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20" windowHeight="8250" tabRatio="639" activeTab="0"/>
  </bookViews>
  <sheets>
    <sheet name="一覧表" sheetId="1" r:id="rId1"/>
    <sheet name="一般会計債の内訳" sheetId="2" r:id="rId2"/>
    <sheet name="公営企業債の内訳" sheetId="3" r:id="rId3"/>
  </sheets>
  <definedNames>
    <definedName name="_xlnm._FilterDatabase" localSheetId="1" hidden="1">'一般会計債の内訳'!$A$3:$Z$121</definedName>
    <definedName name="_xlnm._FilterDatabase" localSheetId="0" hidden="1">'一覧表'!$A$3:$I$121</definedName>
    <definedName name="_xlnm._FilterDatabase" localSheetId="2" hidden="1">'公営企業債の内訳'!$A$4:$R$80</definedName>
    <definedName name="_xlfn.AGGREGATE" hidden="1">#NAME?</definedName>
    <definedName name="_xlnm.Print_Area" localSheetId="1">'一般会計債の内訳'!$A$1:$Y$120</definedName>
    <definedName name="_xlnm.Print_Area" localSheetId="0">'一覧表'!$A$1:$H$121</definedName>
    <definedName name="_xlnm.Print_Area" localSheetId="2">'公営企業債の内訳'!$A$1:$AC$80</definedName>
    <definedName name="_xlnm.Print_Titles" localSheetId="1">'一般会計債の内訳'!$1:$3</definedName>
    <definedName name="_xlnm.Print_Titles" localSheetId="0">'一覧表'!$1:$3</definedName>
    <definedName name="_xlnm.Print_Titles" localSheetId="2">'公営企業債の内訳'!$1:$4</definedName>
  </definedNames>
  <calcPr fullCalcOnLoad="1"/>
</workbook>
</file>

<file path=xl/sharedStrings.xml><?xml version="1.0" encoding="utf-8"?>
<sst xmlns="http://schemas.openxmlformats.org/spreadsheetml/2006/main" count="448" uniqueCount="188">
  <si>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</si>
  <si>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</si>
  <si>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</si>
  <si>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</si>
  <si>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</si>
  <si>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</si>
  <si>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</si>
  <si>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</si>
  <si>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</si>
  <si>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</si>
  <si>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</si>
  <si>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</si>
  <si>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</si>
  <si>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</si>
  <si>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</si>
  <si>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</si>
  <si>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</si>
  <si>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</si>
  <si>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</si>
  <si>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</si>
  <si>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</si>
  <si>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</si>
  <si>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</si>
  <si>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</si>
  <si>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</si>
  <si>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</si>
  <si>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</si>
  <si>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</si>
  <si>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</si>
  <si>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</si>
  <si>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</si>
  <si>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</si>
  <si>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</si>
  <si>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</si>
  <si>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</si>
  <si>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</si>
  <si>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</si>
  <si>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</si>
  <si>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</si>
  <si>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</si>
  <si>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</si>
  <si>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</si>
  <si>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</si>
  <si>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</si>
  <si>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</si>
  <si>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</si>
  <si>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</si>
  <si>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</si>
  <si>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</si>
  <si>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</si>
  <si>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</si>
  <si>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</si>
  <si>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</si>
  <si>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</si>
  <si>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</si>
  <si>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</si>
  <si>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</si>
  <si>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</si>
  <si>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</si>
  <si>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東埼玉資源環境組合</t>
  </si>
  <si>
    <t>児玉郡市広域市町村圏組合</t>
  </si>
  <si>
    <t>坂戸・鶴ヶ島消防組合</t>
  </si>
  <si>
    <t>比企広域市町村圏組合</t>
  </si>
  <si>
    <t>川越地区消防組合</t>
  </si>
  <si>
    <t>埼玉県央広域事務組合</t>
  </si>
  <si>
    <t>西入間広域消防組合</t>
  </si>
  <si>
    <t>団体名</t>
  </si>
  <si>
    <t>一般会計債</t>
  </si>
  <si>
    <t>公営企業債</t>
  </si>
  <si>
    <t>臨時財政対策債</t>
  </si>
  <si>
    <t>退職手当債</t>
  </si>
  <si>
    <t>減収補てん債</t>
  </si>
  <si>
    <t>市合計</t>
  </si>
  <si>
    <t>町村合計</t>
  </si>
  <si>
    <t>一部事務組合合計</t>
  </si>
  <si>
    <t>合計</t>
  </si>
  <si>
    <t>越谷・松伏水道企業団</t>
  </si>
  <si>
    <t>※　さいたま市は政令市のため対象外になります。</t>
  </si>
  <si>
    <t>（単位：千円）</t>
  </si>
  <si>
    <t>市町村名</t>
  </si>
  <si>
    <t>合計</t>
  </si>
  <si>
    <t>ふじみ野市</t>
  </si>
  <si>
    <t>ときがわ町</t>
  </si>
  <si>
    <t>公営住宅
建設事業</t>
  </si>
  <si>
    <t>災害復旧
事業</t>
  </si>
  <si>
    <t>辺地対策</t>
  </si>
  <si>
    <t>過疎対策</t>
  </si>
  <si>
    <t>公共用地
先行取得</t>
  </si>
  <si>
    <t>一般会計債の内訳</t>
  </si>
  <si>
    <t>一部事務組合合計</t>
  </si>
  <si>
    <t>下水道事業</t>
  </si>
  <si>
    <t>公営企業債の内訳</t>
  </si>
  <si>
    <t>公共事業等</t>
  </si>
  <si>
    <t>一般事業</t>
  </si>
  <si>
    <t>秩父広域市町村圏組合</t>
  </si>
  <si>
    <t>吉川松伏消防組合</t>
  </si>
  <si>
    <t>坂戸、鶴ヶ島下水道組合</t>
  </si>
  <si>
    <t>（単位：千円）</t>
  </si>
  <si>
    <t>緊急防災・減災事業</t>
  </si>
  <si>
    <t>北本地区衛生組合</t>
  </si>
  <si>
    <t>入間西部衛生組合</t>
  </si>
  <si>
    <t>小川地区衛生組合</t>
  </si>
  <si>
    <t>坂戸地区衛生組合</t>
  </si>
  <si>
    <t>蕨戸田衛生センター組合</t>
  </si>
  <si>
    <t>本庄上里学校給食組合</t>
  </si>
  <si>
    <t>埼玉西部環境保全組合</t>
  </si>
  <si>
    <t>埼玉中部環境保全組合</t>
  </si>
  <si>
    <t>広域飯能斎場組合</t>
  </si>
  <si>
    <t>広域静苑組合</t>
  </si>
  <si>
    <t>大里広域市町村圏組合</t>
  </si>
  <si>
    <t>埼玉西部消防組合</t>
  </si>
  <si>
    <t>埼玉東部消防組合</t>
  </si>
  <si>
    <t>桶川北本水道企業団</t>
  </si>
  <si>
    <t>加須市・羽生市水防事務組合</t>
  </si>
  <si>
    <t>荒川北縁水防事務組合</t>
  </si>
  <si>
    <t>利根川栗橋流域水防事務組合</t>
  </si>
  <si>
    <t>江戸川水防事務組合</t>
  </si>
  <si>
    <t>埼玉県市町村総合事務組合</t>
  </si>
  <si>
    <t>坂戸、鶴ヶ島水道企業団</t>
  </si>
  <si>
    <t>埼玉県浦和競馬組合</t>
  </si>
  <si>
    <t>広域利根斎場組合</t>
  </si>
  <si>
    <t>彩の国さいたま人づくり広域連合</t>
  </si>
  <si>
    <t>埼玉県後期高齢者医療広域連合</t>
  </si>
  <si>
    <t>フィルタ用
（市町村＋該当あり一組）</t>
  </si>
  <si>
    <t>フィルタ用
（市町村＋該当あり一組）</t>
  </si>
  <si>
    <t>○</t>
  </si>
  <si>
    <t>○</t>
  </si>
  <si>
    <t>国の予算等
貸付金債</t>
  </si>
  <si>
    <t>施設整備事業
(一般財源化分）</t>
  </si>
  <si>
    <t>学校教育施設等整備事業</t>
  </si>
  <si>
    <t>社会福祉
施設整備事業</t>
  </si>
  <si>
    <t>一般廃棄物処理事業</t>
  </si>
  <si>
    <t>一般補助
施設等整備事業</t>
  </si>
  <si>
    <t>地域活性化事業</t>
  </si>
  <si>
    <t>防災対策事業</t>
  </si>
  <si>
    <t>地方道路等整備事業</t>
  </si>
  <si>
    <t>旧合併特例事業</t>
  </si>
  <si>
    <t>草加八潮消防組合</t>
  </si>
  <si>
    <t>フィルタ用
（市町村＋該当あり一組）
○</t>
  </si>
  <si>
    <t>公共施設等適正管理推進事業</t>
  </si>
  <si>
    <t>白岡市</t>
  </si>
  <si>
    <t>埼葛斎場組合</t>
  </si>
  <si>
    <t>蓮田白岡衛生組合</t>
  </si>
  <si>
    <t>久喜宮代衛生組合</t>
  </si>
  <si>
    <t>朝霞地区一部事務組合</t>
  </si>
  <si>
    <t>上尾、桶川、伊奈衛生組合</t>
  </si>
  <si>
    <t>志木地区衛生組合</t>
  </si>
  <si>
    <t>毛呂山・越生・鳩山公共下水道組合</t>
  </si>
  <si>
    <t>皆野・長瀞下水道組合</t>
  </si>
  <si>
    <t>入間東部地区事務組合</t>
  </si>
  <si>
    <t>入間東部地区事務組合</t>
  </si>
  <si>
    <t>観光その他
事業</t>
  </si>
  <si>
    <t>彩北広域清掃組合</t>
  </si>
  <si>
    <t>彩北広域清掃組合</t>
  </si>
  <si>
    <t>防災・減災・国土強靭化緊急対策事業</t>
  </si>
  <si>
    <t>緊急浚渫推進事業</t>
  </si>
  <si>
    <t>緊急自然防止対策事業</t>
  </si>
  <si>
    <t>朝霞和光資源循環組合</t>
  </si>
  <si>
    <t>行田羽生資源環境組合</t>
  </si>
  <si>
    <t>朝霞和光資源循環組合</t>
  </si>
  <si>
    <t>行田羽生資源環境組合</t>
  </si>
  <si>
    <t>脱炭素化推進事業</t>
  </si>
  <si>
    <t>上水道事業</t>
  </si>
  <si>
    <t>簡易水道
事業</t>
  </si>
  <si>
    <t>病院・介護
サービス事業</t>
  </si>
  <si>
    <t>地域開発
事業</t>
  </si>
  <si>
    <t>公共下水道</t>
  </si>
  <si>
    <t>流域下水道</t>
  </si>
  <si>
    <t>特定環境保全公共下水道</t>
  </si>
  <si>
    <t>農業集落排水施設</t>
  </si>
  <si>
    <t>特定地域生活排水処理施設</t>
  </si>
  <si>
    <t>小計
公共下水道</t>
  </si>
  <si>
    <t>うち平準化</t>
  </si>
  <si>
    <t>うち特別措置</t>
  </si>
  <si>
    <t>うち脱炭素</t>
  </si>
  <si>
    <t>うち適用債</t>
  </si>
  <si>
    <t>うち旧公害防止対策事業分</t>
  </si>
  <si>
    <t>うち広域化・共同化</t>
  </si>
  <si>
    <t>小計
流域下水道</t>
  </si>
  <si>
    <t>小計
特環</t>
  </si>
  <si>
    <t>小計
農集</t>
  </si>
  <si>
    <t>小計
特排</t>
  </si>
  <si>
    <t>白岡市</t>
  </si>
  <si>
    <t>令和５年度　届出を受けた地方債（９月分）</t>
  </si>
  <si>
    <t>戸田ボートレース企業団</t>
  </si>
  <si>
    <t>埼玉県都市ボートレース企業団</t>
  </si>
  <si>
    <t>戸田ボートレース企業団</t>
  </si>
  <si>
    <t>埼玉県都市ボートレース企業団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</si>
</sst>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.000;&quot;△ &quot;#,##0.000"/>
    <numFmt numFmtId="180" formatCode="#,##0.0_);[Red]\(#,##0.0\)"/>
    <numFmt numFmtId="181" formatCode="#,##0_);[Red]\(#,##0\)"/>
    <numFmt numFmtId="182" formatCode="0_);[Red]\(0\)"/>
    <numFmt numFmtId="183" formatCode="#,##0.0;&quot;▲ &quot;#,##0.0"/>
    <numFmt numFmtId="184" formatCode="#,##0;&quot;▲ &quot;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_ "/>
    <numFmt numFmtId="190" formatCode="0.0_);[Red]\(0.0\)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8"/>
      <name val="HG丸ｺﾞｼｯｸM-PRO"/>
      <family val="3"/>
    </font>
    <font>
      <sz val="6"/>
      <name val="MS UI Gothic"/>
      <family val="3"/>
    </font>
    <font>
      <sz val="18"/>
      <name val="MS UI Gothic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name val="Terminal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0"/>
      <name val="MS UI Gothic"/>
      <family val="3"/>
    </font>
    <font>
      <sz val="8"/>
      <name val="MS UI Gothic"/>
      <family val="3"/>
    </font>
    <font>
      <b/>
      <sz val="11"/>
      <color indexed="9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indexed="10"/>
      <name val="MS UI Gothic"/>
      <family val="3"/>
    </font>
    <font>
      <sz val="9"/>
      <name val="Meiryo UI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rgb="FFFF0000"/>
      <name val="MS UI Gothic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medium"/>
    </border>
    <border>
      <left style="medium"/>
      <right style="thin"/>
      <top style="thin"/>
      <bottom style="thick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3" fillId="0" borderId="0">
      <alignment vertical="center"/>
      <protection/>
    </xf>
    <xf numFmtId="0" fontId="11" fillId="0" borderId="0">
      <alignment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9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61" applyFont="1">
      <alignment vertical="center"/>
      <protection/>
    </xf>
    <xf numFmtId="0" fontId="6" fillId="0" borderId="0" xfId="61" applyFont="1">
      <alignment vertical="center"/>
      <protection/>
    </xf>
    <xf numFmtId="0" fontId="3" fillId="0" borderId="0" xfId="61">
      <alignment vertical="center"/>
      <protection/>
    </xf>
    <xf numFmtId="0" fontId="3" fillId="0" borderId="0" xfId="61" applyAlignment="1">
      <alignment horizontal="right" vertical="center"/>
      <protection/>
    </xf>
    <xf numFmtId="0" fontId="3" fillId="33" borderId="15" xfId="61" applyFill="1" applyBorder="1" applyAlignment="1">
      <alignment horizontal="center" vertical="center"/>
      <protection/>
    </xf>
    <xf numFmtId="0" fontId="3" fillId="33" borderId="15" xfId="61" applyFill="1" applyBorder="1" applyAlignment="1">
      <alignment horizontal="center" vertical="center" wrapText="1"/>
      <protection/>
    </xf>
    <xf numFmtId="0" fontId="3" fillId="0" borderId="15" xfId="61" applyBorder="1" applyAlignment="1">
      <alignment shrinkToFit="1"/>
      <protection/>
    </xf>
    <xf numFmtId="176" fontId="3" fillId="0" borderId="0" xfId="61" applyNumberFormat="1">
      <alignment vertical="center"/>
      <protection/>
    </xf>
    <xf numFmtId="0" fontId="3" fillId="0" borderId="15" xfId="61" applyFill="1" applyBorder="1" applyAlignment="1">
      <alignment shrinkToFit="1"/>
      <protection/>
    </xf>
    <xf numFmtId="0" fontId="3" fillId="0" borderId="0" xfId="61" applyFill="1">
      <alignment vertical="center"/>
      <protection/>
    </xf>
    <xf numFmtId="0" fontId="3" fillId="0" borderId="15" xfId="61" applyFont="1" applyFill="1" applyBorder="1" applyAlignment="1">
      <alignment shrinkToFit="1"/>
      <protection/>
    </xf>
    <xf numFmtId="0" fontId="3" fillId="0" borderId="0" xfId="61" applyFont="1" applyFill="1">
      <alignment vertical="center"/>
      <protection/>
    </xf>
    <xf numFmtId="0" fontId="57" fillId="0" borderId="0" xfId="0" applyFont="1" applyAlignment="1">
      <alignment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184" fontId="3" fillId="0" borderId="15" xfId="61" applyNumberFormat="1" applyBorder="1" applyAlignment="1">
      <alignment/>
      <protection/>
    </xf>
    <xf numFmtId="184" fontId="3" fillId="0" borderId="15" xfId="61" applyNumberFormat="1" applyFill="1" applyBorder="1" applyAlignment="1">
      <alignment/>
      <protection/>
    </xf>
    <xf numFmtId="184" fontId="3" fillId="0" borderId="15" xfId="61" applyNumberFormat="1" applyFont="1" applyFill="1" applyBorder="1" applyAlignment="1">
      <alignment/>
      <protection/>
    </xf>
    <xf numFmtId="184" fontId="3" fillId="0" borderId="0" xfId="61" applyNumberFormat="1">
      <alignment vertical="center"/>
      <protection/>
    </xf>
    <xf numFmtId="184" fontId="13" fillId="0" borderId="19" xfId="0" applyNumberFormat="1" applyFont="1" applyBorder="1" applyAlignment="1">
      <alignment vertical="center"/>
    </xf>
    <xf numFmtId="184" fontId="9" fillId="0" borderId="19" xfId="0" applyNumberFormat="1" applyFont="1" applyBorder="1" applyAlignment="1">
      <alignment vertical="center"/>
    </xf>
    <xf numFmtId="184" fontId="9" fillId="0" borderId="20" xfId="0" applyNumberFormat="1" applyFont="1" applyBorder="1" applyAlignment="1">
      <alignment vertical="center"/>
    </xf>
    <xf numFmtId="184" fontId="13" fillId="0" borderId="15" xfId="0" applyNumberFormat="1" applyFont="1" applyBorder="1" applyAlignment="1">
      <alignment vertical="center"/>
    </xf>
    <xf numFmtId="184" fontId="9" fillId="0" borderId="15" xfId="0" applyNumberFormat="1" applyFont="1" applyBorder="1" applyAlignment="1">
      <alignment vertical="center"/>
    </xf>
    <xf numFmtId="184" fontId="9" fillId="0" borderId="21" xfId="0" applyNumberFormat="1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184" fontId="14" fillId="0" borderId="22" xfId="0" applyNumberFormat="1" applyFont="1" applyBorder="1" applyAlignment="1">
      <alignment vertical="center"/>
    </xf>
    <xf numFmtId="184" fontId="7" fillId="0" borderId="22" xfId="0" applyNumberFormat="1" applyFont="1" applyBorder="1" applyAlignment="1">
      <alignment vertical="center"/>
    </xf>
    <xf numFmtId="184" fontId="7" fillId="0" borderId="23" xfId="0" applyNumberFormat="1" applyFont="1" applyBorder="1" applyAlignment="1">
      <alignment vertical="center"/>
    </xf>
    <xf numFmtId="184" fontId="14" fillId="0" borderId="15" xfId="0" applyNumberFormat="1" applyFont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7" fillId="0" borderId="24" xfId="0" applyNumberFormat="1" applyFont="1" applyBorder="1" applyAlignment="1">
      <alignment vertical="center"/>
    </xf>
    <xf numFmtId="184" fontId="14" fillId="34" borderId="25" xfId="0" applyNumberFormat="1" applyFont="1" applyFill="1" applyBorder="1" applyAlignment="1">
      <alignment vertical="center"/>
    </xf>
    <xf numFmtId="184" fontId="7" fillId="34" borderId="25" xfId="0" applyNumberFormat="1" applyFont="1" applyFill="1" applyBorder="1" applyAlignment="1">
      <alignment vertical="center"/>
    </xf>
    <xf numFmtId="184" fontId="7" fillId="34" borderId="26" xfId="0" applyNumberFormat="1" applyFont="1" applyFill="1" applyBorder="1" applyAlignment="1">
      <alignment vertical="center"/>
    </xf>
    <xf numFmtId="184" fontId="14" fillId="0" borderId="27" xfId="0" applyNumberFormat="1" applyFont="1" applyBorder="1" applyAlignment="1">
      <alignment vertical="center"/>
    </xf>
    <xf numFmtId="184" fontId="7" fillId="0" borderId="27" xfId="0" applyNumberFormat="1" applyFont="1" applyBorder="1" applyAlignment="1">
      <alignment vertical="center"/>
    </xf>
    <xf numFmtId="184" fontId="13" fillId="0" borderId="28" xfId="0" applyNumberFormat="1" applyFont="1" applyBorder="1" applyAlignment="1">
      <alignment vertical="center"/>
    </xf>
    <xf numFmtId="184" fontId="13" fillId="0" borderId="29" xfId="0" applyNumberFormat="1" applyFont="1" applyBorder="1" applyAlignment="1">
      <alignment vertical="center"/>
    </xf>
    <xf numFmtId="184" fontId="14" fillId="0" borderId="30" xfId="0" applyNumberFormat="1" applyFont="1" applyBorder="1" applyAlignment="1">
      <alignment vertical="center"/>
    </xf>
    <xf numFmtId="184" fontId="14" fillId="0" borderId="31" xfId="0" applyNumberFormat="1" applyFont="1" applyBorder="1" applyAlignment="1">
      <alignment vertical="center"/>
    </xf>
    <xf numFmtId="184" fontId="14" fillId="34" borderId="32" xfId="0" applyNumberFormat="1" applyFont="1" applyFill="1" applyBorder="1" applyAlignment="1">
      <alignment vertical="center"/>
    </xf>
    <xf numFmtId="0" fontId="7" fillId="0" borderId="33" xfId="0" applyFont="1" applyBorder="1" applyAlignment="1">
      <alignment horizontal="center" vertical="center" shrinkToFit="1"/>
    </xf>
    <xf numFmtId="0" fontId="7" fillId="34" borderId="34" xfId="0" applyFont="1" applyFill="1" applyBorder="1" applyAlignment="1">
      <alignment horizontal="center" vertical="center" shrinkToFit="1"/>
    </xf>
    <xf numFmtId="0" fontId="15" fillId="33" borderId="15" xfId="61" applyFont="1" applyFill="1" applyBorder="1" applyAlignment="1">
      <alignment horizontal="center" vertical="center" wrapText="1"/>
      <protection/>
    </xf>
    <xf numFmtId="0" fontId="3" fillId="33" borderId="15" xfId="61" applyFont="1" applyFill="1" applyBorder="1" applyAlignment="1">
      <alignment horizontal="center" vertical="center" wrapText="1"/>
      <protection/>
    </xf>
    <xf numFmtId="184" fontId="14" fillId="0" borderId="24" xfId="0" applyNumberFormat="1" applyFont="1" applyBorder="1" applyAlignment="1">
      <alignment vertical="center"/>
    </xf>
    <xf numFmtId="184" fontId="9" fillId="0" borderId="35" xfId="0" applyNumberFormat="1" applyFont="1" applyBorder="1" applyAlignment="1">
      <alignment vertical="center"/>
    </xf>
    <xf numFmtId="184" fontId="9" fillId="0" borderId="36" xfId="0" applyNumberFormat="1" applyFont="1" applyBorder="1" applyAlignment="1">
      <alignment vertical="center"/>
    </xf>
    <xf numFmtId="0" fontId="3" fillId="0" borderId="0" xfId="61" applyAlignment="1">
      <alignment vertical="center" wrapText="1"/>
      <protection/>
    </xf>
    <xf numFmtId="184" fontId="3" fillId="0" borderId="15" xfId="61" applyNumberFormat="1" applyFill="1" applyBorder="1" applyAlignment="1">
      <alignment vertical="center" shrinkToFit="1"/>
      <protection/>
    </xf>
    <xf numFmtId="0" fontId="16" fillId="33" borderId="15" xfId="61" applyFont="1" applyFill="1" applyBorder="1" applyAlignment="1">
      <alignment horizontal="center" vertical="center" wrapText="1"/>
      <protection/>
    </xf>
    <xf numFmtId="0" fontId="17" fillId="33" borderId="15" xfId="61" applyFont="1" applyFill="1" applyBorder="1" applyAlignment="1">
      <alignment horizontal="center" vertical="center" wrapText="1"/>
      <protection/>
    </xf>
    <xf numFmtId="0" fontId="15" fillId="33" borderId="15" xfId="61" applyFont="1" applyFill="1" applyBorder="1" applyAlignment="1">
      <alignment horizontal="center" vertical="center" shrinkToFit="1"/>
      <protection/>
    </xf>
    <xf numFmtId="184" fontId="3" fillId="0" borderId="0" xfId="61" applyNumberFormat="1" applyBorder="1" applyAlignment="1">
      <alignment/>
      <protection/>
    </xf>
    <xf numFmtId="184" fontId="9" fillId="0" borderId="37" xfId="0" applyNumberFormat="1" applyFont="1" applyBorder="1" applyAlignment="1">
      <alignment vertical="center"/>
    </xf>
    <xf numFmtId="0" fontId="8" fillId="33" borderId="38" xfId="0" applyFont="1" applyFill="1" applyBorder="1" applyAlignment="1">
      <alignment horizontal="center" vertical="center"/>
    </xf>
    <xf numFmtId="184" fontId="13" fillId="0" borderId="39" xfId="0" applyNumberFormat="1" applyFont="1" applyBorder="1" applyAlignment="1">
      <alignment vertical="center"/>
    </xf>
    <xf numFmtId="184" fontId="13" fillId="0" borderId="25" xfId="0" applyNumberFormat="1" applyFont="1" applyBorder="1" applyAlignment="1">
      <alignment vertical="center"/>
    </xf>
    <xf numFmtId="184" fontId="3" fillId="0" borderId="15" xfId="61" applyNumberFormat="1" applyFont="1" applyFill="1" applyBorder="1" applyAlignment="1">
      <alignment vertical="center" shrinkToFit="1"/>
      <protection/>
    </xf>
    <xf numFmtId="184" fontId="3" fillId="0" borderId="0" xfId="61" applyNumberFormat="1" applyFill="1">
      <alignment vertical="center"/>
      <protection/>
    </xf>
    <xf numFmtId="184" fontId="3" fillId="0" borderId="0" xfId="61" applyNumberFormat="1" applyFill="1" applyBorder="1" applyAlignment="1">
      <alignment/>
      <protection/>
    </xf>
    <xf numFmtId="0" fontId="3" fillId="35" borderId="40" xfId="61" applyFill="1" applyBorder="1" applyAlignment="1">
      <alignment horizontal="center" vertical="center" wrapText="1"/>
      <protection/>
    </xf>
    <xf numFmtId="0" fontId="3" fillId="36" borderId="41" xfId="61" applyFill="1" applyBorder="1" applyAlignment="1">
      <alignment horizontal="center" vertical="center" wrapText="1"/>
      <protection/>
    </xf>
    <xf numFmtId="0" fontId="3" fillId="36" borderId="42" xfId="61" applyFill="1" applyBorder="1" applyAlignment="1">
      <alignment horizontal="center" vertical="center" wrapText="1"/>
      <protection/>
    </xf>
    <xf numFmtId="0" fontId="3" fillId="36" borderId="43" xfId="61" applyFill="1" applyBorder="1" applyAlignment="1">
      <alignment horizontal="center" vertical="center" wrapText="1"/>
      <protection/>
    </xf>
    <xf numFmtId="0" fontId="3" fillId="36" borderId="44" xfId="61" applyFill="1" applyBorder="1" applyAlignment="1">
      <alignment horizontal="center" vertical="center" wrapText="1"/>
      <protection/>
    </xf>
    <xf numFmtId="0" fontId="3" fillId="36" borderId="45" xfId="61" applyFill="1" applyBorder="1" applyAlignment="1">
      <alignment horizontal="center" vertical="center" wrapText="1"/>
      <protection/>
    </xf>
    <xf numFmtId="0" fontId="3" fillId="36" borderId="46" xfId="61" applyFill="1" applyBorder="1" applyAlignment="1">
      <alignment horizontal="center" vertical="center" wrapText="1"/>
      <protection/>
    </xf>
    <xf numFmtId="181" fontId="58" fillId="0" borderId="15" xfId="61" applyNumberFormat="1" applyFont="1" applyBorder="1" applyAlignment="1">
      <alignment/>
      <protection/>
    </xf>
    <xf numFmtId="181" fontId="58" fillId="0" borderId="15" xfId="62" applyNumberFormat="1" applyFont="1" applyFill="1" applyBorder="1" applyProtection="1">
      <alignment/>
      <protection/>
    </xf>
    <xf numFmtId="181" fontId="58" fillId="0" borderId="37" xfId="61" applyNumberFormat="1" applyFont="1" applyBorder="1" applyAlignment="1">
      <alignment/>
      <protection/>
    </xf>
    <xf numFmtId="190" fontId="3" fillId="0" borderId="0" xfId="61" applyNumberFormat="1" applyFont="1">
      <alignment vertical="center"/>
      <protection/>
    </xf>
    <xf numFmtId="190" fontId="3" fillId="0" borderId="0" xfId="61" applyNumberFormat="1">
      <alignment vertical="center"/>
      <protection/>
    </xf>
    <xf numFmtId="0" fontId="10" fillId="0" borderId="0" xfId="0" applyFont="1" applyAlignment="1">
      <alignment horizontal="center" vertical="center" shrinkToFit="1"/>
    </xf>
    <xf numFmtId="0" fontId="3" fillId="35" borderId="47" xfId="61" applyFill="1" applyBorder="1" applyAlignment="1">
      <alignment horizontal="center" vertical="center"/>
      <protection/>
    </xf>
    <xf numFmtId="0" fontId="3" fillId="35" borderId="48" xfId="61" applyFill="1" applyBorder="1" applyAlignment="1">
      <alignment horizontal="center" vertical="center"/>
      <protection/>
    </xf>
    <xf numFmtId="0" fontId="3" fillId="35" borderId="49" xfId="61" applyFill="1" applyBorder="1" applyAlignment="1">
      <alignment horizontal="center" vertical="center"/>
      <protection/>
    </xf>
    <xf numFmtId="0" fontId="3" fillId="33" borderId="15" xfId="61" applyFill="1" applyBorder="1" applyAlignment="1">
      <alignment horizontal="center" vertical="center" wrapText="1"/>
      <protection/>
    </xf>
    <xf numFmtId="0" fontId="3" fillId="33" borderId="15" xfId="61" applyFill="1" applyBorder="1" applyAlignment="1">
      <alignment horizontal="center" vertical="center"/>
      <protection/>
    </xf>
    <xf numFmtId="0" fontId="3" fillId="33" borderId="50" xfId="61" applyFill="1" applyBorder="1" applyAlignment="1">
      <alignment horizontal="center" vertical="center" wrapText="1"/>
      <protection/>
    </xf>
    <xf numFmtId="0" fontId="3" fillId="33" borderId="51" xfId="61" applyFill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⑲⑱企業債・市町村別" xfId="62"/>
    <cellStyle name="Followed Hyperlink" xfId="63"/>
    <cellStyle name="良い" xfId="6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tabSelected="1" view="pageBreakPreview" zoomScale="70" zoomScaleNormal="75" zoomScaleSheetLayoutView="70" zoomScalePageLayoutView="0" workbookViewId="0" topLeftCell="A1">
      <pane xSplit="1" ySplit="3" topLeftCell="B4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D83" sqref="D83"/>
    </sheetView>
  </sheetViews>
  <sheetFormatPr defaultColWidth="9.140625" defaultRowHeight="15"/>
  <cols>
    <col min="1" max="1" width="25.57421875" style="1" customWidth="1"/>
    <col min="2" max="3" width="16.57421875" style="22" customWidth="1"/>
    <col min="4" max="8" width="16.57421875" style="0" customWidth="1"/>
    <col min="9" max="9" width="16.57421875" style="25" customWidth="1"/>
  </cols>
  <sheetData>
    <row r="1" spans="1:8" ht="31.5" customHeight="1">
      <c r="A1" s="88" t="s">
        <v>183</v>
      </c>
      <c r="B1" s="88"/>
      <c r="C1" s="88"/>
      <c r="D1" s="88"/>
      <c r="E1" s="88"/>
      <c r="F1" s="88"/>
      <c r="G1" s="88"/>
      <c r="H1" s="88"/>
    </row>
    <row r="2" ht="13.5" thickBot="1">
      <c r="H2" s="2" t="s">
        <v>97</v>
      </c>
    </row>
    <row r="3" spans="1:10" ht="45.75" customHeight="1" thickBot="1" thickTop="1">
      <c r="A3" s="5" t="s">
        <v>66</v>
      </c>
      <c r="B3" s="23" t="s">
        <v>67</v>
      </c>
      <c r="C3" s="24" t="s">
        <v>68</v>
      </c>
      <c r="D3" s="70" t="s">
        <v>69</v>
      </c>
      <c r="E3" s="6" t="s">
        <v>70</v>
      </c>
      <c r="F3" s="7" t="s">
        <v>127</v>
      </c>
      <c r="G3" s="6" t="s">
        <v>71</v>
      </c>
      <c r="H3" s="8" t="s">
        <v>75</v>
      </c>
      <c r="I3" s="26" t="s">
        <v>124</v>
      </c>
      <c r="J3" t="s">
        <v>126</v>
      </c>
    </row>
    <row r="4" spans="1:9" ht="34.5" customHeight="1">
      <c r="A4" s="3" t="s">
        <v>0</v>
      </c>
      <c r="B4" s="51">
        <f>VLOOKUP(A4,'一般会計債の内訳'!$B$4:$C$115,2,FALSE)</f>
        <v>0</v>
      </c>
      <c r="C4" s="33">
        <f>VLOOKUP(A4,'公営企業債の内訳'!$B$5:$C$78,2,FALSE)</f>
        <v>0</v>
      </c>
      <c r="D4" s="69">
        <v>0</v>
      </c>
      <c r="E4" s="34">
        <v>0</v>
      </c>
      <c r="F4" s="34">
        <v>0</v>
      </c>
      <c r="G4" s="34">
        <v>0</v>
      </c>
      <c r="H4" s="35">
        <f aca="true" t="shared" si="0" ref="H4:H9">SUM(B4:G4)</f>
        <v>0</v>
      </c>
      <c r="I4" s="25" t="s">
        <v>126</v>
      </c>
    </row>
    <row r="5" spans="1:9" ht="34.5" customHeight="1">
      <c r="A5" s="4" t="s">
        <v>1</v>
      </c>
      <c r="B5" s="52">
        <f>VLOOKUP(A5,'一般会計債の内訳'!$B$4:$C$115,2,FALSE)</f>
        <v>772400</v>
      </c>
      <c r="C5" s="36">
        <f>VLOOKUP(A5,'公営企業債の内訳'!$B$5:$C$78,2,FALSE)</f>
        <v>0</v>
      </c>
      <c r="D5" s="37">
        <v>0</v>
      </c>
      <c r="E5" s="37">
        <v>0</v>
      </c>
      <c r="F5" s="37">
        <v>0</v>
      </c>
      <c r="G5" s="37">
        <v>0</v>
      </c>
      <c r="H5" s="38">
        <f t="shared" si="0"/>
        <v>772400</v>
      </c>
      <c r="I5" s="25" t="s">
        <v>125</v>
      </c>
    </row>
    <row r="6" spans="1:9" ht="34.5" customHeight="1">
      <c r="A6" s="4" t="s">
        <v>2</v>
      </c>
      <c r="B6" s="52">
        <f>VLOOKUP(A6,'一般会計債の内訳'!$B$4:$C$115,2,FALSE)</f>
        <v>0</v>
      </c>
      <c r="C6" s="36">
        <f>VLOOKUP(A6,'公営企業債の内訳'!$B$5:$C$78,2,FALSE)</f>
        <v>0</v>
      </c>
      <c r="D6" s="37">
        <v>0</v>
      </c>
      <c r="E6" s="37">
        <v>0</v>
      </c>
      <c r="F6" s="37">
        <v>0</v>
      </c>
      <c r="G6" s="37">
        <v>0</v>
      </c>
      <c r="H6" s="38">
        <f t="shared" si="0"/>
        <v>0</v>
      </c>
      <c r="I6" s="25" t="s">
        <v>125</v>
      </c>
    </row>
    <row r="7" spans="1:9" ht="34.5" customHeight="1">
      <c r="A7" s="4" t="s">
        <v>3</v>
      </c>
      <c r="B7" s="52">
        <f>VLOOKUP(A7,'一般会計債の内訳'!$B$4:$C$115,2,FALSE)</f>
        <v>0</v>
      </c>
      <c r="C7" s="36">
        <f>VLOOKUP(A7,'公営企業債の内訳'!$B$5:$C$78,2,FALSE)</f>
        <v>0</v>
      </c>
      <c r="D7" s="37">
        <v>0</v>
      </c>
      <c r="E7" s="37">
        <v>0</v>
      </c>
      <c r="F7" s="37">
        <v>0</v>
      </c>
      <c r="G7" s="37">
        <v>0</v>
      </c>
      <c r="H7" s="38">
        <f t="shared" si="0"/>
        <v>0</v>
      </c>
      <c r="I7" s="25" t="s">
        <v>125</v>
      </c>
    </row>
    <row r="8" spans="1:9" ht="34.5" customHeight="1">
      <c r="A8" s="4" t="s">
        <v>4</v>
      </c>
      <c r="B8" s="52">
        <f>VLOOKUP(A8,'一般会計債の内訳'!$B$4:$C$115,2,FALSE)</f>
        <v>0</v>
      </c>
      <c r="C8" s="36">
        <f>VLOOKUP(A8,'公営企業債の内訳'!$B$5:$C$78,2,FALSE)</f>
        <v>0</v>
      </c>
      <c r="D8" s="37">
        <v>0</v>
      </c>
      <c r="E8" s="37">
        <v>0</v>
      </c>
      <c r="F8" s="37">
        <v>0</v>
      </c>
      <c r="G8" s="37">
        <v>0</v>
      </c>
      <c r="H8" s="38">
        <f t="shared" si="0"/>
        <v>0</v>
      </c>
      <c r="I8" s="25" t="s">
        <v>125</v>
      </c>
    </row>
    <row r="9" spans="1:9" ht="34.5" customHeight="1">
      <c r="A9" s="4" t="s">
        <v>5</v>
      </c>
      <c r="B9" s="52">
        <f>VLOOKUP(A9,'一般会計債の内訳'!$B$4:$C$115,2,FALSE)</f>
        <v>0</v>
      </c>
      <c r="C9" s="36">
        <f>VLOOKUP(A9,'公営企業債の内訳'!$B$5:$C$78,2,FALSE)</f>
        <v>0</v>
      </c>
      <c r="D9" s="37">
        <v>0</v>
      </c>
      <c r="E9" s="37">
        <v>0</v>
      </c>
      <c r="F9" s="37">
        <v>0</v>
      </c>
      <c r="G9" s="37">
        <v>0</v>
      </c>
      <c r="H9" s="38">
        <f t="shared" si="0"/>
        <v>0</v>
      </c>
      <c r="I9" s="25" t="s">
        <v>125</v>
      </c>
    </row>
    <row r="10" spans="1:9" ht="34.5" customHeight="1">
      <c r="A10" s="4" t="s">
        <v>6</v>
      </c>
      <c r="B10" s="52">
        <f>VLOOKUP(A10,'一般会計債の内訳'!$B$4:$C$115,2,FALSE)</f>
        <v>0</v>
      </c>
      <c r="C10" s="36">
        <f>VLOOKUP(A10,'公営企業債の内訳'!$B$5:$C$78,2,FALSE)</f>
        <v>0</v>
      </c>
      <c r="D10" s="37">
        <v>0</v>
      </c>
      <c r="E10" s="37">
        <v>0</v>
      </c>
      <c r="F10" s="37">
        <v>0</v>
      </c>
      <c r="G10" s="37">
        <v>0</v>
      </c>
      <c r="H10" s="38">
        <f aca="true" t="shared" si="1" ref="H10:H35">SUM(B10:G10)</f>
        <v>0</v>
      </c>
      <c r="I10" s="25" t="s">
        <v>125</v>
      </c>
    </row>
    <row r="11" spans="1:9" ht="34.5" customHeight="1">
      <c r="A11" s="4" t="s">
        <v>7</v>
      </c>
      <c r="B11" s="52">
        <f>VLOOKUP(A11,'一般会計債の内訳'!$B$4:$C$115,2,FALSE)</f>
        <v>0</v>
      </c>
      <c r="C11" s="36">
        <f>VLOOKUP(A11,'公営企業債の内訳'!$B$5:$C$78,2,FALSE)</f>
        <v>0</v>
      </c>
      <c r="D11" s="37">
        <v>0</v>
      </c>
      <c r="E11" s="37">
        <v>0</v>
      </c>
      <c r="F11" s="37">
        <v>0</v>
      </c>
      <c r="G11" s="37">
        <v>0</v>
      </c>
      <c r="H11" s="38">
        <f t="shared" si="1"/>
        <v>0</v>
      </c>
      <c r="I11" s="25" t="s">
        <v>125</v>
      </c>
    </row>
    <row r="12" spans="1:9" ht="34.5" customHeight="1">
      <c r="A12" s="4" t="s">
        <v>8</v>
      </c>
      <c r="B12" s="52">
        <f>VLOOKUP(A12,'一般会計債の内訳'!$B$4:$C$115,2,FALSE)</f>
        <v>0</v>
      </c>
      <c r="C12" s="36">
        <f>VLOOKUP(A12,'公営企業債の内訳'!$B$5:$C$78,2,FALSE)</f>
        <v>0</v>
      </c>
      <c r="D12" s="37">
        <v>0</v>
      </c>
      <c r="E12" s="37">
        <v>0</v>
      </c>
      <c r="F12" s="37">
        <v>0</v>
      </c>
      <c r="G12" s="37">
        <v>0</v>
      </c>
      <c r="H12" s="38">
        <f t="shared" si="1"/>
        <v>0</v>
      </c>
      <c r="I12" s="25" t="s">
        <v>125</v>
      </c>
    </row>
    <row r="13" spans="1:9" ht="34.5" customHeight="1">
      <c r="A13" s="4" t="s">
        <v>9</v>
      </c>
      <c r="B13" s="52">
        <f>VLOOKUP(A13,'一般会計債の内訳'!$B$4:$C$115,2,FALSE)</f>
        <v>0</v>
      </c>
      <c r="C13" s="36">
        <f>VLOOKUP(A13,'公営企業債の内訳'!$B$5:$C$78,2,FALSE)</f>
        <v>0</v>
      </c>
      <c r="D13" s="37">
        <v>0</v>
      </c>
      <c r="E13" s="37">
        <v>0</v>
      </c>
      <c r="F13" s="37">
        <v>0</v>
      </c>
      <c r="G13" s="37">
        <v>0</v>
      </c>
      <c r="H13" s="38">
        <f t="shared" si="1"/>
        <v>0</v>
      </c>
      <c r="I13" s="25" t="s">
        <v>125</v>
      </c>
    </row>
    <row r="14" spans="1:9" ht="34.5" customHeight="1">
      <c r="A14" s="4" t="s">
        <v>10</v>
      </c>
      <c r="B14" s="52">
        <f>VLOOKUP(A14,'一般会計債の内訳'!$B$4:$C$115,2,FALSE)</f>
        <v>0</v>
      </c>
      <c r="C14" s="36">
        <f>VLOOKUP(A14,'公営企業債の内訳'!$B$5:$C$78,2,FALSE)</f>
        <v>0</v>
      </c>
      <c r="D14" s="37">
        <v>0</v>
      </c>
      <c r="E14" s="37">
        <v>0</v>
      </c>
      <c r="F14" s="37">
        <v>0</v>
      </c>
      <c r="G14" s="37">
        <v>0</v>
      </c>
      <c r="H14" s="38">
        <f t="shared" si="1"/>
        <v>0</v>
      </c>
      <c r="I14" s="25" t="s">
        <v>125</v>
      </c>
    </row>
    <row r="15" spans="1:9" ht="34.5" customHeight="1">
      <c r="A15" s="4" t="s">
        <v>11</v>
      </c>
      <c r="B15" s="52">
        <f>VLOOKUP(A15,'一般会計債の内訳'!$B$4:$C$115,2,FALSE)</f>
        <v>0</v>
      </c>
      <c r="C15" s="36">
        <f>VLOOKUP(A15,'公営企業債の内訳'!$B$5:$C$78,2,FALSE)</f>
        <v>0</v>
      </c>
      <c r="D15" s="37">
        <v>0</v>
      </c>
      <c r="E15" s="37">
        <v>0</v>
      </c>
      <c r="F15" s="37">
        <v>0</v>
      </c>
      <c r="G15" s="37">
        <v>0</v>
      </c>
      <c r="H15" s="38">
        <f t="shared" si="1"/>
        <v>0</v>
      </c>
      <c r="I15" s="25" t="s">
        <v>125</v>
      </c>
    </row>
    <row r="16" spans="1:9" ht="34.5" customHeight="1">
      <c r="A16" s="4" t="s">
        <v>12</v>
      </c>
      <c r="B16" s="52">
        <f>VLOOKUP(A16,'一般会計債の内訳'!$B$4:$C$115,2,FALSE)</f>
        <v>0</v>
      </c>
      <c r="C16" s="36">
        <f>VLOOKUP(A16,'公営企業債の内訳'!$B$5:$C$78,2,FALSE)</f>
        <v>0</v>
      </c>
      <c r="D16" s="37">
        <v>0</v>
      </c>
      <c r="E16" s="37">
        <v>0</v>
      </c>
      <c r="F16" s="37">
        <v>0</v>
      </c>
      <c r="G16" s="37">
        <v>0</v>
      </c>
      <c r="H16" s="38">
        <f t="shared" si="1"/>
        <v>0</v>
      </c>
      <c r="I16" s="25" t="s">
        <v>125</v>
      </c>
    </row>
    <row r="17" spans="1:9" ht="34.5" customHeight="1">
      <c r="A17" s="4" t="s">
        <v>13</v>
      </c>
      <c r="B17" s="52">
        <f>VLOOKUP(A17,'一般会計債の内訳'!$B$4:$C$115,2,FALSE)</f>
        <v>0</v>
      </c>
      <c r="C17" s="36">
        <f>VLOOKUP(A17,'公営企業債の内訳'!$B$5:$C$78,2,FALSE)</f>
        <v>0</v>
      </c>
      <c r="D17" s="37">
        <v>0</v>
      </c>
      <c r="E17" s="37">
        <v>0</v>
      </c>
      <c r="F17" s="37">
        <v>0</v>
      </c>
      <c r="G17" s="37">
        <v>0</v>
      </c>
      <c r="H17" s="38">
        <f t="shared" si="1"/>
        <v>0</v>
      </c>
      <c r="I17" s="25" t="s">
        <v>125</v>
      </c>
    </row>
    <row r="18" spans="1:9" ht="34.5" customHeight="1">
      <c r="A18" s="4" t="s">
        <v>14</v>
      </c>
      <c r="B18" s="52">
        <f>VLOOKUP(A18,'一般会計債の内訳'!$B$4:$C$115,2,FALSE)</f>
        <v>0</v>
      </c>
      <c r="C18" s="36">
        <f>VLOOKUP(A18,'公営企業債の内訳'!$B$5:$C$78,2,FALSE)</f>
        <v>0</v>
      </c>
      <c r="D18" s="37">
        <v>0</v>
      </c>
      <c r="E18" s="37">
        <v>0</v>
      </c>
      <c r="F18" s="37">
        <v>0</v>
      </c>
      <c r="G18" s="37">
        <v>0</v>
      </c>
      <c r="H18" s="38">
        <f t="shared" si="1"/>
        <v>0</v>
      </c>
      <c r="I18" s="25" t="s">
        <v>125</v>
      </c>
    </row>
    <row r="19" spans="1:9" ht="34.5" customHeight="1">
      <c r="A19" s="4" t="s">
        <v>15</v>
      </c>
      <c r="B19" s="52">
        <f>VLOOKUP(A19,'一般会計債の内訳'!$B$4:$C$115,2,FALSE)</f>
        <v>0</v>
      </c>
      <c r="C19" s="36">
        <f>VLOOKUP(A19,'公営企業債の内訳'!$B$5:$C$78,2,FALSE)</f>
        <v>0</v>
      </c>
      <c r="D19" s="37">
        <v>0</v>
      </c>
      <c r="E19" s="37">
        <v>0</v>
      </c>
      <c r="F19" s="37">
        <v>0</v>
      </c>
      <c r="G19" s="37">
        <v>0</v>
      </c>
      <c r="H19" s="38">
        <f t="shared" si="1"/>
        <v>0</v>
      </c>
      <c r="I19" s="25" t="s">
        <v>125</v>
      </c>
    </row>
    <row r="20" spans="1:9" ht="34.5" customHeight="1">
      <c r="A20" s="4" t="s">
        <v>16</v>
      </c>
      <c r="B20" s="52">
        <f>VLOOKUP(A20,'一般会計債の内訳'!$B$4:$C$115,2,FALSE)</f>
        <v>0</v>
      </c>
      <c r="C20" s="36">
        <f>VLOOKUP(A20,'公営企業債の内訳'!$B$5:$C$78,2,FALSE)</f>
        <v>0</v>
      </c>
      <c r="D20" s="37">
        <v>0</v>
      </c>
      <c r="E20" s="37">
        <v>0</v>
      </c>
      <c r="F20" s="37">
        <v>0</v>
      </c>
      <c r="G20" s="37">
        <v>0</v>
      </c>
      <c r="H20" s="38">
        <f t="shared" si="1"/>
        <v>0</v>
      </c>
      <c r="I20" s="25" t="s">
        <v>125</v>
      </c>
    </row>
    <row r="21" spans="1:9" ht="34.5" customHeight="1">
      <c r="A21" s="4" t="s">
        <v>17</v>
      </c>
      <c r="B21" s="52">
        <f>VLOOKUP(A21,'一般会計債の内訳'!$B$4:$C$115,2,FALSE)</f>
        <v>0</v>
      </c>
      <c r="C21" s="36">
        <f>VLOOKUP(A21,'公営企業債の内訳'!$B$5:$C$78,2,FALSE)</f>
        <v>0</v>
      </c>
      <c r="D21" s="37">
        <v>0</v>
      </c>
      <c r="E21" s="37">
        <v>0</v>
      </c>
      <c r="F21" s="37">
        <v>0</v>
      </c>
      <c r="G21" s="37">
        <v>0</v>
      </c>
      <c r="H21" s="38">
        <f t="shared" si="1"/>
        <v>0</v>
      </c>
      <c r="I21" s="25" t="s">
        <v>125</v>
      </c>
    </row>
    <row r="22" spans="1:9" ht="34.5" customHeight="1">
      <c r="A22" s="4" t="s">
        <v>18</v>
      </c>
      <c r="B22" s="52">
        <f>VLOOKUP(A22,'一般会計債の内訳'!$B$4:$C$115,2,FALSE)</f>
        <v>0</v>
      </c>
      <c r="C22" s="36">
        <f>VLOOKUP(A22,'公営企業債の内訳'!$B$5:$C$78,2,FALSE)</f>
        <v>0</v>
      </c>
      <c r="D22" s="37">
        <v>0</v>
      </c>
      <c r="E22" s="37">
        <v>0</v>
      </c>
      <c r="F22" s="37">
        <v>0</v>
      </c>
      <c r="G22" s="37">
        <v>0</v>
      </c>
      <c r="H22" s="38">
        <f t="shared" si="1"/>
        <v>0</v>
      </c>
      <c r="I22" s="25" t="s">
        <v>125</v>
      </c>
    </row>
    <row r="23" spans="1:9" ht="34.5" customHeight="1">
      <c r="A23" s="4" t="s">
        <v>19</v>
      </c>
      <c r="B23" s="52">
        <f>VLOOKUP(A23,'一般会計債の内訳'!$B$4:$C$115,2,FALSE)</f>
        <v>0</v>
      </c>
      <c r="C23" s="36">
        <f>VLOOKUP(A23,'公営企業債の内訳'!$B$5:$C$78,2,FALSE)</f>
        <v>0</v>
      </c>
      <c r="D23" s="37">
        <v>0</v>
      </c>
      <c r="E23" s="37">
        <v>0</v>
      </c>
      <c r="F23" s="37">
        <v>0</v>
      </c>
      <c r="G23" s="37">
        <v>0</v>
      </c>
      <c r="H23" s="38">
        <f t="shared" si="1"/>
        <v>0</v>
      </c>
      <c r="I23" s="25" t="s">
        <v>125</v>
      </c>
    </row>
    <row r="24" spans="1:9" ht="34.5" customHeight="1">
      <c r="A24" s="4" t="s">
        <v>20</v>
      </c>
      <c r="B24" s="52">
        <f>VLOOKUP(A24,'一般会計債の内訳'!$B$4:$C$115,2,FALSE)</f>
        <v>0</v>
      </c>
      <c r="C24" s="36">
        <f>VLOOKUP(A24,'公営企業債の内訳'!$B$5:$C$78,2,FALSE)</f>
        <v>0</v>
      </c>
      <c r="D24" s="37">
        <v>0</v>
      </c>
      <c r="E24" s="37">
        <v>0</v>
      </c>
      <c r="F24" s="37">
        <v>0</v>
      </c>
      <c r="G24" s="37">
        <v>0</v>
      </c>
      <c r="H24" s="38">
        <f t="shared" si="1"/>
        <v>0</v>
      </c>
      <c r="I24" s="25" t="s">
        <v>125</v>
      </c>
    </row>
    <row r="25" spans="1:9" ht="34.5" customHeight="1">
      <c r="A25" s="4" t="s">
        <v>21</v>
      </c>
      <c r="B25" s="52">
        <f>VLOOKUP(A25,'一般会計債の内訳'!$B$4:$C$115,2,FALSE)</f>
        <v>0</v>
      </c>
      <c r="C25" s="36">
        <f>VLOOKUP(A25,'公営企業債の内訳'!$B$5:$C$78,2,FALSE)</f>
        <v>0</v>
      </c>
      <c r="D25" s="37">
        <v>0</v>
      </c>
      <c r="E25" s="37">
        <v>0</v>
      </c>
      <c r="F25" s="37">
        <v>0</v>
      </c>
      <c r="G25" s="37">
        <v>0</v>
      </c>
      <c r="H25" s="38">
        <f t="shared" si="1"/>
        <v>0</v>
      </c>
      <c r="I25" s="25" t="s">
        <v>125</v>
      </c>
    </row>
    <row r="26" spans="1:9" ht="34.5" customHeight="1">
      <c r="A26" s="4" t="s">
        <v>22</v>
      </c>
      <c r="B26" s="52">
        <f>VLOOKUP(A26,'一般会計債の内訳'!$B$4:$C$115,2,FALSE)</f>
        <v>0</v>
      </c>
      <c r="C26" s="36">
        <f>VLOOKUP(A26,'公営企業債の内訳'!$B$5:$C$78,2,FALSE)</f>
        <v>0</v>
      </c>
      <c r="D26" s="37">
        <v>0</v>
      </c>
      <c r="E26" s="37">
        <v>0</v>
      </c>
      <c r="F26" s="37">
        <v>0</v>
      </c>
      <c r="G26" s="37">
        <v>0</v>
      </c>
      <c r="H26" s="38">
        <f t="shared" si="1"/>
        <v>0</v>
      </c>
      <c r="I26" s="25" t="s">
        <v>125</v>
      </c>
    </row>
    <row r="27" spans="1:9" ht="34.5" customHeight="1">
      <c r="A27" s="4" t="s">
        <v>23</v>
      </c>
      <c r="B27" s="52">
        <f>VLOOKUP(A27,'一般会計債の内訳'!$B$4:$C$115,2,FALSE)</f>
        <v>0</v>
      </c>
      <c r="C27" s="36">
        <f>VLOOKUP(A27,'公営企業債の内訳'!$B$5:$C$78,2,FALSE)</f>
        <v>0</v>
      </c>
      <c r="D27" s="37">
        <v>0</v>
      </c>
      <c r="E27" s="37">
        <v>0</v>
      </c>
      <c r="F27" s="37">
        <v>0</v>
      </c>
      <c r="G27" s="37">
        <v>0</v>
      </c>
      <c r="H27" s="38">
        <f t="shared" si="1"/>
        <v>0</v>
      </c>
      <c r="I27" s="25" t="s">
        <v>125</v>
      </c>
    </row>
    <row r="28" spans="1:9" ht="34.5" customHeight="1">
      <c r="A28" s="4" t="s">
        <v>24</v>
      </c>
      <c r="B28" s="52">
        <f>VLOOKUP(A28,'一般会計債の内訳'!$B$4:$C$115,2,FALSE)</f>
        <v>0</v>
      </c>
      <c r="C28" s="36">
        <f>VLOOKUP(A28,'公営企業債の内訳'!$B$5:$C$78,2,FALSE)</f>
        <v>0</v>
      </c>
      <c r="D28" s="37">
        <v>0</v>
      </c>
      <c r="E28" s="37">
        <v>0</v>
      </c>
      <c r="F28" s="37">
        <v>0</v>
      </c>
      <c r="G28" s="37">
        <v>0</v>
      </c>
      <c r="H28" s="38">
        <f t="shared" si="1"/>
        <v>0</v>
      </c>
      <c r="I28" s="25" t="s">
        <v>125</v>
      </c>
    </row>
    <row r="29" spans="1:9" ht="34.5" customHeight="1">
      <c r="A29" s="4" t="s">
        <v>25</v>
      </c>
      <c r="B29" s="52">
        <f>VLOOKUP(A29,'一般会計債の内訳'!$B$4:$C$115,2,FALSE)</f>
        <v>0</v>
      </c>
      <c r="C29" s="36">
        <f>VLOOKUP(A29,'公営企業債の内訳'!$B$5:$C$78,2,FALSE)</f>
        <v>0</v>
      </c>
      <c r="D29" s="37">
        <v>0</v>
      </c>
      <c r="E29" s="37">
        <v>0</v>
      </c>
      <c r="F29" s="37">
        <v>0</v>
      </c>
      <c r="G29" s="37">
        <v>0</v>
      </c>
      <c r="H29" s="38">
        <f t="shared" si="1"/>
        <v>0</v>
      </c>
      <c r="I29" s="25" t="s">
        <v>125</v>
      </c>
    </row>
    <row r="30" spans="1:9" ht="34.5" customHeight="1">
      <c r="A30" s="4" t="s">
        <v>26</v>
      </c>
      <c r="B30" s="52">
        <f>VLOOKUP(A30,'一般会計債の内訳'!$B$4:$C$115,2,FALSE)</f>
        <v>0</v>
      </c>
      <c r="C30" s="36">
        <f>VLOOKUP(A30,'公営企業債の内訳'!$B$5:$C$78,2,FALSE)</f>
        <v>0</v>
      </c>
      <c r="D30" s="37">
        <v>0</v>
      </c>
      <c r="E30" s="37">
        <v>0</v>
      </c>
      <c r="F30" s="37">
        <v>0</v>
      </c>
      <c r="G30" s="37">
        <v>0</v>
      </c>
      <c r="H30" s="38">
        <f t="shared" si="1"/>
        <v>0</v>
      </c>
      <c r="I30" s="25" t="s">
        <v>125</v>
      </c>
    </row>
    <row r="31" spans="1:9" ht="34.5" customHeight="1">
      <c r="A31" s="4" t="s">
        <v>27</v>
      </c>
      <c r="B31" s="52">
        <f>VLOOKUP(A31,'一般会計債の内訳'!$B$4:$C$115,2,FALSE)</f>
        <v>0</v>
      </c>
      <c r="C31" s="36">
        <f>VLOOKUP(A31,'公営企業債の内訳'!$B$5:$C$78,2,FALSE)</f>
        <v>0</v>
      </c>
      <c r="D31" s="37">
        <v>0</v>
      </c>
      <c r="E31" s="37">
        <v>0</v>
      </c>
      <c r="F31" s="37">
        <v>0</v>
      </c>
      <c r="G31" s="37">
        <v>0</v>
      </c>
      <c r="H31" s="38">
        <f t="shared" si="1"/>
        <v>0</v>
      </c>
      <c r="I31" s="25" t="s">
        <v>125</v>
      </c>
    </row>
    <row r="32" spans="1:9" ht="34.5" customHeight="1">
      <c r="A32" s="4" t="s">
        <v>28</v>
      </c>
      <c r="B32" s="52">
        <f>VLOOKUP(A32,'一般会計債の内訳'!$B$4:$C$115,2,FALSE)</f>
        <v>0</v>
      </c>
      <c r="C32" s="36">
        <f>VLOOKUP(A32,'公営企業債の内訳'!$B$5:$C$78,2,FALSE)</f>
        <v>0</v>
      </c>
      <c r="D32" s="37">
        <v>0</v>
      </c>
      <c r="E32" s="37">
        <v>0</v>
      </c>
      <c r="F32" s="37">
        <v>0</v>
      </c>
      <c r="G32" s="37">
        <v>0</v>
      </c>
      <c r="H32" s="38">
        <f t="shared" si="1"/>
        <v>0</v>
      </c>
      <c r="I32" s="25" t="s">
        <v>125</v>
      </c>
    </row>
    <row r="33" spans="1:9" ht="34.5" customHeight="1">
      <c r="A33" s="4" t="s">
        <v>29</v>
      </c>
      <c r="B33" s="52">
        <f>VLOOKUP(A33,'一般会計債の内訳'!$B$4:$C$115,2,FALSE)</f>
        <v>0</v>
      </c>
      <c r="C33" s="36">
        <f>VLOOKUP(A33,'公営企業債の内訳'!$B$5:$C$78,2,FALSE)</f>
        <v>0</v>
      </c>
      <c r="D33" s="37">
        <v>0</v>
      </c>
      <c r="E33" s="37">
        <v>0</v>
      </c>
      <c r="F33" s="37">
        <v>0</v>
      </c>
      <c r="G33" s="37">
        <v>0</v>
      </c>
      <c r="H33" s="38">
        <f>SUM(B33:G33)</f>
        <v>0</v>
      </c>
      <c r="I33" s="25" t="s">
        <v>125</v>
      </c>
    </row>
    <row r="34" spans="1:9" ht="34.5" customHeight="1">
      <c r="A34" s="4" t="s">
        <v>30</v>
      </c>
      <c r="B34" s="52">
        <f>VLOOKUP(A34,'一般会計債の内訳'!$B$4:$C$115,2,FALSE)</f>
        <v>0</v>
      </c>
      <c r="C34" s="36">
        <f>VLOOKUP(A34,'公営企業債の内訳'!$B$5:$C$78,2,FALSE)</f>
        <v>0</v>
      </c>
      <c r="D34" s="37">
        <v>0</v>
      </c>
      <c r="E34" s="37">
        <v>0</v>
      </c>
      <c r="F34" s="37">
        <v>0</v>
      </c>
      <c r="G34" s="37">
        <v>0</v>
      </c>
      <c r="H34" s="38">
        <f t="shared" si="1"/>
        <v>0</v>
      </c>
      <c r="I34" s="25" t="s">
        <v>125</v>
      </c>
    </row>
    <row r="35" spans="1:9" ht="34.5" customHeight="1">
      <c r="A35" s="4" t="s">
        <v>31</v>
      </c>
      <c r="B35" s="52">
        <f>VLOOKUP(A35,'一般会計債の内訳'!$B$4:$C$115,2,FALSE)</f>
        <v>0</v>
      </c>
      <c r="C35" s="36">
        <f>VLOOKUP(A35,'公営企業債の内訳'!$B$5:$C$78,2,FALSE)</f>
        <v>0</v>
      </c>
      <c r="D35" s="37">
        <v>0</v>
      </c>
      <c r="E35" s="37">
        <v>0</v>
      </c>
      <c r="F35" s="37">
        <v>0</v>
      </c>
      <c r="G35" s="37">
        <v>0</v>
      </c>
      <c r="H35" s="38">
        <f t="shared" si="1"/>
        <v>0</v>
      </c>
      <c r="I35" s="25" t="s">
        <v>125</v>
      </c>
    </row>
    <row r="36" spans="1:9" ht="34.5" customHeight="1">
      <c r="A36" s="4" t="s">
        <v>32</v>
      </c>
      <c r="B36" s="52">
        <f>VLOOKUP(A36,'一般会計債の内訳'!$B$4:$C$115,2,FALSE)</f>
        <v>0</v>
      </c>
      <c r="C36" s="36">
        <f>VLOOKUP(A36,'公営企業債の内訳'!$B$5:$C$78,2,FALSE)</f>
        <v>0</v>
      </c>
      <c r="D36" s="37">
        <v>0</v>
      </c>
      <c r="E36" s="37">
        <v>0</v>
      </c>
      <c r="F36" s="37">
        <v>0</v>
      </c>
      <c r="G36" s="37">
        <v>0</v>
      </c>
      <c r="H36" s="38">
        <f aca="true" t="shared" si="2" ref="H36:H67">SUM(B36:G36)</f>
        <v>0</v>
      </c>
      <c r="I36" s="25" t="s">
        <v>125</v>
      </c>
    </row>
    <row r="37" spans="1:9" ht="34.5" customHeight="1">
      <c r="A37" s="4" t="s">
        <v>33</v>
      </c>
      <c r="B37" s="52">
        <f>VLOOKUP(A37,'一般会計債の内訳'!$B$4:$C$115,2,FALSE)</f>
        <v>0</v>
      </c>
      <c r="C37" s="36">
        <f>VLOOKUP(A37,'公営企業債の内訳'!$B$5:$C$78,2,FALSE)</f>
        <v>0</v>
      </c>
      <c r="D37" s="37">
        <v>0</v>
      </c>
      <c r="E37" s="37">
        <v>0</v>
      </c>
      <c r="F37" s="37">
        <v>0</v>
      </c>
      <c r="G37" s="37">
        <v>0</v>
      </c>
      <c r="H37" s="38">
        <f t="shared" si="2"/>
        <v>0</v>
      </c>
      <c r="I37" s="25" t="s">
        <v>125</v>
      </c>
    </row>
    <row r="38" spans="1:9" ht="34.5" customHeight="1">
      <c r="A38" s="4" t="s">
        <v>34</v>
      </c>
      <c r="B38" s="52">
        <f>VLOOKUP(A38,'一般会計債の内訳'!$B$4:$C$115,2,FALSE)</f>
        <v>0</v>
      </c>
      <c r="C38" s="36">
        <f>VLOOKUP(A38,'公営企業債の内訳'!$B$5:$C$78,2,FALSE)</f>
        <v>0</v>
      </c>
      <c r="D38" s="37">
        <v>0</v>
      </c>
      <c r="E38" s="37">
        <v>0</v>
      </c>
      <c r="F38" s="37">
        <v>0</v>
      </c>
      <c r="G38" s="37">
        <v>0</v>
      </c>
      <c r="H38" s="38">
        <f t="shared" si="2"/>
        <v>0</v>
      </c>
      <c r="I38" s="25" t="s">
        <v>125</v>
      </c>
    </row>
    <row r="39" spans="1:9" ht="34.5" customHeight="1">
      <c r="A39" s="4" t="s">
        <v>35</v>
      </c>
      <c r="B39" s="52">
        <f>VLOOKUP(A39,'一般会計債の内訳'!$B$4:$C$115,2,FALSE)</f>
        <v>0</v>
      </c>
      <c r="C39" s="36">
        <f>VLOOKUP(A39,'公営企業債の内訳'!$B$5:$C$78,2,FALSE)</f>
        <v>0</v>
      </c>
      <c r="D39" s="37">
        <v>0</v>
      </c>
      <c r="E39" s="37">
        <v>0</v>
      </c>
      <c r="F39" s="37">
        <v>0</v>
      </c>
      <c r="G39" s="37">
        <v>0</v>
      </c>
      <c r="H39" s="38">
        <f t="shared" si="2"/>
        <v>0</v>
      </c>
      <c r="I39" s="25" t="s">
        <v>125</v>
      </c>
    </row>
    <row r="40" spans="1:9" ht="34.5" customHeight="1">
      <c r="A40" s="4" t="s">
        <v>36</v>
      </c>
      <c r="B40" s="52">
        <f>VLOOKUP(A40,'一般会計債の内訳'!$B$4:$C$115,2,FALSE)</f>
        <v>0</v>
      </c>
      <c r="C40" s="36">
        <f>VLOOKUP(A40,'公営企業債の内訳'!$B$5:$C$78,2,FALSE)</f>
        <v>0</v>
      </c>
      <c r="D40" s="37">
        <v>0</v>
      </c>
      <c r="E40" s="37">
        <v>0</v>
      </c>
      <c r="F40" s="37">
        <v>0</v>
      </c>
      <c r="G40" s="37">
        <v>0</v>
      </c>
      <c r="H40" s="38">
        <f t="shared" si="2"/>
        <v>0</v>
      </c>
      <c r="I40" s="25" t="s">
        <v>125</v>
      </c>
    </row>
    <row r="41" spans="1:9" ht="34.5" customHeight="1">
      <c r="A41" s="4" t="s">
        <v>81</v>
      </c>
      <c r="B41" s="52">
        <f>VLOOKUP(A41,'一般会計債の内訳'!$B$4:$C$115,2,FALSE)</f>
        <v>0</v>
      </c>
      <c r="C41" s="36">
        <f>VLOOKUP(A41,'公営企業債の内訳'!$B$5:$C$78,2,FALSE)</f>
        <v>0</v>
      </c>
      <c r="D41" s="37">
        <v>0</v>
      </c>
      <c r="E41" s="37">
        <v>0</v>
      </c>
      <c r="F41" s="37">
        <v>0</v>
      </c>
      <c r="G41" s="37">
        <v>0</v>
      </c>
      <c r="H41" s="38">
        <f t="shared" si="2"/>
        <v>0</v>
      </c>
      <c r="I41" s="25" t="s">
        <v>125</v>
      </c>
    </row>
    <row r="42" spans="1:9" ht="34.5" customHeight="1">
      <c r="A42" s="4" t="s">
        <v>140</v>
      </c>
      <c r="B42" s="52">
        <f>VLOOKUP(A42,'一般会計債の内訳'!$B$4:$C$115,2,FALSE)</f>
        <v>0</v>
      </c>
      <c r="C42" s="36">
        <f>VLOOKUP(A42,'公営企業債の内訳'!$B$5:$C$78,2,FALSE)</f>
        <v>0</v>
      </c>
      <c r="D42" s="37">
        <v>0</v>
      </c>
      <c r="E42" s="37">
        <v>0</v>
      </c>
      <c r="F42" s="37">
        <v>0</v>
      </c>
      <c r="G42" s="37">
        <v>0</v>
      </c>
      <c r="H42" s="38">
        <f>SUM(B42:G42)</f>
        <v>0</v>
      </c>
      <c r="I42" s="25" t="s">
        <v>125</v>
      </c>
    </row>
    <row r="43" spans="1:9" ht="34.5" customHeight="1">
      <c r="A43" s="4" t="s">
        <v>37</v>
      </c>
      <c r="B43" s="52">
        <f>VLOOKUP(A43,'一般会計債の内訳'!$B$4:$C$115,2,FALSE)</f>
        <v>0</v>
      </c>
      <c r="C43" s="36">
        <f>VLOOKUP(A43,'公営企業債の内訳'!$B$5:$C$78,2,FALSE)</f>
        <v>0</v>
      </c>
      <c r="D43" s="37">
        <v>0</v>
      </c>
      <c r="E43" s="37">
        <v>0</v>
      </c>
      <c r="F43" s="37">
        <v>0</v>
      </c>
      <c r="G43" s="37">
        <v>0</v>
      </c>
      <c r="H43" s="38">
        <f t="shared" si="2"/>
        <v>0</v>
      </c>
      <c r="I43" s="25" t="s">
        <v>125</v>
      </c>
    </row>
    <row r="44" spans="1:9" ht="34.5" customHeight="1">
      <c r="A44" s="4" t="s">
        <v>38</v>
      </c>
      <c r="B44" s="52">
        <f>VLOOKUP(A44,'一般会計債の内訳'!$B$4:$C$115,2,FALSE)</f>
        <v>0</v>
      </c>
      <c r="C44" s="36">
        <f>VLOOKUP(A44,'公営企業債の内訳'!$B$5:$C$78,2,FALSE)</f>
        <v>0</v>
      </c>
      <c r="D44" s="37">
        <v>0</v>
      </c>
      <c r="E44" s="37">
        <v>0</v>
      </c>
      <c r="F44" s="37">
        <v>0</v>
      </c>
      <c r="G44" s="37">
        <v>0</v>
      </c>
      <c r="H44" s="38">
        <f t="shared" si="2"/>
        <v>0</v>
      </c>
      <c r="I44" s="25" t="s">
        <v>125</v>
      </c>
    </row>
    <row r="45" spans="1:9" ht="34.5" customHeight="1">
      <c r="A45" s="4" t="s">
        <v>39</v>
      </c>
      <c r="B45" s="52">
        <f>VLOOKUP(A45,'一般会計債の内訳'!$B$4:$C$115,2,FALSE)</f>
        <v>0</v>
      </c>
      <c r="C45" s="36">
        <f>VLOOKUP(A45,'公営企業債の内訳'!$B$5:$C$78,2,FALSE)</f>
        <v>0</v>
      </c>
      <c r="D45" s="37">
        <v>0</v>
      </c>
      <c r="E45" s="37">
        <v>0</v>
      </c>
      <c r="F45" s="37">
        <v>0</v>
      </c>
      <c r="G45" s="37">
        <v>0</v>
      </c>
      <c r="H45" s="38">
        <f t="shared" si="2"/>
        <v>0</v>
      </c>
      <c r="I45" s="25" t="s">
        <v>125</v>
      </c>
    </row>
    <row r="46" spans="1:9" ht="34.5" customHeight="1">
      <c r="A46" s="4" t="s">
        <v>40</v>
      </c>
      <c r="B46" s="52">
        <f>VLOOKUP(A46,'一般会計債の内訳'!$B$4:$C$115,2,FALSE)</f>
        <v>0</v>
      </c>
      <c r="C46" s="36">
        <f>VLOOKUP(A46,'公営企業債の内訳'!$B$5:$C$78,2,FALSE)</f>
        <v>0</v>
      </c>
      <c r="D46" s="37">
        <v>0</v>
      </c>
      <c r="E46" s="37">
        <v>0</v>
      </c>
      <c r="F46" s="37">
        <v>0</v>
      </c>
      <c r="G46" s="37">
        <v>0</v>
      </c>
      <c r="H46" s="38">
        <f t="shared" si="2"/>
        <v>0</v>
      </c>
      <c r="I46" s="25" t="s">
        <v>125</v>
      </c>
    </row>
    <row r="47" spans="1:9" ht="34.5" customHeight="1">
      <c r="A47" s="4" t="s">
        <v>41</v>
      </c>
      <c r="B47" s="52">
        <f>VLOOKUP(A47,'一般会計債の内訳'!$B$4:$C$115,2,FALSE)</f>
        <v>0</v>
      </c>
      <c r="C47" s="36">
        <f>VLOOKUP(A47,'公営企業債の内訳'!$B$5:$C$78,2,FALSE)</f>
        <v>0</v>
      </c>
      <c r="D47" s="37">
        <v>0</v>
      </c>
      <c r="E47" s="37">
        <v>0</v>
      </c>
      <c r="F47" s="37">
        <v>0</v>
      </c>
      <c r="G47" s="37">
        <v>0</v>
      </c>
      <c r="H47" s="38">
        <f t="shared" si="2"/>
        <v>0</v>
      </c>
      <c r="I47" s="25" t="s">
        <v>125</v>
      </c>
    </row>
    <row r="48" spans="1:9" ht="34.5" customHeight="1">
      <c r="A48" s="4" t="s">
        <v>42</v>
      </c>
      <c r="B48" s="52">
        <f>VLOOKUP(A48,'一般会計債の内訳'!$B$4:$C$115,2,FALSE)</f>
        <v>0</v>
      </c>
      <c r="C48" s="36">
        <f>VLOOKUP(A48,'公営企業債の内訳'!$B$5:$C$78,2,FALSE)</f>
        <v>0</v>
      </c>
      <c r="D48" s="37">
        <v>0</v>
      </c>
      <c r="E48" s="37">
        <v>0</v>
      </c>
      <c r="F48" s="37">
        <v>0</v>
      </c>
      <c r="G48" s="37">
        <v>0</v>
      </c>
      <c r="H48" s="38">
        <f t="shared" si="2"/>
        <v>0</v>
      </c>
      <c r="I48" s="25" t="s">
        <v>125</v>
      </c>
    </row>
    <row r="49" spans="1:9" ht="34.5" customHeight="1">
      <c r="A49" s="4" t="s">
        <v>43</v>
      </c>
      <c r="B49" s="52">
        <f>VLOOKUP(A49,'一般会計債の内訳'!$B$4:$C$115,2,FALSE)</f>
        <v>182200</v>
      </c>
      <c r="C49" s="36">
        <f>VLOOKUP(A49,'公営企業債の内訳'!$B$5:$C$78,2,FALSE)</f>
        <v>0</v>
      </c>
      <c r="D49" s="37">
        <v>0</v>
      </c>
      <c r="E49" s="37">
        <v>0</v>
      </c>
      <c r="F49" s="37">
        <v>0</v>
      </c>
      <c r="G49" s="37">
        <v>0</v>
      </c>
      <c r="H49" s="38">
        <f>SUM(B49:G49)</f>
        <v>182200</v>
      </c>
      <c r="I49" s="25" t="s">
        <v>125</v>
      </c>
    </row>
    <row r="50" spans="1:9" ht="34.5" customHeight="1">
      <c r="A50" s="4" t="s">
        <v>44</v>
      </c>
      <c r="B50" s="52">
        <f>VLOOKUP(A50,'一般会計債の内訳'!$B$4:$C$115,2,FALSE)</f>
        <v>0</v>
      </c>
      <c r="C50" s="36">
        <f>VLOOKUP(A50,'公営企業債の内訳'!$B$5:$C$78,2,FALSE)</f>
        <v>0</v>
      </c>
      <c r="D50" s="37">
        <v>0</v>
      </c>
      <c r="E50" s="37">
        <v>0</v>
      </c>
      <c r="F50" s="37">
        <v>0</v>
      </c>
      <c r="G50" s="37">
        <v>0</v>
      </c>
      <c r="H50" s="38">
        <f t="shared" si="2"/>
        <v>0</v>
      </c>
      <c r="I50" s="25" t="s">
        <v>125</v>
      </c>
    </row>
    <row r="51" spans="1:9" ht="34.5" customHeight="1">
      <c r="A51" s="4" t="s">
        <v>45</v>
      </c>
      <c r="B51" s="52">
        <f>VLOOKUP(A51,'一般会計債の内訳'!$B$4:$C$115,2,FALSE)</f>
        <v>0</v>
      </c>
      <c r="C51" s="36">
        <f>VLOOKUP(A51,'公営企業債の内訳'!$B$5:$C$78,2,FALSE)</f>
        <v>0</v>
      </c>
      <c r="D51" s="37">
        <v>0</v>
      </c>
      <c r="E51" s="37">
        <v>0</v>
      </c>
      <c r="F51" s="37">
        <v>0</v>
      </c>
      <c r="G51" s="37">
        <v>0</v>
      </c>
      <c r="H51" s="38">
        <f t="shared" si="2"/>
        <v>0</v>
      </c>
      <c r="I51" s="25" t="s">
        <v>125</v>
      </c>
    </row>
    <row r="52" spans="1:9" ht="34.5" customHeight="1">
      <c r="A52" s="4" t="s">
        <v>46</v>
      </c>
      <c r="B52" s="52">
        <f>VLOOKUP(A52,'一般会計債の内訳'!$B$4:$C$115,2,FALSE)</f>
        <v>0</v>
      </c>
      <c r="C52" s="36">
        <f>VLOOKUP(A52,'公営企業債の内訳'!$B$5:$C$78,2,FALSE)</f>
        <v>0</v>
      </c>
      <c r="D52" s="37">
        <v>0</v>
      </c>
      <c r="E52" s="37">
        <v>0</v>
      </c>
      <c r="F52" s="37">
        <v>0</v>
      </c>
      <c r="G52" s="37">
        <v>0</v>
      </c>
      <c r="H52" s="38">
        <f t="shared" si="2"/>
        <v>0</v>
      </c>
      <c r="I52" s="25" t="s">
        <v>125</v>
      </c>
    </row>
    <row r="53" spans="1:9" ht="34.5" customHeight="1">
      <c r="A53" s="4" t="s">
        <v>82</v>
      </c>
      <c r="B53" s="52">
        <f>VLOOKUP(A53,'一般会計債の内訳'!$B$4:$C$115,2,FALSE)</f>
        <v>0</v>
      </c>
      <c r="C53" s="36">
        <f>VLOOKUP(A53,'公営企業債の内訳'!$B$5:$C$78,2,FALSE)</f>
        <v>0</v>
      </c>
      <c r="D53" s="37">
        <v>0</v>
      </c>
      <c r="E53" s="37">
        <v>0</v>
      </c>
      <c r="F53" s="37">
        <v>0</v>
      </c>
      <c r="G53" s="37">
        <v>0</v>
      </c>
      <c r="H53" s="38">
        <f t="shared" si="2"/>
        <v>0</v>
      </c>
      <c r="I53" s="25" t="s">
        <v>125</v>
      </c>
    </row>
    <row r="54" spans="1:9" ht="34.5" customHeight="1">
      <c r="A54" s="4" t="s">
        <v>47</v>
      </c>
      <c r="B54" s="52">
        <f>VLOOKUP(A54,'一般会計債の内訳'!$B$4:$C$115,2,FALSE)</f>
        <v>0</v>
      </c>
      <c r="C54" s="36">
        <f>VLOOKUP(A54,'公営企業債の内訳'!$B$5:$C$78,2,FALSE)</f>
        <v>0</v>
      </c>
      <c r="D54" s="37">
        <v>0</v>
      </c>
      <c r="E54" s="37">
        <v>0</v>
      </c>
      <c r="F54" s="37">
        <v>0</v>
      </c>
      <c r="G54" s="37">
        <v>0</v>
      </c>
      <c r="H54" s="38">
        <f t="shared" si="2"/>
        <v>0</v>
      </c>
      <c r="I54" s="25" t="s">
        <v>125</v>
      </c>
    </row>
    <row r="55" spans="1:9" ht="34.5" customHeight="1">
      <c r="A55" s="4" t="s">
        <v>48</v>
      </c>
      <c r="B55" s="52">
        <f>VLOOKUP(A55,'一般会計債の内訳'!$B$4:$C$115,2,FALSE)</f>
        <v>0</v>
      </c>
      <c r="C55" s="36">
        <f>VLOOKUP(A55,'公営企業債の内訳'!$B$5:$C$78,2,FALSE)</f>
        <v>0</v>
      </c>
      <c r="D55" s="37">
        <v>0</v>
      </c>
      <c r="E55" s="37">
        <v>0</v>
      </c>
      <c r="F55" s="37">
        <v>0</v>
      </c>
      <c r="G55" s="37">
        <v>0</v>
      </c>
      <c r="H55" s="38">
        <f t="shared" si="2"/>
        <v>0</v>
      </c>
      <c r="I55" s="25" t="s">
        <v>125</v>
      </c>
    </row>
    <row r="56" spans="1:9" ht="34.5" customHeight="1">
      <c r="A56" s="4" t="s">
        <v>49</v>
      </c>
      <c r="B56" s="52">
        <f>VLOOKUP(A56,'一般会計債の内訳'!$B$4:$C$115,2,FALSE)</f>
        <v>0</v>
      </c>
      <c r="C56" s="36">
        <f>VLOOKUP(A56,'公営企業債の内訳'!$B$5:$C$78,2,FALSE)</f>
        <v>0</v>
      </c>
      <c r="D56" s="37">
        <v>0</v>
      </c>
      <c r="E56" s="37">
        <v>0</v>
      </c>
      <c r="F56" s="37">
        <v>0</v>
      </c>
      <c r="G56" s="37">
        <v>0</v>
      </c>
      <c r="H56" s="38">
        <f t="shared" si="2"/>
        <v>0</v>
      </c>
      <c r="I56" s="25" t="s">
        <v>125</v>
      </c>
    </row>
    <row r="57" spans="1:9" ht="34.5" customHeight="1">
      <c r="A57" s="4" t="s">
        <v>50</v>
      </c>
      <c r="B57" s="52">
        <f>VLOOKUP(A57,'一般会計債の内訳'!$B$4:$C$115,2,FALSE)</f>
        <v>0</v>
      </c>
      <c r="C57" s="36">
        <f>VLOOKUP(A57,'公営企業債の内訳'!$B$5:$C$78,2,FALSE)</f>
        <v>0</v>
      </c>
      <c r="D57" s="37">
        <v>0</v>
      </c>
      <c r="E57" s="37">
        <v>0</v>
      </c>
      <c r="F57" s="37">
        <v>0</v>
      </c>
      <c r="G57" s="37">
        <v>0</v>
      </c>
      <c r="H57" s="38">
        <f t="shared" si="2"/>
        <v>0</v>
      </c>
      <c r="I57" s="25" t="s">
        <v>125</v>
      </c>
    </row>
    <row r="58" spans="1:9" ht="34.5" customHeight="1">
      <c r="A58" s="4" t="s">
        <v>51</v>
      </c>
      <c r="B58" s="52">
        <f>VLOOKUP(A58,'一般会計債の内訳'!$B$4:$C$115,2,FALSE)</f>
        <v>0</v>
      </c>
      <c r="C58" s="36">
        <f>VLOOKUP(A58,'公営企業債の内訳'!$B$5:$C$78,2,FALSE)</f>
        <v>0</v>
      </c>
      <c r="D58" s="37">
        <v>0</v>
      </c>
      <c r="E58" s="37">
        <v>0</v>
      </c>
      <c r="F58" s="37">
        <v>0</v>
      </c>
      <c r="G58" s="37">
        <v>0</v>
      </c>
      <c r="H58" s="38">
        <f t="shared" si="2"/>
        <v>0</v>
      </c>
      <c r="I58" s="25" t="s">
        <v>125</v>
      </c>
    </row>
    <row r="59" spans="1:9" ht="34.5" customHeight="1">
      <c r="A59" s="4" t="s">
        <v>52</v>
      </c>
      <c r="B59" s="52">
        <f>VLOOKUP(A59,'一般会計債の内訳'!$B$4:$C$115,2,FALSE)</f>
        <v>0</v>
      </c>
      <c r="C59" s="36">
        <f>VLOOKUP(A59,'公営企業債の内訳'!$B$5:$C$78,2,FALSE)</f>
        <v>0</v>
      </c>
      <c r="D59" s="37">
        <v>0</v>
      </c>
      <c r="E59" s="37">
        <v>0</v>
      </c>
      <c r="F59" s="37">
        <v>0</v>
      </c>
      <c r="G59" s="37">
        <v>0</v>
      </c>
      <c r="H59" s="38">
        <f t="shared" si="2"/>
        <v>0</v>
      </c>
      <c r="I59" s="25" t="s">
        <v>125</v>
      </c>
    </row>
    <row r="60" spans="1:9" ht="34.5" customHeight="1">
      <c r="A60" s="4" t="s">
        <v>53</v>
      </c>
      <c r="B60" s="52">
        <f>VLOOKUP(A60,'一般会計債の内訳'!$B$4:$C$115,2,FALSE)</f>
        <v>0</v>
      </c>
      <c r="C60" s="36">
        <f>VLOOKUP(A60,'公営企業債の内訳'!$B$5:$C$78,2,FALSE)</f>
        <v>0</v>
      </c>
      <c r="D60" s="37">
        <v>0</v>
      </c>
      <c r="E60" s="37">
        <v>0</v>
      </c>
      <c r="F60" s="37">
        <v>0</v>
      </c>
      <c r="G60" s="37">
        <v>0</v>
      </c>
      <c r="H60" s="38">
        <f t="shared" si="2"/>
        <v>0</v>
      </c>
      <c r="I60" s="25" t="s">
        <v>125</v>
      </c>
    </row>
    <row r="61" spans="1:9" ht="34.5" customHeight="1">
      <c r="A61" s="4" t="s">
        <v>54</v>
      </c>
      <c r="B61" s="52">
        <f>VLOOKUP(A61,'一般会計債の内訳'!$B$4:$C$115,2,FALSE)</f>
        <v>0</v>
      </c>
      <c r="C61" s="36">
        <f>VLOOKUP(A61,'公営企業債の内訳'!$B$5:$C$78,2,FALSE)</f>
        <v>0</v>
      </c>
      <c r="D61" s="37">
        <v>0</v>
      </c>
      <c r="E61" s="37">
        <v>0</v>
      </c>
      <c r="F61" s="37">
        <v>0</v>
      </c>
      <c r="G61" s="37">
        <v>0</v>
      </c>
      <c r="H61" s="38">
        <f t="shared" si="2"/>
        <v>0</v>
      </c>
      <c r="I61" s="25" t="s">
        <v>125</v>
      </c>
    </row>
    <row r="62" spans="1:9" ht="34.5" customHeight="1">
      <c r="A62" s="4" t="s">
        <v>55</v>
      </c>
      <c r="B62" s="52">
        <f>VLOOKUP(A62,'一般会計債の内訳'!$B$4:$C$115,2,FALSE)</f>
        <v>0</v>
      </c>
      <c r="C62" s="36">
        <f>VLOOKUP(A62,'公営企業債の内訳'!$B$5:$C$78,2,FALSE)</f>
        <v>0</v>
      </c>
      <c r="D62" s="37">
        <v>0</v>
      </c>
      <c r="E62" s="37">
        <v>0</v>
      </c>
      <c r="F62" s="37">
        <v>0</v>
      </c>
      <c r="G62" s="37">
        <v>0</v>
      </c>
      <c r="H62" s="38">
        <f t="shared" si="2"/>
        <v>0</v>
      </c>
      <c r="I62" s="25" t="s">
        <v>125</v>
      </c>
    </row>
    <row r="63" spans="1:9" ht="34.5" customHeight="1">
      <c r="A63" s="4" t="s">
        <v>56</v>
      </c>
      <c r="B63" s="52">
        <f>VLOOKUP(A63,'一般会計債の内訳'!$B$4:$C$115,2,FALSE)</f>
        <v>0</v>
      </c>
      <c r="C63" s="36">
        <f>VLOOKUP(A63,'公営企業債の内訳'!$B$5:$C$78,2,FALSE)</f>
        <v>0</v>
      </c>
      <c r="D63" s="37">
        <v>0</v>
      </c>
      <c r="E63" s="37">
        <v>0</v>
      </c>
      <c r="F63" s="37">
        <v>0</v>
      </c>
      <c r="G63" s="37">
        <v>0</v>
      </c>
      <c r="H63" s="38">
        <f t="shared" si="2"/>
        <v>0</v>
      </c>
      <c r="I63" s="25" t="s">
        <v>125</v>
      </c>
    </row>
    <row r="64" spans="1:9" ht="34.5" customHeight="1">
      <c r="A64" s="4" t="s">
        <v>57</v>
      </c>
      <c r="B64" s="52">
        <f>VLOOKUP(A64,'一般会計債の内訳'!$B$4:$C$115,2,FALSE)</f>
        <v>0</v>
      </c>
      <c r="C64" s="36">
        <f>VLOOKUP(A64,'公営企業債の内訳'!$B$5:$C$78,2,FALSE)</f>
        <v>0</v>
      </c>
      <c r="D64" s="37">
        <v>0</v>
      </c>
      <c r="E64" s="37">
        <v>0</v>
      </c>
      <c r="F64" s="37">
        <v>0</v>
      </c>
      <c r="G64" s="37">
        <v>0</v>
      </c>
      <c r="H64" s="38">
        <f t="shared" si="2"/>
        <v>0</v>
      </c>
      <c r="I64" s="25" t="s">
        <v>125</v>
      </c>
    </row>
    <row r="65" spans="1:9" ht="34.5" customHeight="1">
      <c r="A65" s="4" t="s">
        <v>58</v>
      </c>
      <c r="B65" s="52">
        <f>VLOOKUP(A65,'一般会計債の内訳'!$B$4:$C$115,2,FALSE)</f>
        <v>0</v>
      </c>
      <c r="C65" s="36">
        <f>VLOOKUP(A65,'公営企業債の内訳'!$B$5:$C$78,2,FALSE)</f>
        <v>0</v>
      </c>
      <c r="D65" s="37">
        <v>0</v>
      </c>
      <c r="E65" s="37">
        <v>0</v>
      </c>
      <c r="F65" s="37">
        <v>0</v>
      </c>
      <c r="G65" s="37">
        <v>0</v>
      </c>
      <c r="H65" s="38">
        <f t="shared" si="2"/>
        <v>0</v>
      </c>
      <c r="I65" s="25" t="s">
        <v>125</v>
      </c>
    </row>
    <row r="66" spans="1:9" ht="34.5" customHeight="1">
      <c r="A66" s="4" t="s">
        <v>141</v>
      </c>
      <c r="B66" s="52">
        <f>VLOOKUP(A66,'一般会計債の内訳'!$B$4:$C$115,2,FALSE)</f>
        <v>0</v>
      </c>
      <c r="C66" s="36">
        <v>0</v>
      </c>
      <c r="D66" s="37">
        <v>0</v>
      </c>
      <c r="E66" s="37">
        <v>0</v>
      </c>
      <c r="F66" s="37">
        <v>0</v>
      </c>
      <c r="G66" s="37">
        <v>0</v>
      </c>
      <c r="H66" s="38">
        <f t="shared" si="2"/>
        <v>0</v>
      </c>
      <c r="I66" s="25">
        <f aca="true" t="shared" si="3" ref="I66:I91">IF(H66&gt;0,"○","")</f>
      </c>
    </row>
    <row r="67" spans="1:9" ht="34.5" customHeight="1">
      <c r="A67" s="4" t="s">
        <v>142</v>
      </c>
      <c r="B67" s="52">
        <f>VLOOKUP(A67,'一般会計債の内訳'!$B$4:$C$115,2,FALSE)</f>
        <v>0</v>
      </c>
      <c r="C67" s="36">
        <v>0</v>
      </c>
      <c r="D67" s="37">
        <v>0</v>
      </c>
      <c r="E67" s="37">
        <v>0</v>
      </c>
      <c r="F67" s="37">
        <v>0</v>
      </c>
      <c r="G67" s="37">
        <v>0</v>
      </c>
      <c r="H67" s="38">
        <f t="shared" si="2"/>
        <v>0</v>
      </c>
      <c r="I67" s="25">
        <f t="shared" si="3"/>
      </c>
    </row>
    <row r="68" spans="1:9" ht="34.5" customHeight="1">
      <c r="A68" s="4" t="s">
        <v>143</v>
      </c>
      <c r="B68" s="52">
        <f>VLOOKUP(A68,'一般会計債の内訳'!$B$4:$C$115,2,FALSE)</f>
        <v>0</v>
      </c>
      <c r="C68" s="36">
        <v>0</v>
      </c>
      <c r="D68" s="37">
        <v>0</v>
      </c>
      <c r="E68" s="37">
        <v>0</v>
      </c>
      <c r="F68" s="37">
        <v>0</v>
      </c>
      <c r="G68" s="37">
        <v>0</v>
      </c>
      <c r="H68" s="38">
        <f aca="true" t="shared" si="4" ref="H68:H98">SUM(B68:G68)</f>
        <v>0</v>
      </c>
      <c r="I68" s="25">
        <f t="shared" si="3"/>
      </c>
    </row>
    <row r="69" spans="1:9" ht="34.5" customHeight="1">
      <c r="A69" s="4" t="s">
        <v>144</v>
      </c>
      <c r="B69" s="52">
        <f>VLOOKUP(A69,'一般会計債の内訳'!$B$4:$C$115,2,FALSE)</f>
        <v>0</v>
      </c>
      <c r="C69" s="36">
        <v>0</v>
      </c>
      <c r="D69" s="37">
        <v>0</v>
      </c>
      <c r="E69" s="37">
        <v>0</v>
      </c>
      <c r="F69" s="37">
        <v>0</v>
      </c>
      <c r="G69" s="37">
        <v>0</v>
      </c>
      <c r="H69" s="38">
        <f>SUM(B69:G69)</f>
        <v>0</v>
      </c>
      <c r="I69" s="25">
        <f t="shared" si="3"/>
      </c>
    </row>
    <row r="70" spans="1:9" ht="34.5" customHeight="1">
      <c r="A70" s="4" t="s">
        <v>145</v>
      </c>
      <c r="B70" s="52">
        <f>VLOOKUP(A70,'一般会計債の内訳'!$B$4:$C$115,2,FALSE)</f>
        <v>0</v>
      </c>
      <c r="C70" s="36">
        <v>0</v>
      </c>
      <c r="D70" s="37">
        <v>0</v>
      </c>
      <c r="E70" s="37">
        <v>0</v>
      </c>
      <c r="F70" s="37">
        <v>0</v>
      </c>
      <c r="G70" s="37">
        <v>0</v>
      </c>
      <c r="H70" s="38">
        <f t="shared" si="4"/>
        <v>0</v>
      </c>
      <c r="I70" s="25">
        <f t="shared" si="3"/>
      </c>
    </row>
    <row r="71" spans="1:9" ht="34.5" customHeight="1">
      <c r="A71" s="4" t="s">
        <v>146</v>
      </c>
      <c r="B71" s="52">
        <f>VLOOKUP(A71,'一般会計債の内訳'!$B$4:$C$115,2,FALSE)</f>
        <v>0</v>
      </c>
      <c r="C71" s="36">
        <v>0</v>
      </c>
      <c r="D71" s="37">
        <v>0</v>
      </c>
      <c r="E71" s="37">
        <v>0</v>
      </c>
      <c r="F71" s="37">
        <v>0</v>
      </c>
      <c r="G71" s="37">
        <v>0</v>
      </c>
      <c r="H71" s="38">
        <f t="shared" si="4"/>
        <v>0</v>
      </c>
      <c r="I71" s="25">
        <f t="shared" si="3"/>
      </c>
    </row>
    <row r="72" spans="1:9" ht="34.5" customHeight="1">
      <c r="A72" s="4" t="s">
        <v>99</v>
      </c>
      <c r="B72" s="52">
        <f>VLOOKUP(A72,'一般会計債の内訳'!$B$4:$C$115,2,FALSE)</f>
        <v>0</v>
      </c>
      <c r="C72" s="36">
        <v>0</v>
      </c>
      <c r="D72" s="37">
        <v>0</v>
      </c>
      <c r="E72" s="37">
        <v>0</v>
      </c>
      <c r="F72" s="37">
        <v>0</v>
      </c>
      <c r="G72" s="37">
        <v>0</v>
      </c>
      <c r="H72" s="38">
        <f t="shared" si="4"/>
        <v>0</v>
      </c>
      <c r="I72" s="25">
        <f t="shared" si="3"/>
      </c>
    </row>
    <row r="73" spans="1:9" ht="34.5" customHeight="1">
      <c r="A73" s="4" t="s">
        <v>100</v>
      </c>
      <c r="B73" s="52">
        <f>VLOOKUP(A73,'一般会計債の内訳'!$B$4:$C$115,2,FALSE)</f>
        <v>0</v>
      </c>
      <c r="C73" s="36">
        <v>0</v>
      </c>
      <c r="D73" s="37">
        <v>0</v>
      </c>
      <c r="E73" s="37">
        <v>0</v>
      </c>
      <c r="F73" s="37">
        <v>0</v>
      </c>
      <c r="G73" s="37">
        <v>0</v>
      </c>
      <c r="H73" s="38">
        <f t="shared" si="4"/>
        <v>0</v>
      </c>
      <c r="I73" s="25">
        <f t="shared" si="3"/>
      </c>
    </row>
    <row r="74" spans="1:9" ht="34.5" customHeight="1">
      <c r="A74" s="4" t="s">
        <v>101</v>
      </c>
      <c r="B74" s="52">
        <f>VLOOKUP(A74,'一般会計債の内訳'!$B$4:$C$115,2,FALSE)</f>
        <v>0</v>
      </c>
      <c r="C74" s="36">
        <v>0</v>
      </c>
      <c r="D74" s="37">
        <v>0</v>
      </c>
      <c r="E74" s="37">
        <v>0</v>
      </c>
      <c r="F74" s="37">
        <v>0</v>
      </c>
      <c r="G74" s="37">
        <v>0</v>
      </c>
      <c r="H74" s="38">
        <f t="shared" si="4"/>
        <v>0</v>
      </c>
      <c r="I74" s="25">
        <f t="shared" si="3"/>
      </c>
    </row>
    <row r="75" spans="1:9" ht="34.5" customHeight="1">
      <c r="A75" s="4" t="s">
        <v>102</v>
      </c>
      <c r="B75" s="52">
        <f>VLOOKUP(A75,'一般会計債の内訳'!$B$4:$C$115,2,FALSE)</f>
        <v>0</v>
      </c>
      <c r="C75" s="36">
        <v>0</v>
      </c>
      <c r="D75" s="37">
        <v>0</v>
      </c>
      <c r="E75" s="37">
        <v>0</v>
      </c>
      <c r="F75" s="37">
        <v>0</v>
      </c>
      <c r="G75" s="37">
        <v>0</v>
      </c>
      <c r="H75" s="38">
        <f t="shared" si="4"/>
        <v>0</v>
      </c>
      <c r="I75" s="25">
        <f t="shared" si="3"/>
      </c>
    </row>
    <row r="76" spans="1:9" ht="34.5" customHeight="1">
      <c r="A76" s="4" t="s">
        <v>59</v>
      </c>
      <c r="B76" s="52">
        <f>VLOOKUP(A76,'一般会計債の内訳'!$B$4:$C$115,2,FALSE)</f>
        <v>0</v>
      </c>
      <c r="C76" s="36">
        <v>0</v>
      </c>
      <c r="D76" s="37">
        <v>0</v>
      </c>
      <c r="E76" s="37">
        <v>0</v>
      </c>
      <c r="F76" s="37">
        <v>0</v>
      </c>
      <c r="G76" s="37">
        <v>0</v>
      </c>
      <c r="H76" s="38">
        <f t="shared" si="4"/>
        <v>0</v>
      </c>
      <c r="I76" s="25">
        <f t="shared" si="3"/>
      </c>
    </row>
    <row r="77" spans="1:9" ht="34.5" customHeight="1">
      <c r="A77" s="4" t="s">
        <v>103</v>
      </c>
      <c r="B77" s="52">
        <f>VLOOKUP(A77,'一般会計債の内訳'!$B$4:$C$115,2,FALSE)</f>
        <v>0</v>
      </c>
      <c r="C77" s="36">
        <v>0</v>
      </c>
      <c r="D77" s="37">
        <v>0</v>
      </c>
      <c r="E77" s="37">
        <v>0</v>
      </c>
      <c r="F77" s="37">
        <v>0</v>
      </c>
      <c r="G77" s="37">
        <v>0</v>
      </c>
      <c r="H77" s="38">
        <f t="shared" si="4"/>
        <v>0</v>
      </c>
      <c r="I77" s="25">
        <f t="shared" si="3"/>
      </c>
    </row>
    <row r="78" spans="1:9" ht="34.5" customHeight="1">
      <c r="A78" s="4" t="s">
        <v>104</v>
      </c>
      <c r="B78" s="52">
        <f>VLOOKUP(A78,'一般会計債の内訳'!$B$4:$C$115,2,FALSE)</f>
        <v>0</v>
      </c>
      <c r="C78" s="36">
        <v>0</v>
      </c>
      <c r="D78" s="37">
        <v>0</v>
      </c>
      <c r="E78" s="37">
        <v>0</v>
      </c>
      <c r="F78" s="37">
        <v>0</v>
      </c>
      <c r="G78" s="37">
        <v>0</v>
      </c>
      <c r="H78" s="38">
        <f t="shared" si="4"/>
        <v>0</v>
      </c>
      <c r="I78" s="25">
        <f t="shared" si="3"/>
      </c>
    </row>
    <row r="79" spans="1:9" ht="34.5" customHeight="1">
      <c r="A79" s="4" t="s">
        <v>76</v>
      </c>
      <c r="B79" s="52">
        <f>VLOOKUP(A79,'一般会計債の内訳'!$B$4:$C$115,2,FALSE)</f>
        <v>0</v>
      </c>
      <c r="C79" s="36">
        <f>VLOOKUP(A79,'公営企業債の内訳'!$B$5:$C$78,2,FALSE)</f>
        <v>0</v>
      </c>
      <c r="D79" s="37">
        <v>0</v>
      </c>
      <c r="E79" s="37">
        <v>0</v>
      </c>
      <c r="F79" s="37">
        <v>0</v>
      </c>
      <c r="G79" s="37">
        <v>0</v>
      </c>
      <c r="H79" s="38">
        <f t="shared" si="4"/>
        <v>0</v>
      </c>
      <c r="I79" s="25">
        <f t="shared" si="3"/>
      </c>
    </row>
    <row r="80" spans="1:9" ht="34.5" customHeight="1">
      <c r="A80" s="4" t="s">
        <v>112</v>
      </c>
      <c r="B80" s="52">
        <f>VLOOKUP(A80,'一般会計債の内訳'!$B$4:$C$115,2,FALSE)</f>
        <v>0</v>
      </c>
      <c r="C80" s="36">
        <f>VLOOKUP(A80,'公営企業債の内訳'!$B$5:$C$78,2,FALSE)</f>
        <v>0</v>
      </c>
      <c r="D80" s="37">
        <v>0</v>
      </c>
      <c r="E80" s="37">
        <v>0</v>
      </c>
      <c r="F80" s="37">
        <v>0</v>
      </c>
      <c r="G80" s="37">
        <v>0</v>
      </c>
      <c r="H80" s="38">
        <f t="shared" si="4"/>
        <v>0</v>
      </c>
      <c r="I80" s="25">
        <f t="shared" si="3"/>
      </c>
    </row>
    <row r="81" spans="1:9" ht="34.5" customHeight="1">
      <c r="A81" s="4" t="s">
        <v>113</v>
      </c>
      <c r="B81" s="52">
        <f>VLOOKUP(A81,'一般会計債の内訳'!$B$4:$C$115,2,FALSE)</f>
        <v>0</v>
      </c>
      <c r="C81" s="36">
        <v>0</v>
      </c>
      <c r="D81" s="37">
        <v>0</v>
      </c>
      <c r="E81" s="37">
        <v>0</v>
      </c>
      <c r="F81" s="37">
        <v>0</v>
      </c>
      <c r="G81" s="37">
        <v>0</v>
      </c>
      <c r="H81" s="38">
        <f t="shared" si="4"/>
        <v>0</v>
      </c>
      <c r="I81" s="25">
        <f t="shared" si="3"/>
      </c>
    </row>
    <row r="82" spans="1:9" ht="34.5" customHeight="1">
      <c r="A82" s="4" t="s">
        <v>114</v>
      </c>
      <c r="B82" s="52">
        <f>VLOOKUP(A82,'一般会計債の内訳'!$B$4:$C$115,2,FALSE)</f>
        <v>0</v>
      </c>
      <c r="C82" s="36">
        <v>0</v>
      </c>
      <c r="D82" s="37">
        <v>0</v>
      </c>
      <c r="E82" s="37">
        <v>0</v>
      </c>
      <c r="F82" s="37">
        <v>0</v>
      </c>
      <c r="G82" s="37">
        <v>0</v>
      </c>
      <c r="H82" s="38">
        <f t="shared" si="4"/>
        <v>0</v>
      </c>
      <c r="I82" s="25">
        <f t="shared" si="3"/>
      </c>
    </row>
    <row r="83" spans="1:9" ht="34.5" customHeight="1">
      <c r="A83" s="4" t="s">
        <v>115</v>
      </c>
      <c r="B83" s="52">
        <f>VLOOKUP(A83,'一般会計債の内訳'!$B$4:$C$115,2,FALSE)</f>
        <v>0</v>
      </c>
      <c r="C83" s="36">
        <v>0</v>
      </c>
      <c r="D83" s="37">
        <v>0</v>
      </c>
      <c r="E83" s="37">
        <v>0</v>
      </c>
      <c r="F83" s="37">
        <v>0</v>
      </c>
      <c r="G83" s="37">
        <v>0</v>
      </c>
      <c r="H83" s="38">
        <f t="shared" si="4"/>
        <v>0</v>
      </c>
      <c r="I83" s="25">
        <f t="shared" si="3"/>
      </c>
    </row>
    <row r="84" spans="1:9" ht="34.5" customHeight="1">
      <c r="A84" s="4" t="s">
        <v>116</v>
      </c>
      <c r="B84" s="52">
        <f>VLOOKUP(A84,'一般会計債の内訳'!$B$4:$C$115,2,FALSE)</f>
        <v>0</v>
      </c>
      <c r="C84" s="36">
        <v>0</v>
      </c>
      <c r="D84" s="37">
        <v>0</v>
      </c>
      <c r="E84" s="37">
        <v>0</v>
      </c>
      <c r="F84" s="37">
        <v>0</v>
      </c>
      <c r="G84" s="37">
        <v>0</v>
      </c>
      <c r="H84" s="38">
        <f t="shared" si="4"/>
        <v>0</v>
      </c>
      <c r="I84" s="25">
        <f t="shared" si="3"/>
      </c>
    </row>
    <row r="85" spans="1:9" ht="34.5" customHeight="1">
      <c r="A85" s="4" t="s">
        <v>186</v>
      </c>
      <c r="B85" s="52">
        <f>VLOOKUP(A85,'一般会計債の内訳'!$B$4:$C$115,2,FALSE)</f>
        <v>0</v>
      </c>
      <c r="C85" s="36">
        <v>0</v>
      </c>
      <c r="D85" s="37">
        <v>0</v>
      </c>
      <c r="E85" s="37">
        <v>0</v>
      </c>
      <c r="F85" s="37">
        <v>0</v>
      </c>
      <c r="G85" s="37">
        <v>0</v>
      </c>
      <c r="H85" s="38">
        <f t="shared" si="4"/>
        <v>0</v>
      </c>
      <c r="I85" s="25">
        <f t="shared" si="3"/>
      </c>
    </row>
    <row r="86" spans="1:9" ht="34.5" customHeight="1">
      <c r="A86" s="4" t="s">
        <v>117</v>
      </c>
      <c r="B86" s="52">
        <f>VLOOKUP(A86,'一般会計債の内訳'!$B$4:$C$115,2,FALSE)</f>
        <v>0</v>
      </c>
      <c r="C86" s="36">
        <v>0</v>
      </c>
      <c r="D86" s="37">
        <v>0</v>
      </c>
      <c r="E86" s="37">
        <v>0</v>
      </c>
      <c r="F86" s="37">
        <v>0</v>
      </c>
      <c r="G86" s="37">
        <v>0</v>
      </c>
      <c r="H86" s="38">
        <f t="shared" si="4"/>
        <v>0</v>
      </c>
      <c r="I86" s="25">
        <f t="shared" si="3"/>
      </c>
    </row>
    <row r="87" spans="1:9" ht="34.5" customHeight="1">
      <c r="A87" s="4" t="s">
        <v>187</v>
      </c>
      <c r="B87" s="52">
        <f>VLOOKUP(A87,'一般会計債の内訳'!$B$4:$C$115,2,FALSE)</f>
        <v>0</v>
      </c>
      <c r="C87" s="36">
        <v>0</v>
      </c>
      <c r="D87" s="37">
        <v>0</v>
      </c>
      <c r="E87" s="37">
        <v>0</v>
      </c>
      <c r="F87" s="37">
        <v>0</v>
      </c>
      <c r="G87" s="37">
        <v>0</v>
      </c>
      <c r="H87" s="38">
        <f t="shared" si="4"/>
        <v>0</v>
      </c>
      <c r="I87" s="25">
        <f t="shared" si="3"/>
      </c>
    </row>
    <row r="88" spans="1:9" ht="34.5" customHeight="1">
      <c r="A88" s="4" t="s">
        <v>118</v>
      </c>
      <c r="B88" s="52">
        <f>VLOOKUP(A88,'一般会計債の内訳'!$B$4:$C$115,2,FALSE)</f>
        <v>0</v>
      </c>
      <c r="C88" s="36">
        <f>VLOOKUP(A88,'公営企業債の内訳'!$B$5:$C$78,2,FALSE)</f>
        <v>0</v>
      </c>
      <c r="D88" s="37">
        <v>0</v>
      </c>
      <c r="E88" s="37">
        <v>0</v>
      </c>
      <c r="F88" s="37">
        <v>0</v>
      </c>
      <c r="G88" s="37">
        <v>0</v>
      </c>
      <c r="H88" s="38">
        <f t="shared" si="4"/>
        <v>0</v>
      </c>
      <c r="I88" s="25">
        <f t="shared" si="3"/>
      </c>
    </row>
    <row r="89" spans="1:9" ht="34.5" customHeight="1">
      <c r="A89" s="4" t="s">
        <v>96</v>
      </c>
      <c r="B89" s="52">
        <f>VLOOKUP(A89,'一般会計債の内訳'!$B$4:$C$115,2,FALSE)</f>
        <v>0</v>
      </c>
      <c r="C89" s="36">
        <v>0</v>
      </c>
      <c r="D89" s="37">
        <v>0</v>
      </c>
      <c r="E89" s="37">
        <v>0</v>
      </c>
      <c r="F89" s="37">
        <v>0</v>
      </c>
      <c r="G89" s="37">
        <v>0</v>
      </c>
      <c r="H89" s="38">
        <f t="shared" si="4"/>
        <v>0</v>
      </c>
      <c r="I89" s="25">
        <f t="shared" si="3"/>
      </c>
    </row>
    <row r="90" spans="1:9" ht="34.5" customHeight="1">
      <c r="A90" s="4" t="s">
        <v>153</v>
      </c>
      <c r="B90" s="52">
        <f>VLOOKUP(A90,'一般会計債の内訳'!$B$4:$C$115,2,FALSE)</f>
        <v>0</v>
      </c>
      <c r="C90" s="36">
        <v>0</v>
      </c>
      <c r="D90" s="37">
        <v>0</v>
      </c>
      <c r="E90" s="37">
        <v>0</v>
      </c>
      <c r="F90" s="37">
        <v>0</v>
      </c>
      <c r="G90" s="37">
        <v>0</v>
      </c>
      <c r="H90" s="38">
        <f t="shared" si="4"/>
        <v>0</v>
      </c>
      <c r="I90" s="25">
        <f t="shared" si="3"/>
      </c>
    </row>
    <row r="91" spans="1:9" ht="34.5" customHeight="1">
      <c r="A91" s="4" t="s">
        <v>94</v>
      </c>
      <c r="B91" s="52">
        <f>VLOOKUP(A91,'一般会計債の内訳'!$B$4:$C$115,2,FALSE)</f>
        <v>0</v>
      </c>
      <c r="C91" s="36">
        <f>VLOOKUP(A91,'公営企業債の内訳'!$B$5:$C$78,2,FALSE)</f>
        <v>0</v>
      </c>
      <c r="D91" s="37">
        <v>0</v>
      </c>
      <c r="E91" s="37">
        <v>0</v>
      </c>
      <c r="F91" s="37">
        <v>0</v>
      </c>
      <c r="G91" s="37">
        <v>0</v>
      </c>
      <c r="H91" s="38">
        <f t="shared" si="4"/>
        <v>0</v>
      </c>
      <c r="I91" s="25">
        <f t="shared" si="3"/>
      </c>
    </row>
    <row r="92" spans="1:9" ht="34.5" customHeight="1">
      <c r="A92" s="4" t="s">
        <v>150</v>
      </c>
      <c r="B92" s="52">
        <f>VLOOKUP(A92,'一般会計債の内訳'!$B$4:$C$115,2,FALSE)</f>
        <v>0</v>
      </c>
      <c r="C92" s="36">
        <v>0</v>
      </c>
      <c r="D92" s="37">
        <v>0</v>
      </c>
      <c r="E92" s="37">
        <v>0</v>
      </c>
      <c r="F92" s="37">
        <v>0</v>
      </c>
      <c r="G92" s="37">
        <v>0</v>
      </c>
      <c r="H92" s="38">
        <f t="shared" si="4"/>
        <v>0</v>
      </c>
      <c r="I92" s="25">
        <f>IF(H92&gt;0,"○","")</f>
      </c>
    </row>
    <row r="93" spans="1:9" ht="34.5" customHeight="1">
      <c r="A93" s="4" t="s">
        <v>95</v>
      </c>
      <c r="B93" s="52">
        <f>VLOOKUP(A93,'一般会計債の内訳'!$B$4:$C$115,2,FALSE)</f>
        <v>0</v>
      </c>
      <c r="C93" s="36">
        <v>0</v>
      </c>
      <c r="D93" s="37">
        <v>0</v>
      </c>
      <c r="E93" s="37">
        <v>0</v>
      </c>
      <c r="F93" s="37">
        <v>0</v>
      </c>
      <c r="G93" s="37">
        <v>0</v>
      </c>
      <c r="H93" s="38">
        <f t="shared" si="4"/>
        <v>0</v>
      </c>
      <c r="I93" s="25">
        <f aca="true" t="shared" si="5" ref="I93:I112">IF(H93&gt;0,"○","")</f>
      </c>
    </row>
    <row r="94" spans="1:9" ht="34.5" customHeight="1">
      <c r="A94" s="4" t="s">
        <v>60</v>
      </c>
      <c r="B94" s="52">
        <f>VLOOKUP(A94,'一般会計債の内訳'!$B$4:$C$115,2,FALSE)</f>
        <v>0</v>
      </c>
      <c r="C94" s="36">
        <v>0</v>
      </c>
      <c r="D94" s="37">
        <v>0</v>
      </c>
      <c r="E94" s="37">
        <v>0</v>
      </c>
      <c r="F94" s="37">
        <v>0</v>
      </c>
      <c r="G94" s="37">
        <v>0</v>
      </c>
      <c r="H94" s="38">
        <f t="shared" si="4"/>
        <v>0</v>
      </c>
      <c r="I94" s="25">
        <f t="shared" si="5"/>
      </c>
    </row>
    <row r="95" spans="1:9" ht="34.5" customHeight="1">
      <c r="A95" s="4" t="s">
        <v>105</v>
      </c>
      <c r="B95" s="52">
        <f>VLOOKUP(A95,'一般会計債の内訳'!$B$4:$C$115,2,FALSE)</f>
        <v>0</v>
      </c>
      <c r="C95" s="36">
        <v>0</v>
      </c>
      <c r="D95" s="37">
        <v>0</v>
      </c>
      <c r="E95" s="37">
        <v>0</v>
      </c>
      <c r="F95" s="37">
        <v>0</v>
      </c>
      <c r="G95" s="37">
        <v>0</v>
      </c>
      <c r="H95" s="38">
        <f t="shared" si="4"/>
        <v>0</v>
      </c>
      <c r="I95" s="25">
        <f t="shared" si="5"/>
      </c>
    </row>
    <row r="96" spans="1:9" ht="34.5" customHeight="1">
      <c r="A96" s="4" t="s">
        <v>61</v>
      </c>
      <c r="B96" s="52">
        <f>VLOOKUP(A96,'一般会計債の内訳'!$B$4:$C$115,2,FALSE)</f>
        <v>489000</v>
      </c>
      <c r="C96" s="36">
        <v>0</v>
      </c>
      <c r="D96" s="37">
        <v>0</v>
      </c>
      <c r="E96" s="37">
        <v>0</v>
      </c>
      <c r="F96" s="37">
        <v>0</v>
      </c>
      <c r="G96" s="37">
        <v>0</v>
      </c>
      <c r="H96" s="38">
        <f t="shared" si="4"/>
        <v>489000</v>
      </c>
      <c r="I96" s="25" t="str">
        <f t="shared" si="5"/>
        <v>○</v>
      </c>
    </row>
    <row r="97" spans="1:9" ht="34.5" customHeight="1">
      <c r="A97" s="4" t="s">
        <v>62</v>
      </c>
      <c r="B97" s="52">
        <f>VLOOKUP(A97,'一般会計債の内訳'!$B$4:$C$115,2,FALSE)</f>
        <v>0</v>
      </c>
      <c r="C97" s="36">
        <v>0</v>
      </c>
      <c r="D97" s="37">
        <v>0</v>
      </c>
      <c r="E97" s="37">
        <v>0</v>
      </c>
      <c r="F97" s="37">
        <v>0</v>
      </c>
      <c r="G97" s="37">
        <v>0</v>
      </c>
      <c r="H97" s="38">
        <f t="shared" si="4"/>
        <v>0</v>
      </c>
      <c r="I97" s="25">
        <f t="shared" si="5"/>
      </c>
    </row>
    <row r="98" spans="1:9" ht="34.5" customHeight="1">
      <c r="A98" s="4" t="s">
        <v>63</v>
      </c>
      <c r="B98" s="52">
        <f>VLOOKUP(A98,'一般会計債の内訳'!$B$4:$C$115,2,FALSE)</f>
        <v>0</v>
      </c>
      <c r="C98" s="36">
        <v>0</v>
      </c>
      <c r="D98" s="37">
        <v>0</v>
      </c>
      <c r="E98" s="37">
        <v>0</v>
      </c>
      <c r="F98" s="37">
        <v>0</v>
      </c>
      <c r="G98" s="37">
        <v>0</v>
      </c>
      <c r="H98" s="38">
        <f t="shared" si="4"/>
        <v>0</v>
      </c>
      <c r="I98" s="25">
        <f t="shared" si="5"/>
      </c>
    </row>
    <row r="99" spans="1:9" ht="34.5" customHeight="1">
      <c r="A99" s="4" t="s">
        <v>64</v>
      </c>
      <c r="B99" s="52">
        <f>VLOOKUP(A99,'一般会計債の内訳'!$B$4:$C$115,2,FALSE)</f>
        <v>0</v>
      </c>
      <c r="C99" s="36">
        <v>0</v>
      </c>
      <c r="D99" s="37">
        <v>0</v>
      </c>
      <c r="E99" s="37">
        <v>0</v>
      </c>
      <c r="F99" s="37">
        <v>0</v>
      </c>
      <c r="G99" s="37">
        <v>0</v>
      </c>
      <c r="H99" s="38">
        <f aca="true" t="shared" si="6" ref="H99:H112">SUM(B99:G99)</f>
        <v>0</v>
      </c>
      <c r="I99" s="25">
        <f t="shared" si="5"/>
      </c>
    </row>
    <row r="100" spans="1:9" ht="34.5" customHeight="1">
      <c r="A100" s="4" t="s">
        <v>65</v>
      </c>
      <c r="B100" s="52">
        <f>VLOOKUP(A100,'一般会計債の内訳'!$B$4:$C$115,2,FALSE)</f>
        <v>0</v>
      </c>
      <c r="C100" s="36">
        <v>0</v>
      </c>
      <c r="D100" s="37">
        <v>0</v>
      </c>
      <c r="E100" s="37">
        <v>0</v>
      </c>
      <c r="F100" s="37">
        <v>0</v>
      </c>
      <c r="G100" s="37">
        <v>0</v>
      </c>
      <c r="H100" s="38">
        <f t="shared" si="6"/>
        <v>0</v>
      </c>
      <c r="I100" s="25">
        <f t="shared" si="5"/>
      </c>
    </row>
    <row r="101" spans="1:9" ht="34.5" customHeight="1">
      <c r="A101" s="4" t="s">
        <v>106</v>
      </c>
      <c r="B101" s="52">
        <f>VLOOKUP(A101,'一般会計債の内訳'!$B$4:$C$115,2,FALSE)</f>
        <v>0</v>
      </c>
      <c r="C101" s="36">
        <v>0</v>
      </c>
      <c r="D101" s="37">
        <v>0</v>
      </c>
      <c r="E101" s="37">
        <v>0</v>
      </c>
      <c r="F101" s="37">
        <v>0</v>
      </c>
      <c r="G101" s="37">
        <v>0</v>
      </c>
      <c r="H101" s="38">
        <f t="shared" si="6"/>
        <v>0</v>
      </c>
      <c r="I101" s="25">
        <f t="shared" si="5"/>
      </c>
    </row>
    <row r="102" spans="1:9" ht="34.5" customHeight="1">
      <c r="A102" s="4" t="s">
        <v>119</v>
      </c>
      <c r="B102" s="52">
        <f>VLOOKUP(A102,'一般会計債の内訳'!$B$4:$C$115,2,FALSE)</f>
        <v>0</v>
      </c>
      <c r="C102" s="36">
        <v>0</v>
      </c>
      <c r="D102" s="37">
        <v>0</v>
      </c>
      <c r="E102" s="37">
        <v>0</v>
      </c>
      <c r="F102" s="37">
        <v>0</v>
      </c>
      <c r="G102" s="37">
        <v>0</v>
      </c>
      <c r="H102" s="38">
        <f t="shared" si="6"/>
        <v>0</v>
      </c>
      <c r="I102" s="25">
        <f t="shared" si="5"/>
      </c>
    </row>
    <row r="103" spans="1:8" ht="34.5" customHeight="1">
      <c r="A103" s="4" t="s">
        <v>147</v>
      </c>
      <c r="B103" s="52">
        <f>VLOOKUP(A103,'一般会計債の内訳'!$B$4:$C$115,2,FALSE)</f>
        <v>0</v>
      </c>
      <c r="C103" s="36">
        <f>VLOOKUP(A103,'公営企業債の内訳'!$B$5:$C$78,2,FALSE)</f>
        <v>0</v>
      </c>
      <c r="D103" s="37">
        <v>0</v>
      </c>
      <c r="E103" s="37">
        <v>0</v>
      </c>
      <c r="F103" s="37">
        <v>0</v>
      </c>
      <c r="G103" s="37">
        <v>0</v>
      </c>
      <c r="H103" s="38">
        <f t="shared" si="6"/>
        <v>0</v>
      </c>
    </row>
    <row r="104" spans="1:9" ht="34.5" customHeight="1">
      <c r="A104" s="4" t="s">
        <v>107</v>
      </c>
      <c r="B104" s="52">
        <f>VLOOKUP(A104,'一般会計債の内訳'!$B$4:$C$115,2,FALSE)</f>
        <v>0</v>
      </c>
      <c r="C104" s="36">
        <v>0</v>
      </c>
      <c r="D104" s="37">
        <v>0</v>
      </c>
      <c r="E104" s="37">
        <v>0</v>
      </c>
      <c r="F104" s="37">
        <v>0</v>
      </c>
      <c r="G104" s="37">
        <v>0</v>
      </c>
      <c r="H104" s="38">
        <f t="shared" si="6"/>
        <v>0</v>
      </c>
      <c r="I104" s="25">
        <f t="shared" si="5"/>
      </c>
    </row>
    <row r="105" spans="1:9" ht="34.5" customHeight="1">
      <c r="A105" s="4" t="s">
        <v>108</v>
      </c>
      <c r="B105" s="52">
        <f>VLOOKUP(A105,'一般会計債の内訳'!$B$4:$C$115,2,FALSE)</f>
        <v>0</v>
      </c>
      <c r="C105" s="36">
        <v>0</v>
      </c>
      <c r="D105" s="37">
        <v>0</v>
      </c>
      <c r="E105" s="37">
        <v>0</v>
      </c>
      <c r="F105" s="37">
        <v>0</v>
      </c>
      <c r="G105" s="37">
        <v>0</v>
      </c>
      <c r="H105" s="38">
        <f>SUM(B105:G105)</f>
        <v>0</v>
      </c>
      <c r="I105" s="25">
        <f t="shared" si="5"/>
      </c>
    </row>
    <row r="106" spans="1:9" ht="34.5" customHeight="1">
      <c r="A106" s="4" t="s">
        <v>120</v>
      </c>
      <c r="B106" s="52">
        <f>VLOOKUP(A106,'一般会計債の内訳'!$B$4:$C$115,2,FALSE)</f>
        <v>0</v>
      </c>
      <c r="C106" s="36">
        <v>0</v>
      </c>
      <c r="D106" s="37">
        <v>0</v>
      </c>
      <c r="E106" s="37">
        <v>0</v>
      </c>
      <c r="F106" s="37">
        <v>0</v>
      </c>
      <c r="G106" s="37">
        <v>0</v>
      </c>
      <c r="H106" s="38">
        <f t="shared" si="6"/>
        <v>0</v>
      </c>
      <c r="I106" s="25">
        <f t="shared" si="5"/>
      </c>
    </row>
    <row r="107" spans="1:9" ht="34.5" customHeight="1">
      <c r="A107" s="4" t="s">
        <v>121</v>
      </c>
      <c r="B107" s="52">
        <f>VLOOKUP(A107,'一般会計債の内訳'!$B$4:$C$115,2,FALSE)</f>
        <v>0</v>
      </c>
      <c r="C107" s="36">
        <v>0</v>
      </c>
      <c r="D107" s="37">
        <v>0</v>
      </c>
      <c r="E107" s="37">
        <v>0</v>
      </c>
      <c r="F107" s="37">
        <v>0</v>
      </c>
      <c r="G107" s="37">
        <v>0</v>
      </c>
      <c r="H107" s="38">
        <f t="shared" si="6"/>
        <v>0</v>
      </c>
      <c r="I107" s="25">
        <f t="shared" si="5"/>
      </c>
    </row>
    <row r="108" spans="1:9" ht="34.5" customHeight="1">
      <c r="A108" s="4" t="s">
        <v>148</v>
      </c>
      <c r="B108" s="52">
        <f>VLOOKUP(A108,'一般会計債の内訳'!$B$4:$C$115,2,FALSE)</f>
        <v>0</v>
      </c>
      <c r="C108" s="36">
        <f>VLOOKUP(A108,'公営企業債の内訳'!$B$5:$C$78,2,FALSE)</f>
        <v>0</v>
      </c>
      <c r="D108" s="37">
        <v>0</v>
      </c>
      <c r="E108" s="37">
        <v>0</v>
      </c>
      <c r="F108" s="37">
        <v>0</v>
      </c>
      <c r="G108" s="37">
        <v>0</v>
      </c>
      <c r="H108" s="38">
        <f t="shared" si="6"/>
        <v>0</v>
      </c>
      <c r="I108" s="25">
        <f t="shared" si="5"/>
      </c>
    </row>
    <row r="109" spans="1:9" ht="34.5" customHeight="1">
      <c r="A109" s="4" t="s">
        <v>109</v>
      </c>
      <c r="B109" s="52">
        <f>VLOOKUP(A109,'一般会計債の内訳'!$B$4:$C$115,2,FALSE)</f>
        <v>0</v>
      </c>
      <c r="C109" s="36">
        <v>0</v>
      </c>
      <c r="D109" s="37">
        <v>0</v>
      </c>
      <c r="E109" s="37">
        <v>0</v>
      </c>
      <c r="F109" s="37">
        <v>0</v>
      </c>
      <c r="G109" s="37">
        <v>0</v>
      </c>
      <c r="H109" s="38">
        <f t="shared" si="6"/>
        <v>0</v>
      </c>
      <c r="I109" s="25">
        <f t="shared" si="5"/>
      </c>
    </row>
    <row r="110" spans="1:9" ht="34.5" customHeight="1">
      <c r="A110" s="4" t="s">
        <v>122</v>
      </c>
      <c r="B110" s="52">
        <f>VLOOKUP(A110,'一般会計債の内訳'!$B$4:$C$115,2,FALSE)</f>
        <v>0</v>
      </c>
      <c r="C110" s="36">
        <v>0</v>
      </c>
      <c r="D110" s="37">
        <v>0</v>
      </c>
      <c r="E110" s="37">
        <v>0</v>
      </c>
      <c r="F110" s="37">
        <v>0</v>
      </c>
      <c r="G110" s="37">
        <v>0</v>
      </c>
      <c r="H110" s="38">
        <f t="shared" si="6"/>
        <v>0</v>
      </c>
      <c r="I110" s="25">
        <f t="shared" si="5"/>
      </c>
    </row>
    <row r="111" spans="1:9" ht="34.5" customHeight="1">
      <c r="A111" s="4" t="s">
        <v>110</v>
      </c>
      <c r="B111" s="52">
        <f>VLOOKUP(A111,'一般会計債の内訳'!$B$4:$C$115,2,FALSE)</f>
        <v>0</v>
      </c>
      <c r="C111" s="36">
        <v>0</v>
      </c>
      <c r="D111" s="37">
        <v>0</v>
      </c>
      <c r="E111" s="37">
        <v>0</v>
      </c>
      <c r="F111" s="37">
        <v>0</v>
      </c>
      <c r="G111" s="37">
        <v>0</v>
      </c>
      <c r="H111" s="38">
        <f t="shared" si="6"/>
        <v>0</v>
      </c>
      <c r="I111" s="25">
        <f t="shared" si="5"/>
      </c>
    </row>
    <row r="112" spans="1:9" ht="34.5" customHeight="1">
      <c r="A112" s="27" t="s">
        <v>111</v>
      </c>
      <c r="B112" s="52">
        <f>VLOOKUP(A112,'一般会計債の内訳'!$B$4:$C$115,2,FALSE)</f>
        <v>0</v>
      </c>
      <c r="C112" s="36">
        <v>0</v>
      </c>
      <c r="D112" s="37">
        <v>0</v>
      </c>
      <c r="E112" s="37">
        <v>0</v>
      </c>
      <c r="F112" s="37">
        <v>0</v>
      </c>
      <c r="G112" s="37">
        <v>0</v>
      </c>
      <c r="H112" s="38">
        <f t="shared" si="6"/>
        <v>0</v>
      </c>
      <c r="I112" s="25">
        <f t="shared" si="5"/>
      </c>
    </row>
    <row r="113" spans="1:8" ht="34.5" customHeight="1">
      <c r="A113" s="27" t="s">
        <v>137</v>
      </c>
      <c r="B113" s="52">
        <f>VLOOKUP(A113,'一般会計債の内訳'!$B$4:$C$115,2,FALSE)</f>
        <v>0</v>
      </c>
      <c r="C113" s="36">
        <v>0</v>
      </c>
      <c r="D113" s="37">
        <v>0</v>
      </c>
      <c r="E113" s="37">
        <v>0</v>
      </c>
      <c r="F113" s="37">
        <v>0</v>
      </c>
      <c r="G113" s="37">
        <v>0</v>
      </c>
      <c r="H113" s="38">
        <f>SUM(B113:G113)</f>
        <v>0</v>
      </c>
    </row>
    <row r="114" spans="1:8" ht="34.5" customHeight="1">
      <c r="A114" s="27" t="s">
        <v>159</v>
      </c>
      <c r="B114" s="52">
        <f>VLOOKUP(A114,'一般会計債の内訳'!$B$4:$C$115,2,FALSE)</f>
        <v>0</v>
      </c>
      <c r="C114" s="36">
        <v>0</v>
      </c>
      <c r="D114" s="37">
        <v>0</v>
      </c>
      <c r="E114" s="37">
        <v>0</v>
      </c>
      <c r="F114" s="37">
        <v>0</v>
      </c>
      <c r="G114" s="37">
        <v>0</v>
      </c>
      <c r="H114" s="38">
        <f>SUM(B114:G114)</f>
        <v>0</v>
      </c>
    </row>
    <row r="115" spans="1:8" ht="34.5" customHeight="1" thickBot="1">
      <c r="A115" s="27" t="s">
        <v>160</v>
      </c>
      <c r="B115" s="71">
        <f>VLOOKUP(A115,'一般会計債の内訳'!$B$4:$C$115,2,FALSE)</f>
        <v>0</v>
      </c>
      <c r="C115" s="72">
        <v>0</v>
      </c>
      <c r="D115" s="61">
        <v>0</v>
      </c>
      <c r="E115" s="61">
        <v>0</v>
      </c>
      <c r="F115" s="61">
        <v>0</v>
      </c>
      <c r="G115" s="61">
        <v>0</v>
      </c>
      <c r="H115" s="62">
        <f>SUM(B115:G115)</f>
        <v>0</v>
      </c>
    </row>
    <row r="116" spans="1:8" ht="12" customHeight="1" thickBot="1" thickTop="1">
      <c r="A116" s="28"/>
      <c r="B116" s="49"/>
      <c r="C116" s="49"/>
      <c r="D116" s="50"/>
      <c r="E116" s="39"/>
      <c r="F116" s="39">
        <v>0</v>
      </c>
      <c r="G116" s="50"/>
      <c r="H116" s="50"/>
    </row>
    <row r="117" spans="1:9" ht="34.5" customHeight="1" thickTop="1">
      <c r="A117" s="56" t="s">
        <v>72</v>
      </c>
      <c r="B117" s="53">
        <f aca="true" t="shared" si="7" ref="B117:H117">SUM(B4:B42)</f>
        <v>772400</v>
      </c>
      <c r="C117" s="40">
        <f>SUM(C4:C42)</f>
        <v>0</v>
      </c>
      <c r="D117" s="41">
        <f t="shared" si="7"/>
        <v>0</v>
      </c>
      <c r="E117" s="41">
        <f t="shared" si="7"/>
        <v>0</v>
      </c>
      <c r="F117" s="41">
        <f t="shared" si="7"/>
        <v>0</v>
      </c>
      <c r="G117" s="41">
        <f t="shared" si="7"/>
        <v>0</v>
      </c>
      <c r="H117" s="42">
        <f t="shared" si="7"/>
        <v>772400</v>
      </c>
      <c r="I117" s="25" t="s">
        <v>125</v>
      </c>
    </row>
    <row r="118" spans="1:9" ht="34.5" customHeight="1">
      <c r="A118" s="4" t="s">
        <v>73</v>
      </c>
      <c r="B118" s="54">
        <f aca="true" t="shared" si="8" ref="B118:H118">SUM(B43:B65)</f>
        <v>182200</v>
      </c>
      <c r="C118" s="43">
        <f>SUM(C43:C65)</f>
        <v>0</v>
      </c>
      <c r="D118" s="44">
        <f t="shared" si="8"/>
        <v>0</v>
      </c>
      <c r="E118" s="44">
        <f t="shared" si="8"/>
        <v>0</v>
      </c>
      <c r="F118" s="44">
        <f t="shared" si="8"/>
        <v>0</v>
      </c>
      <c r="G118" s="44">
        <f t="shared" si="8"/>
        <v>0</v>
      </c>
      <c r="H118" s="45">
        <f t="shared" si="8"/>
        <v>182200</v>
      </c>
      <c r="I118" s="25" t="s">
        <v>125</v>
      </c>
    </row>
    <row r="119" spans="1:9" ht="34.5" customHeight="1">
      <c r="A119" s="4" t="s">
        <v>74</v>
      </c>
      <c r="B119" s="54">
        <f aca="true" t="shared" si="9" ref="B119:H119">SUM(B66:B115)</f>
        <v>489000</v>
      </c>
      <c r="C119" s="43">
        <f>SUM(C66:C115)</f>
        <v>0</v>
      </c>
      <c r="D119" s="43">
        <f t="shared" si="9"/>
        <v>0</v>
      </c>
      <c r="E119" s="43">
        <f t="shared" si="9"/>
        <v>0</v>
      </c>
      <c r="F119" s="43">
        <f t="shared" si="9"/>
        <v>0</v>
      </c>
      <c r="G119" s="43">
        <f t="shared" si="9"/>
        <v>0</v>
      </c>
      <c r="H119" s="60">
        <f t="shared" si="9"/>
        <v>489000</v>
      </c>
      <c r="I119" s="25" t="s">
        <v>125</v>
      </c>
    </row>
    <row r="120" spans="1:9" ht="34.5" customHeight="1" thickBot="1">
      <c r="A120" s="57" t="s">
        <v>75</v>
      </c>
      <c r="B120" s="55">
        <f aca="true" t="shared" si="10" ref="B120:H120">SUM(B117:B119)</f>
        <v>1443600</v>
      </c>
      <c r="C120" s="46">
        <f t="shared" si="10"/>
        <v>0</v>
      </c>
      <c r="D120" s="47">
        <f t="shared" si="10"/>
        <v>0</v>
      </c>
      <c r="E120" s="47">
        <f t="shared" si="10"/>
        <v>0</v>
      </c>
      <c r="F120" s="47">
        <f t="shared" si="10"/>
        <v>0</v>
      </c>
      <c r="G120" s="47">
        <f t="shared" si="10"/>
        <v>0</v>
      </c>
      <c r="H120" s="48">
        <f t="shared" si="10"/>
        <v>1443600</v>
      </c>
      <c r="I120" s="25" t="s">
        <v>125</v>
      </c>
    </row>
    <row r="121" spans="1:9" ht="22.5" customHeight="1" thickTop="1">
      <c r="A121" s="9" t="s">
        <v>77</v>
      </c>
      <c r="I121" s="25" t="s">
        <v>125</v>
      </c>
    </row>
  </sheetData>
  <sheetProtection/>
  <autoFilter ref="A3:I121"/>
  <mergeCells count="1">
    <mergeCell ref="A1:H1"/>
  </mergeCells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portrait" paperSize="9" scale="64" r:id="rId1"/>
  <rowBreaks count="2" manualBreakCount="2">
    <brk id="36" max="7" man="1"/>
    <brk id="6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2"/>
  <sheetViews>
    <sheetView showZeros="0" view="pageBreakPreview" zoomScaleNormal="55" zoomScaleSheetLayoutView="100" zoomScalePageLayoutView="0" workbookViewId="0" topLeftCell="A1">
      <pane xSplit="3" ySplit="3" topLeftCell="D79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B85" sqref="B85:B87"/>
    </sheetView>
  </sheetViews>
  <sheetFormatPr defaultColWidth="9.00390625" defaultRowHeight="15"/>
  <cols>
    <col min="1" max="1" width="4.57421875" style="12" customWidth="1"/>
    <col min="2" max="2" width="25.57421875" style="12" customWidth="1"/>
    <col min="3" max="25" width="12.57421875" style="12" customWidth="1"/>
    <col min="26" max="16384" width="9.00390625" style="12" customWidth="1"/>
  </cols>
  <sheetData>
    <row r="1" s="11" customFormat="1" ht="30" customHeight="1">
      <c r="A1" s="10" t="s">
        <v>88</v>
      </c>
    </row>
    <row r="2" spans="16:25" ht="7.5" customHeight="1">
      <c r="P2" s="13"/>
      <c r="Q2" s="13"/>
      <c r="S2" s="13"/>
      <c r="T2" s="13"/>
      <c r="U2" s="13"/>
      <c r="V2" s="13"/>
      <c r="W2" s="13"/>
      <c r="X2" s="13"/>
      <c r="Y2" s="13" t="s">
        <v>78</v>
      </c>
    </row>
    <row r="3" spans="2:26" ht="33" customHeight="1">
      <c r="B3" s="14" t="s">
        <v>79</v>
      </c>
      <c r="C3" s="14" t="s">
        <v>80</v>
      </c>
      <c r="D3" s="15" t="s">
        <v>92</v>
      </c>
      <c r="E3" s="66" t="s">
        <v>154</v>
      </c>
      <c r="F3" s="15" t="s">
        <v>83</v>
      </c>
      <c r="G3" s="15" t="s">
        <v>84</v>
      </c>
      <c r="H3" s="65" t="s">
        <v>129</v>
      </c>
      <c r="I3" s="65" t="s">
        <v>130</v>
      </c>
      <c r="J3" s="15" t="s">
        <v>131</v>
      </c>
      <c r="K3" s="58" t="s">
        <v>132</v>
      </c>
      <c r="L3" s="58" t="s">
        <v>128</v>
      </c>
      <c r="M3" s="15" t="s">
        <v>93</v>
      </c>
      <c r="N3" s="15" t="s">
        <v>133</v>
      </c>
      <c r="O3" s="15" t="s">
        <v>134</v>
      </c>
      <c r="P3" s="15" t="s">
        <v>135</v>
      </c>
      <c r="Q3" s="59" t="s">
        <v>136</v>
      </c>
      <c r="R3" s="15" t="s">
        <v>98</v>
      </c>
      <c r="S3" s="58" t="s">
        <v>139</v>
      </c>
      <c r="T3" s="15" t="s">
        <v>156</v>
      </c>
      <c r="U3" s="67" t="s">
        <v>155</v>
      </c>
      <c r="V3" s="67" t="s">
        <v>161</v>
      </c>
      <c r="W3" s="15" t="s">
        <v>85</v>
      </c>
      <c r="X3" s="15" t="s">
        <v>86</v>
      </c>
      <c r="Y3" s="15" t="s">
        <v>87</v>
      </c>
      <c r="Z3" s="12" t="s">
        <v>123</v>
      </c>
    </row>
    <row r="4" spans="2:25" ht="17.25" customHeight="1">
      <c r="B4" s="16" t="s">
        <v>0</v>
      </c>
      <c r="C4" s="29">
        <f aca="true" t="shared" si="0" ref="C4:C35">SUM(D4:Y4)</f>
        <v>0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30"/>
    </row>
    <row r="5" spans="2:25" s="19" customFormat="1" ht="17.25" customHeight="1">
      <c r="B5" s="18" t="s">
        <v>1</v>
      </c>
      <c r="C5" s="30">
        <f t="shared" si="0"/>
        <v>772400</v>
      </c>
      <c r="D5" s="64"/>
      <c r="E5" s="64"/>
      <c r="F5" s="64"/>
      <c r="G5" s="64"/>
      <c r="H5" s="64"/>
      <c r="I5" s="64"/>
      <c r="J5" s="64"/>
      <c r="K5" s="64"/>
      <c r="L5" s="64">
        <v>90600</v>
      </c>
      <c r="M5" s="64"/>
      <c r="N5" s="64"/>
      <c r="O5" s="64"/>
      <c r="P5" s="64"/>
      <c r="Q5" s="64">
        <v>661900</v>
      </c>
      <c r="R5" s="64">
        <v>19900</v>
      </c>
      <c r="S5" s="64"/>
      <c r="T5" s="64"/>
      <c r="U5" s="64"/>
      <c r="V5" s="64"/>
      <c r="W5" s="64"/>
      <c r="X5" s="64"/>
      <c r="Y5" s="30"/>
    </row>
    <row r="6" spans="2:25" s="19" customFormat="1" ht="17.25" customHeight="1">
      <c r="B6" s="18" t="s">
        <v>2</v>
      </c>
      <c r="C6" s="30">
        <f t="shared" si="0"/>
        <v>0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30"/>
    </row>
    <row r="7" spans="2:25" s="19" customFormat="1" ht="17.25" customHeight="1">
      <c r="B7" s="18" t="s">
        <v>3</v>
      </c>
      <c r="C7" s="30">
        <f t="shared" si="0"/>
        <v>0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30"/>
    </row>
    <row r="8" spans="2:25" s="19" customFormat="1" ht="17.25" customHeight="1">
      <c r="B8" s="18" t="s">
        <v>4</v>
      </c>
      <c r="C8" s="30">
        <f t="shared" si="0"/>
        <v>0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30"/>
    </row>
    <row r="9" spans="2:25" s="19" customFormat="1" ht="17.25" customHeight="1">
      <c r="B9" s="18" t="s">
        <v>5</v>
      </c>
      <c r="C9" s="30">
        <f t="shared" si="0"/>
        <v>0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30"/>
    </row>
    <row r="10" spans="2:25" s="19" customFormat="1" ht="17.25" customHeight="1">
      <c r="B10" s="18" t="s">
        <v>6</v>
      </c>
      <c r="C10" s="30">
        <f t="shared" si="0"/>
        <v>0</v>
      </c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30"/>
    </row>
    <row r="11" spans="2:25" s="19" customFormat="1" ht="17.25" customHeight="1">
      <c r="B11" s="18" t="s">
        <v>7</v>
      </c>
      <c r="C11" s="30">
        <f t="shared" si="0"/>
        <v>0</v>
      </c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30"/>
    </row>
    <row r="12" spans="2:25" s="19" customFormat="1" ht="17.25" customHeight="1">
      <c r="B12" s="18" t="s">
        <v>8</v>
      </c>
      <c r="C12" s="30">
        <f t="shared" si="0"/>
        <v>0</v>
      </c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30"/>
    </row>
    <row r="13" spans="2:25" s="19" customFormat="1" ht="17.25" customHeight="1">
      <c r="B13" s="18" t="s">
        <v>9</v>
      </c>
      <c r="C13" s="30">
        <f t="shared" si="0"/>
        <v>0</v>
      </c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30"/>
    </row>
    <row r="14" spans="2:25" s="19" customFormat="1" ht="17.25" customHeight="1">
      <c r="B14" s="18" t="s">
        <v>10</v>
      </c>
      <c r="C14" s="30">
        <f t="shared" si="0"/>
        <v>0</v>
      </c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30"/>
    </row>
    <row r="15" spans="2:25" s="19" customFormat="1" ht="17.25" customHeight="1">
      <c r="B15" s="18" t="s">
        <v>11</v>
      </c>
      <c r="C15" s="30">
        <f t="shared" si="0"/>
        <v>0</v>
      </c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30"/>
    </row>
    <row r="16" spans="2:25" s="19" customFormat="1" ht="17.25" customHeight="1">
      <c r="B16" s="18" t="s">
        <v>12</v>
      </c>
      <c r="C16" s="30">
        <f t="shared" si="0"/>
        <v>0</v>
      </c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30"/>
    </row>
    <row r="17" spans="2:25" s="19" customFormat="1" ht="17.25" customHeight="1">
      <c r="B17" s="18" t="s">
        <v>13</v>
      </c>
      <c r="C17" s="30">
        <f t="shared" si="0"/>
        <v>0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30"/>
    </row>
    <row r="18" spans="2:25" s="19" customFormat="1" ht="17.25" customHeight="1">
      <c r="B18" s="18" t="s">
        <v>14</v>
      </c>
      <c r="C18" s="30">
        <f t="shared" si="0"/>
        <v>0</v>
      </c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30"/>
    </row>
    <row r="19" spans="2:25" s="19" customFormat="1" ht="17.25" customHeight="1">
      <c r="B19" s="18" t="s">
        <v>15</v>
      </c>
      <c r="C19" s="30">
        <f t="shared" si="0"/>
        <v>0</v>
      </c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30"/>
    </row>
    <row r="20" spans="2:26" ht="17.25" customHeight="1">
      <c r="B20" s="16" t="s">
        <v>16</v>
      </c>
      <c r="C20" s="29">
        <f t="shared" si="0"/>
        <v>0</v>
      </c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30"/>
      <c r="Z20" s="19"/>
    </row>
    <row r="21" spans="2:25" s="19" customFormat="1" ht="17.25" customHeight="1">
      <c r="B21" s="18" t="s">
        <v>17</v>
      </c>
      <c r="C21" s="30">
        <f t="shared" si="0"/>
        <v>0</v>
      </c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30"/>
    </row>
    <row r="22" spans="2:26" ht="17.25" customHeight="1">
      <c r="B22" s="16" t="s">
        <v>18</v>
      </c>
      <c r="C22" s="29">
        <f t="shared" si="0"/>
        <v>0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30"/>
      <c r="Z22" s="19"/>
    </row>
    <row r="23" spans="2:26" s="21" customFormat="1" ht="17.25" customHeight="1">
      <c r="B23" s="20" t="s">
        <v>19</v>
      </c>
      <c r="C23" s="31">
        <f t="shared" si="0"/>
        <v>0</v>
      </c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30"/>
      <c r="Z23" s="19"/>
    </row>
    <row r="24" spans="2:25" s="19" customFormat="1" ht="17.25" customHeight="1">
      <c r="B24" s="18" t="s">
        <v>20</v>
      </c>
      <c r="C24" s="30">
        <f t="shared" si="0"/>
        <v>0</v>
      </c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30"/>
    </row>
    <row r="25" spans="2:26" ht="17.25" customHeight="1">
      <c r="B25" s="18" t="s">
        <v>21</v>
      </c>
      <c r="C25" s="29">
        <f t="shared" si="0"/>
        <v>0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30"/>
      <c r="Z25" s="19"/>
    </row>
    <row r="26" spans="2:25" s="19" customFormat="1" ht="17.25" customHeight="1">
      <c r="B26" s="16" t="s">
        <v>22</v>
      </c>
      <c r="C26" s="30">
        <f t="shared" si="0"/>
        <v>0</v>
      </c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30"/>
    </row>
    <row r="27" spans="2:26" ht="17.25" customHeight="1">
      <c r="B27" s="18" t="s">
        <v>23</v>
      </c>
      <c r="C27" s="29">
        <f t="shared" si="0"/>
        <v>0</v>
      </c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30"/>
      <c r="Z27" s="19"/>
    </row>
    <row r="28" spans="2:25" s="19" customFormat="1" ht="17.25" customHeight="1">
      <c r="B28" s="18" t="s">
        <v>24</v>
      </c>
      <c r="C28" s="30">
        <f t="shared" si="0"/>
        <v>0</v>
      </c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30"/>
    </row>
    <row r="29" spans="2:25" s="19" customFormat="1" ht="17.25" customHeight="1">
      <c r="B29" s="18" t="s">
        <v>25</v>
      </c>
      <c r="C29" s="30">
        <f t="shared" si="0"/>
        <v>0</v>
      </c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30"/>
    </row>
    <row r="30" spans="2:25" s="19" customFormat="1" ht="17.25" customHeight="1">
      <c r="B30" s="16" t="s">
        <v>26</v>
      </c>
      <c r="C30" s="30">
        <f t="shared" si="0"/>
        <v>0</v>
      </c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30"/>
    </row>
    <row r="31" spans="2:26" ht="17.25" customHeight="1">
      <c r="B31" s="16" t="s">
        <v>27</v>
      </c>
      <c r="C31" s="29">
        <f t="shared" si="0"/>
        <v>0</v>
      </c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30"/>
      <c r="Z31" s="19"/>
    </row>
    <row r="32" spans="2:26" ht="17.25" customHeight="1">
      <c r="B32" s="18" t="s">
        <v>28</v>
      </c>
      <c r="C32" s="29">
        <f t="shared" si="0"/>
        <v>0</v>
      </c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30"/>
      <c r="Z32" s="19"/>
    </row>
    <row r="33" spans="2:25" s="19" customFormat="1" ht="17.25" customHeight="1">
      <c r="B33" s="18" t="s">
        <v>29</v>
      </c>
      <c r="C33" s="30">
        <f t="shared" si="0"/>
        <v>0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73"/>
      <c r="R33" s="73"/>
      <c r="S33" s="64"/>
      <c r="T33" s="64"/>
      <c r="U33" s="64"/>
      <c r="V33" s="64"/>
      <c r="W33" s="64"/>
      <c r="X33" s="64"/>
      <c r="Y33" s="30"/>
    </row>
    <row r="34" spans="2:25" s="19" customFormat="1" ht="17.25" customHeight="1">
      <c r="B34" s="18" t="s">
        <v>30</v>
      </c>
      <c r="C34" s="30">
        <f t="shared" si="0"/>
        <v>0</v>
      </c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30"/>
    </row>
    <row r="35" spans="2:25" s="19" customFormat="1" ht="17.25" customHeight="1">
      <c r="B35" s="18" t="s">
        <v>31</v>
      </c>
      <c r="C35" s="30">
        <f t="shared" si="0"/>
        <v>0</v>
      </c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30"/>
    </row>
    <row r="36" spans="2:25" s="19" customFormat="1" ht="17.25" customHeight="1">
      <c r="B36" s="16" t="s">
        <v>32</v>
      </c>
      <c r="C36" s="30">
        <f aca="true" t="shared" si="1" ref="C36:C67">SUM(D36:Y36)</f>
        <v>0</v>
      </c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30"/>
    </row>
    <row r="37" spans="2:26" ht="17.25" customHeight="1">
      <c r="B37" s="18" t="s">
        <v>33</v>
      </c>
      <c r="C37" s="29">
        <f t="shared" si="1"/>
        <v>0</v>
      </c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30"/>
      <c r="Z37" s="19"/>
    </row>
    <row r="38" spans="2:25" s="19" customFormat="1" ht="17.25" customHeight="1">
      <c r="B38" s="18" t="s">
        <v>34</v>
      </c>
      <c r="C38" s="30">
        <f t="shared" si="1"/>
        <v>0</v>
      </c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30"/>
    </row>
    <row r="39" spans="2:25" s="19" customFormat="1" ht="17.25" customHeight="1">
      <c r="B39" s="18" t="s">
        <v>35</v>
      </c>
      <c r="C39" s="30">
        <f t="shared" si="1"/>
        <v>0</v>
      </c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30"/>
    </row>
    <row r="40" spans="2:25" s="19" customFormat="1" ht="17.25" customHeight="1">
      <c r="B40" s="16" t="s">
        <v>36</v>
      </c>
      <c r="C40" s="30">
        <f t="shared" si="1"/>
        <v>0</v>
      </c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30"/>
    </row>
    <row r="41" spans="2:26" ht="17.25" customHeight="1">
      <c r="B41" s="16" t="s">
        <v>81</v>
      </c>
      <c r="C41" s="29">
        <f t="shared" si="1"/>
        <v>0</v>
      </c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30"/>
      <c r="Z41" s="19"/>
    </row>
    <row r="42" spans="2:26" ht="17.25" customHeight="1">
      <c r="B42" s="16" t="s">
        <v>140</v>
      </c>
      <c r="C42" s="29">
        <f t="shared" si="1"/>
        <v>0</v>
      </c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30"/>
      <c r="Z42" s="19"/>
    </row>
    <row r="43" spans="2:26" ht="17.25" customHeight="1">
      <c r="B43" s="18" t="s">
        <v>37</v>
      </c>
      <c r="C43" s="29">
        <f t="shared" si="1"/>
        <v>0</v>
      </c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30"/>
      <c r="Z43" s="19"/>
    </row>
    <row r="44" spans="2:25" s="19" customFormat="1" ht="17.25" customHeight="1">
      <c r="B44" s="18" t="s">
        <v>38</v>
      </c>
      <c r="C44" s="30">
        <f t="shared" si="1"/>
        <v>0</v>
      </c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30"/>
    </row>
    <row r="45" spans="2:25" s="19" customFormat="1" ht="17.25" customHeight="1">
      <c r="B45" s="18" t="s">
        <v>39</v>
      </c>
      <c r="C45" s="30">
        <f t="shared" si="1"/>
        <v>0</v>
      </c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30"/>
    </row>
    <row r="46" spans="2:25" s="19" customFormat="1" ht="17.25" customHeight="1">
      <c r="B46" s="16" t="s">
        <v>40</v>
      </c>
      <c r="C46" s="30">
        <f t="shared" si="1"/>
        <v>0</v>
      </c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30"/>
    </row>
    <row r="47" spans="2:26" ht="17.25" customHeight="1">
      <c r="B47" s="16" t="s">
        <v>41</v>
      </c>
      <c r="C47" s="29">
        <f t="shared" si="1"/>
        <v>0</v>
      </c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30"/>
      <c r="Z47" s="19"/>
    </row>
    <row r="48" spans="2:26" ht="17.25" customHeight="1">
      <c r="B48" s="18" t="s">
        <v>42</v>
      </c>
      <c r="C48" s="29">
        <f t="shared" si="1"/>
        <v>0</v>
      </c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30"/>
      <c r="Z48" s="19"/>
    </row>
    <row r="49" spans="2:25" s="19" customFormat="1" ht="17.25" customHeight="1">
      <c r="B49" s="16" t="s">
        <v>43</v>
      </c>
      <c r="C49" s="30">
        <f t="shared" si="1"/>
        <v>182200</v>
      </c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>
        <v>34400</v>
      </c>
      <c r="T49" s="64">
        <v>147800</v>
      </c>
      <c r="U49" s="64"/>
      <c r="V49" s="64"/>
      <c r="W49" s="64"/>
      <c r="X49" s="64"/>
      <c r="Y49" s="30"/>
    </row>
    <row r="50" spans="2:26" ht="17.25" customHeight="1">
      <c r="B50" s="16" t="s">
        <v>44</v>
      </c>
      <c r="C50" s="29">
        <f t="shared" si="1"/>
        <v>0</v>
      </c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30"/>
      <c r="Z50" s="19"/>
    </row>
    <row r="51" spans="2:26" ht="17.25" customHeight="1">
      <c r="B51" s="16" t="s">
        <v>45</v>
      </c>
      <c r="C51" s="29">
        <f t="shared" si="1"/>
        <v>0</v>
      </c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30"/>
      <c r="Z51" s="19"/>
    </row>
    <row r="52" spans="2:26" ht="17.25" customHeight="1">
      <c r="B52" s="16" t="s">
        <v>46</v>
      </c>
      <c r="C52" s="29">
        <f t="shared" si="1"/>
        <v>0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30"/>
      <c r="Z52" s="19"/>
    </row>
    <row r="53" spans="2:26" ht="17.25" customHeight="1">
      <c r="B53" s="16" t="s">
        <v>82</v>
      </c>
      <c r="C53" s="29">
        <f t="shared" si="1"/>
        <v>0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30"/>
      <c r="Z53" s="19"/>
    </row>
    <row r="54" spans="2:26" ht="17.25" customHeight="1">
      <c r="B54" s="16" t="s">
        <v>47</v>
      </c>
      <c r="C54" s="29">
        <f t="shared" si="1"/>
        <v>0</v>
      </c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30"/>
      <c r="Z54" s="19"/>
    </row>
    <row r="55" spans="2:26" ht="17.25" customHeight="1">
      <c r="B55" s="16" t="s">
        <v>48</v>
      </c>
      <c r="C55" s="29">
        <f t="shared" si="1"/>
        <v>0</v>
      </c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30"/>
      <c r="Z55" s="19"/>
    </row>
    <row r="56" spans="2:26" ht="17.25" customHeight="1">
      <c r="B56" s="16" t="s">
        <v>49</v>
      </c>
      <c r="C56" s="29">
        <f t="shared" si="1"/>
        <v>0</v>
      </c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30"/>
      <c r="Z56" s="19"/>
    </row>
    <row r="57" spans="2:26" ht="17.25" customHeight="1">
      <c r="B57" s="16" t="s">
        <v>50</v>
      </c>
      <c r="C57" s="29">
        <f t="shared" si="1"/>
        <v>0</v>
      </c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30"/>
      <c r="Z57" s="19"/>
    </row>
    <row r="58" spans="2:26" ht="17.25" customHeight="1">
      <c r="B58" s="16" t="s">
        <v>51</v>
      </c>
      <c r="C58" s="29">
        <f t="shared" si="1"/>
        <v>0</v>
      </c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30"/>
      <c r="Z58" s="19"/>
    </row>
    <row r="59" spans="2:26" ht="17.25" customHeight="1">
      <c r="B59" s="18" t="s">
        <v>52</v>
      </c>
      <c r="C59" s="29">
        <f t="shared" si="1"/>
        <v>0</v>
      </c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30"/>
      <c r="Z59" s="19"/>
    </row>
    <row r="60" spans="2:25" s="19" customFormat="1" ht="17.25" customHeight="1">
      <c r="B60" s="16" t="s">
        <v>53</v>
      </c>
      <c r="C60" s="30">
        <f t="shared" si="1"/>
        <v>0</v>
      </c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30"/>
    </row>
    <row r="61" spans="2:26" ht="17.25" customHeight="1">
      <c r="B61" s="16" t="s">
        <v>54</v>
      </c>
      <c r="C61" s="29">
        <f t="shared" si="1"/>
        <v>0</v>
      </c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30"/>
      <c r="Z61" s="19"/>
    </row>
    <row r="62" spans="2:26" ht="17.25" customHeight="1">
      <c r="B62" s="16" t="s">
        <v>55</v>
      </c>
      <c r="C62" s="29">
        <f t="shared" si="1"/>
        <v>0</v>
      </c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30"/>
      <c r="Z62" s="19"/>
    </row>
    <row r="63" spans="2:26" ht="17.25" customHeight="1">
      <c r="B63" s="16" t="s">
        <v>56</v>
      </c>
      <c r="C63" s="29">
        <f t="shared" si="1"/>
        <v>0</v>
      </c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30"/>
      <c r="Z63" s="19"/>
    </row>
    <row r="64" spans="2:26" ht="17.25" customHeight="1">
      <c r="B64" s="16" t="s">
        <v>57</v>
      </c>
      <c r="C64" s="29">
        <f t="shared" si="1"/>
        <v>0</v>
      </c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30"/>
      <c r="Z64" s="19"/>
    </row>
    <row r="65" spans="2:26" ht="17.25" customHeight="1">
      <c r="B65" s="16" t="s">
        <v>58</v>
      </c>
      <c r="C65" s="29">
        <f t="shared" si="1"/>
        <v>0</v>
      </c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30"/>
      <c r="Z65" s="19"/>
    </row>
    <row r="66" spans="2:26" ht="17.25" customHeight="1">
      <c r="B66" s="16" t="s">
        <v>141</v>
      </c>
      <c r="C66" s="29">
        <f t="shared" si="1"/>
        <v>0</v>
      </c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30"/>
      <c r="Z66" s="19"/>
    </row>
    <row r="67" spans="2:26" ht="17.25" customHeight="1">
      <c r="B67" s="16" t="s">
        <v>142</v>
      </c>
      <c r="C67" s="29">
        <f t="shared" si="1"/>
        <v>0</v>
      </c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30"/>
      <c r="Z67" s="19"/>
    </row>
    <row r="68" spans="2:26" ht="17.25" customHeight="1">
      <c r="B68" s="16" t="s">
        <v>143</v>
      </c>
      <c r="C68" s="29">
        <f aca="true" t="shared" si="2" ref="C68:C99">SUM(D68:Y68)</f>
        <v>0</v>
      </c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30"/>
      <c r="Z68" s="19"/>
    </row>
    <row r="69" spans="2:26" ht="17.25" customHeight="1">
      <c r="B69" s="16" t="s">
        <v>144</v>
      </c>
      <c r="C69" s="29">
        <f t="shared" si="2"/>
        <v>0</v>
      </c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30"/>
      <c r="Z69" s="19"/>
    </row>
    <row r="70" spans="2:26" ht="17.25" customHeight="1">
      <c r="B70" s="16" t="s">
        <v>145</v>
      </c>
      <c r="C70" s="29">
        <f t="shared" si="2"/>
        <v>0</v>
      </c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30"/>
      <c r="Z70" s="19"/>
    </row>
    <row r="71" spans="2:26" ht="17.25" customHeight="1">
      <c r="B71" s="16" t="s">
        <v>146</v>
      </c>
      <c r="C71" s="29">
        <f t="shared" si="2"/>
        <v>0</v>
      </c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30"/>
      <c r="Z71" s="19"/>
    </row>
    <row r="72" spans="2:26" ht="17.25" customHeight="1">
      <c r="B72" s="16" t="s">
        <v>99</v>
      </c>
      <c r="C72" s="29">
        <f t="shared" si="2"/>
        <v>0</v>
      </c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30"/>
      <c r="Z72" s="19"/>
    </row>
    <row r="73" spans="2:26" ht="17.25" customHeight="1">
      <c r="B73" s="16" t="s">
        <v>100</v>
      </c>
      <c r="C73" s="29">
        <f t="shared" si="2"/>
        <v>0</v>
      </c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30"/>
      <c r="Z73" s="19"/>
    </row>
    <row r="74" spans="2:26" ht="17.25" customHeight="1">
      <c r="B74" s="16" t="s">
        <v>101</v>
      </c>
      <c r="C74" s="29">
        <f t="shared" si="2"/>
        <v>0</v>
      </c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30"/>
      <c r="Z74" s="19"/>
    </row>
    <row r="75" spans="2:26" ht="17.25" customHeight="1">
      <c r="B75" s="16" t="s">
        <v>102</v>
      </c>
      <c r="C75" s="29">
        <f t="shared" si="2"/>
        <v>0</v>
      </c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30"/>
      <c r="Z75" s="19"/>
    </row>
    <row r="76" spans="2:26" ht="17.25" customHeight="1">
      <c r="B76" s="16" t="s">
        <v>59</v>
      </c>
      <c r="C76" s="29">
        <f t="shared" si="2"/>
        <v>0</v>
      </c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30"/>
      <c r="Z76" s="19"/>
    </row>
    <row r="77" spans="2:26" ht="17.25" customHeight="1">
      <c r="B77" s="16" t="s">
        <v>103</v>
      </c>
      <c r="C77" s="29">
        <f t="shared" si="2"/>
        <v>0</v>
      </c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30"/>
      <c r="Z77" s="19"/>
    </row>
    <row r="78" spans="2:26" ht="17.25" customHeight="1">
      <c r="B78" s="16" t="s">
        <v>104</v>
      </c>
      <c r="C78" s="29">
        <f t="shared" si="2"/>
        <v>0</v>
      </c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30"/>
      <c r="Z78" s="19"/>
    </row>
    <row r="79" spans="2:26" ht="17.25" customHeight="1">
      <c r="B79" s="16" t="s">
        <v>76</v>
      </c>
      <c r="C79" s="29">
        <f t="shared" si="2"/>
        <v>0</v>
      </c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30"/>
      <c r="Z79" s="19"/>
    </row>
    <row r="80" spans="2:26" ht="17.25" customHeight="1">
      <c r="B80" s="16" t="s">
        <v>112</v>
      </c>
      <c r="C80" s="29">
        <f t="shared" si="2"/>
        <v>0</v>
      </c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30"/>
      <c r="Z80" s="19"/>
    </row>
    <row r="81" spans="2:26" ht="17.25" customHeight="1">
      <c r="B81" s="16" t="s">
        <v>113</v>
      </c>
      <c r="C81" s="29">
        <f t="shared" si="2"/>
        <v>0</v>
      </c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30"/>
      <c r="Z81" s="19"/>
    </row>
    <row r="82" spans="2:26" ht="17.25" customHeight="1">
      <c r="B82" s="16" t="s">
        <v>114</v>
      </c>
      <c r="C82" s="29">
        <f t="shared" si="2"/>
        <v>0</v>
      </c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30"/>
      <c r="Z82" s="19"/>
    </row>
    <row r="83" spans="2:26" ht="17.25" customHeight="1">
      <c r="B83" s="16" t="s">
        <v>115</v>
      </c>
      <c r="C83" s="29">
        <f t="shared" si="2"/>
        <v>0</v>
      </c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30"/>
      <c r="Z83" s="19"/>
    </row>
    <row r="84" spans="2:26" ht="17.25" customHeight="1">
      <c r="B84" s="16" t="s">
        <v>116</v>
      </c>
      <c r="C84" s="29">
        <f t="shared" si="2"/>
        <v>0</v>
      </c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30"/>
      <c r="Z84" s="19"/>
    </row>
    <row r="85" spans="2:26" ht="17.25" customHeight="1">
      <c r="B85" s="16" t="s">
        <v>184</v>
      </c>
      <c r="C85" s="29">
        <f t="shared" si="2"/>
        <v>0</v>
      </c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30"/>
      <c r="Z85" s="19"/>
    </row>
    <row r="86" spans="2:26" ht="17.25" customHeight="1">
      <c r="B86" s="16" t="s">
        <v>117</v>
      </c>
      <c r="C86" s="29">
        <f t="shared" si="2"/>
        <v>0</v>
      </c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30"/>
      <c r="Z86" s="19"/>
    </row>
    <row r="87" spans="2:26" ht="17.25" customHeight="1">
      <c r="B87" s="16" t="s">
        <v>185</v>
      </c>
      <c r="C87" s="29">
        <f t="shared" si="2"/>
        <v>0</v>
      </c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30"/>
      <c r="Z87" s="19"/>
    </row>
    <row r="88" spans="2:26" ht="17.25" customHeight="1">
      <c r="B88" s="16" t="s">
        <v>118</v>
      </c>
      <c r="C88" s="29">
        <f t="shared" si="2"/>
        <v>0</v>
      </c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30"/>
      <c r="Z88" s="19"/>
    </row>
    <row r="89" spans="2:26" ht="17.25" customHeight="1">
      <c r="B89" s="16" t="s">
        <v>96</v>
      </c>
      <c r="C89" s="29">
        <f t="shared" si="2"/>
        <v>0</v>
      </c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30"/>
      <c r="Z89" s="19"/>
    </row>
    <row r="90" spans="2:26" ht="17.25" customHeight="1">
      <c r="B90" s="16" t="s">
        <v>152</v>
      </c>
      <c r="C90" s="29">
        <f t="shared" si="2"/>
        <v>0</v>
      </c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30"/>
      <c r="Z90" s="19"/>
    </row>
    <row r="91" spans="2:26" ht="17.25" customHeight="1">
      <c r="B91" s="16" t="s">
        <v>94</v>
      </c>
      <c r="C91" s="29">
        <f t="shared" si="2"/>
        <v>0</v>
      </c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30"/>
      <c r="Z91" s="19"/>
    </row>
    <row r="92" spans="2:26" ht="17.25" customHeight="1">
      <c r="B92" s="16" t="s">
        <v>149</v>
      </c>
      <c r="C92" s="29">
        <f t="shared" si="2"/>
        <v>0</v>
      </c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30"/>
      <c r="Z92" s="19"/>
    </row>
    <row r="93" spans="2:26" ht="17.25" customHeight="1">
      <c r="B93" s="16" t="s">
        <v>95</v>
      </c>
      <c r="C93" s="29">
        <f t="shared" si="2"/>
        <v>0</v>
      </c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30"/>
      <c r="Z93" s="19"/>
    </row>
    <row r="94" spans="2:26" ht="17.25" customHeight="1">
      <c r="B94" s="16" t="s">
        <v>60</v>
      </c>
      <c r="C94" s="29">
        <f t="shared" si="2"/>
        <v>0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30"/>
      <c r="Z94" s="19"/>
    </row>
    <row r="95" spans="2:26" ht="17.25" customHeight="1">
      <c r="B95" s="16" t="s">
        <v>105</v>
      </c>
      <c r="C95" s="29">
        <f t="shared" si="2"/>
        <v>0</v>
      </c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30"/>
      <c r="Z95" s="19"/>
    </row>
    <row r="96" spans="2:26" ht="17.25" customHeight="1">
      <c r="B96" s="16" t="s">
        <v>61</v>
      </c>
      <c r="C96" s="29">
        <f t="shared" si="2"/>
        <v>489000</v>
      </c>
      <c r="D96" s="64"/>
      <c r="E96" s="64"/>
      <c r="F96" s="64"/>
      <c r="G96" s="64"/>
      <c r="H96" s="64"/>
      <c r="I96" s="64"/>
      <c r="J96" s="64"/>
      <c r="K96" s="64"/>
      <c r="L96" s="64"/>
      <c r="M96" s="64">
        <v>60900</v>
      </c>
      <c r="N96" s="64"/>
      <c r="O96" s="64"/>
      <c r="P96" s="64"/>
      <c r="Q96" s="64"/>
      <c r="R96" s="64">
        <v>428100</v>
      </c>
      <c r="S96" s="64"/>
      <c r="T96" s="64"/>
      <c r="U96" s="64"/>
      <c r="V96" s="64"/>
      <c r="W96" s="64"/>
      <c r="X96" s="64"/>
      <c r="Y96" s="30"/>
      <c r="Z96" s="19"/>
    </row>
    <row r="97" spans="2:26" ht="17.25" customHeight="1">
      <c r="B97" s="16" t="s">
        <v>62</v>
      </c>
      <c r="C97" s="29">
        <f t="shared" si="2"/>
        <v>0</v>
      </c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30"/>
      <c r="Z97" s="19"/>
    </row>
    <row r="98" spans="2:26" ht="17.25" customHeight="1">
      <c r="B98" s="16" t="s">
        <v>63</v>
      </c>
      <c r="C98" s="29">
        <f t="shared" si="2"/>
        <v>0</v>
      </c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30"/>
      <c r="Z98" s="19"/>
    </row>
    <row r="99" spans="2:26" ht="17.25" customHeight="1">
      <c r="B99" s="16" t="s">
        <v>64</v>
      </c>
      <c r="C99" s="29">
        <f t="shared" si="2"/>
        <v>0</v>
      </c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30"/>
      <c r="Z99" s="19"/>
    </row>
    <row r="100" spans="2:26" ht="17.25" customHeight="1">
      <c r="B100" s="16" t="s">
        <v>65</v>
      </c>
      <c r="C100" s="29">
        <f aca="true" t="shared" si="3" ref="C100:C115">SUM(D100:Y100)</f>
        <v>0</v>
      </c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30"/>
      <c r="Z100" s="19"/>
    </row>
    <row r="101" spans="2:26" ht="17.25" customHeight="1">
      <c r="B101" s="16" t="s">
        <v>106</v>
      </c>
      <c r="C101" s="29">
        <f t="shared" si="3"/>
        <v>0</v>
      </c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30"/>
      <c r="Z101" s="19"/>
    </row>
    <row r="102" spans="2:26" ht="17.25" customHeight="1">
      <c r="B102" s="16" t="s">
        <v>119</v>
      </c>
      <c r="C102" s="29">
        <f t="shared" si="3"/>
        <v>0</v>
      </c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30"/>
      <c r="Z102" s="19"/>
    </row>
    <row r="103" spans="2:26" ht="17.25" customHeight="1">
      <c r="B103" s="16" t="s">
        <v>147</v>
      </c>
      <c r="C103" s="29">
        <f t="shared" si="3"/>
        <v>0</v>
      </c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30"/>
      <c r="Z103" s="19"/>
    </row>
    <row r="104" spans="2:26" ht="17.25" customHeight="1">
      <c r="B104" s="16" t="s">
        <v>107</v>
      </c>
      <c r="C104" s="29">
        <f t="shared" si="3"/>
        <v>0</v>
      </c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30"/>
      <c r="Z104" s="19"/>
    </row>
    <row r="105" spans="2:26" ht="17.25" customHeight="1">
      <c r="B105" s="16" t="s">
        <v>108</v>
      </c>
      <c r="C105" s="29">
        <f t="shared" si="3"/>
        <v>0</v>
      </c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30"/>
      <c r="Z105" s="19"/>
    </row>
    <row r="106" spans="2:26" ht="17.25" customHeight="1">
      <c r="B106" s="16" t="s">
        <v>120</v>
      </c>
      <c r="C106" s="29">
        <f t="shared" si="3"/>
        <v>0</v>
      </c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30"/>
      <c r="Z106" s="19"/>
    </row>
    <row r="107" spans="2:26" ht="17.25" customHeight="1">
      <c r="B107" s="16" t="s">
        <v>121</v>
      </c>
      <c r="C107" s="29">
        <f t="shared" si="3"/>
        <v>0</v>
      </c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30"/>
      <c r="Z107" s="19"/>
    </row>
    <row r="108" spans="2:26" ht="17.25" customHeight="1">
      <c r="B108" s="16" t="s">
        <v>148</v>
      </c>
      <c r="C108" s="29">
        <f t="shared" si="3"/>
        <v>0</v>
      </c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30"/>
      <c r="Z108" s="19"/>
    </row>
    <row r="109" spans="2:26" ht="17.25" customHeight="1">
      <c r="B109" s="16" t="s">
        <v>109</v>
      </c>
      <c r="C109" s="29">
        <f t="shared" si="3"/>
        <v>0</v>
      </c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30"/>
      <c r="Z109" s="19"/>
    </row>
    <row r="110" spans="2:26" ht="17.25" customHeight="1">
      <c r="B110" s="16" t="s">
        <v>122</v>
      </c>
      <c r="C110" s="29">
        <f t="shared" si="3"/>
        <v>0</v>
      </c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30"/>
      <c r="Z110" s="19"/>
    </row>
    <row r="111" spans="2:26" ht="17.25" customHeight="1">
      <c r="B111" s="16" t="s">
        <v>110</v>
      </c>
      <c r="C111" s="29">
        <f t="shared" si="3"/>
        <v>0</v>
      </c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30"/>
      <c r="Z111" s="19"/>
    </row>
    <row r="112" spans="2:26" ht="17.25" customHeight="1">
      <c r="B112" s="16" t="s">
        <v>111</v>
      </c>
      <c r="C112" s="29">
        <f t="shared" si="3"/>
        <v>0</v>
      </c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30"/>
      <c r="Z112" s="19"/>
    </row>
    <row r="113" spans="2:26" ht="17.25" customHeight="1">
      <c r="B113" s="16" t="s">
        <v>137</v>
      </c>
      <c r="C113" s="29">
        <f t="shared" si="3"/>
        <v>0</v>
      </c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30"/>
      <c r="Z113" s="19"/>
    </row>
    <row r="114" spans="2:26" ht="17.25" customHeight="1">
      <c r="B114" s="16" t="s">
        <v>157</v>
      </c>
      <c r="C114" s="29">
        <f t="shared" si="3"/>
        <v>0</v>
      </c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30"/>
      <c r="Z114" s="19"/>
    </row>
    <row r="115" spans="2:26" ht="17.25" customHeight="1">
      <c r="B115" s="16" t="s">
        <v>158</v>
      </c>
      <c r="C115" s="29">
        <f t="shared" si="3"/>
        <v>0</v>
      </c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30"/>
      <c r="Z115" s="19"/>
    </row>
    <row r="116" spans="3:26" ht="24.75" customHeight="1">
      <c r="C116" s="32"/>
      <c r="D116" s="74"/>
      <c r="E116" s="75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19"/>
    </row>
    <row r="117" spans="2:26" ht="24.75" customHeight="1">
      <c r="B117" s="16" t="s">
        <v>72</v>
      </c>
      <c r="C117" s="29">
        <f aca="true" t="shared" si="4" ref="C117:Y117">SUBTOTAL(9,C4:C42)</f>
        <v>772400</v>
      </c>
      <c r="D117" s="29">
        <f t="shared" si="4"/>
        <v>0</v>
      </c>
      <c r="E117" s="29">
        <f t="shared" si="4"/>
        <v>0</v>
      </c>
      <c r="F117" s="29">
        <f t="shared" si="4"/>
        <v>0</v>
      </c>
      <c r="G117" s="29">
        <f t="shared" si="4"/>
        <v>0</v>
      </c>
      <c r="H117" s="29">
        <f t="shared" si="4"/>
        <v>0</v>
      </c>
      <c r="I117" s="29">
        <f t="shared" si="4"/>
        <v>0</v>
      </c>
      <c r="J117" s="29">
        <f t="shared" si="4"/>
        <v>0</v>
      </c>
      <c r="K117" s="29">
        <f t="shared" si="4"/>
        <v>0</v>
      </c>
      <c r="L117" s="29">
        <f t="shared" si="4"/>
        <v>90600</v>
      </c>
      <c r="M117" s="29">
        <f t="shared" si="4"/>
        <v>0</v>
      </c>
      <c r="N117" s="29">
        <f t="shared" si="4"/>
        <v>0</v>
      </c>
      <c r="O117" s="29">
        <f t="shared" si="4"/>
        <v>0</v>
      </c>
      <c r="P117" s="29">
        <f t="shared" si="4"/>
        <v>0</v>
      </c>
      <c r="Q117" s="29">
        <f t="shared" si="4"/>
        <v>661900</v>
      </c>
      <c r="R117" s="29">
        <f t="shared" si="4"/>
        <v>19900</v>
      </c>
      <c r="S117" s="29">
        <f t="shared" si="4"/>
        <v>0</v>
      </c>
      <c r="T117" s="29">
        <f t="shared" si="4"/>
        <v>0</v>
      </c>
      <c r="U117" s="29">
        <f t="shared" si="4"/>
        <v>0</v>
      </c>
      <c r="V117" s="29">
        <f t="shared" si="4"/>
        <v>0</v>
      </c>
      <c r="W117" s="29">
        <f t="shared" si="4"/>
        <v>0</v>
      </c>
      <c r="X117" s="29">
        <f t="shared" si="4"/>
        <v>0</v>
      </c>
      <c r="Y117" s="29">
        <f t="shared" si="4"/>
        <v>0</v>
      </c>
      <c r="Z117" s="19"/>
    </row>
    <row r="118" spans="2:26" ht="24.75" customHeight="1">
      <c r="B118" s="16" t="s">
        <v>73</v>
      </c>
      <c r="C118" s="29">
        <f aca="true" t="shared" si="5" ref="C118:Y118">SUBTOTAL(9,C43:C65)</f>
        <v>182200</v>
      </c>
      <c r="D118" s="29">
        <f t="shared" si="5"/>
        <v>0</v>
      </c>
      <c r="E118" s="29">
        <f t="shared" si="5"/>
        <v>0</v>
      </c>
      <c r="F118" s="29">
        <f t="shared" si="5"/>
        <v>0</v>
      </c>
      <c r="G118" s="29">
        <f t="shared" si="5"/>
        <v>0</v>
      </c>
      <c r="H118" s="29">
        <f t="shared" si="5"/>
        <v>0</v>
      </c>
      <c r="I118" s="29">
        <f t="shared" si="5"/>
        <v>0</v>
      </c>
      <c r="J118" s="29">
        <f t="shared" si="5"/>
        <v>0</v>
      </c>
      <c r="K118" s="29">
        <f t="shared" si="5"/>
        <v>0</v>
      </c>
      <c r="L118" s="29">
        <f t="shared" si="5"/>
        <v>0</v>
      </c>
      <c r="M118" s="29">
        <f t="shared" si="5"/>
        <v>0</v>
      </c>
      <c r="N118" s="29">
        <f t="shared" si="5"/>
        <v>0</v>
      </c>
      <c r="O118" s="29">
        <f t="shared" si="5"/>
        <v>0</v>
      </c>
      <c r="P118" s="29">
        <f t="shared" si="5"/>
        <v>0</v>
      </c>
      <c r="Q118" s="29">
        <f t="shared" si="5"/>
        <v>0</v>
      </c>
      <c r="R118" s="29">
        <f t="shared" si="5"/>
        <v>0</v>
      </c>
      <c r="S118" s="29">
        <f t="shared" si="5"/>
        <v>34400</v>
      </c>
      <c r="T118" s="29">
        <f t="shared" si="5"/>
        <v>147800</v>
      </c>
      <c r="U118" s="29">
        <f t="shared" si="5"/>
        <v>0</v>
      </c>
      <c r="V118" s="29">
        <f t="shared" si="5"/>
        <v>0</v>
      </c>
      <c r="W118" s="29">
        <f t="shared" si="5"/>
        <v>0</v>
      </c>
      <c r="X118" s="29">
        <f t="shared" si="5"/>
        <v>0</v>
      </c>
      <c r="Y118" s="29">
        <f t="shared" si="5"/>
        <v>0</v>
      </c>
      <c r="Z118" s="19"/>
    </row>
    <row r="119" spans="2:26" ht="24.75" customHeight="1">
      <c r="B119" s="16" t="s">
        <v>89</v>
      </c>
      <c r="C119" s="29">
        <f aca="true" t="shared" si="6" ref="C119:Y119">SUBTOTAL(9,C66:C115)</f>
        <v>489000</v>
      </c>
      <c r="D119" s="29">
        <f t="shared" si="6"/>
        <v>0</v>
      </c>
      <c r="E119" s="29">
        <f t="shared" si="6"/>
        <v>0</v>
      </c>
      <c r="F119" s="29">
        <f t="shared" si="6"/>
        <v>0</v>
      </c>
      <c r="G119" s="29">
        <f t="shared" si="6"/>
        <v>0</v>
      </c>
      <c r="H119" s="29">
        <f t="shared" si="6"/>
        <v>0</v>
      </c>
      <c r="I119" s="29">
        <f t="shared" si="6"/>
        <v>0</v>
      </c>
      <c r="J119" s="29">
        <f t="shared" si="6"/>
        <v>0</v>
      </c>
      <c r="K119" s="29">
        <f t="shared" si="6"/>
        <v>0</v>
      </c>
      <c r="L119" s="29">
        <f t="shared" si="6"/>
        <v>0</v>
      </c>
      <c r="M119" s="29">
        <f t="shared" si="6"/>
        <v>60900</v>
      </c>
      <c r="N119" s="29">
        <f t="shared" si="6"/>
        <v>0</v>
      </c>
      <c r="O119" s="29">
        <f t="shared" si="6"/>
        <v>0</v>
      </c>
      <c r="P119" s="29">
        <f t="shared" si="6"/>
        <v>0</v>
      </c>
      <c r="Q119" s="29">
        <f t="shared" si="6"/>
        <v>0</v>
      </c>
      <c r="R119" s="29">
        <f t="shared" si="6"/>
        <v>428100</v>
      </c>
      <c r="S119" s="29">
        <f t="shared" si="6"/>
        <v>0</v>
      </c>
      <c r="T119" s="29">
        <f t="shared" si="6"/>
        <v>0</v>
      </c>
      <c r="U119" s="29">
        <f t="shared" si="6"/>
        <v>0</v>
      </c>
      <c r="V119" s="29">
        <f t="shared" si="6"/>
        <v>0</v>
      </c>
      <c r="W119" s="29">
        <f t="shared" si="6"/>
        <v>0</v>
      </c>
      <c r="X119" s="29">
        <f t="shared" si="6"/>
        <v>0</v>
      </c>
      <c r="Y119" s="29">
        <f t="shared" si="6"/>
        <v>0</v>
      </c>
      <c r="Z119" s="19"/>
    </row>
    <row r="120" spans="2:26" ht="24.75" customHeight="1">
      <c r="B120" s="16" t="s">
        <v>75</v>
      </c>
      <c r="C120" s="29">
        <f>SUM(C117:C119)</f>
        <v>1443600</v>
      </c>
      <c r="D120" s="29">
        <f aca="true" t="shared" si="7" ref="D120:Y120">SUM(D117:D119)</f>
        <v>0</v>
      </c>
      <c r="E120" s="29">
        <f>SUM(E117:E119)</f>
        <v>0</v>
      </c>
      <c r="F120" s="29">
        <f t="shared" si="7"/>
        <v>0</v>
      </c>
      <c r="G120" s="29">
        <f t="shared" si="7"/>
        <v>0</v>
      </c>
      <c r="H120" s="29">
        <f t="shared" si="7"/>
        <v>0</v>
      </c>
      <c r="I120" s="29">
        <f>SUM(I117:I119)</f>
        <v>0</v>
      </c>
      <c r="J120" s="29">
        <f t="shared" si="7"/>
        <v>0</v>
      </c>
      <c r="K120" s="29">
        <f>SUM(K117:K119)</f>
        <v>0</v>
      </c>
      <c r="L120" s="29">
        <f>SUM(L117:L119)</f>
        <v>90600</v>
      </c>
      <c r="M120" s="29">
        <f>SUM(M117:M119)</f>
        <v>60900</v>
      </c>
      <c r="N120" s="29">
        <f>SUM(N117:N119)</f>
        <v>0</v>
      </c>
      <c r="O120" s="29">
        <f t="shared" si="7"/>
        <v>0</v>
      </c>
      <c r="P120" s="29">
        <f t="shared" si="7"/>
        <v>0</v>
      </c>
      <c r="Q120" s="29">
        <f t="shared" si="7"/>
        <v>661900</v>
      </c>
      <c r="R120" s="29">
        <f>SUM(R117:R119)</f>
        <v>448000</v>
      </c>
      <c r="S120" s="29">
        <f t="shared" si="7"/>
        <v>34400</v>
      </c>
      <c r="T120" s="29">
        <f>SUM(T117:T119)</f>
        <v>147800</v>
      </c>
      <c r="U120" s="29">
        <f>SUM(U117:U119)</f>
        <v>0</v>
      </c>
      <c r="V120" s="29">
        <f>SUM(V117:V119)</f>
        <v>0</v>
      </c>
      <c r="W120" s="29">
        <f t="shared" si="7"/>
        <v>0</v>
      </c>
      <c r="X120" s="29">
        <f t="shared" si="7"/>
        <v>0</v>
      </c>
      <c r="Y120" s="29">
        <f t="shared" si="7"/>
        <v>0</v>
      </c>
      <c r="Z120" s="19"/>
    </row>
    <row r="121" spans="5:26" ht="12.75">
      <c r="E121" s="68"/>
      <c r="Z121" s="19"/>
    </row>
    <row r="122" ht="12.75">
      <c r="Z122" s="19"/>
    </row>
  </sheetData>
  <sheetProtection/>
  <autoFilter ref="A3:Z121"/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landscape" paperSize="8" scale="62" r:id="rId1"/>
  <rowBreaks count="1" manualBreakCount="1">
    <brk id="6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8"/>
  <sheetViews>
    <sheetView view="pageBreakPreview" zoomScale="70" zoomScaleNormal="55" zoomScaleSheetLayoutView="70" zoomScalePageLayoutView="0" workbookViewId="0" topLeftCell="A1">
      <pane xSplit="3" ySplit="4" topLeftCell="D61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I5" sqref="I5:AC44"/>
    </sheetView>
  </sheetViews>
  <sheetFormatPr defaultColWidth="9.00390625" defaultRowHeight="15"/>
  <cols>
    <col min="1" max="1" width="4.57421875" style="12" customWidth="1"/>
    <col min="2" max="2" width="25.57421875" style="12" customWidth="1"/>
    <col min="3" max="17" width="12.57421875" style="12" customWidth="1"/>
    <col min="18" max="18" width="9.28125" style="12" bestFit="1" customWidth="1"/>
    <col min="19" max="16384" width="9.00390625" style="12" customWidth="1"/>
  </cols>
  <sheetData>
    <row r="1" s="11" customFormat="1" ht="30" customHeight="1">
      <c r="A1" s="10" t="s">
        <v>91</v>
      </c>
    </row>
    <row r="2" spans="15:17" ht="13.5" thickBot="1">
      <c r="O2" s="13"/>
      <c r="P2" s="13" t="s">
        <v>78</v>
      </c>
      <c r="Q2" s="13"/>
    </row>
    <row r="3" spans="2:29" ht="19.5" customHeight="1">
      <c r="B3" s="93" t="s">
        <v>79</v>
      </c>
      <c r="C3" s="93" t="s">
        <v>80</v>
      </c>
      <c r="D3" s="92" t="s">
        <v>162</v>
      </c>
      <c r="E3" s="92" t="s">
        <v>163</v>
      </c>
      <c r="F3" s="92" t="s">
        <v>164</v>
      </c>
      <c r="G3" s="92" t="s">
        <v>165</v>
      </c>
      <c r="H3" s="94" t="s">
        <v>90</v>
      </c>
      <c r="I3" s="89" t="s">
        <v>166</v>
      </c>
      <c r="J3" s="90"/>
      <c r="K3" s="90"/>
      <c r="L3" s="90"/>
      <c r="M3" s="90"/>
      <c r="N3" s="90"/>
      <c r="O3" s="91"/>
      <c r="P3" s="89" t="s">
        <v>167</v>
      </c>
      <c r="Q3" s="90"/>
      <c r="R3" s="91"/>
      <c r="S3" s="89" t="s">
        <v>168</v>
      </c>
      <c r="T3" s="90"/>
      <c r="U3" s="90"/>
      <c r="V3" s="91"/>
      <c r="W3" s="89" t="s">
        <v>169</v>
      </c>
      <c r="X3" s="90"/>
      <c r="Y3" s="91"/>
      <c r="Z3" s="89" t="s">
        <v>170</v>
      </c>
      <c r="AA3" s="90"/>
      <c r="AB3" s="91"/>
      <c r="AC3" s="92" t="s">
        <v>151</v>
      </c>
    </row>
    <row r="4" spans="2:30" ht="60" customHeight="1" thickBot="1">
      <c r="B4" s="93"/>
      <c r="C4" s="93"/>
      <c r="D4" s="92"/>
      <c r="E4" s="92"/>
      <c r="F4" s="92"/>
      <c r="G4" s="92"/>
      <c r="H4" s="95"/>
      <c r="I4" s="76" t="s">
        <v>171</v>
      </c>
      <c r="J4" s="77" t="s">
        <v>172</v>
      </c>
      <c r="K4" s="77" t="s">
        <v>173</v>
      </c>
      <c r="L4" s="77" t="s">
        <v>174</v>
      </c>
      <c r="M4" s="77" t="s">
        <v>175</v>
      </c>
      <c r="N4" s="77" t="s">
        <v>176</v>
      </c>
      <c r="O4" s="78" t="s">
        <v>177</v>
      </c>
      <c r="P4" s="76" t="s">
        <v>178</v>
      </c>
      <c r="Q4" s="79" t="s">
        <v>172</v>
      </c>
      <c r="R4" s="80" t="s">
        <v>176</v>
      </c>
      <c r="S4" s="76" t="s">
        <v>179</v>
      </c>
      <c r="T4" s="79" t="s">
        <v>172</v>
      </c>
      <c r="U4" s="79" t="s">
        <v>175</v>
      </c>
      <c r="V4" s="80" t="s">
        <v>176</v>
      </c>
      <c r="W4" s="76" t="s">
        <v>180</v>
      </c>
      <c r="X4" s="81" t="s">
        <v>172</v>
      </c>
      <c r="Y4" s="80" t="s">
        <v>175</v>
      </c>
      <c r="Z4" s="76" t="s">
        <v>181</v>
      </c>
      <c r="AA4" s="79" t="s">
        <v>172</v>
      </c>
      <c r="AB4" s="82" t="s">
        <v>175</v>
      </c>
      <c r="AC4" s="93"/>
      <c r="AD4" s="63" t="s">
        <v>138</v>
      </c>
    </row>
    <row r="5" spans="2:30" ht="24.75" customHeight="1">
      <c r="B5" s="16" t="s">
        <v>0</v>
      </c>
      <c r="C5" s="83">
        <f>SUM(D5:H5)</f>
        <v>0</v>
      </c>
      <c r="D5" s="84"/>
      <c r="E5" s="84"/>
      <c r="F5" s="84"/>
      <c r="G5" s="84"/>
      <c r="H5" s="83">
        <f>I5+P5+S5+W5+Z5</f>
        <v>0</v>
      </c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3"/>
      <c r="AD5" s="17">
        <f>IF(C5&gt;0,"〇","")</f>
      </c>
    </row>
    <row r="6" spans="2:30" ht="24.75" customHeight="1">
      <c r="B6" s="16" t="s">
        <v>1</v>
      </c>
      <c r="C6" s="83">
        <f aca="true" t="shared" si="0" ref="C6:C69">SUM(D6:H6)</f>
        <v>0</v>
      </c>
      <c r="D6" s="84"/>
      <c r="E6" s="84"/>
      <c r="F6" s="84"/>
      <c r="G6" s="84"/>
      <c r="H6" s="83">
        <f aca="true" t="shared" si="1" ref="H6:H69">I6+P6+S6+W6+Z6</f>
        <v>0</v>
      </c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17">
        <f aca="true" t="shared" si="2" ref="AD6:AD69">IF(C6&gt;0,"〇","")</f>
      </c>
    </row>
    <row r="7" spans="2:30" ht="24.75" customHeight="1">
      <c r="B7" s="16" t="s">
        <v>2</v>
      </c>
      <c r="C7" s="83">
        <f t="shared" si="0"/>
        <v>0</v>
      </c>
      <c r="D7" s="84"/>
      <c r="E7" s="84"/>
      <c r="F7" s="84"/>
      <c r="G7" s="84"/>
      <c r="H7" s="83">
        <f t="shared" si="1"/>
        <v>0</v>
      </c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17">
        <f t="shared" si="2"/>
      </c>
    </row>
    <row r="8" spans="2:30" ht="24.75" customHeight="1">
      <c r="B8" s="16" t="s">
        <v>3</v>
      </c>
      <c r="C8" s="83">
        <f t="shared" si="0"/>
        <v>0</v>
      </c>
      <c r="D8" s="84"/>
      <c r="E8" s="84"/>
      <c r="F8" s="84"/>
      <c r="G8" s="84"/>
      <c r="H8" s="83">
        <f t="shared" si="1"/>
        <v>0</v>
      </c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17">
        <f t="shared" si="2"/>
      </c>
    </row>
    <row r="9" spans="2:30" ht="24.75" customHeight="1">
      <c r="B9" s="16" t="s">
        <v>4</v>
      </c>
      <c r="C9" s="83">
        <f t="shared" si="0"/>
        <v>0</v>
      </c>
      <c r="D9" s="84"/>
      <c r="E9" s="84"/>
      <c r="F9" s="84"/>
      <c r="G9" s="84"/>
      <c r="H9" s="83">
        <f t="shared" si="1"/>
        <v>0</v>
      </c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17">
        <f t="shared" si="2"/>
      </c>
    </row>
    <row r="10" spans="2:30" ht="24.75" customHeight="1">
      <c r="B10" s="16" t="s">
        <v>5</v>
      </c>
      <c r="C10" s="83">
        <f t="shared" si="0"/>
        <v>0</v>
      </c>
      <c r="D10" s="84"/>
      <c r="E10" s="84"/>
      <c r="F10" s="84"/>
      <c r="G10" s="84"/>
      <c r="H10" s="83">
        <f t="shared" si="1"/>
        <v>0</v>
      </c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17">
        <f t="shared" si="2"/>
      </c>
    </row>
    <row r="11" spans="2:30" ht="24.75" customHeight="1">
      <c r="B11" s="16" t="s">
        <v>6</v>
      </c>
      <c r="C11" s="83">
        <f t="shared" si="0"/>
        <v>0</v>
      </c>
      <c r="D11" s="84"/>
      <c r="E11" s="84"/>
      <c r="F11" s="84"/>
      <c r="G11" s="84"/>
      <c r="H11" s="83">
        <f t="shared" si="1"/>
        <v>0</v>
      </c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17">
        <f t="shared" si="2"/>
      </c>
    </row>
    <row r="12" spans="2:30" ht="24.75" customHeight="1">
      <c r="B12" s="16" t="s">
        <v>7</v>
      </c>
      <c r="C12" s="83">
        <f t="shared" si="0"/>
        <v>0</v>
      </c>
      <c r="D12" s="84"/>
      <c r="E12" s="84"/>
      <c r="F12" s="84"/>
      <c r="G12" s="84"/>
      <c r="H12" s="83">
        <f t="shared" si="1"/>
        <v>0</v>
      </c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17">
        <f t="shared" si="2"/>
      </c>
    </row>
    <row r="13" spans="2:30" ht="24.75" customHeight="1">
      <c r="B13" s="16" t="s">
        <v>8</v>
      </c>
      <c r="C13" s="83">
        <f t="shared" si="0"/>
        <v>0</v>
      </c>
      <c r="D13" s="84"/>
      <c r="E13" s="84"/>
      <c r="F13" s="84"/>
      <c r="G13" s="84"/>
      <c r="H13" s="83">
        <f t="shared" si="1"/>
        <v>0</v>
      </c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17">
        <f t="shared" si="2"/>
      </c>
    </row>
    <row r="14" spans="2:30" ht="24.75" customHeight="1">
      <c r="B14" s="16" t="s">
        <v>9</v>
      </c>
      <c r="C14" s="83">
        <f t="shared" si="0"/>
        <v>0</v>
      </c>
      <c r="D14" s="84"/>
      <c r="E14" s="84"/>
      <c r="F14" s="84"/>
      <c r="G14" s="84"/>
      <c r="H14" s="83">
        <f t="shared" si="1"/>
        <v>0</v>
      </c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17">
        <f t="shared" si="2"/>
      </c>
    </row>
    <row r="15" spans="2:30" ht="24.75" customHeight="1">
      <c r="B15" s="16" t="s">
        <v>10</v>
      </c>
      <c r="C15" s="83">
        <f t="shared" si="0"/>
        <v>0</v>
      </c>
      <c r="D15" s="84"/>
      <c r="E15" s="84"/>
      <c r="F15" s="84"/>
      <c r="G15" s="84"/>
      <c r="H15" s="83">
        <f t="shared" si="1"/>
        <v>0</v>
      </c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17">
        <f t="shared" si="2"/>
      </c>
    </row>
    <row r="16" spans="2:30" ht="24.75" customHeight="1">
      <c r="B16" s="16" t="s">
        <v>11</v>
      </c>
      <c r="C16" s="83">
        <f t="shared" si="0"/>
        <v>0</v>
      </c>
      <c r="D16" s="84"/>
      <c r="E16" s="84"/>
      <c r="F16" s="84"/>
      <c r="G16" s="84"/>
      <c r="H16" s="83">
        <f t="shared" si="1"/>
        <v>0</v>
      </c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17">
        <f t="shared" si="2"/>
      </c>
    </row>
    <row r="17" spans="2:30" ht="24.75" customHeight="1">
      <c r="B17" s="16" t="s">
        <v>12</v>
      </c>
      <c r="C17" s="83">
        <f t="shared" si="0"/>
        <v>0</v>
      </c>
      <c r="D17" s="84"/>
      <c r="E17" s="84"/>
      <c r="F17" s="84"/>
      <c r="G17" s="84"/>
      <c r="H17" s="83">
        <f t="shared" si="1"/>
        <v>0</v>
      </c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17">
        <f t="shared" si="2"/>
      </c>
    </row>
    <row r="18" spans="2:30" ht="24.75" customHeight="1">
      <c r="B18" s="16" t="s">
        <v>13</v>
      </c>
      <c r="C18" s="83">
        <f t="shared" si="0"/>
        <v>0</v>
      </c>
      <c r="D18" s="84"/>
      <c r="E18" s="84"/>
      <c r="F18" s="84"/>
      <c r="G18" s="84"/>
      <c r="H18" s="83">
        <f t="shared" si="1"/>
        <v>0</v>
      </c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17">
        <f t="shared" si="2"/>
      </c>
    </row>
    <row r="19" spans="2:30" ht="24.75" customHeight="1">
      <c r="B19" s="16" t="s">
        <v>14</v>
      </c>
      <c r="C19" s="83">
        <f t="shared" si="0"/>
        <v>0</v>
      </c>
      <c r="D19" s="84"/>
      <c r="E19" s="84"/>
      <c r="F19" s="84"/>
      <c r="G19" s="84"/>
      <c r="H19" s="83">
        <f t="shared" si="1"/>
        <v>0</v>
      </c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17">
        <f t="shared" si="2"/>
      </c>
    </row>
    <row r="20" spans="2:30" ht="24.75" customHeight="1">
      <c r="B20" s="16" t="s">
        <v>15</v>
      </c>
      <c r="C20" s="83">
        <f t="shared" si="0"/>
        <v>0</v>
      </c>
      <c r="D20" s="84"/>
      <c r="E20" s="84"/>
      <c r="F20" s="84"/>
      <c r="G20" s="84"/>
      <c r="H20" s="83">
        <f t="shared" si="1"/>
        <v>0</v>
      </c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17">
        <f t="shared" si="2"/>
      </c>
    </row>
    <row r="21" spans="2:30" ht="24.75" customHeight="1">
      <c r="B21" s="16" t="s">
        <v>16</v>
      </c>
      <c r="C21" s="83">
        <f t="shared" si="0"/>
        <v>0</v>
      </c>
      <c r="D21" s="84"/>
      <c r="E21" s="84"/>
      <c r="F21" s="84"/>
      <c r="G21" s="84"/>
      <c r="H21" s="83">
        <f t="shared" si="1"/>
        <v>0</v>
      </c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17">
        <f t="shared" si="2"/>
      </c>
    </row>
    <row r="22" spans="2:30" ht="24.75" customHeight="1">
      <c r="B22" s="16" t="s">
        <v>17</v>
      </c>
      <c r="C22" s="83">
        <f t="shared" si="0"/>
        <v>0</v>
      </c>
      <c r="D22" s="84"/>
      <c r="E22" s="84"/>
      <c r="F22" s="84"/>
      <c r="G22" s="84"/>
      <c r="H22" s="83">
        <f t="shared" si="1"/>
        <v>0</v>
      </c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17">
        <f t="shared" si="2"/>
      </c>
    </row>
    <row r="23" spans="2:30" ht="24.75" customHeight="1">
      <c r="B23" s="16" t="s">
        <v>18</v>
      </c>
      <c r="C23" s="83">
        <f t="shared" si="0"/>
        <v>0</v>
      </c>
      <c r="D23" s="84"/>
      <c r="E23" s="84"/>
      <c r="F23" s="84"/>
      <c r="G23" s="84"/>
      <c r="H23" s="83">
        <f t="shared" si="1"/>
        <v>0</v>
      </c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17">
        <f t="shared" si="2"/>
      </c>
    </row>
    <row r="24" spans="2:30" ht="24.75" customHeight="1">
      <c r="B24" s="16" t="s">
        <v>19</v>
      </c>
      <c r="C24" s="83">
        <f t="shared" si="0"/>
        <v>0</v>
      </c>
      <c r="D24" s="84"/>
      <c r="E24" s="84"/>
      <c r="F24" s="84"/>
      <c r="G24" s="84"/>
      <c r="H24" s="83">
        <f t="shared" si="1"/>
        <v>0</v>
      </c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17">
        <f t="shared" si="2"/>
      </c>
    </row>
    <row r="25" spans="2:30" ht="24.75" customHeight="1">
      <c r="B25" s="16" t="s">
        <v>20</v>
      </c>
      <c r="C25" s="83">
        <f t="shared" si="0"/>
        <v>0</v>
      </c>
      <c r="D25" s="84"/>
      <c r="E25" s="84"/>
      <c r="F25" s="84"/>
      <c r="G25" s="84"/>
      <c r="H25" s="83">
        <f t="shared" si="1"/>
        <v>0</v>
      </c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17">
        <f t="shared" si="2"/>
      </c>
    </row>
    <row r="26" spans="2:30" ht="24.75" customHeight="1">
      <c r="B26" s="16" t="s">
        <v>21</v>
      </c>
      <c r="C26" s="83">
        <f t="shared" si="0"/>
        <v>0</v>
      </c>
      <c r="D26" s="84"/>
      <c r="E26" s="84"/>
      <c r="F26" s="84"/>
      <c r="G26" s="84"/>
      <c r="H26" s="83">
        <f t="shared" si="1"/>
        <v>0</v>
      </c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17">
        <f t="shared" si="2"/>
      </c>
    </row>
    <row r="27" spans="2:30" ht="24.75" customHeight="1">
      <c r="B27" s="16" t="s">
        <v>22</v>
      </c>
      <c r="C27" s="83">
        <f t="shared" si="0"/>
        <v>0</v>
      </c>
      <c r="D27" s="84"/>
      <c r="E27" s="84"/>
      <c r="F27" s="84"/>
      <c r="G27" s="84"/>
      <c r="H27" s="83">
        <f t="shared" si="1"/>
        <v>0</v>
      </c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17">
        <f t="shared" si="2"/>
      </c>
    </row>
    <row r="28" spans="2:30" ht="24.75" customHeight="1">
      <c r="B28" s="16" t="s">
        <v>23</v>
      </c>
      <c r="C28" s="83">
        <f t="shared" si="0"/>
        <v>0</v>
      </c>
      <c r="D28" s="84"/>
      <c r="E28" s="84"/>
      <c r="F28" s="84"/>
      <c r="G28" s="84"/>
      <c r="H28" s="83">
        <f t="shared" si="1"/>
        <v>0</v>
      </c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17">
        <f t="shared" si="2"/>
      </c>
    </row>
    <row r="29" spans="2:30" ht="24.75" customHeight="1">
      <c r="B29" s="16" t="s">
        <v>24</v>
      </c>
      <c r="C29" s="83">
        <f t="shared" si="0"/>
        <v>0</v>
      </c>
      <c r="D29" s="84"/>
      <c r="E29" s="84"/>
      <c r="F29" s="84"/>
      <c r="G29" s="84"/>
      <c r="H29" s="83">
        <f t="shared" si="1"/>
        <v>0</v>
      </c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17">
        <f t="shared" si="2"/>
      </c>
    </row>
    <row r="30" spans="2:30" ht="24.75" customHeight="1">
      <c r="B30" s="16" t="s">
        <v>25</v>
      </c>
      <c r="C30" s="83">
        <f t="shared" si="0"/>
        <v>0</v>
      </c>
      <c r="D30" s="84"/>
      <c r="E30" s="84"/>
      <c r="F30" s="84"/>
      <c r="G30" s="84"/>
      <c r="H30" s="83">
        <f t="shared" si="1"/>
        <v>0</v>
      </c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17">
        <f t="shared" si="2"/>
      </c>
    </row>
    <row r="31" spans="2:30" ht="24.75" customHeight="1">
      <c r="B31" s="16" t="s">
        <v>26</v>
      </c>
      <c r="C31" s="83">
        <f t="shared" si="0"/>
        <v>0</v>
      </c>
      <c r="D31" s="84"/>
      <c r="E31" s="84"/>
      <c r="F31" s="84"/>
      <c r="G31" s="84"/>
      <c r="H31" s="83">
        <f t="shared" si="1"/>
        <v>0</v>
      </c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17">
        <f t="shared" si="2"/>
      </c>
    </row>
    <row r="32" spans="2:30" s="19" customFormat="1" ht="24.75" customHeight="1">
      <c r="B32" s="18" t="s">
        <v>27</v>
      </c>
      <c r="C32" s="83">
        <f t="shared" si="0"/>
        <v>0</v>
      </c>
      <c r="D32" s="84"/>
      <c r="E32" s="84"/>
      <c r="F32" s="84"/>
      <c r="G32" s="84"/>
      <c r="H32" s="83">
        <f t="shared" si="1"/>
        <v>0</v>
      </c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17">
        <f t="shared" si="2"/>
      </c>
    </row>
    <row r="33" spans="2:30" ht="24.75" customHeight="1">
      <c r="B33" s="16" t="s">
        <v>28</v>
      </c>
      <c r="C33" s="83">
        <f t="shared" si="0"/>
        <v>0</v>
      </c>
      <c r="D33" s="84"/>
      <c r="E33" s="84"/>
      <c r="F33" s="84"/>
      <c r="G33" s="84"/>
      <c r="H33" s="83">
        <f t="shared" si="1"/>
        <v>0</v>
      </c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17">
        <f t="shared" si="2"/>
      </c>
    </row>
    <row r="34" spans="2:30" ht="24.75" customHeight="1">
      <c r="B34" s="16" t="s">
        <v>29</v>
      </c>
      <c r="C34" s="83">
        <f t="shared" si="0"/>
        <v>0</v>
      </c>
      <c r="D34" s="84"/>
      <c r="E34" s="84"/>
      <c r="F34" s="84"/>
      <c r="G34" s="84"/>
      <c r="H34" s="83">
        <f t="shared" si="1"/>
        <v>0</v>
      </c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17">
        <f t="shared" si="2"/>
      </c>
    </row>
    <row r="35" spans="2:30" ht="24.75" customHeight="1">
      <c r="B35" s="16" t="s">
        <v>30</v>
      </c>
      <c r="C35" s="83">
        <f t="shared" si="0"/>
        <v>0</v>
      </c>
      <c r="D35" s="84"/>
      <c r="E35" s="84"/>
      <c r="F35" s="84"/>
      <c r="G35" s="84"/>
      <c r="H35" s="83">
        <f t="shared" si="1"/>
        <v>0</v>
      </c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17">
        <f t="shared" si="2"/>
      </c>
    </row>
    <row r="36" spans="2:30" ht="24.75" customHeight="1">
      <c r="B36" s="16" t="s">
        <v>31</v>
      </c>
      <c r="C36" s="83">
        <f t="shared" si="0"/>
        <v>0</v>
      </c>
      <c r="D36" s="84"/>
      <c r="E36" s="84"/>
      <c r="F36" s="84"/>
      <c r="G36" s="84"/>
      <c r="H36" s="83">
        <f t="shared" si="1"/>
        <v>0</v>
      </c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17">
        <f t="shared" si="2"/>
      </c>
    </row>
    <row r="37" spans="2:30" ht="24.75" customHeight="1">
      <c r="B37" s="16" t="s">
        <v>32</v>
      </c>
      <c r="C37" s="83">
        <f t="shared" si="0"/>
        <v>0</v>
      </c>
      <c r="D37" s="84"/>
      <c r="E37" s="84"/>
      <c r="F37" s="84"/>
      <c r="G37" s="84"/>
      <c r="H37" s="83">
        <f t="shared" si="1"/>
        <v>0</v>
      </c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17">
        <f t="shared" si="2"/>
      </c>
    </row>
    <row r="38" spans="2:30" ht="24.75" customHeight="1">
      <c r="B38" s="16" t="s">
        <v>33</v>
      </c>
      <c r="C38" s="83">
        <f t="shared" si="0"/>
        <v>0</v>
      </c>
      <c r="D38" s="84"/>
      <c r="E38" s="84"/>
      <c r="F38" s="84"/>
      <c r="G38" s="84"/>
      <c r="H38" s="83">
        <f t="shared" si="1"/>
        <v>0</v>
      </c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17">
        <f t="shared" si="2"/>
      </c>
    </row>
    <row r="39" spans="2:30" ht="24.75" customHeight="1">
      <c r="B39" s="16" t="s">
        <v>34</v>
      </c>
      <c r="C39" s="83">
        <f t="shared" si="0"/>
        <v>0</v>
      </c>
      <c r="D39" s="84"/>
      <c r="E39" s="84"/>
      <c r="F39" s="84"/>
      <c r="G39" s="84"/>
      <c r="H39" s="83">
        <f t="shared" si="1"/>
        <v>0</v>
      </c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17">
        <f t="shared" si="2"/>
      </c>
    </row>
    <row r="40" spans="2:30" ht="24.75" customHeight="1">
      <c r="B40" s="16" t="s">
        <v>35</v>
      </c>
      <c r="C40" s="83">
        <f t="shared" si="0"/>
        <v>0</v>
      </c>
      <c r="D40" s="84"/>
      <c r="E40" s="84"/>
      <c r="F40" s="84"/>
      <c r="G40" s="84"/>
      <c r="H40" s="83">
        <f t="shared" si="1"/>
        <v>0</v>
      </c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17">
        <f t="shared" si="2"/>
      </c>
    </row>
    <row r="41" spans="2:30" ht="24.75" customHeight="1">
      <c r="B41" s="16" t="s">
        <v>36</v>
      </c>
      <c r="C41" s="83">
        <f t="shared" si="0"/>
        <v>0</v>
      </c>
      <c r="D41" s="84"/>
      <c r="E41" s="84"/>
      <c r="F41" s="84"/>
      <c r="G41" s="84"/>
      <c r="H41" s="83">
        <f t="shared" si="1"/>
        <v>0</v>
      </c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17">
        <f t="shared" si="2"/>
      </c>
    </row>
    <row r="42" spans="2:30" ht="24.75" customHeight="1">
      <c r="B42" s="16" t="s">
        <v>81</v>
      </c>
      <c r="C42" s="83">
        <f t="shared" si="0"/>
        <v>0</v>
      </c>
      <c r="D42" s="84"/>
      <c r="E42" s="84"/>
      <c r="F42" s="84"/>
      <c r="G42" s="84"/>
      <c r="H42" s="83">
        <f t="shared" si="1"/>
        <v>0</v>
      </c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17">
        <f t="shared" si="2"/>
      </c>
    </row>
    <row r="43" spans="2:30" ht="24.75" customHeight="1">
      <c r="B43" s="16" t="s">
        <v>182</v>
      </c>
      <c r="C43" s="83">
        <f t="shared" si="0"/>
        <v>0</v>
      </c>
      <c r="D43" s="84"/>
      <c r="E43" s="84"/>
      <c r="F43" s="84"/>
      <c r="G43" s="84"/>
      <c r="H43" s="83">
        <f t="shared" si="1"/>
        <v>0</v>
      </c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17">
        <f t="shared" si="2"/>
      </c>
    </row>
    <row r="44" spans="2:30" ht="24.75" customHeight="1">
      <c r="B44" s="16" t="s">
        <v>37</v>
      </c>
      <c r="C44" s="83">
        <f t="shared" si="0"/>
        <v>0</v>
      </c>
      <c r="D44" s="84"/>
      <c r="E44" s="84"/>
      <c r="F44" s="84"/>
      <c r="G44" s="84"/>
      <c r="H44" s="83">
        <f t="shared" si="1"/>
        <v>0</v>
      </c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17">
        <f t="shared" si="2"/>
      </c>
    </row>
    <row r="45" spans="2:30" ht="24.75" customHeight="1">
      <c r="B45" s="16" t="s">
        <v>38</v>
      </c>
      <c r="C45" s="83">
        <f t="shared" si="0"/>
        <v>0</v>
      </c>
      <c r="D45" s="84"/>
      <c r="E45" s="84"/>
      <c r="F45" s="84"/>
      <c r="G45" s="84"/>
      <c r="H45" s="83">
        <f t="shared" si="1"/>
        <v>0</v>
      </c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17">
        <f t="shared" si="2"/>
      </c>
    </row>
    <row r="46" spans="2:30" ht="24.75" customHeight="1">
      <c r="B46" s="16" t="s">
        <v>39</v>
      </c>
      <c r="C46" s="83">
        <f t="shared" si="0"/>
        <v>0</v>
      </c>
      <c r="D46" s="84"/>
      <c r="E46" s="84"/>
      <c r="F46" s="84"/>
      <c r="G46" s="84"/>
      <c r="H46" s="83">
        <f t="shared" si="1"/>
        <v>0</v>
      </c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17">
        <f t="shared" si="2"/>
      </c>
    </row>
    <row r="47" spans="2:30" ht="24.75" customHeight="1">
      <c r="B47" s="16" t="s">
        <v>40</v>
      </c>
      <c r="C47" s="83">
        <f t="shared" si="0"/>
        <v>0</v>
      </c>
      <c r="D47" s="84"/>
      <c r="E47" s="84"/>
      <c r="F47" s="84"/>
      <c r="G47" s="84"/>
      <c r="H47" s="83">
        <f t="shared" si="1"/>
        <v>0</v>
      </c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17">
        <f t="shared" si="2"/>
      </c>
    </row>
    <row r="48" spans="2:30" ht="24.75" customHeight="1">
      <c r="B48" s="16" t="s">
        <v>41</v>
      </c>
      <c r="C48" s="83">
        <f t="shared" si="0"/>
        <v>0</v>
      </c>
      <c r="D48" s="84"/>
      <c r="E48" s="84"/>
      <c r="F48" s="84"/>
      <c r="G48" s="84"/>
      <c r="H48" s="83">
        <f t="shared" si="1"/>
        <v>0</v>
      </c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17">
        <f t="shared" si="2"/>
      </c>
    </row>
    <row r="49" spans="2:30" ht="24.75" customHeight="1">
      <c r="B49" s="16" t="s">
        <v>42</v>
      </c>
      <c r="C49" s="83">
        <f t="shared" si="0"/>
        <v>0</v>
      </c>
      <c r="D49" s="84"/>
      <c r="E49" s="84"/>
      <c r="F49" s="84"/>
      <c r="G49" s="84"/>
      <c r="H49" s="83">
        <f t="shared" si="1"/>
        <v>0</v>
      </c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17">
        <f t="shared" si="2"/>
      </c>
    </row>
    <row r="50" spans="2:30" ht="24.75" customHeight="1">
      <c r="B50" s="16" t="s">
        <v>43</v>
      </c>
      <c r="C50" s="83">
        <f t="shared" si="0"/>
        <v>0</v>
      </c>
      <c r="D50" s="84"/>
      <c r="E50" s="84"/>
      <c r="F50" s="84"/>
      <c r="G50" s="84"/>
      <c r="H50" s="83">
        <f t="shared" si="1"/>
        <v>0</v>
      </c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17">
        <f t="shared" si="2"/>
      </c>
    </row>
    <row r="51" spans="2:30" ht="24.75" customHeight="1">
      <c r="B51" s="16" t="s">
        <v>44</v>
      </c>
      <c r="C51" s="83">
        <f t="shared" si="0"/>
        <v>0</v>
      </c>
      <c r="D51" s="84"/>
      <c r="E51" s="84"/>
      <c r="F51" s="84"/>
      <c r="G51" s="84"/>
      <c r="H51" s="83">
        <f t="shared" si="1"/>
        <v>0</v>
      </c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17">
        <f t="shared" si="2"/>
      </c>
    </row>
    <row r="52" spans="2:30" ht="24.75" customHeight="1">
      <c r="B52" s="16" t="s">
        <v>45</v>
      </c>
      <c r="C52" s="83">
        <f t="shared" si="0"/>
        <v>0</v>
      </c>
      <c r="D52" s="84"/>
      <c r="E52" s="84"/>
      <c r="F52" s="84"/>
      <c r="G52" s="84"/>
      <c r="H52" s="83">
        <f t="shared" si="1"/>
        <v>0</v>
      </c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17">
        <f t="shared" si="2"/>
      </c>
    </row>
    <row r="53" spans="2:30" ht="24.75" customHeight="1">
      <c r="B53" s="16" t="s">
        <v>46</v>
      </c>
      <c r="C53" s="83">
        <f t="shared" si="0"/>
        <v>0</v>
      </c>
      <c r="D53" s="84"/>
      <c r="E53" s="84"/>
      <c r="F53" s="84"/>
      <c r="G53" s="84"/>
      <c r="H53" s="83">
        <f t="shared" si="1"/>
        <v>0</v>
      </c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17">
        <f t="shared" si="2"/>
      </c>
    </row>
    <row r="54" spans="2:30" ht="24.75" customHeight="1">
      <c r="B54" s="16" t="s">
        <v>82</v>
      </c>
      <c r="C54" s="83">
        <f t="shared" si="0"/>
        <v>0</v>
      </c>
      <c r="D54" s="84"/>
      <c r="E54" s="84"/>
      <c r="F54" s="84"/>
      <c r="G54" s="84"/>
      <c r="H54" s="83">
        <f t="shared" si="1"/>
        <v>0</v>
      </c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17">
        <f t="shared" si="2"/>
      </c>
    </row>
    <row r="55" spans="2:30" ht="24.75" customHeight="1">
      <c r="B55" s="16" t="s">
        <v>47</v>
      </c>
      <c r="C55" s="83">
        <f t="shared" si="0"/>
        <v>0</v>
      </c>
      <c r="D55" s="84"/>
      <c r="E55" s="84"/>
      <c r="F55" s="84"/>
      <c r="G55" s="84"/>
      <c r="H55" s="83">
        <f t="shared" si="1"/>
        <v>0</v>
      </c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17">
        <f t="shared" si="2"/>
      </c>
    </row>
    <row r="56" spans="2:30" ht="24.75" customHeight="1">
      <c r="B56" s="16" t="s">
        <v>48</v>
      </c>
      <c r="C56" s="83">
        <f t="shared" si="0"/>
        <v>0</v>
      </c>
      <c r="D56" s="84"/>
      <c r="E56" s="84"/>
      <c r="F56" s="84"/>
      <c r="G56" s="84"/>
      <c r="H56" s="83">
        <f t="shared" si="1"/>
        <v>0</v>
      </c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17">
        <f t="shared" si="2"/>
      </c>
    </row>
    <row r="57" spans="2:30" ht="24.75" customHeight="1">
      <c r="B57" s="16" t="s">
        <v>49</v>
      </c>
      <c r="C57" s="83">
        <f t="shared" si="0"/>
        <v>0</v>
      </c>
      <c r="D57" s="84"/>
      <c r="E57" s="84"/>
      <c r="F57" s="84"/>
      <c r="G57" s="84"/>
      <c r="H57" s="83">
        <f t="shared" si="1"/>
        <v>0</v>
      </c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17">
        <f t="shared" si="2"/>
      </c>
    </row>
    <row r="58" spans="2:30" ht="24.75" customHeight="1">
      <c r="B58" s="16" t="s">
        <v>50</v>
      </c>
      <c r="C58" s="83">
        <f t="shared" si="0"/>
        <v>0</v>
      </c>
      <c r="D58" s="84"/>
      <c r="E58" s="84"/>
      <c r="F58" s="84"/>
      <c r="G58" s="84"/>
      <c r="H58" s="83">
        <f t="shared" si="1"/>
        <v>0</v>
      </c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17">
        <f t="shared" si="2"/>
      </c>
    </row>
    <row r="59" spans="2:30" ht="24.75" customHeight="1">
      <c r="B59" s="16" t="s">
        <v>51</v>
      </c>
      <c r="C59" s="83">
        <f t="shared" si="0"/>
        <v>0</v>
      </c>
      <c r="D59" s="84"/>
      <c r="E59" s="84"/>
      <c r="F59" s="84"/>
      <c r="G59" s="84"/>
      <c r="H59" s="83">
        <f t="shared" si="1"/>
        <v>0</v>
      </c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17">
        <f t="shared" si="2"/>
      </c>
    </row>
    <row r="60" spans="2:30" ht="24.75" customHeight="1">
      <c r="B60" s="16" t="s">
        <v>52</v>
      </c>
      <c r="C60" s="83">
        <f t="shared" si="0"/>
        <v>0</v>
      </c>
      <c r="D60" s="84"/>
      <c r="E60" s="84"/>
      <c r="F60" s="84"/>
      <c r="G60" s="84"/>
      <c r="H60" s="83">
        <f t="shared" si="1"/>
        <v>0</v>
      </c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17">
        <f t="shared" si="2"/>
      </c>
    </row>
    <row r="61" spans="2:30" ht="24.75" customHeight="1">
      <c r="B61" s="16" t="s">
        <v>53</v>
      </c>
      <c r="C61" s="83">
        <f t="shared" si="0"/>
        <v>0</v>
      </c>
      <c r="D61" s="84"/>
      <c r="E61" s="84"/>
      <c r="F61" s="84"/>
      <c r="G61" s="84"/>
      <c r="H61" s="83">
        <f t="shared" si="1"/>
        <v>0</v>
      </c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17">
        <f t="shared" si="2"/>
      </c>
    </row>
    <row r="62" spans="2:30" ht="24.75" customHeight="1">
      <c r="B62" s="16" t="s">
        <v>54</v>
      </c>
      <c r="C62" s="83">
        <f t="shared" si="0"/>
        <v>0</v>
      </c>
      <c r="D62" s="84"/>
      <c r="E62" s="84"/>
      <c r="F62" s="84"/>
      <c r="G62" s="84"/>
      <c r="H62" s="83">
        <f t="shared" si="1"/>
        <v>0</v>
      </c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17">
        <f t="shared" si="2"/>
      </c>
    </row>
    <row r="63" spans="2:30" ht="24.75" customHeight="1">
      <c r="B63" s="16" t="s">
        <v>55</v>
      </c>
      <c r="C63" s="83">
        <f t="shared" si="0"/>
        <v>0</v>
      </c>
      <c r="D63" s="84"/>
      <c r="E63" s="84"/>
      <c r="F63" s="84"/>
      <c r="G63" s="84"/>
      <c r="H63" s="83">
        <f t="shared" si="1"/>
        <v>0</v>
      </c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17">
        <f t="shared" si="2"/>
      </c>
    </row>
    <row r="64" spans="2:30" ht="24.75" customHeight="1">
      <c r="B64" s="16" t="s">
        <v>56</v>
      </c>
      <c r="C64" s="83">
        <f t="shared" si="0"/>
        <v>0</v>
      </c>
      <c r="D64" s="84"/>
      <c r="E64" s="84"/>
      <c r="F64" s="84"/>
      <c r="G64" s="84"/>
      <c r="H64" s="83">
        <f t="shared" si="1"/>
        <v>0</v>
      </c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17">
        <f t="shared" si="2"/>
      </c>
    </row>
    <row r="65" spans="2:30" ht="24.75" customHeight="1">
      <c r="B65" s="16" t="s">
        <v>57</v>
      </c>
      <c r="C65" s="83">
        <f t="shared" si="0"/>
        <v>0</v>
      </c>
      <c r="D65" s="84"/>
      <c r="E65" s="84"/>
      <c r="F65" s="84"/>
      <c r="G65" s="84"/>
      <c r="H65" s="83">
        <f t="shared" si="1"/>
        <v>0</v>
      </c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17">
        <f t="shared" si="2"/>
      </c>
    </row>
    <row r="66" spans="2:30" ht="24.75" customHeight="1">
      <c r="B66" s="16" t="s">
        <v>58</v>
      </c>
      <c r="C66" s="83">
        <f t="shared" si="0"/>
        <v>0</v>
      </c>
      <c r="D66" s="84"/>
      <c r="E66" s="84"/>
      <c r="F66" s="84"/>
      <c r="G66" s="84"/>
      <c r="H66" s="83">
        <f t="shared" si="1"/>
        <v>0</v>
      </c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17">
        <f t="shared" si="2"/>
      </c>
    </row>
    <row r="67" spans="2:30" ht="24.75" customHeight="1">
      <c r="B67" s="18" t="s">
        <v>148</v>
      </c>
      <c r="C67" s="83">
        <f t="shared" si="0"/>
        <v>0</v>
      </c>
      <c r="D67" s="84"/>
      <c r="E67" s="84"/>
      <c r="F67" s="84"/>
      <c r="G67" s="84"/>
      <c r="H67" s="83">
        <f t="shared" si="1"/>
        <v>0</v>
      </c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17">
        <f t="shared" si="2"/>
      </c>
    </row>
    <row r="68" spans="2:30" ht="24.75" customHeight="1">
      <c r="B68" s="18" t="s">
        <v>76</v>
      </c>
      <c r="C68" s="83">
        <f t="shared" si="0"/>
        <v>0</v>
      </c>
      <c r="D68" s="84"/>
      <c r="E68" s="84"/>
      <c r="F68" s="84"/>
      <c r="G68" s="84"/>
      <c r="H68" s="83">
        <f t="shared" si="1"/>
        <v>0</v>
      </c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17">
        <f t="shared" si="2"/>
      </c>
    </row>
    <row r="69" spans="2:30" ht="24.75" customHeight="1">
      <c r="B69" s="18" t="s">
        <v>112</v>
      </c>
      <c r="C69" s="83">
        <f t="shared" si="0"/>
        <v>0</v>
      </c>
      <c r="D69" s="84"/>
      <c r="E69" s="84"/>
      <c r="F69" s="84"/>
      <c r="G69" s="84"/>
      <c r="H69" s="83">
        <f t="shared" si="1"/>
        <v>0</v>
      </c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17">
        <f t="shared" si="2"/>
      </c>
    </row>
    <row r="70" spans="2:30" ht="24.75" customHeight="1">
      <c r="B70" s="18" t="s">
        <v>118</v>
      </c>
      <c r="C70" s="83">
        <f>SUM(D70:H70)</f>
        <v>0</v>
      </c>
      <c r="D70" s="84"/>
      <c r="E70" s="84"/>
      <c r="F70" s="84"/>
      <c r="G70" s="84"/>
      <c r="H70" s="83">
        <f>I70+P70+S70+W70+Z70</f>
        <v>0</v>
      </c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17">
        <f>IF(C70&gt;0,"〇","")</f>
      </c>
    </row>
    <row r="71" spans="2:30" ht="24.75" customHeight="1">
      <c r="B71" s="18" t="s">
        <v>96</v>
      </c>
      <c r="C71" s="83">
        <f>SUM(D71:H71)</f>
        <v>0</v>
      </c>
      <c r="D71" s="84"/>
      <c r="E71" s="84"/>
      <c r="F71" s="84"/>
      <c r="G71" s="84"/>
      <c r="H71" s="83">
        <f>I71+P71+S71+W71+Z71</f>
        <v>0</v>
      </c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17">
        <f>IF(C71&gt;0,"〇","")</f>
      </c>
    </row>
    <row r="72" spans="2:30" ht="24.75" customHeight="1">
      <c r="B72" s="18" t="s">
        <v>147</v>
      </c>
      <c r="C72" s="83">
        <f>SUM(D72:H72)</f>
        <v>0</v>
      </c>
      <c r="D72" s="84"/>
      <c r="E72" s="84"/>
      <c r="F72" s="84"/>
      <c r="G72" s="84"/>
      <c r="H72" s="83">
        <f>I72+P72+S72+W72+Z72</f>
        <v>0</v>
      </c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17">
        <f>IF(C72&gt;0,"〇","")</f>
      </c>
    </row>
    <row r="73" spans="2:30" ht="24.75" customHeight="1">
      <c r="B73" s="18" t="s">
        <v>94</v>
      </c>
      <c r="C73" s="83">
        <f>SUM(D73:H73)</f>
        <v>0</v>
      </c>
      <c r="D73" s="84"/>
      <c r="E73" s="84"/>
      <c r="F73" s="84"/>
      <c r="G73" s="84"/>
      <c r="H73" s="83">
        <f>I73+P73+S73+W73+Z73</f>
        <v>0</v>
      </c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17">
        <f>IF(C73&gt;0,"〇","")</f>
      </c>
    </row>
    <row r="74" spans="3:29" ht="24.75" customHeight="1"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7"/>
    </row>
    <row r="75" spans="2:29" ht="24.75" customHeight="1">
      <c r="B75" s="16" t="s">
        <v>72</v>
      </c>
      <c r="C75" s="83">
        <f aca="true" t="shared" si="3" ref="C75:AC75">SUBTOTAL(9,C5:C43)</f>
        <v>0</v>
      </c>
      <c r="D75" s="83">
        <f t="shared" si="3"/>
        <v>0</v>
      </c>
      <c r="E75" s="83">
        <f t="shared" si="3"/>
        <v>0</v>
      </c>
      <c r="F75" s="83">
        <f t="shared" si="3"/>
        <v>0</v>
      </c>
      <c r="G75" s="83">
        <f t="shared" si="3"/>
        <v>0</v>
      </c>
      <c r="H75" s="83">
        <f t="shared" si="3"/>
        <v>0</v>
      </c>
      <c r="I75" s="83">
        <f t="shared" si="3"/>
        <v>0</v>
      </c>
      <c r="J75" s="83">
        <f t="shared" si="3"/>
        <v>0</v>
      </c>
      <c r="K75" s="83">
        <f t="shared" si="3"/>
        <v>0</v>
      </c>
      <c r="L75" s="83">
        <f t="shared" si="3"/>
        <v>0</v>
      </c>
      <c r="M75" s="83">
        <f t="shared" si="3"/>
        <v>0</v>
      </c>
      <c r="N75" s="83">
        <f t="shared" si="3"/>
        <v>0</v>
      </c>
      <c r="O75" s="83">
        <f t="shared" si="3"/>
        <v>0</v>
      </c>
      <c r="P75" s="83">
        <f t="shared" si="3"/>
        <v>0</v>
      </c>
      <c r="Q75" s="83">
        <f t="shared" si="3"/>
        <v>0</v>
      </c>
      <c r="R75" s="83">
        <f t="shared" si="3"/>
        <v>0</v>
      </c>
      <c r="S75" s="83">
        <f t="shared" si="3"/>
        <v>0</v>
      </c>
      <c r="T75" s="83">
        <f t="shared" si="3"/>
        <v>0</v>
      </c>
      <c r="U75" s="83">
        <f t="shared" si="3"/>
        <v>0</v>
      </c>
      <c r="V75" s="83">
        <f t="shared" si="3"/>
        <v>0</v>
      </c>
      <c r="W75" s="83">
        <f t="shared" si="3"/>
        <v>0</v>
      </c>
      <c r="X75" s="83">
        <f t="shared" si="3"/>
        <v>0</v>
      </c>
      <c r="Y75" s="83">
        <f t="shared" si="3"/>
        <v>0</v>
      </c>
      <c r="Z75" s="83">
        <f t="shared" si="3"/>
        <v>0</v>
      </c>
      <c r="AA75" s="83">
        <f t="shared" si="3"/>
        <v>0</v>
      </c>
      <c r="AB75" s="83">
        <f t="shared" si="3"/>
        <v>0</v>
      </c>
      <c r="AC75" s="83">
        <f t="shared" si="3"/>
        <v>0</v>
      </c>
    </row>
    <row r="76" spans="2:29" ht="24.75" customHeight="1">
      <c r="B76" s="16" t="s">
        <v>73</v>
      </c>
      <c r="C76" s="83">
        <f aca="true" t="shared" si="4" ref="C76:AC76">SUBTOTAL(9,C44:C66)</f>
        <v>0</v>
      </c>
      <c r="D76" s="83">
        <f t="shared" si="4"/>
        <v>0</v>
      </c>
      <c r="E76" s="83">
        <f t="shared" si="4"/>
        <v>0</v>
      </c>
      <c r="F76" s="83">
        <f t="shared" si="4"/>
        <v>0</v>
      </c>
      <c r="G76" s="83">
        <f t="shared" si="4"/>
        <v>0</v>
      </c>
      <c r="H76" s="83">
        <f t="shared" si="4"/>
        <v>0</v>
      </c>
      <c r="I76" s="83">
        <f t="shared" si="4"/>
        <v>0</v>
      </c>
      <c r="J76" s="83">
        <f t="shared" si="4"/>
        <v>0</v>
      </c>
      <c r="K76" s="83">
        <f t="shared" si="4"/>
        <v>0</v>
      </c>
      <c r="L76" s="83">
        <f t="shared" si="4"/>
        <v>0</v>
      </c>
      <c r="M76" s="83">
        <f t="shared" si="4"/>
        <v>0</v>
      </c>
      <c r="N76" s="83">
        <f t="shared" si="4"/>
        <v>0</v>
      </c>
      <c r="O76" s="83">
        <f t="shared" si="4"/>
        <v>0</v>
      </c>
      <c r="P76" s="83">
        <f t="shared" si="4"/>
        <v>0</v>
      </c>
      <c r="Q76" s="83">
        <f t="shared" si="4"/>
        <v>0</v>
      </c>
      <c r="R76" s="83">
        <f t="shared" si="4"/>
        <v>0</v>
      </c>
      <c r="S76" s="83">
        <f t="shared" si="4"/>
        <v>0</v>
      </c>
      <c r="T76" s="83">
        <f t="shared" si="4"/>
        <v>0</v>
      </c>
      <c r="U76" s="83">
        <f t="shared" si="4"/>
        <v>0</v>
      </c>
      <c r="V76" s="83">
        <f t="shared" si="4"/>
        <v>0</v>
      </c>
      <c r="W76" s="83">
        <f t="shared" si="4"/>
        <v>0</v>
      </c>
      <c r="X76" s="83">
        <f t="shared" si="4"/>
        <v>0</v>
      </c>
      <c r="Y76" s="83">
        <f t="shared" si="4"/>
        <v>0</v>
      </c>
      <c r="Z76" s="83">
        <f t="shared" si="4"/>
        <v>0</v>
      </c>
      <c r="AA76" s="83">
        <f t="shared" si="4"/>
        <v>0</v>
      </c>
      <c r="AB76" s="83">
        <f t="shared" si="4"/>
        <v>0</v>
      </c>
      <c r="AC76" s="83">
        <f t="shared" si="4"/>
        <v>0</v>
      </c>
    </row>
    <row r="77" spans="2:29" ht="24.75" customHeight="1">
      <c r="B77" s="16" t="s">
        <v>74</v>
      </c>
      <c r="C77" s="83">
        <f>SUBTOTAL(9,C67:C73)</f>
        <v>0</v>
      </c>
      <c r="D77" s="83">
        <f>SUBTOTAL(9,D67:D73)</f>
        <v>0</v>
      </c>
      <c r="E77" s="83">
        <f aca="true" t="shared" si="5" ref="E77:AB77">SUBTOTAL(9,E67:E73)</f>
        <v>0</v>
      </c>
      <c r="F77" s="83">
        <f t="shared" si="5"/>
        <v>0</v>
      </c>
      <c r="G77" s="83">
        <f t="shared" si="5"/>
        <v>0</v>
      </c>
      <c r="H77" s="83">
        <f t="shared" si="5"/>
        <v>0</v>
      </c>
      <c r="I77" s="83">
        <f t="shared" si="5"/>
        <v>0</v>
      </c>
      <c r="J77" s="83">
        <f t="shared" si="5"/>
        <v>0</v>
      </c>
      <c r="K77" s="83">
        <f t="shared" si="5"/>
        <v>0</v>
      </c>
      <c r="L77" s="83">
        <f t="shared" si="5"/>
        <v>0</v>
      </c>
      <c r="M77" s="83">
        <f t="shared" si="5"/>
        <v>0</v>
      </c>
      <c r="N77" s="83">
        <f t="shared" si="5"/>
        <v>0</v>
      </c>
      <c r="O77" s="83">
        <f t="shared" si="5"/>
        <v>0</v>
      </c>
      <c r="P77" s="83">
        <f t="shared" si="5"/>
        <v>0</v>
      </c>
      <c r="Q77" s="83">
        <f t="shared" si="5"/>
        <v>0</v>
      </c>
      <c r="R77" s="83">
        <f t="shared" si="5"/>
        <v>0</v>
      </c>
      <c r="S77" s="83">
        <f t="shared" si="5"/>
        <v>0</v>
      </c>
      <c r="T77" s="83">
        <f t="shared" si="5"/>
        <v>0</v>
      </c>
      <c r="U77" s="83">
        <f t="shared" si="5"/>
        <v>0</v>
      </c>
      <c r="V77" s="83">
        <f t="shared" si="5"/>
        <v>0</v>
      </c>
      <c r="W77" s="83">
        <f t="shared" si="5"/>
        <v>0</v>
      </c>
      <c r="X77" s="83">
        <f t="shared" si="5"/>
        <v>0</v>
      </c>
      <c r="Y77" s="83">
        <f t="shared" si="5"/>
        <v>0</v>
      </c>
      <c r="Z77" s="83">
        <f t="shared" si="5"/>
        <v>0</v>
      </c>
      <c r="AA77" s="83">
        <f t="shared" si="5"/>
        <v>0</v>
      </c>
      <c r="AB77" s="83">
        <f t="shared" si="5"/>
        <v>0</v>
      </c>
      <c r="AC77" s="83">
        <f>SUBTOTAL(9,AC67:AC73)</f>
        <v>0</v>
      </c>
    </row>
    <row r="78" spans="2:29" ht="24.75" customHeight="1">
      <c r="B78" s="16" t="s">
        <v>75</v>
      </c>
      <c r="C78" s="83">
        <f>SUM(C75:C77)</f>
        <v>0</v>
      </c>
      <c r="D78" s="83">
        <f>SUM(D75:D77)</f>
        <v>0</v>
      </c>
      <c r="E78" s="83">
        <f>SUM(E75:E77)</f>
        <v>0</v>
      </c>
      <c r="F78" s="83">
        <f>SUM(F75:F77)</f>
        <v>0</v>
      </c>
      <c r="G78" s="83">
        <f>SUM(G75:G77)</f>
        <v>0</v>
      </c>
      <c r="H78" s="83">
        <f aca="true" t="shared" si="6" ref="H78:AB78">SUM(H75:H77)</f>
        <v>0</v>
      </c>
      <c r="I78" s="83">
        <f>SUM(I75:I77)</f>
        <v>0</v>
      </c>
      <c r="J78" s="83">
        <f t="shared" si="6"/>
        <v>0</v>
      </c>
      <c r="K78" s="83">
        <f t="shared" si="6"/>
        <v>0</v>
      </c>
      <c r="L78" s="83">
        <f t="shared" si="6"/>
        <v>0</v>
      </c>
      <c r="M78" s="83">
        <f t="shared" si="6"/>
        <v>0</v>
      </c>
      <c r="N78" s="83">
        <f t="shared" si="6"/>
        <v>0</v>
      </c>
      <c r="O78" s="83">
        <f t="shared" si="6"/>
        <v>0</v>
      </c>
      <c r="P78" s="83">
        <f t="shared" si="6"/>
        <v>0</v>
      </c>
      <c r="Q78" s="83">
        <f t="shared" si="6"/>
        <v>0</v>
      </c>
      <c r="R78" s="83">
        <f t="shared" si="6"/>
        <v>0</v>
      </c>
      <c r="S78" s="83">
        <f t="shared" si="6"/>
        <v>0</v>
      </c>
      <c r="T78" s="83">
        <f t="shared" si="6"/>
        <v>0</v>
      </c>
      <c r="U78" s="83">
        <f t="shared" si="6"/>
        <v>0</v>
      </c>
      <c r="V78" s="83">
        <f t="shared" si="6"/>
        <v>0</v>
      </c>
      <c r="W78" s="83">
        <f t="shared" si="6"/>
        <v>0</v>
      </c>
      <c r="X78" s="83">
        <f t="shared" si="6"/>
        <v>0</v>
      </c>
      <c r="Y78" s="83">
        <f t="shared" si="6"/>
        <v>0</v>
      </c>
      <c r="Z78" s="83">
        <f t="shared" si="6"/>
        <v>0</v>
      </c>
      <c r="AA78" s="83">
        <f t="shared" si="6"/>
        <v>0</v>
      </c>
      <c r="AB78" s="83">
        <f t="shared" si="6"/>
        <v>0</v>
      </c>
      <c r="AC78" s="83">
        <f>SUM(AC75:AC77)</f>
        <v>0</v>
      </c>
    </row>
    <row r="79" ht="19.5" customHeight="1"/>
  </sheetData>
  <sheetProtection/>
  <autoFilter ref="A4:R80"/>
  <mergeCells count="13">
    <mergeCell ref="F3:F4"/>
    <mergeCell ref="H3:H4"/>
    <mergeCell ref="P3:R3"/>
    <mergeCell ref="S3:V3"/>
    <mergeCell ref="W3:Y3"/>
    <mergeCell ref="Z3:AB3"/>
    <mergeCell ref="AC3:AC4"/>
    <mergeCell ref="B3:B4"/>
    <mergeCell ref="C3:C4"/>
    <mergeCell ref="I3:O3"/>
    <mergeCell ref="G3:G4"/>
    <mergeCell ref="D3:D4"/>
    <mergeCell ref="E3:E4"/>
  </mergeCells>
  <conditionalFormatting sqref="D5:G73">
    <cfRule type="cellIs" priority="1" dxfId="1" operator="equal" stopIfTrue="1">
      <formula>0</formula>
    </cfRule>
  </conditionalFormatting>
  <printOptions horizontalCentered="1"/>
  <pageMargins left="0.5905511811023623" right="0.5905511811023623" top="0.5905511811023623" bottom="0.3937007874015748" header="0.31496062992125984" footer="0.1968503937007874"/>
  <pageSetup fitToHeight="2" fitToWidth="1" horizontalDpi="600" verticalDpi="600" orientation="portrait" paperSize="9" scale="28" r:id="rId1"/>
  <rowBreaks count="1" manualBreakCount="1">
    <brk id="66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2023-09-29T02:57:19Z</cp:lastPrinted>
  <dcterms:created xsi:type="dcterms:W3CDTF">2009-10-06T06:42:25Z</dcterms:created>
  <dcterms:modified xsi:type="dcterms:W3CDTF">2023-09-29T04:12:49Z</dcterms:modified>
  <cp:category/>
  <cp:version/>
  <cp:contentType/>
  <cp:contentStatus/>
</cp:coreProperties>
</file>