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6.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80" yWindow="1560" windowWidth="13080" windowHeight="8760" tabRatio="985" activeTab="0"/>
  </bookViews>
  <sheets>
    <sheet name="表紙" sheetId="1" r:id="rId1"/>
    <sheet name="収入の部" sheetId="2" r:id="rId2"/>
    <sheet name="収入の部　計" sheetId="3" r:id="rId3"/>
    <sheet name="人件費" sheetId="4" r:id="rId4"/>
    <sheet name="選挙事務所費" sheetId="5" r:id="rId5"/>
    <sheet name="集合会場費" sheetId="6" r:id="rId6"/>
    <sheet name="通信費" sheetId="7" r:id="rId7"/>
    <sheet name="交通費" sheetId="8" r:id="rId8"/>
    <sheet name="印刷費" sheetId="9" r:id="rId9"/>
    <sheet name="広告費" sheetId="10" r:id="rId10"/>
    <sheet name="文具費" sheetId="11" r:id="rId11"/>
    <sheet name="食糧費" sheetId="12" r:id="rId12"/>
    <sheet name="休泊費" sheetId="13" r:id="rId13"/>
    <sheet name="雑費" sheetId="14" r:id="rId14"/>
    <sheet name="支出の部　計" sheetId="15" r:id="rId15"/>
    <sheet name="領収書を徴し難い支出明細" sheetId="16" r:id="rId16"/>
    <sheet name="振込明細書に係る支出目的書" sheetId="17" r:id="rId17"/>
  </sheets>
  <definedNames>
    <definedName name="_xlnm.Print_Area" localSheetId="8">'印刷費'!$B$1:$K$16</definedName>
    <definedName name="_xlnm.Print_Area" localSheetId="12">'休泊費'!$B$1:$J$16</definedName>
    <definedName name="_xlnm.Print_Area" localSheetId="7">'交通費'!$B$1:$K$16</definedName>
    <definedName name="_xlnm.Print_Area" localSheetId="9">'広告費'!$B$1:$K$16</definedName>
    <definedName name="_xlnm.Print_Area" localSheetId="13">'雑費'!$B$1:$K$16</definedName>
    <definedName name="_xlnm.Print_Area" localSheetId="14">'支出の部　計'!$A$1:$K$19</definedName>
    <definedName name="_xlnm.Print_Area" localSheetId="1">'収入の部'!$A$1:$I$16</definedName>
    <definedName name="_xlnm.Print_Area" localSheetId="5">'集合会場費'!$B$1:$K$16</definedName>
    <definedName name="_xlnm.Print_Area" localSheetId="11">'食糧費'!$B$1:$K$29</definedName>
    <definedName name="_xlnm.Print_Area" localSheetId="16">'振込明細書に係る支出目的書'!$A$1:$N$27</definedName>
    <definedName name="_xlnm.Print_Area" localSheetId="3">'人件費'!$A$1:$J$29</definedName>
    <definedName name="_xlnm.Print_Area" localSheetId="4">'選挙事務所費'!$B$1:$K$16</definedName>
    <definedName name="_xlnm.Print_Area" localSheetId="6">'通信費'!$B$1:$K$16</definedName>
    <definedName name="_xlnm.Print_Area" localSheetId="10">'文具費'!$B$1:$K$16</definedName>
    <definedName name="_xlnm.Print_Area" localSheetId="15">'領収書を徴し難い支出明細'!$A$1:$K$22</definedName>
    <definedName name="_xlnm.Print_Titles" localSheetId="8">'印刷費'!$1:$3</definedName>
    <definedName name="_xlnm.Print_Titles" localSheetId="12">'休泊費'!$1:$3</definedName>
    <definedName name="_xlnm.Print_Titles" localSheetId="7">'交通費'!$1:$3</definedName>
    <definedName name="_xlnm.Print_Titles" localSheetId="9">'広告費'!$1:$3</definedName>
    <definedName name="_xlnm.Print_Titles" localSheetId="13">'雑費'!$1:$3</definedName>
    <definedName name="_xlnm.Print_Titles" localSheetId="1">'収入の部'!$1:$3</definedName>
    <definedName name="_xlnm.Print_Titles" localSheetId="5">'集合会場費'!$1:$3</definedName>
    <definedName name="_xlnm.Print_Titles" localSheetId="11">'食糧費'!$1:$3</definedName>
    <definedName name="_xlnm.Print_Titles" localSheetId="3">'人件費'!$1:$3</definedName>
    <definedName name="_xlnm.Print_Titles" localSheetId="4">'選挙事務所費'!$1:$3</definedName>
    <definedName name="_xlnm.Print_Titles" localSheetId="6">'通信費'!$1:$3</definedName>
    <definedName name="_xlnm.Print_Titles" localSheetId="10">'文具費'!$1:$3</definedName>
  </definedNames>
  <calcPr fullCalcOnLoad="1"/>
</workbook>
</file>

<file path=xl/comments1.xml><?xml version="1.0" encoding="utf-8"?>
<comments xmlns="http://schemas.openxmlformats.org/spreadsheetml/2006/main">
  <authors>
    <author>Owner</author>
  </authors>
  <commentList>
    <comment ref="I21" authorId="0">
      <text>
        <r>
          <rPr>
            <b/>
            <sz val="9"/>
            <color indexed="10"/>
            <rFont val="ＭＳ Ｐゴシック"/>
            <family val="3"/>
          </rPr>
          <t>・収支報告書について連絡のとれる方</t>
        </r>
      </text>
    </comment>
  </commentList>
</comments>
</file>

<file path=xl/sharedStrings.xml><?xml version="1.0" encoding="utf-8"?>
<sst xmlns="http://schemas.openxmlformats.org/spreadsheetml/2006/main" count="879" uniqueCount="325">
  <si>
    <t>月日</t>
  </si>
  <si>
    <t>区分</t>
  </si>
  <si>
    <t>支出の目的</t>
  </si>
  <si>
    <t>支出を受けた者</t>
  </si>
  <si>
    <t>氏名又は団体名</t>
  </si>
  <si>
    <t>職業</t>
  </si>
  <si>
    <t>備考</t>
  </si>
  <si>
    <t>住所又は主たる事務所の所在地</t>
  </si>
  <si>
    <t>今回計</t>
  </si>
  <si>
    <t>寄附</t>
  </si>
  <si>
    <t>その他の収入</t>
  </si>
  <si>
    <t>計</t>
  </si>
  <si>
    <t>立候補準備のための支出</t>
  </si>
  <si>
    <t>前回計</t>
  </si>
  <si>
    <t>種別</t>
  </si>
  <si>
    <t>寄附をした者</t>
  </si>
  <si>
    <t>作業用</t>
  </si>
  <si>
    <t>選 挙 運 動 費 用 収 支 報 告 書</t>
  </si>
  <si>
    <t>この報告書は、公職選挙法の規定に従って作成したものであって、真実に相違ありません。</t>
  </si>
  <si>
    <t>出納責任者</t>
  </si>
  <si>
    <t>住所</t>
  </si>
  <si>
    <t>氏名</t>
  </si>
  <si>
    <t>執行</t>
  </si>
  <si>
    <t>候補者</t>
  </si>
  <si>
    <t>事務担当者</t>
  </si>
  <si>
    <t>電話番号</t>
  </si>
  <si>
    <t>金銭以外の寄附及びその他の収入の見積の根拠</t>
  </si>
  <si>
    <t>領収書等を徴し難い事情があった支出の明細書</t>
  </si>
  <si>
    <t>支出の月日</t>
  </si>
  <si>
    <t>支出の金額</t>
  </si>
  <si>
    <t>住　　所</t>
  </si>
  <si>
    <t>氏　　名</t>
  </si>
  <si>
    <t>円</t>
  </si>
  <si>
    <t>ポスターの作成</t>
  </si>
  <si>
    <t>枚</t>
  </si>
  <si>
    <t>振込明細書に係る支出目的書</t>
  </si>
  <si>
    <t>注</t>
  </si>
  <si>
    <t>３　支出の目的ごとに別葉としてください。</t>
  </si>
  <si>
    <t>４　支出の目的に対応する振込明細書の写しと併せて提出してください。</t>
  </si>
  <si>
    <t>公費負担相当額</t>
  </si>
  <si>
    <t>領収書その他の支出を証すべき書面を徴し難かった事情</t>
  </si>
  <si>
    <t>支出の費目</t>
  </si>
  <si>
    <t>総計</t>
  </si>
  <si>
    <t>注　１「区分」の欄には、立候補準備のために要した費用及び選挙運動のために支出した費用の区別を明記してください。</t>
  </si>
  <si>
    <t>収入の部　計</t>
  </si>
  <si>
    <t>参</t>
  </si>
  <si>
    <t>考</t>
  </si>
  <si>
    <t>立候補準備</t>
  </si>
  <si>
    <t>選挙運動</t>
  </si>
  <si>
    <t>支出の部　計</t>
  </si>
  <si>
    <t>支出のうち公費負担相当額</t>
  </si>
  <si>
    <t>項　　　目</t>
  </si>
  <si>
    <t>単価（A)</t>
  </si>
  <si>
    <t>枚数（B）</t>
  </si>
  <si>
    <t>金額（A)×（B）＝（C）</t>
  </si>
  <si>
    <t>４　収入の部</t>
  </si>
  <si>
    <t>見積額（円）</t>
  </si>
  <si>
    <t>金額又は</t>
  </si>
  <si>
    <t>金　　額（円）</t>
  </si>
  <si>
    <t>備　　考</t>
  </si>
  <si>
    <t>１　「支出の費目」の欄には、1　人件費、2　家屋費((イ)選挙事務所費(ロ)集合会場費等)、3　通信費、　</t>
  </si>
  <si>
    <t>金銭以外の
支出の
見積の根拠</t>
  </si>
  <si>
    <t>※選挙公営分の支払年月日は契約書に記載された契約日を記入してください。</t>
  </si>
  <si>
    <t>（自己資金）</t>
  </si>
  <si>
    <t>　4　交通費、　5　印刷費、　6　広告費、　7　文具費、　8　食糧費、　9　休泊費、　10　雑費　</t>
  </si>
  <si>
    <t>　の費目を設けて、費目ごとに記載してください。</t>
  </si>
  <si>
    <t>選挙運動のための支出</t>
  </si>
  <si>
    <t>総　　　計　　　</t>
  </si>
  <si>
    <t>　　２「支出の目的」の欄には、支出の目的（謝金、賃金、家屋贈与等）、員数等を記載してください。</t>
  </si>
  <si>
    <t>出納責任者氏名</t>
  </si>
  <si>
    <t>候補者氏名</t>
  </si>
  <si>
    <t>２　「支出の目的」の欄には、支出の目的（謝金、賃金、家屋贈与等）、員数等を記載してください。</t>
  </si>
  <si>
    <t>費目計</t>
  </si>
  <si>
    <t>収入計</t>
  </si>
  <si>
    <t>から</t>
  </si>
  <si>
    <t>まで</t>
  </si>
  <si>
    <t>〔</t>
  </si>
  <si>
    <t>〕</t>
  </si>
  <si>
    <t>　</t>
  </si>
  <si>
    <t>ビラの作成</t>
  </si>
  <si>
    <t>（公示日以前）</t>
  </si>
  <si>
    <t>（公示日以降）</t>
  </si>
  <si>
    <t>備考</t>
  </si>
  <si>
    <t>○○市○○区○○２丁目４番６号</t>
  </si>
  <si>
    <t>浦和　花子</t>
  </si>
  <si>
    <t>浦和　花子</t>
  </si>
  <si>
    <t>○月　○日</t>
  </si>
  <si>
    <r>
      <t>（第</t>
    </r>
    <r>
      <rPr>
        <sz val="11"/>
        <rFont val="HGP創英角ﾎﾟｯﾌﾟ体"/>
        <family val="3"/>
      </rPr>
      <t>１</t>
    </r>
    <r>
      <rPr>
        <sz val="11"/>
        <rFont val="ＭＳ 明朝"/>
        <family val="1"/>
      </rPr>
      <t>回分）</t>
    </r>
  </si>
  <si>
    <r>
      <t>令和○</t>
    </r>
    <r>
      <rPr>
        <sz val="11"/>
        <rFont val="ＭＳ 明朝"/>
        <family val="1"/>
      </rPr>
      <t>年○月○日　　</t>
    </r>
  </si>
  <si>
    <t>○○市大字○○６６番地</t>
  </si>
  <si>
    <t>丁山　町子</t>
  </si>
  <si>
    <t>丁山　町子</t>
  </si>
  <si>
    <t>山川　幸子</t>
  </si>
  <si>
    <t>０４８（○○○）６７８９</t>
  </si>
  <si>
    <t>○月○日</t>
  </si>
  <si>
    <t>Ａ市Ｃ町２番地</t>
  </si>
  <si>
    <t>甲野　三郎</t>
  </si>
  <si>
    <t>製材業</t>
  </si>
  <si>
    <t>自己資金</t>
  </si>
  <si>
    <t>Ａ市Ｅ町５番地</t>
  </si>
  <si>
    <t>彩野　国夫</t>
  </si>
  <si>
    <t>家具商</t>
  </si>
  <si>
    <t>机３、椅子１０　
１日3000円×12日</t>
  </si>
  <si>
    <t>備品無料借上げ</t>
  </si>
  <si>
    <t>　〃Ｃ町１２番地</t>
  </si>
  <si>
    <t>丙田　三郎</t>
  </si>
  <si>
    <t>会社役員</t>
  </si>
  <si>
    <t>〃</t>
  </si>
  <si>
    <t>２件</t>
  </si>
  <si>
    <t>　〃Ｂ町８番地</t>
  </si>
  <si>
    <t>乙野　一男</t>
  </si>
  <si>
    <t>会社社長</t>
  </si>
  <si>
    <t>　〃Ｅ町１２３番地</t>
  </si>
  <si>
    <t>石田　安一</t>
  </si>
  <si>
    <t>電機器具商</t>
  </si>
  <si>
    <t>1日2000円×12日</t>
  </si>
  <si>
    <t>拡声機無料借上げ</t>
  </si>
  <si>
    <t>　〃Ｃ町６番地</t>
  </si>
  <si>
    <t>甲山　乙次</t>
  </si>
  <si>
    <t>会社員</t>
  </si>
  <si>
    <t>1日10,000円×12日</t>
  </si>
  <si>
    <t>労務無償提供</t>
  </si>
  <si>
    <t>労務者報酬</t>
  </si>
  <si>
    <t>Ａ市Ｃ町６番地</t>
  </si>
  <si>
    <t>車上運動員報酬</t>
  </si>
  <si>
    <t>○○市○○６５番地９号</t>
  </si>
  <si>
    <t>東京　花子</t>
  </si>
  <si>
    <t>1日15,000円×10日</t>
  </si>
  <si>
    <t>Ａ市Ｃ町４番地</t>
  </si>
  <si>
    <t>山中　栄一</t>
  </si>
  <si>
    <t>無職</t>
  </si>
  <si>
    <t>1日10,000円×10日</t>
  </si>
  <si>
    <t>○○市○○２丁目３番４号</t>
  </si>
  <si>
    <t>栃木　光</t>
  </si>
  <si>
    <t>1日15,000円×12日</t>
  </si>
  <si>
    <t>Ａ市Ｃ町７番地</t>
  </si>
  <si>
    <t>丁海　貴志</t>
  </si>
  <si>
    <t>　〃Ｄ町５番地</t>
  </si>
  <si>
    <t>大山　登</t>
  </si>
  <si>
    <t>　〃Ｅ町１５番地</t>
  </si>
  <si>
    <t>清水　一</t>
  </si>
  <si>
    <t>　〃Ｅ町２０番地</t>
  </si>
  <si>
    <t>大川　長志</t>
  </si>
  <si>
    <t>　〃Ｇ町２５番地</t>
  </si>
  <si>
    <t>小川　登</t>
  </si>
  <si>
    <t>　〃Ｈ町３０番地</t>
  </si>
  <si>
    <t>青田　実</t>
  </si>
  <si>
    <t>　〃Ｃ町３５番地</t>
  </si>
  <si>
    <t>Ａ野　Ｂ夫</t>
  </si>
  <si>
    <t>アルバイト</t>
  </si>
  <si>
    <t>1日10,000円×8日</t>
  </si>
  <si>
    <t>事務員報酬</t>
  </si>
  <si>
    <t>○○市○○３丁目２番１号</t>
  </si>
  <si>
    <t>茨城　一郎</t>
  </si>
  <si>
    <t>○○郡○○村○○３６９番地</t>
  </si>
  <si>
    <t>山梨　二郎</t>
  </si>
  <si>
    <t>○○市大字○○６５４番地</t>
  </si>
  <si>
    <t>千葉　千子</t>
  </si>
  <si>
    <t>○○市○○３丁目４番５号</t>
  </si>
  <si>
    <t>群馬　明子</t>
  </si>
  <si>
    <t>1日10,000円×3日</t>
  </si>
  <si>
    <t>手話通訳者報酬</t>
  </si>
  <si>
    <t>○○郡○○町○○９番地１０</t>
  </si>
  <si>
    <t>神奈川　奈々</t>
  </si>
  <si>
    <t>1日15,000円×4日</t>
  </si>
  <si>
    <t>電話架設費</t>
  </si>
  <si>
    <t>Ａ市Ｂ町１００番地</t>
  </si>
  <si>
    <t>ＮＴＴ東日本Ａ支店</t>
  </si>
  <si>
    <t>備品借上料</t>
  </si>
  <si>
    <t>　〃Ｅ町５番地</t>
  </si>
  <si>
    <t>事務所借上料</t>
  </si>
  <si>
    <t>　〃Ｃ町１番地</t>
  </si>
  <si>
    <t>用野　達男</t>
  </si>
  <si>
    <t>不動産業</t>
  </si>
  <si>
    <t>1日5,000円×7日</t>
  </si>
  <si>
    <t>　〃Ｂ町１５番地</t>
  </si>
  <si>
    <t>飯野　時造</t>
  </si>
  <si>
    <t>1日4,000円×10日</t>
  </si>
  <si>
    <r>
      <t>５ 支出の部</t>
    </r>
    <r>
      <rPr>
        <sz val="14"/>
        <rFont val="ＭＳ 明朝"/>
        <family val="1"/>
      </rPr>
      <t>【支出費目　　</t>
    </r>
    <r>
      <rPr>
        <sz val="14"/>
        <rFont val="HGP創英角ﾎﾟｯﾌﾟ体"/>
        <family val="3"/>
      </rPr>
      <t>人件費</t>
    </r>
    <r>
      <rPr>
        <sz val="14"/>
        <rFont val="ＭＳ 明朝"/>
        <family val="1"/>
      </rPr>
      <t>　　　　　】</t>
    </r>
  </si>
  <si>
    <r>
      <t>５ 支出の部</t>
    </r>
    <r>
      <rPr>
        <sz val="14"/>
        <rFont val="ＭＳ 明朝"/>
        <family val="1"/>
      </rPr>
      <t>【支出費目　　</t>
    </r>
    <r>
      <rPr>
        <sz val="14"/>
        <rFont val="HGP創英角ﾎﾟｯﾌﾟ体"/>
        <family val="3"/>
      </rPr>
      <t>選挙事務所費</t>
    </r>
    <r>
      <rPr>
        <sz val="14"/>
        <rFont val="ＭＳ 明朝"/>
        <family val="1"/>
      </rPr>
      <t>　　】</t>
    </r>
  </si>
  <si>
    <t>演説会場借上料</t>
  </si>
  <si>
    <t>青野　公一</t>
  </si>
  <si>
    <t>Ｃ町青年会長</t>
  </si>
  <si>
    <t>Ｃ青年会館</t>
  </si>
  <si>
    <t>　〃Ｒ町１３番地</t>
  </si>
  <si>
    <t>Ｒ会館</t>
  </si>
  <si>
    <t>大ホール</t>
  </si>
  <si>
    <t>　〃Ｄ町８２番地</t>
  </si>
  <si>
    <t>Ａ市中央公民館</t>
  </si>
  <si>
    <t>第２回目使用分</t>
  </si>
  <si>
    <r>
      <t>５ 支出の部</t>
    </r>
    <r>
      <rPr>
        <sz val="14"/>
        <rFont val="ＭＳ 明朝"/>
        <family val="1"/>
      </rPr>
      <t>【支出費目　　</t>
    </r>
    <r>
      <rPr>
        <sz val="14"/>
        <rFont val="HGP創英角ﾎﾟｯﾌﾟ体"/>
        <family val="3"/>
      </rPr>
      <t>集合会場費</t>
    </r>
    <r>
      <rPr>
        <sz val="14"/>
        <rFont val="ＭＳ 明朝"/>
        <family val="1"/>
      </rPr>
      <t>　　　】</t>
    </r>
  </si>
  <si>
    <t>電報料</t>
  </si>
  <si>
    <t>事務連絡用１０件</t>
  </si>
  <si>
    <t>切手代</t>
  </si>
  <si>
    <t>　〃Ｃ町２００番地</t>
  </si>
  <si>
    <t>郵便事業（株）Ａ支店</t>
  </si>
  <si>
    <t>郵送料</t>
  </si>
  <si>
    <t>　　　　〃</t>
  </si>
  <si>
    <t>　　　〃</t>
  </si>
  <si>
    <t>電話度数料</t>
  </si>
  <si>
    <t>４日分</t>
  </si>
  <si>
    <t>市外通話料</t>
  </si>
  <si>
    <t>　〃Ｅ町５０番地</t>
  </si>
  <si>
    <r>
      <t>５ 支出の部</t>
    </r>
    <r>
      <rPr>
        <sz val="14"/>
        <rFont val="ＭＳ 明朝"/>
        <family val="1"/>
      </rPr>
      <t>【支出費目　　</t>
    </r>
    <r>
      <rPr>
        <sz val="14"/>
        <rFont val="HGP創英角ﾎﾟｯﾌﾟ体"/>
        <family val="3"/>
      </rPr>
      <t>通信費</t>
    </r>
    <r>
      <rPr>
        <sz val="14"/>
        <rFont val="ＭＳ 明朝"/>
        <family val="1"/>
      </rPr>
      <t>　　　　　】</t>
    </r>
  </si>
  <si>
    <t>電車賃</t>
  </si>
  <si>
    <t>Ａ市○町１１番地</t>
  </si>
  <si>
    <t>ＪＲ東日本・Ａ駅</t>
  </si>
  <si>
    <t>ポスター受領　Ｈ駅往復</t>
  </si>
  <si>
    <t>労務者車賃</t>
  </si>
  <si>
    <t>　〃Ｃ町４番地</t>
  </si>
  <si>
    <t>実費弁償</t>
  </si>
  <si>
    <t>　〃Ｃ町７番地</t>
  </si>
  <si>
    <t>運動員電車賃</t>
  </si>
  <si>
    <t>Ｂ県Ｅ市Ｙ町１番地</t>
  </si>
  <si>
    <t>遠野　至</t>
  </si>
  <si>
    <t>団体役員</t>
  </si>
  <si>
    <r>
      <t>５ 支出の部</t>
    </r>
    <r>
      <rPr>
        <sz val="14"/>
        <rFont val="ＭＳ 明朝"/>
        <family val="1"/>
      </rPr>
      <t>【支出費目　　</t>
    </r>
    <r>
      <rPr>
        <sz val="14"/>
        <rFont val="HGP創英角ﾎﾟｯﾌﾟ体"/>
        <family val="3"/>
      </rPr>
      <t>交通費</t>
    </r>
    <r>
      <rPr>
        <sz val="14"/>
        <rFont val="ＭＳ 明朝"/>
        <family val="1"/>
      </rPr>
      <t>　　　　　】</t>
    </r>
  </si>
  <si>
    <t>ポスター印刷代</t>
  </si>
  <si>
    <t>Ｐ市Ｐ町１７</t>
  </si>
  <si>
    <t>Ｔ・Ｋ印刷所</t>
  </si>
  <si>
    <t>選挙公営</t>
  </si>
  <si>
    <t>葉書印刷代</t>
  </si>
  <si>
    <t>Ａ市Ｔ町４番地</t>
  </si>
  <si>
    <t>○下印刷所</t>
  </si>
  <si>
    <t>ビラ印刷代</t>
  </si>
  <si>
    <t>選挙公営超過分</t>
  </si>
  <si>
    <r>
      <t>５ 支出の部</t>
    </r>
    <r>
      <rPr>
        <sz val="14"/>
        <rFont val="ＭＳ 明朝"/>
        <family val="1"/>
      </rPr>
      <t>【支出費目　　</t>
    </r>
    <r>
      <rPr>
        <sz val="14"/>
        <rFont val="HGP創英角ﾎﾟｯﾌﾟ体"/>
        <family val="3"/>
      </rPr>
      <t>印刷費</t>
    </r>
    <r>
      <rPr>
        <sz val="14"/>
        <rFont val="ＭＳ 明朝"/>
        <family val="1"/>
      </rPr>
      <t>　　　　　】</t>
    </r>
  </si>
  <si>
    <t>キャラコ代</t>
  </si>
  <si>
    <t>Ａ市Ｃ町８番地</t>
  </si>
  <si>
    <t>服野　安夫</t>
  </si>
  <si>
    <t>呉服商</t>
  </si>
  <si>
    <t>ビニール代</t>
  </si>
  <si>
    <t>　　〃</t>
  </si>
  <si>
    <t>　〃</t>
  </si>
  <si>
    <t>ちょうちん代</t>
  </si>
  <si>
    <t>Ｈ市Ｄ町４３３</t>
  </si>
  <si>
    <t>甲野提灯店</t>
  </si>
  <si>
    <t>運賃含む</t>
  </si>
  <si>
    <t>胸章代</t>
  </si>
  <si>
    <t>Ｒ洋裁店</t>
  </si>
  <si>
    <t>選挙事務所用看板代</t>
  </si>
  <si>
    <t>　〃Ｅ町４３番地</t>
  </si>
  <si>
    <t>丙野看板店</t>
  </si>
  <si>
    <t>自動車用看板代</t>
  </si>
  <si>
    <t>個人演説会用看板代</t>
  </si>
  <si>
    <t>拡声機借上料</t>
  </si>
  <si>
    <t>石田　安一</t>
  </si>
  <si>
    <r>
      <t>５ 支出の部</t>
    </r>
    <r>
      <rPr>
        <sz val="14"/>
        <rFont val="ＭＳ 明朝"/>
        <family val="1"/>
      </rPr>
      <t>【支出費目　　</t>
    </r>
    <r>
      <rPr>
        <sz val="14"/>
        <rFont val="HGP創英角ﾎﾟｯﾌﾟ体"/>
        <family val="3"/>
      </rPr>
      <t>広告費</t>
    </r>
    <r>
      <rPr>
        <sz val="14"/>
        <rFont val="ＭＳ 明朝"/>
        <family val="1"/>
      </rPr>
      <t>　　　　　】</t>
    </r>
  </si>
  <si>
    <t>筆代</t>
  </si>
  <si>
    <t>ＵＶ文具店</t>
  </si>
  <si>
    <t>1本300円×10本</t>
  </si>
  <si>
    <t>罫紙ほか</t>
  </si>
  <si>
    <t>２０件</t>
  </si>
  <si>
    <t>模造紙ほか</t>
  </si>
  <si>
    <t>１０件</t>
  </si>
  <si>
    <t>墨汁ほか</t>
  </si>
  <si>
    <t>５件</t>
  </si>
  <si>
    <t>画鋲代</t>
  </si>
  <si>
    <t>1箱30円×200個</t>
  </si>
  <si>
    <r>
      <t>５ 支出の部</t>
    </r>
    <r>
      <rPr>
        <sz val="14"/>
        <rFont val="ＭＳ 明朝"/>
        <family val="1"/>
      </rPr>
      <t>【支出費目　　</t>
    </r>
    <r>
      <rPr>
        <sz val="14"/>
        <rFont val="HGP創英角ﾎﾟｯﾌﾟ体"/>
        <family val="3"/>
      </rPr>
      <t>文具費</t>
    </r>
    <r>
      <rPr>
        <sz val="14"/>
        <rFont val="ＭＳ 明朝"/>
        <family val="1"/>
      </rPr>
      <t>　　　　　】</t>
    </r>
  </si>
  <si>
    <t>煎茶代</t>
  </si>
  <si>
    <t>Ａ市Ｃ町５７番地</t>
  </si>
  <si>
    <t>Ｓ川　丁次</t>
  </si>
  <si>
    <t>煎茶販売業</t>
  </si>
  <si>
    <t>1本500円×20本</t>
  </si>
  <si>
    <t>菓子代</t>
  </si>
  <si>
    <t>　〃О町１９番地</t>
  </si>
  <si>
    <t>ＴＳ菓子店</t>
  </si>
  <si>
    <t>せんべいほか３種</t>
  </si>
  <si>
    <t>仕出し弁当代</t>
  </si>
  <si>
    <t>　〃Ｐ町４６番地</t>
  </si>
  <si>
    <t>ＡＢ食堂</t>
  </si>
  <si>
    <t>1食1,000円×36食</t>
  </si>
  <si>
    <t>　〃　　〃</t>
  </si>
  <si>
    <t>1食1,000円×21食</t>
  </si>
  <si>
    <t>1食1,000円×30食</t>
  </si>
  <si>
    <t>　〃Ｎ町１０１番地</t>
  </si>
  <si>
    <t>ＬМ果物店</t>
  </si>
  <si>
    <t>みかん、りんご</t>
  </si>
  <si>
    <t>運動員費用弁償</t>
  </si>
  <si>
    <t>　〃Ｇ町１５番地</t>
  </si>
  <si>
    <t>Ｈ野　Ｉ子</t>
  </si>
  <si>
    <t>1食1,000円×3食×5日</t>
  </si>
  <si>
    <t>　〃Ｒ町３番地</t>
  </si>
  <si>
    <t>レストランＳＴ</t>
  </si>
  <si>
    <t>1食1,000円×18食</t>
  </si>
  <si>
    <t>1食1,000円×12食</t>
  </si>
  <si>
    <t>　〃Ｄ町６番地</t>
  </si>
  <si>
    <t>Ｋ野　Ｕ二</t>
  </si>
  <si>
    <t>農業</t>
  </si>
  <si>
    <t>　〃Ｅ町１９番地</t>
  </si>
  <si>
    <t>М田　О子</t>
  </si>
  <si>
    <r>
      <t>５ 支出の部</t>
    </r>
    <r>
      <rPr>
        <sz val="14"/>
        <rFont val="ＭＳ 明朝"/>
        <family val="1"/>
      </rPr>
      <t>【支出費目　　</t>
    </r>
    <r>
      <rPr>
        <sz val="14"/>
        <rFont val="HGP創英角ﾎﾟｯﾌﾟ体"/>
        <family val="3"/>
      </rPr>
      <t>食糧費</t>
    </r>
    <r>
      <rPr>
        <sz val="14"/>
        <rFont val="ＭＳ 明朝"/>
        <family val="1"/>
      </rPr>
      <t>　　　　　】</t>
    </r>
  </si>
  <si>
    <t>　〃Ｆ町２７番地</t>
  </si>
  <si>
    <t>Ｎ山　Ｔ造</t>
  </si>
  <si>
    <t>1食1,000円×3食×7日</t>
  </si>
  <si>
    <t>運動員宿泊費</t>
  </si>
  <si>
    <t>1泊12,000円×2回</t>
  </si>
  <si>
    <r>
      <t>５ 支出の部</t>
    </r>
    <r>
      <rPr>
        <sz val="14"/>
        <rFont val="ＭＳ 明朝"/>
        <family val="1"/>
      </rPr>
      <t>【支出費目　　</t>
    </r>
    <r>
      <rPr>
        <sz val="14"/>
        <rFont val="HGP創英角ﾎﾟｯﾌﾟ体"/>
        <family val="3"/>
      </rPr>
      <t>休泊費</t>
    </r>
    <r>
      <rPr>
        <sz val="14"/>
        <rFont val="ＭＳ 明朝"/>
        <family val="1"/>
      </rPr>
      <t>　　　　　】</t>
    </r>
  </si>
  <si>
    <t>ベニヤ板ほか</t>
  </si>
  <si>
    <t>Ａ市Ｂ町６１番地</t>
  </si>
  <si>
    <t>甲野木材店</t>
  </si>
  <si>
    <t>釘、針金ほか</t>
  </si>
  <si>
    <t>　〃Ｃ町２５番地</t>
  </si>
  <si>
    <t>Ｂ金物店</t>
  </si>
  <si>
    <t>プロパン代</t>
  </si>
  <si>
    <t>　〃Ｂ町１０番地</t>
  </si>
  <si>
    <t>Ｃ商店</t>
  </si>
  <si>
    <t>電気・水道代</t>
  </si>
  <si>
    <t>1日200円×3日</t>
  </si>
  <si>
    <t xml:space="preserve">   〃</t>
  </si>
  <si>
    <t>1日200円×5日</t>
  </si>
  <si>
    <r>
      <t>５ 支出の部</t>
    </r>
    <r>
      <rPr>
        <sz val="14"/>
        <rFont val="ＭＳ 明朝"/>
        <family val="1"/>
      </rPr>
      <t>【支出費目　　</t>
    </r>
    <r>
      <rPr>
        <sz val="14"/>
        <rFont val="HGP創英角ﾎﾟｯﾌﾟ体"/>
        <family val="3"/>
      </rPr>
      <t>雑費</t>
    </r>
    <r>
      <rPr>
        <sz val="14"/>
        <rFont val="ＭＳ 明朝"/>
        <family val="1"/>
      </rPr>
      <t>　　　　　　】</t>
    </r>
  </si>
  <si>
    <t>○月○日</t>
  </si>
  <si>
    <t>ビラ印刷代</t>
  </si>
  <si>
    <t>労務の無償提供のため</t>
  </si>
  <si>
    <t>備品の無償提供のため</t>
  </si>
  <si>
    <t>選挙公営のため</t>
  </si>
  <si>
    <t>印刷費</t>
  </si>
  <si>
    <t>埼玉県知事選挙</t>
  </si>
  <si>
    <t>令和５年８月　　日執行</t>
  </si>
  <si>
    <t>令和５年８月　　　日執行</t>
  </si>
  <si>
    <t>の提示又は提出を行ってください。ただし、出納責任者本人の署名その他の措置がある場合はこの限りではありません。</t>
  </si>
  <si>
    <t>　　　　出納責任者本人が提出する場合にあっては本人確認書類の提示又は提出を、その代理人が提出する場合にあっては委任状及び当該代理人の本人確認書類</t>
  </si>
  <si>
    <t>令和５年８月６日</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</si>
</sst>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DBNum3]0"/>
    <numFmt numFmtId="178" formatCode="#,##0_ "/>
    <numFmt numFmtId="179" formatCode=";;;"/>
    <numFmt numFmtId="180" formatCode="[DBNum3][$-411]ggge&quot;年&quot;m&quot;月&quot;d&quot;日&quot;"/>
    <numFmt numFmtId="181" formatCode="0_ "/>
    <numFmt numFmtId="182" formatCode="[$-411]yyyy&quot;年&quot;mm&quot;月&quot;dd&quot;日&quot;\ dddd"/>
    <numFmt numFmtId="183" formatCode="#,##0.00_ "/>
    <numFmt numFmtId="184" formatCode="0_);[Red]\(0\)"/>
    <numFmt numFmtId="185" formatCode="#,##0_);[Red]\(#,##0\)"/>
    <numFmt numFmtId="186" formatCode="#,##0.00_);[Red]\(#,##0.00\)"/>
  </numFmts>
  <fonts count="64">
    <font>
      <sz val="11"/>
      <name val="ＭＳ 明朝"/>
      <family val="1"/>
    </font>
    <font>
      <sz val="6"/>
      <name val="ＭＳ 明朝"/>
      <family val="1"/>
    </font>
    <font>
      <sz val="20"/>
      <name val="ＭＳ 明朝"/>
      <family val="1"/>
    </font>
    <font>
      <sz val="28"/>
      <name val="ＭＳ 明朝"/>
      <family val="1"/>
    </font>
    <font>
      <sz val="12"/>
      <name val="ＭＳ 明朝"/>
      <family val="1"/>
    </font>
    <font>
      <b/>
      <sz val="11"/>
      <name val="ＭＳ 明朝"/>
      <family val="1"/>
    </font>
    <font>
      <sz val="9"/>
      <name val="ＭＳ 明朝"/>
      <family val="1"/>
    </font>
    <font>
      <sz val="14"/>
      <name val="ＭＳ 明朝"/>
      <family val="1"/>
    </font>
    <font>
      <sz val="22"/>
      <name val="ＭＳ 明朝"/>
      <family val="1"/>
    </font>
    <font>
      <sz val="24"/>
      <name val="ＭＳ 明朝"/>
      <family val="1"/>
    </font>
    <font>
      <b/>
      <sz val="9"/>
      <color indexed="10"/>
      <name val="ＭＳ Ｐゴシック"/>
      <family val="3"/>
    </font>
    <font>
      <sz val="7"/>
      <name val="ＭＳ 明朝"/>
      <family val="1"/>
    </font>
    <font>
      <sz val="11"/>
      <name val="HGP創英角ﾎﾟｯﾌﾟ体"/>
      <family val="3"/>
    </font>
    <font>
      <sz val="10"/>
      <name val="HGP創英角ﾎﾟｯﾌﾟ体"/>
      <family val="3"/>
    </font>
    <font>
      <sz val="14"/>
      <name val="HGP創英角ﾎﾟｯﾌﾟ体"/>
      <family val="3"/>
    </font>
    <font>
      <sz val="11"/>
      <name val="HGS創英角ﾎﾟｯﾌﾟ体"/>
      <family val="3"/>
    </font>
    <font>
      <sz val="14"/>
      <name val="HGS創英角ﾎﾟｯﾌﾟ体"/>
      <family val="3"/>
    </font>
    <font>
      <sz val="14"/>
      <name val="HG創英角ﾎﾟｯﾌﾟ体"/>
      <family val="3"/>
    </font>
    <font>
      <sz val="12"/>
      <name val="HGP創英角ﾎﾟｯﾌﾟ体"/>
      <family val="3"/>
    </font>
    <font>
      <sz val="12"/>
      <name val="HGS創英角ﾎﾟｯﾌﾟ体"/>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明朝"/>
      <family val="1"/>
    </font>
    <font>
      <sz val="11"/>
      <color indexed="17"/>
      <name val="ＭＳ Ｐゴシック"/>
      <family val="3"/>
    </font>
    <font>
      <sz val="11"/>
      <color indexed="10"/>
      <name val="ＭＳ 明朝"/>
      <family val="1"/>
    </font>
    <font>
      <b/>
      <sz val="14"/>
      <color indexed="8"/>
      <name val="Calibri"/>
      <family val="2"/>
    </font>
    <font>
      <b/>
      <sz val="14"/>
      <color indexed="8"/>
      <name val="ＭＳ Ｐゴシック"/>
      <family val="3"/>
    </font>
    <font>
      <b/>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明朝"/>
      <family val="1"/>
    </font>
    <font>
      <sz val="11"/>
      <color rgb="FF006100"/>
      <name val="Calibri"/>
      <family val="3"/>
    </font>
    <font>
      <sz val="11"/>
      <color rgb="FFFF0000"/>
      <name val="ＭＳ 明朝"/>
      <family val="1"/>
    </font>
    <font>
      <b/>
      <sz val="8"/>
      <name val="ＭＳ 明朝"/>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hair"/>
      <right style="hair"/>
      <top style="hair"/>
      <bottom style="hair"/>
    </border>
    <border>
      <left style="hair"/>
      <right style="thin"/>
      <top>
        <color indexed="63"/>
      </top>
      <bottom style="hair"/>
    </border>
    <border>
      <left style="hair"/>
      <right style="thin"/>
      <top style="hair"/>
      <bottom style="hair"/>
    </border>
    <border>
      <left style="hair"/>
      <right style="thin"/>
      <top style="hair"/>
      <bottom style="thin"/>
    </border>
    <border>
      <left>
        <color indexed="63"/>
      </left>
      <right>
        <color indexed="63"/>
      </right>
      <top style="thin"/>
      <bottom>
        <color indexed="63"/>
      </bottom>
    </border>
    <border>
      <left style="thin"/>
      <right>
        <color indexed="63"/>
      </right>
      <top style="thin"/>
      <bottom>
        <color indexed="63"/>
      </bottom>
    </border>
    <border>
      <left style="hair"/>
      <right style="hair"/>
      <top style="thin"/>
      <bottom>
        <color indexed="63"/>
      </bottom>
    </border>
    <border>
      <left style="hair"/>
      <right style="hair"/>
      <top style="thin"/>
      <bottom style="hair"/>
    </border>
    <border>
      <left style="thin"/>
      <right>
        <color indexed="63"/>
      </right>
      <top style="hair"/>
      <bottom style="hair"/>
    </border>
    <border>
      <left style="hair"/>
      <right style="hair"/>
      <top>
        <color indexed="63"/>
      </top>
      <bottom style="hair"/>
    </border>
    <border>
      <left style="hair"/>
      <right style="hair"/>
      <top style="hair"/>
      <bottom style="thin"/>
    </border>
    <border>
      <left style="thin"/>
      <right>
        <color indexed="63"/>
      </right>
      <top style="thin"/>
      <bottom style="hair"/>
    </border>
    <border>
      <left>
        <color indexed="63"/>
      </left>
      <right style="hair"/>
      <top style="hair"/>
      <bottom style="hair"/>
    </border>
    <border>
      <left>
        <color indexed="63"/>
      </left>
      <right>
        <color indexed="63"/>
      </right>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color indexed="63"/>
      </left>
      <right style="hair"/>
      <top style="hair"/>
      <bottom style="thin"/>
    </border>
    <border>
      <left style="thin"/>
      <right style="thin"/>
      <top style="thin"/>
      <bottom style="hair"/>
    </border>
    <border>
      <left style="thin"/>
      <right style="thin"/>
      <top style="hair"/>
      <bottom style="hair"/>
    </border>
    <border>
      <left style="thin"/>
      <right style="thin"/>
      <top style="hair"/>
      <bottom style="thin"/>
    </border>
    <border>
      <left>
        <color indexed="63"/>
      </left>
      <right style="hair"/>
      <top style="thin"/>
      <bottom style="hair"/>
    </border>
    <border>
      <left style="hair"/>
      <right style="thin"/>
      <top style="thin"/>
      <bottom style="hair"/>
    </border>
    <border>
      <left style="hair"/>
      <right style="hair"/>
      <top style="thin"/>
      <bottom style="thin"/>
    </border>
    <border>
      <left style="hair"/>
      <right style="thin"/>
      <top style="thin"/>
      <bottom style="thin"/>
    </border>
    <border>
      <left style="thin"/>
      <right style="thin"/>
      <top>
        <color indexed="63"/>
      </top>
      <bottom>
        <color indexed="63"/>
      </bottom>
    </border>
    <border diagonalUp="1">
      <left style="hair"/>
      <right>
        <color indexed="63"/>
      </right>
      <top style="hair"/>
      <bottom style="thin"/>
      <diagonal style="hair"/>
    </border>
    <border diagonalUp="1">
      <left>
        <color indexed="63"/>
      </left>
      <right style="hair"/>
      <top style="hair"/>
      <bottom style="thin"/>
      <diagonal style="hair"/>
    </border>
    <border>
      <left>
        <color indexed="63"/>
      </left>
      <right style="hair"/>
      <top style="thin"/>
      <bottom style="thin"/>
    </border>
    <border diagonalDown="1">
      <left style="thin"/>
      <right style="thin"/>
      <top style="thin"/>
      <bottom style="thin"/>
      <diagonal style="thin"/>
    </border>
    <border>
      <left style="hair"/>
      <right>
        <color indexed="63"/>
      </right>
      <top style="hair"/>
      <bottom style="hair"/>
    </border>
    <border>
      <left style="hair"/>
      <right>
        <color indexed="63"/>
      </right>
      <top style="hair"/>
      <bottom style="thin"/>
    </border>
    <border>
      <left style="hair"/>
      <right>
        <color indexed="63"/>
      </right>
      <top style="thin"/>
      <bottom style="hair"/>
    </border>
    <border>
      <left style="thin"/>
      <right style="hair"/>
      <top style="thin"/>
      <bottom style="thin"/>
    </border>
    <border>
      <left style="thin"/>
      <right style="hair"/>
      <top>
        <color indexed="63"/>
      </top>
      <bottom style="hair"/>
    </border>
    <border>
      <left style="thin"/>
      <right style="hair"/>
      <top style="hair"/>
      <bottom style="hair"/>
    </border>
    <border>
      <left style="thin"/>
      <right style="hair"/>
      <top style="hair"/>
      <bottom style="thin"/>
    </border>
    <border>
      <left>
        <color indexed="63"/>
      </left>
      <right style="hair"/>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0" fillId="0" borderId="0" applyNumberFormat="0" applyFill="0" applyBorder="0" applyAlignment="0" applyProtection="0"/>
    <xf numFmtId="0" fontId="61" fillId="32" borderId="0" applyNumberFormat="0" applyBorder="0" applyAlignment="0" applyProtection="0"/>
  </cellStyleXfs>
  <cellXfs count="340">
    <xf numFmtId="0" fontId="0" fillId="0" borderId="0" xfId="0" applyAlignment="1">
      <alignment/>
    </xf>
    <xf numFmtId="0" fontId="0" fillId="0" borderId="0" xfId="0" applyAlignment="1">
      <alignment horizontal="distributed" vertical="distributed" wrapText="1"/>
    </xf>
    <xf numFmtId="0" fontId="0" fillId="0" borderId="0" xfId="0" applyAlignment="1">
      <alignment vertical="center"/>
    </xf>
    <xf numFmtId="56" fontId="0" fillId="0" borderId="0" xfId="0" applyNumberFormat="1" applyAlignment="1">
      <alignment horizontal="distributed" vertical="center"/>
    </xf>
    <xf numFmtId="0" fontId="0" fillId="0" borderId="10" xfId="0" applyBorder="1" applyAlignment="1">
      <alignment horizontal="distributed" vertical="distributed" wrapText="1"/>
    </xf>
    <xf numFmtId="178" fontId="0" fillId="0" borderId="0" xfId="0" applyNumberFormat="1" applyAlignment="1">
      <alignment vertical="center"/>
    </xf>
    <xf numFmtId="179" fontId="0" fillId="0" borderId="0" xfId="0" applyNumberFormat="1" applyAlignment="1">
      <alignment/>
    </xf>
    <xf numFmtId="179" fontId="0" fillId="0" borderId="0" xfId="0" applyNumberFormat="1" applyAlignment="1">
      <alignment horizontal="distributed" vertical="distributed" wrapText="1"/>
    </xf>
    <xf numFmtId="179" fontId="0" fillId="0" borderId="0" xfId="0" applyNumberFormat="1" applyAlignment="1">
      <alignment vertical="center"/>
    </xf>
    <xf numFmtId="0" fontId="0" fillId="0" borderId="0" xfId="0" applyAlignment="1" applyProtection="1">
      <alignment horizontal="center" vertical="center"/>
      <protection/>
    </xf>
    <xf numFmtId="0" fontId="0" fillId="0" borderId="0" xfId="0" applyAlignment="1" applyProtection="1">
      <alignment vertical="center"/>
      <protection/>
    </xf>
    <xf numFmtId="177" fontId="0" fillId="0" borderId="0" xfId="0" applyNumberFormat="1" applyAlignment="1" applyProtection="1">
      <alignment vertical="center"/>
      <protection/>
    </xf>
    <xf numFmtId="0" fontId="0" fillId="0" borderId="0" xfId="0" applyFill="1" applyAlignment="1" applyProtection="1">
      <alignment vertical="center"/>
      <protection/>
    </xf>
    <xf numFmtId="0" fontId="0" fillId="0" borderId="0" xfId="0" applyAlignment="1">
      <alignment horizontal="right"/>
    </xf>
    <xf numFmtId="0" fontId="0" fillId="0" borderId="0" xfId="0" applyAlignment="1">
      <alignment horizontal="distributed" vertical="center"/>
    </xf>
    <xf numFmtId="0" fontId="4" fillId="0" borderId="0" xfId="0" applyFont="1" applyAlignment="1">
      <alignment vertical="center"/>
    </xf>
    <xf numFmtId="0" fontId="5" fillId="0" borderId="0" xfId="0" applyFont="1" applyAlignment="1" applyProtection="1">
      <alignment vertical="center"/>
      <protection/>
    </xf>
    <xf numFmtId="177" fontId="2" fillId="0" borderId="0" xfId="0" applyNumberFormat="1" applyFont="1" applyAlignment="1" applyProtection="1">
      <alignment horizontal="center" vertical="center"/>
      <protection/>
    </xf>
    <xf numFmtId="0" fontId="2" fillId="0" borderId="0" xfId="0" applyFont="1" applyAlignment="1">
      <alignment horizontal="center" vertical="center"/>
    </xf>
    <xf numFmtId="0" fontId="0" fillId="0" borderId="0" xfId="0" applyBorder="1" applyAlignment="1" applyProtection="1">
      <alignment horizontal="center" vertical="distributed" textRotation="255"/>
      <protection/>
    </xf>
    <xf numFmtId="0" fontId="0" fillId="0" borderId="0" xfId="0" applyBorder="1" applyAlignment="1" applyProtection="1">
      <alignment horizontal="distributed" vertical="center"/>
      <protection/>
    </xf>
    <xf numFmtId="0" fontId="0" fillId="0" borderId="0" xfId="0" applyBorder="1" applyAlignment="1" applyProtection="1">
      <alignment vertical="center"/>
      <protection/>
    </xf>
    <xf numFmtId="178" fontId="0" fillId="0" borderId="0" xfId="0" applyNumberFormat="1" applyBorder="1" applyAlignment="1" applyProtection="1">
      <alignment vertical="center"/>
      <protection/>
    </xf>
    <xf numFmtId="0" fontId="0" fillId="0" borderId="0" xfId="0" applyBorder="1" applyAlignment="1" applyProtection="1">
      <alignment horizontal="right"/>
      <protection/>
    </xf>
    <xf numFmtId="0" fontId="7" fillId="0" borderId="0" xfId="0" applyFont="1" applyAlignment="1">
      <alignment vertical="center"/>
    </xf>
    <xf numFmtId="0" fontId="6" fillId="0" borderId="0" xfId="0" applyFont="1" applyAlignment="1">
      <alignment horizontal="center" vertical="center"/>
    </xf>
    <xf numFmtId="49" fontId="6" fillId="0" borderId="0" xfId="0" applyNumberFormat="1" applyFont="1" applyAlignment="1">
      <alignment horizontal="center" vertical="center"/>
    </xf>
    <xf numFmtId="0" fontId="6" fillId="0" borderId="0" xfId="0" applyFont="1" applyAlignment="1">
      <alignment vertical="center"/>
    </xf>
    <xf numFmtId="49" fontId="6" fillId="0" borderId="0" xfId="0" applyNumberFormat="1" applyFont="1" applyAlignment="1">
      <alignment horizontal="left" vertical="center"/>
    </xf>
    <xf numFmtId="178" fontId="0" fillId="0" borderId="11" xfId="0" applyNumberFormat="1" applyBorder="1" applyAlignment="1">
      <alignment horizontal="distributed" vertical="distributed" wrapText="1"/>
    </xf>
    <xf numFmtId="178" fontId="0" fillId="0" borderId="12" xfId="0" applyNumberFormat="1" applyBorder="1" applyAlignment="1">
      <alignment horizontal="distributed" vertical="distributed" wrapText="1"/>
    </xf>
    <xf numFmtId="0" fontId="8" fillId="0" borderId="0" xfId="0" applyFont="1" applyAlignment="1" applyProtection="1">
      <alignment horizontal="center" vertical="center"/>
      <protection/>
    </xf>
    <xf numFmtId="0" fontId="0" fillId="0" borderId="0" xfId="0" applyFill="1" applyBorder="1" applyAlignment="1" applyProtection="1">
      <alignment vertical="center"/>
      <protection/>
    </xf>
    <xf numFmtId="0" fontId="7" fillId="0" borderId="0" xfId="0" applyFont="1" applyAlignment="1" applyProtection="1">
      <alignment vertical="center"/>
      <protection/>
    </xf>
    <xf numFmtId="0" fontId="7" fillId="0" borderId="13" xfId="0" applyFont="1" applyBorder="1" applyAlignment="1" applyProtection="1">
      <alignment horizontal="center" vertical="center"/>
      <protection/>
    </xf>
    <xf numFmtId="0" fontId="7" fillId="0" borderId="14" xfId="0" applyFont="1" applyBorder="1" applyAlignment="1" applyProtection="1">
      <alignment horizontal="center" vertical="center"/>
      <protection/>
    </xf>
    <xf numFmtId="0" fontId="7" fillId="33" borderId="15" xfId="0" applyFont="1" applyFill="1" applyBorder="1" applyAlignment="1" applyProtection="1">
      <alignment horizontal="center" vertical="center"/>
      <protection/>
    </xf>
    <xf numFmtId="0" fontId="7" fillId="0" borderId="0" xfId="0" applyFont="1" applyFill="1" applyBorder="1" applyAlignment="1" applyProtection="1">
      <alignment vertical="center"/>
      <protection/>
    </xf>
    <xf numFmtId="0" fontId="7" fillId="0" borderId="0" xfId="0" applyFont="1" applyFill="1" applyAlignment="1" applyProtection="1">
      <alignment vertical="center"/>
      <protection/>
    </xf>
    <xf numFmtId="0" fontId="7" fillId="33" borderId="14" xfId="0" applyFont="1" applyFill="1" applyBorder="1" applyAlignment="1" applyProtection="1">
      <alignment horizontal="center" vertical="center"/>
      <protection/>
    </xf>
    <xf numFmtId="0" fontId="7" fillId="0" borderId="16" xfId="0" applyFont="1" applyBorder="1" applyAlignment="1" applyProtection="1">
      <alignment horizontal="center" vertical="center"/>
      <protection/>
    </xf>
    <xf numFmtId="0" fontId="7" fillId="0" borderId="17" xfId="0" applyFont="1" applyBorder="1" applyAlignment="1" applyProtection="1">
      <alignment horizontal="center" vertical="center"/>
      <protection/>
    </xf>
    <xf numFmtId="0" fontId="7" fillId="0" borderId="18" xfId="0" applyFont="1" applyBorder="1" applyAlignment="1" applyProtection="1">
      <alignment horizontal="center" vertical="center"/>
      <protection/>
    </xf>
    <xf numFmtId="0" fontId="7" fillId="0" borderId="19" xfId="0" applyFont="1" applyBorder="1" applyAlignment="1" applyProtection="1">
      <alignment horizontal="center" vertical="center"/>
      <protection/>
    </xf>
    <xf numFmtId="0" fontId="0" fillId="0" borderId="12" xfId="0" applyBorder="1" applyAlignment="1">
      <alignment horizontal="distributed" vertical="distributed" wrapText="1"/>
    </xf>
    <xf numFmtId="0" fontId="0" fillId="0" borderId="11" xfId="0" applyBorder="1" applyAlignment="1">
      <alignment horizontal="distributed" vertical="distributed" wrapText="1"/>
    </xf>
    <xf numFmtId="0" fontId="0" fillId="0" borderId="0" xfId="0" applyAlignment="1">
      <alignment horizontal="left" vertical="center"/>
    </xf>
    <xf numFmtId="177" fontId="9" fillId="0" borderId="0" xfId="0" applyNumberFormat="1" applyFont="1" applyAlignment="1" applyProtection="1">
      <alignment horizontal="center" vertical="center"/>
      <protection/>
    </xf>
    <xf numFmtId="178" fontId="0" fillId="0" borderId="0" xfId="0" applyNumberFormat="1" applyAlignment="1" applyProtection="1">
      <alignment vertical="center"/>
      <protection/>
    </xf>
    <xf numFmtId="0" fontId="0" fillId="0" borderId="0" xfId="0" applyFont="1" applyAlignment="1" applyProtection="1">
      <alignment vertical="center"/>
      <protection/>
    </xf>
    <xf numFmtId="0" fontId="0" fillId="0" borderId="0" xfId="0" applyNumberFormat="1" applyFont="1" applyAlignment="1" applyProtection="1">
      <alignment vertical="center"/>
      <protection/>
    </xf>
    <xf numFmtId="0" fontId="0" fillId="0" borderId="0" xfId="0" applyFont="1" applyAlignment="1" applyProtection="1">
      <alignment horizontal="center" vertical="center"/>
      <protection/>
    </xf>
    <xf numFmtId="177" fontId="0" fillId="0" borderId="0" xfId="0" applyNumberFormat="1" applyFont="1" applyAlignment="1" applyProtection="1">
      <alignment vertical="center"/>
      <protection/>
    </xf>
    <xf numFmtId="0" fontId="0" fillId="0" borderId="0" xfId="0" applyFont="1" applyAlignment="1" applyProtection="1">
      <alignment horizontal="distributed" vertical="center"/>
      <protection/>
    </xf>
    <xf numFmtId="0" fontId="0" fillId="0" borderId="0" xfId="0" applyFont="1" applyAlignment="1" applyProtection="1">
      <alignment horizontal="distributed" vertical="center"/>
      <protection/>
    </xf>
    <xf numFmtId="56" fontId="0" fillId="0" borderId="10" xfId="0" applyNumberFormat="1" applyFont="1" applyBorder="1" applyAlignment="1">
      <alignment horizontal="distributed" vertical="center"/>
    </xf>
    <xf numFmtId="0" fontId="0" fillId="34" borderId="20" xfId="0" applyFont="1" applyFill="1" applyBorder="1" applyAlignment="1">
      <alignment vertical="center"/>
    </xf>
    <xf numFmtId="0" fontId="0" fillId="34" borderId="20" xfId="0" applyFont="1" applyFill="1" applyBorder="1" applyAlignment="1">
      <alignment horizontal="right" vertical="center"/>
    </xf>
    <xf numFmtId="178" fontId="0" fillId="34" borderId="20" xfId="0" applyNumberFormat="1" applyFont="1" applyFill="1" applyBorder="1" applyAlignment="1">
      <alignment vertical="center"/>
    </xf>
    <xf numFmtId="0" fontId="0" fillId="34" borderId="21" xfId="0" applyFont="1" applyFill="1" applyBorder="1" applyAlignment="1">
      <alignment vertical="center"/>
    </xf>
    <xf numFmtId="0" fontId="0" fillId="0" borderId="0" xfId="0" applyFont="1" applyBorder="1" applyAlignment="1" applyProtection="1">
      <alignment horizontal="distributed" vertical="center"/>
      <protection/>
    </xf>
    <xf numFmtId="0" fontId="0" fillId="0" borderId="0" xfId="0" applyFont="1" applyBorder="1" applyAlignment="1" applyProtection="1">
      <alignment vertical="center"/>
      <protection/>
    </xf>
    <xf numFmtId="178" fontId="0" fillId="0" borderId="0" xfId="0" applyNumberFormat="1" applyFont="1" applyBorder="1" applyAlignment="1" applyProtection="1">
      <alignment vertical="center"/>
      <protection/>
    </xf>
    <xf numFmtId="0" fontId="0" fillId="0" borderId="0" xfId="0" applyFont="1" applyBorder="1" applyAlignment="1" applyProtection="1">
      <alignment horizontal="center" vertical="distributed" textRotation="255"/>
      <protection/>
    </xf>
    <xf numFmtId="178" fontId="0" fillId="0" borderId="11" xfId="0" applyNumberFormat="1" applyFont="1" applyBorder="1" applyAlignment="1">
      <alignment horizontal="distributed" vertical="center" wrapText="1"/>
    </xf>
    <xf numFmtId="0" fontId="0" fillId="0" borderId="10" xfId="0" applyFont="1" applyBorder="1" applyAlignment="1">
      <alignment horizontal="distributed" vertical="distributed" wrapText="1"/>
    </xf>
    <xf numFmtId="0" fontId="0" fillId="0" borderId="12" xfId="0" applyFont="1" applyBorder="1" applyAlignment="1">
      <alignment horizontal="distributed" vertical="center"/>
    </xf>
    <xf numFmtId="0" fontId="0" fillId="0" borderId="21" xfId="0" applyFont="1" applyFill="1" applyBorder="1" applyAlignment="1">
      <alignment vertical="center"/>
    </xf>
    <xf numFmtId="0" fontId="0" fillId="0" borderId="20" xfId="0" applyFont="1" applyFill="1" applyBorder="1" applyAlignment="1">
      <alignment vertical="center"/>
    </xf>
    <xf numFmtId="0" fontId="0" fillId="0" borderId="20" xfId="0" applyFont="1" applyFill="1" applyBorder="1" applyAlignment="1">
      <alignment horizontal="right" vertical="center"/>
    </xf>
    <xf numFmtId="178" fontId="0" fillId="0" borderId="20" xfId="0" applyNumberFormat="1" applyFont="1" applyFill="1" applyBorder="1" applyAlignment="1">
      <alignment vertical="center"/>
    </xf>
    <xf numFmtId="0" fontId="0" fillId="0" borderId="0" xfId="0" applyFont="1" applyAlignment="1">
      <alignment horizontal="right"/>
    </xf>
    <xf numFmtId="178" fontId="0" fillId="0" borderId="11" xfId="0" applyNumberFormat="1" applyFont="1" applyBorder="1" applyAlignment="1">
      <alignment horizontal="distributed" vertical="distributed" wrapText="1"/>
    </xf>
    <xf numFmtId="178" fontId="0" fillId="0" borderId="12" xfId="0" applyNumberFormat="1" applyFont="1" applyBorder="1" applyAlignment="1">
      <alignment horizontal="distributed" vertical="distributed" wrapText="1"/>
    </xf>
    <xf numFmtId="178" fontId="7" fillId="0" borderId="16" xfId="0" applyNumberFormat="1" applyFont="1" applyBorder="1" applyAlignment="1" applyProtection="1">
      <alignment vertical="center"/>
      <protection/>
    </xf>
    <xf numFmtId="0" fontId="0" fillId="0" borderId="0" xfId="0" applyFont="1" applyAlignment="1">
      <alignment vertical="center"/>
    </xf>
    <xf numFmtId="0" fontId="0" fillId="0" borderId="0" xfId="0" applyFont="1" applyAlignment="1">
      <alignment horizontal="distributed" vertical="center"/>
    </xf>
    <xf numFmtId="0" fontId="0" fillId="0" borderId="22" xfId="0" applyFont="1" applyBorder="1" applyAlignment="1">
      <alignment horizontal="distributed" vertical="center"/>
    </xf>
    <xf numFmtId="0" fontId="0" fillId="0" borderId="23" xfId="0" applyFont="1" applyBorder="1" applyAlignment="1">
      <alignment horizontal="distributed" vertical="center"/>
    </xf>
    <xf numFmtId="177" fontId="11" fillId="0" borderId="0" xfId="0" applyNumberFormat="1" applyFont="1" applyAlignment="1" applyProtection="1">
      <alignment vertical="center"/>
      <protection/>
    </xf>
    <xf numFmtId="177" fontId="1" fillId="0" borderId="0" xfId="0" applyNumberFormat="1" applyFont="1" applyAlignment="1" applyProtection="1">
      <alignment vertical="center"/>
      <protection/>
    </xf>
    <xf numFmtId="49" fontId="0" fillId="0" borderId="0" xfId="0" applyNumberFormat="1" applyFill="1" applyAlignment="1" applyProtection="1">
      <alignment horizontal="distributed" vertical="center"/>
      <protection locked="0"/>
    </xf>
    <xf numFmtId="49" fontId="0" fillId="0" borderId="0" xfId="0" applyNumberFormat="1" applyFont="1" applyFill="1" applyAlignment="1" applyProtection="1">
      <alignment horizontal="distributed" vertical="center"/>
      <protection locked="0"/>
    </xf>
    <xf numFmtId="186" fontId="7" fillId="0" borderId="24" xfId="0" applyNumberFormat="1" applyFont="1" applyFill="1" applyBorder="1" applyAlignment="1" applyProtection="1">
      <alignment vertical="center"/>
      <protection locked="0"/>
    </xf>
    <xf numFmtId="0" fontId="7" fillId="0" borderId="16" xfId="0" applyFont="1" applyFill="1" applyBorder="1" applyAlignment="1" applyProtection="1">
      <alignment horizontal="center" vertical="center"/>
      <protection/>
    </xf>
    <xf numFmtId="178" fontId="7" fillId="0" borderId="16" xfId="0" applyNumberFormat="1" applyFont="1" applyFill="1" applyBorder="1" applyAlignment="1" applyProtection="1">
      <alignment vertical="center"/>
      <protection locked="0"/>
    </xf>
    <xf numFmtId="0" fontId="4" fillId="0" borderId="0" xfId="0" applyNumberFormat="1" applyFont="1" applyFill="1" applyBorder="1" applyAlignment="1">
      <alignment vertical="center"/>
    </xf>
    <xf numFmtId="0" fontId="0" fillId="0" borderId="0" xfId="0" applyFont="1" applyFill="1" applyAlignment="1" applyProtection="1">
      <alignment horizontal="distributed" vertical="center"/>
      <protection/>
    </xf>
    <xf numFmtId="0" fontId="0" fillId="0" borderId="0" xfId="0" applyFont="1" applyFill="1" applyAlignment="1" applyProtection="1">
      <alignment vertical="center"/>
      <protection/>
    </xf>
    <xf numFmtId="178" fontId="12" fillId="0" borderId="10" xfId="0" applyNumberFormat="1" applyFont="1" applyBorder="1" applyAlignment="1">
      <alignment vertical="center"/>
    </xf>
    <xf numFmtId="56" fontId="12" fillId="0" borderId="10" xfId="0" applyNumberFormat="1" applyFont="1" applyFill="1" applyBorder="1" applyAlignment="1" applyProtection="1">
      <alignment horizontal="distributed" vertical="center" shrinkToFit="1"/>
      <protection locked="0"/>
    </xf>
    <xf numFmtId="178" fontId="12" fillId="0" borderId="10" xfId="0" applyNumberFormat="1" applyFont="1" applyFill="1" applyBorder="1" applyAlignment="1" applyProtection="1">
      <alignment vertical="center" shrinkToFit="1"/>
      <protection locked="0"/>
    </xf>
    <xf numFmtId="0" fontId="12" fillId="0" borderId="10" xfId="0" applyFont="1" applyFill="1" applyBorder="1" applyAlignment="1" applyProtection="1">
      <alignment horizontal="distributed" vertical="center" shrinkToFit="1"/>
      <protection locked="0"/>
    </xf>
    <xf numFmtId="0" fontId="12" fillId="0" borderId="10" xfId="0" applyFont="1" applyFill="1" applyBorder="1" applyAlignment="1" applyProtection="1">
      <alignment vertical="center" shrinkToFit="1"/>
      <protection locked="0"/>
    </xf>
    <xf numFmtId="0" fontId="13" fillId="0" borderId="10" xfId="0" applyFont="1" applyFill="1" applyBorder="1" applyAlignment="1" applyProtection="1">
      <alignment vertical="center" wrapText="1" shrinkToFit="1"/>
      <protection locked="0"/>
    </xf>
    <xf numFmtId="56" fontId="0" fillId="0" borderId="10" xfId="0" applyNumberFormat="1" applyFont="1" applyFill="1" applyBorder="1" applyAlignment="1" applyProtection="1">
      <alignment horizontal="distributed" vertical="center" shrinkToFit="1"/>
      <protection locked="0"/>
    </xf>
    <xf numFmtId="178" fontId="0" fillId="0" borderId="10" xfId="0" applyNumberFormat="1" applyFont="1" applyFill="1" applyBorder="1" applyAlignment="1" applyProtection="1">
      <alignment vertical="center" shrinkToFit="1"/>
      <protection locked="0"/>
    </xf>
    <xf numFmtId="0" fontId="0" fillId="0" borderId="10" xfId="0" applyFont="1" applyFill="1" applyBorder="1" applyAlignment="1" applyProtection="1">
      <alignment horizontal="distributed" vertical="center" shrinkToFit="1"/>
      <protection locked="0"/>
    </xf>
    <xf numFmtId="0" fontId="0" fillId="0" borderId="10" xfId="0" applyFont="1" applyFill="1" applyBorder="1" applyAlignment="1" applyProtection="1">
      <alignment vertical="center" shrinkToFit="1"/>
      <protection locked="0"/>
    </xf>
    <xf numFmtId="56" fontId="0" fillId="0" borderId="11" xfId="0" applyNumberFormat="1" applyFont="1" applyFill="1" applyBorder="1" applyAlignment="1" applyProtection="1">
      <alignment horizontal="distributed" vertical="center" shrinkToFit="1"/>
      <protection locked="0"/>
    </xf>
    <xf numFmtId="178" fontId="0" fillId="0" borderId="11" xfId="0" applyNumberFormat="1" applyFont="1" applyFill="1" applyBorder="1" applyAlignment="1" applyProtection="1">
      <alignment vertical="center" shrinkToFit="1"/>
      <protection locked="0"/>
    </xf>
    <xf numFmtId="178" fontId="12" fillId="0" borderId="10" xfId="0" applyNumberFormat="1" applyFont="1" applyFill="1" applyBorder="1" applyAlignment="1" applyProtection="1">
      <alignment horizontal="right" vertical="center" shrinkToFit="1"/>
      <protection locked="0"/>
    </xf>
    <xf numFmtId="56" fontId="0" fillId="0" borderId="10" xfId="0" applyNumberFormat="1" applyFont="1" applyFill="1" applyBorder="1" applyAlignment="1">
      <alignment horizontal="distributed" vertical="center"/>
    </xf>
    <xf numFmtId="178" fontId="0" fillId="0" borderId="10" xfId="0" applyNumberFormat="1" applyFont="1" applyFill="1" applyBorder="1" applyAlignment="1">
      <alignment vertical="center"/>
    </xf>
    <xf numFmtId="178" fontId="0" fillId="0" borderId="11" xfId="0" applyNumberFormat="1" applyFill="1" applyBorder="1" applyAlignment="1">
      <alignment horizontal="distributed" vertical="distributed" wrapText="1"/>
    </xf>
    <xf numFmtId="0" fontId="0" fillId="0" borderId="10" xfId="0" applyFill="1" applyBorder="1" applyAlignment="1">
      <alignment horizontal="distributed" vertical="distributed" wrapText="1"/>
    </xf>
    <xf numFmtId="178" fontId="0" fillId="0" borderId="12" xfId="0" applyNumberFormat="1" applyFill="1" applyBorder="1" applyAlignment="1">
      <alignment horizontal="distributed" vertical="distributed" wrapText="1"/>
    </xf>
    <xf numFmtId="0" fontId="0" fillId="0" borderId="0" xfId="0" applyFont="1" applyFill="1" applyAlignment="1">
      <alignment horizontal="right"/>
    </xf>
    <xf numFmtId="178" fontId="0" fillId="0" borderId="11" xfId="0" applyNumberFormat="1" applyFont="1" applyFill="1" applyBorder="1" applyAlignment="1">
      <alignment horizontal="distributed" vertical="distributed" wrapText="1"/>
    </xf>
    <xf numFmtId="0" fontId="0" fillId="0" borderId="10" xfId="0" applyFont="1" applyFill="1" applyBorder="1" applyAlignment="1">
      <alignment horizontal="distributed" vertical="distributed" wrapText="1"/>
    </xf>
    <xf numFmtId="178" fontId="0" fillId="0" borderId="12" xfId="0" applyNumberFormat="1" applyFont="1" applyFill="1" applyBorder="1" applyAlignment="1">
      <alignment horizontal="distributed" vertical="distributed" wrapText="1"/>
    </xf>
    <xf numFmtId="178" fontId="12" fillId="0" borderId="10" xfId="0" applyNumberFormat="1" applyFont="1" applyFill="1" applyBorder="1" applyAlignment="1">
      <alignment vertical="center"/>
    </xf>
    <xf numFmtId="56" fontId="15" fillId="0" borderId="10" xfId="0" applyNumberFormat="1" applyFont="1" applyFill="1" applyBorder="1" applyAlignment="1" applyProtection="1">
      <alignment horizontal="distributed" vertical="center" shrinkToFit="1"/>
      <protection locked="0"/>
    </xf>
    <xf numFmtId="178" fontId="15" fillId="0" borderId="10" xfId="0" applyNumberFormat="1" applyFont="1" applyFill="1" applyBorder="1" applyAlignment="1" applyProtection="1">
      <alignment vertical="center" shrinkToFit="1"/>
      <protection locked="0"/>
    </xf>
    <xf numFmtId="0" fontId="15" fillId="0" borderId="10" xfId="0" applyFont="1" applyFill="1" applyBorder="1" applyAlignment="1" applyProtection="1">
      <alignment horizontal="distributed" vertical="center" shrinkToFit="1"/>
      <protection locked="0"/>
    </xf>
    <xf numFmtId="0" fontId="15" fillId="0" borderId="10" xfId="0" applyFont="1" applyFill="1" applyBorder="1" applyAlignment="1" applyProtection="1">
      <alignment vertical="center" shrinkToFit="1"/>
      <protection locked="0"/>
    </xf>
    <xf numFmtId="178" fontId="17" fillId="0" borderId="25" xfId="0" applyNumberFormat="1" applyFont="1" applyBorder="1" applyAlignment="1" applyProtection="1">
      <alignment vertical="center"/>
      <protection/>
    </xf>
    <xf numFmtId="178" fontId="17" fillId="0" borderId="16" xfId="0" applyNumberFormat="1" applyFont="1" applyBorder="1" applyAlignment="1" applyProtection="1">
      <alignment vertical="center"/>
      <protection/>
    </xf>
    <xf numFmtId="178" fontId="17" fillId="0" borderId="26" xfId="0" applyNumberFormat="1" applyFont="1" applyBorder="1" applyAlignment="1" applyProtection="1">
      <alignment vertical="center"/>
      <protection/>
    </xf>
    <xf numFmtId="183" fontId="17" fillId="0" borderId="27" xfId="0" applyNumberFormat="1" applyFont="1" applyFill="1" applyBorder="1" applyAlignment="1" applyProtection="1">
      <alignment vertical="center"/>
      <protection locked="0"/>
    </xf>
    <xf numFmtId="0" fontId="7" fillId="0" borderId="25" xfId="0" applyFont="1" applyFill="1" applyBorder="1" applyAlignment="1" applyProtection="1">
      <alignment horizontal="center" vertical="center"/>
      <protection/>
    </xf>
    <xf numFmtId="178" fontId="17" fillId="0" borderId="25" xfId="0" applyNumberFormat="1" applyFont="1" applyFill="1" applyBorder="1" applyAlignment="1" applyProtection="1">
      <alignment vertical="center"/>
      <protection locked="0"/>
    </xf>
    <xf numFmtId="183" fontId="17" fillId="0" borderId="24" xfId="0" applyNumberFormat="1" applyFont="1" applyFill="1" applyBorder="1" applyAlignment="1" applyProtection="1">
      <alignment vertical="center"/>
      <protection locked="0"/>
    </xf>
    <xf numFmtId="178" fontId="17" fillId="0" borderId="16" xfId="0" applyNumberFormat="1" applyFont="1" applyFill="1" applyBorder="1" applyAlignment="1" applyProtection="1">
      <alignment vertical="center"/>
      <protection locked="0"/>
    </xf>
    <xf numFmtId="0" fontId="12" fillId="0" borderId="16" xfId="0" applyFont="1" applyFill="1" applyBorder="1" applyAlignment="1" applyProtection="1">
      <alignment horizontal="distributed" vertical="center" shrinkToFit="1"/>
      <protection locked="0"/>
    </xf>
    <xf numFmtId="0" fontId="12" fillId="0" borderId="28" xfId="0" applyFont="1" applyFill="1" applyBorder="1" applyAlignment="1" applyProtection="1">
      <alignment horizontal="distributed" vertical="distributed" shrinkToFit="1"/>
      <protection locked="0"/>
    </xf>
    <xf numFmtId="0" fontId="12" fillId="0" borderId="16" xfId="0" applyFont="1" applyFill="1" applyBorder="1" applyAlignment="1" applyProtection="1">
      <alignment horizontal="distributed" vertical="distributed" shrinkToFit="1"/>
      <protection locked="0"/>
    </xf>
    <xf numFmtId="0" fontId="0" fillId="0" borderId="16" xfId="0" applyFont="1" applyFill="1" applyBorder="1" applyAlignment="1" applyProtection="1">
      <alignment horizontal="distributed" vertical="center" shrinkToFit="1"/>
      <protection locked="0"/>
    </xf>
    <xf numFmtId="0" fontId="0" fillId="0" borderId="16" xfId="0" applyFont="1" applyFill="1" applyBorder="1" applyAlignment="1" applyProtection="1">
      <alignment horizontal="distributed" vertical="distributed" shrinkToFit="1"/>
      <protection locked="0"/>
    </xf>
    <xf numFmtId="0" fontId="0" fillId="0" borderId="26" xfId="0" applyFont="1" applyFill="1" applyBorder="1" applyAlignment="1" applyProtection="1">
      <alignment horizontal="distributed" vertical="distributed" shrinkToFit="1"/>
      <protection locked="0"/>
    </xf>
    <xf numFmtId="177" fontId="4" fillId="0" borderId="0" xfId="0" applyNumberFormat="1" applyFont="1" applyFill="1" applyAlignment="1">
      <alignment vertical="center"/>
    </xf>
    <xf numFmtId="0" fontId="4" fillId="0" borderId="0" xfId="0" applyFont="1" applyFill="1" applyAlignment="1">
      <alignment vertical="center"/>
    </xf>
    <xf numFmtId="0" fontId="4" fillId="0" borderId="0" xfId="0" applyFont="1" applyFill="1" applyAlignment="1">
      <alignment horizontal="distributed" vertical="center"/>
    </xf>
    <xf numFmtId="0" fontId="0" fillId="0" borderId="0" xfId="0" applyFont="1" applyFill="1" applyAlignment="1">
      <alignment vertical="center"/>
    </xf>
    <xf numFmtId="0" fontId="0" fillId="0" borderId="0" xfId="0" applyFill="1" applyAlignment="1" applyProtection="1">
      <alignment vertical="center"/>
      <protection locked="0"/>
    </xf>
    <xf numFmtId="0" fontId="0" fillId="0" borderId="0" xfId="0" applyFill="1" applyAlignment="1" applyProtection="1">
      <alignment vertical="center"/>
      <protection locked="0"/>
    </xf>
    <xf numFmtId="177" fontId="9" fillId="0" borderId="0" xfId="0" applyNumberFormat="1" applyFont="1" applyAlignment="1" applyProtection="1">
      <alignment horizontal="center"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vertical="center"/>
      <protection/>
    </xf>
    <xf numFmtId="0" fontId="12" fillId="0" borderId="0" xfId="0" applyFont="1" applyFill="1" applyAlignment="1" applyProtection="1">
      <alignment vertical="center" shrinkToFit="1"/>
      <protection locked="0"/>
    </xf>
    <xf numFmtId="0" fontId="12" fillId="0" borderId="0" xfId="0" applyFont="1" applyFill="1" applyAlignment="1" applyProtection="1">
      <alignment vertical="center"/>
      <protection locked="0"/>
    </xf>
    <xf numFmtId="49" fontId="0" fillId="0" borderId="0" xfId="0" applyNumberFormat="1" applyFill="1" applyAlignment="1" applyProtection="1">
      <alignment horizontal="distributed" vertical="center"/>
      <protection locked="0"/>
    </xf>
    <xf numFmtId="49" fontId="0" fillId="0" borderId="0" xfId="0" applyNumberFormat="1" applyFont="1" applyFill="1" applyAlignment="1" applyProtection="1">
      <alignment horizontal="distributed" vertical="center"/>
      <protection locked="0"/>
    </xf>
    <xf numFmtId="0" fontId="0" fillId="0" borderId="0" xfId="0" applyFont="1" applyFill="1" applyAlignment="1" applyProtection="1">
      <alignment horizontal="distributed" vertical="center"/>
      <protection/>
    </xf>
    <xf numFmtId="177" fontId="11" fillId="0" borderId="0" xfId="0" applyNumberFormat="1" applyFont="1" applyAlignment="1" applyProtection="1">
      <alignment vertical="center"/>
      <protection/>
    </xf>
    <xf numFmtId="0" fontId="12" fillId="0" borderId="0" xfId="0" applyFont="1" applyFill="1" applyAlignment="1" applyProtection="1">
      <alignment horizontal="left" vertical="center"/>
      <protection locked="0"/>
    </xf>
    <xf numFmtId="0" fontId="11" fillId="0" borderId="0" xfId="0" applyFont="1" applyAlignment="1" applyProtection="1">
      <alignment horizontal="left" vertical="center"/>
      <protection/>
    </xf>
    <xf numFmtId="0" fontId="0" fillId="0" borderId="0" xfId="0" applyFill="1" applyAlignment="1" applyProtection="1">
      <alignment horizontal="center" vertical="center"/>
      <protection locked="0"/>
    </xf>
    <xf numFmtId="0" fontId="0" fillId="0" borderId="0" xfId="0" applyFont="1" applyFill="1" applyAlignment="1" applyProtection="1">
      <alignment horizontal="center" vertical="center"/>
      <protection locked="0"/>
    </xf>
    <xf numFmtId="0" fontId="3" fillId="0" borderId="0" xfId="0" applyFont="1" applyFill="1" applyAlignment="1" applyProtection="1">
      <alignment horizontal="left" vertical="center"/>
      <protection/>
    </xf>
    <xf numFmtId="0" fontId="3" fillId="0" borderId="0" xfId="0" applyFont="1" applyAlignment="1" applyProtection="1">
      <alignment horizontal="right" vertical="center"/>
      <protection/>
    </xf>
    <xf numFmtId="0" fontId="0" fillId="0" borderId="13" xfId="0" applyBorder="1" applyAlignment="1">
      <alignment horizontal="distributed" vertical="distributed" wrapText="1"/>
    </xf>
    <xf numFmtId="0" fontId="0" fillId="0" borderId="15" xfId="0" applyBorder="1" applyAlignment="1">
      <alignment horizontal="distributed" vertical="distributed" wrapText="1"/>
    </xf>
    <xf numFmtId="0" fontId="0" fillId="0" borderId="14" xfId="0" applyBorder="1" applyAlignment="1">
      <alignment horizontal="distributed" vertical="distributed" wrapText="1"/>
    </xf>
    <xf numFmtId="0" fontId="0" fillId="0" borderId="10" xfId="0" applyFont="1" applyBorder="1" applyAlignment="1">
      <alignment horizontal="distributed" vertical="distributed" wrapText="1"/>
    </xf>
    <xf numFmtId="0" fontId="0" fillId="0" borderId="11" xfId="0" applyBorder="1" applyAlignment="1">
      <alignment horizontal="distributed" vertical="distributed" wrapText="1"/>
    </xf>
    <xf numFmtId="0" fontId="0" fillId="0" borderId="12" xfId="0" applyBorder="1" applyAlignment="1">
      <alignment horizontal="distributed" vertical="distributed" wrapText="1"/>
    </xf>
    <xf numFmtId="0" fontId="8" fillId="0" borderId="29" xfId="0" applyFont="1" applyBorder="1" applyAlignment="1">
      <alignment horizontal="left" vertical="center"/>
    </xf>
    <xf numFmtId="178" fontId="7" fillId="0" borderId="30" xfId="0" applyNumberFormat="1" applyFont="1" applyFill="1" applyBorder="1" applyAlignment="1" applyProtection="1">
      <alignment horizontal="center" vertical="center"/>
      <protection locked="0"/>
    </xf>
    <xf numFmtId="178" fontId="7" fillId="0" borderId="31" xfId="0" applyNumberFormat="1" applyFont="1" applyFill="1" applyBorder="1" applyAlignment="1" applyProtection="1">
      <alignment horizontal="center" vertical="center"/>
      <protection locked="0"/>
    </xf>
    <xf numFmtId="178" fontId="7" fillId="0" borderId="32" xfId="0" applyNumberFormat="1" applyFont="1" applyFill="1" applyBorder="1" applyAlignment="1" applyProtection="1">
      <alignment horizontal="center" vertical="center"/>
      <protection locked="0"/>
    </xf>
    <xf numFmtId="0" fontId="7" fillId="0" borderId="13" xfId="0" applyFont="1" applyBorder="1" applyAlignment="1" applyProtection="1">
      <alignment horizontal="center" vertical="center"/>
      <protection/>
    </xf>
    <xf numFmtId="0" fontId="7" fillId="0" borderId="15" xfId="0" applyFont="1" applyBorder="1" applyAlignment="1" applyProtection="1">
      <alignment horizontal="center" vertical="center"/>
      <protection/>
    </xf>
    <xf numFmtId="0" fontId="7" fillId="0" borderId="14" xfId="0" applyFont="1" applyBorder="1" applyAlignment="1" applyProtection="1">
      <alignment horizontal="center" vertical="center"/>
      <protection/>
    </xf>
    <xf numFmtId="178" fontId="7" fillId="0" borderId="27" xfId="0" applyNumberFormat="1" applyFont="1" applyFill="1" applyBorder="1" applyAlignment="1" applyProtection="1">
      <alignment horizontal="center" vertical="center"/>
      <protection locked="0"/>
    </xf>
    <xf numFmtId="178" fontId="7" fillId="0" borderId="33" xfId="0" applyNumberFormat="1" applyFont="1" applyFill="1" applyBorder="1" applyAlignment="1" applyProtection="1">
      <alignment horizontal="center" vertical="center"/>
      <protection locked="0"/>
    </xf>
    <xf numFmtId="178" fontId="7" fillId="0" borderId="34" xfId="0" applyNumberFormat="1" applyFont="1" applyFill="1" applyBorder="1" applyAlignment="1" applyProtection="1">
      <alignment horizontal="center" vertical="center"/>
      <protection locked="0"/>
    </xf>
    <xf numFmtId="178" fontId="7" fillId="0" borderId="24" xfId="0" applyNumberFormat="1" applyFont="1" applyFill="1" applyBorder="1" applyAlignment="1" applyProtection="1">
      <alignment horizontal="center" vertical="center"/>
      <protection locked="0"/>
    </xf>
    <xf numFmtId="178" fontId="7" fillId="0" borderId="35" xfId="0" applyNumberFormat="1" applyFont="1" applyFill="1" applyBorder="1" applyAlignment="1" applyProtection="1">
      <alignment horizontal="center" vertical="center"/>
      <protection locked="0"/>
    </xf>
    <xf numFmtId="178" fontId="7" fillId="0" borderId="36" xfId="0" applyNumberFormat="1" applyFont="1" applyFill="1" applyBorder="1" applyAlignment="1" applyProtection="1">
      <alignment horizontal="center" vertical="center"/>
      <protection locked="0"/>
    </xf>
    <xf numFmtId="178" fontId="7" fillId="0" borderId="30" xfId="0" applyNumberFormat="1" applyFont="1" applyFill="1" applyBorder="1" applyAlignment="1" applyProtection="1">
      <alignment vertical="center"/>
      <protection locked="0"/>
    </xf>
    <xf numFmtId="178" fontId="7" fillId="0" borderId="31" xfId="0" applyNumberFormat="1" applyFont="1" applyFill="1" applyBorder="1" applyAlignment="1" applyProtection="1">
      <alignment vertical="center"/>
      <protection locked="0"/>
    </xf>
    <xf numFmtId="178" fontId="7" fillId="0" borderId="32" xfId="0" applyNumberFormat="1" applyFont="1" applyFill="1" applyBorder="1" applyAlignment="1" applyProtection="1">
      <alignment vertical="center"/>
      <protection locked="0"/>
    </xf>
    <xf numFmtId="178" fontId="14" fillId="0" borderId="27" xfId="0" applyNumberFormat="1" applyFont="1" applyFill="1" applyBorder="1" applyAlignment="1" applyProtection="1">
      <alignment horizontal="right" vertical="center"/>
      <protection locked="0"/>
    </xf>
    <xf numFmtId="178" fontId="14" fillId="0" borderId="33" xfId="0" applyNumberFormat="1" applyFont="1" applyFill="1" applyBorder="1" applyAlignment="1" applyProtection="1">
      <alignment horizontal="right" vertical="center"/>
      <protection locked="0"/>
    </xf>
    <xf numFmtId="178" fontId="14" fillId="0" borderId="34" xfId="0" applyNumberFormat="1" applyFont="1" applyFill="1" applyBorder="1" applyAlignment="1" applyProtection="1">
      <alignment horizontal="right" vertical="center"/>
      <protection locked="0"/>
    </xf>
    <xf numFmtId="178" fontId="14" fillId="0" borderId="24" xfId="0" applyNumberFormat="1" applyFont="1" applyFill="1" applyBorder="1" applyAlignment="1" applyProtection="1">
      <alignment horizontal="right" vertical="center"/>
      <protection locked="0"/>
    </xf>
    <xf numFmtId="178" fontId="14" fillId="0" borderId="35" xfId="0" applyNumberFormat="1" applyFont="1" applyFill="1" applyBorder="1" applyAlignment="1" applyProtection="1">
      <alignment horizontal="right" vertical="center"/>
      <protection locked="0"/>
    </xf>
    <xf numFmtId="178" fontId="14" fillId="0" borderId="36" xfId="0" applyNumberFormat="1" applyFont="1" applyFill="1" applyBorder="1" applyAlignment="1" applyProtection="1">
      <alignment horizontal="right" vertical="center"/>
      <protection locked="0"/>
    </xf>
    <xf numFmtId="178" fontId="14" fillId="0" borderId="30" xfId="0" applyNumberFormat="1" applyFont="1" applyFill="1" applyBorder="1" applyAlignment="1" applyProtection="1">
      <alignment horizontal="right" vertical="center"/>
      <protection locked="0"/>
    </xf>
    <xf numFmtId="178" fontId="14" fillId="0" borderId="31" xfId="0" applyNumberFormat="1" applyFont="1" applyFill="1" applyBorder="1" applyAlignment="1" applyProtection="1">
      <alignment horizontal="right" vertical="center"/>
      <protection locked="0"/>
    </xf>
    <xf numFmtId="178" fontId="14" fillId="0" borderId="32" xfId="0" applyNumberFormat="1" applyFont="1" applyFill="1" applyBorder="1" applyAlignment="1" applyProtection="1">
      <alignment horizontal="right" vertical="center"/>
      <protection locked="0"/>
    </xf>
    <xf numFmtId="178" fontId="14" fillId="0" borderId="27" xfId="0" applyNumberFormat="1" applyFont="1" applyFill="1" applyBorder="1" applyAlignment="1" applyProtection="1">
      <alignment horizontal="right" vertical="center"/>
      <protection/>
    </xf>
    <xf numFmtId="178" fontId="14" fillId="0" borderId="33" xfId="0" applyNumberFormat="1" applyFont="1" applyFill="1" applyBorder="1" applyAlignment="1" applyProtection="1">
      <alignment horizontal="right" vertical="center"/>
      <protection/>
    </xf>
    <xf numFmtId="178" fontId="14" fillId="0" borderId="34" xfId="0" applyNumberFormat="1" applyFont="1" applyFill="1" applyBorder="1" applyAlignment="1" applyProtection="1">
      <alignment horizontal="right" vertical="center"/>
      <protection/>
    </xf>
    <xf numFmtId="178" fontId="14" fillId="0" borderId="24" xfId="0" applyNumberFormat="1" applyFont="1" applyFill="1" applyBorder="1" applyAlignment="1" applyProtection="1">
      <alignment horizontal="right" vertical="center"/>
      <protection/>
    </xf>
    <xf numFmtId="178" fontId="14" fillId="0" borderId="35" xfId="0" applyNumberFormat="1" applyFont="1" applyFill="1" applyBorder="1" applyAlignment="1" applyProtection="1">
      <alignment horizontal="right" vertical="center"/>
      <protection/>
    </xf>
    <xf numFmtId="178" fontId="14" fillId="0" borderId="36" xfId="0" applyNumberFormat="1" applyFont="1" applyFill="1" applyBorder="1" applyAlignment="1" applyProtection="1">
      <alignment horizontal="right" vertical="center"/>
      <protection/>
    </xf>
    <xf numFmtId="178" fontId="14" fillId="0" borderId="30" xfId="0" applyNumberFormat="1" applyFont="1" applyFill="1" applyBorder="1" applyAlignment="1" applyProtection="1">
      <alignment horizontal="right" vertical="center"/>
      <protection/>
    </xf>
    <xf numFmtId="178" fontId="14" fillId="0" borderId="31" xfId="0" applyNumberFormat="1" applyFont="1" applyFill="1" applyBorder="1" applyAlignment="1" applyProtection="1">
      <alignment horizontal="right" vertical="center"/>
      <protection/>
    </xf>
    <xf numFmtId="178" fontId="14" fillId="0" borderId="32" xfId="0" applyNumberFormat="1" applyFont="1" applyFill="1" applyBorder="1" applyAlignment="1" applyProtection="1">
      <alignment horizontal="right" vertical="center"/>
      <protection/>
    </xf>
    <xf numFmtId="178" fontId="16" fillId="0" borderId="15" xfId="0" applyNumberFormat="1" applyFont="1" applyFill="1" applyBorder="1" applyAlignment="1" applyProtection="1">
      <alignment horizontal="right" vertical="center"/>
      <protection/>
    </xf>
    <xf numFmtId="178" fontId="14" fillId="0" borderId="31" xfId="0" applyNumberFormat="1" applyFont="1" applyFill="1" applyBorder="1" applyAlignment="1" applyProtection="1">
      <alignment vertical="center"/>
      <protection/>
    </xf>
    <xf numFmtId="178" fontId="14" fillId="0" borderId="32" xfId="0" applyNumberFormat="1" applyFont="1" applyFill="1" applyBorder="1" applyAlignment="1" applyProtection="1">
      <alignment vertical="center"/>
      <protection/>
    </xf>
    <xf numFmtId="0" fontId="8" fillId="0" borderId="37" xfId="0" applyFont="1" applyBorder="1" applyAlignment="1" applyProtection="1">
      <alignment horizontal="center" vertical="center"/>
      <protection/>
    </xf>
    <xf numFmtId="0" fontId="8" fillId="0" borderId="38" xfId="0" applyFont="1" applyBorder="1" applyAlignment="1" applyProtection="1">
      <alignment horizontal="center" vertical="center"/>
      <protection/>
    </xf>
    <xf numFmtId="0" fontId="8" fillId="0" borderId="39" xfId="0" applyFont="1" applyBorder="1" applyAlignment="1" applyProtection="1">
      <alignment horizontal="center" vertical="center"/>
      <protection/>
    </xf>
    <xf numFmtId="0" fontId="7" fillId="0" borderId="40" xfId="0" applyFont="1" applyBorder="1" applyAlignment="1" applyProtection="1">
      <alignment horizontal="distributed" vertical="center"/>
      <protection/>
    </xf>
    <xf numFmtId="0" fontId="7" fillId="0" borderId="19" xfId="0" applyFont="1" applyBorder="1" applyAlignment="1" applyProtection="1">
      <alignment vertical="center"/>
      <protection/>
    </xf>
    <xf numFmtId="0" fontId="7" fillId="0" borderId="41" xfId="0" applyFont="1" applyBorder="1" applyAlignment="1" applyProtection="1">
      <alignment horizontal="center" vertical="distributed" textRotation="255"/>
      <protection/>
    </xf>
    <xf numFmtId="0" fontId="7" fillId="0" borderId="42" xfId="0" applyFont="1" applyBorder="1" applyAlignment="1" applyProtection="1">
      <alignment horizontal="center" vertical="distributed" textRotation="255"/>
      <protection/>
    </xf>
    <xf numFmtId="0" fontId="7" fillId="0" borderId="43" xfId="0" applyFont="1" applyBorder="1" applyAlignment="1" applyProtection="1">
      <alignment horizontal="center" vertical="distributed" textRotation="255"/>
      <protection/>
    </xf>
    <xf numFmtId="0" fontId="7" fillId="0" borderId="44" xfId="0" applyFont="1" applyBorder="1" applyAlignment="1" applyProtection="1">
      <alignment horizontal="distributed" vertical="center" wrapText="1" indent="1"/>
      <protection/>
    </xf>
    <xf numFmtId="0" fontId="7" fillId="0" borderId="45" xfId="0" applyFont="1" applyBorder="1" applyAlignment="1" applyProtection="1">
      <alignment horizontal="distributed" vertical="center" wrapText="1" indent="1"/>
      <protection/>
    </xf>
    <xf numFmtId="0" fontId="7" fillId="0" borderId="28" xfId="0" applyFont="1" applyBorder="1" applyAlignment="1" applyProtection="1">
      <alignment horizontal="distributed" vertical="center" indent="1"/>
      <protection/>
    </xf>
    <xf numFmtId="0" fontId="7" fillId="0" borderId="18" xfId="0" applyFont="1" applyBorder="1" applyAlignment="1" applyProtection="1">
      <alignment horizontal="distributed" vertical="center" indent="1"/>
      <protection/>
    </xf>
    <xf numFmtId="0" fontId="8" fillId="0" borderId="0" xfId="0" applyFont="1" applyAlignment="1" applyProtection="1">
      <alignment vertical="center"/>
      <protection/>
    </xf>
    <xf numFmtId="0" fontId="7" fillId="0" borderId="44" xfId="0" applyFont="1" applyBorder="1" applyAlignment="1" applyProtection="1">
      <alignment horizontal="distributed" vertical="center" indent="1"/>
      <protection/>
    </xf>
    <xf numFmtId="0" fontId="7" fillId="0" borderId="45" xfId="0" applyFont="1" applyBorder="1" applyAlignment="1" applyProtection="1">
      <alignment horizontal="distributed" vertical="center" indent="1"/>
      <protection/>
    </xf>
    <xf numFmtId="41" fontId="7" fillId="33" borderId="13" xfId="0" applyNumberFormat="1" applyFont="1" applyFill="1" applyBorder="1" applyAlignment="1" applyProtection="1">
      <alignment horizontal="center" vertical="center"/>
      <protection/>
    </xf>
    <xf numFmtId="41" fontId="7" fillId="33" borderId="15" xfId="0" applyNumberFormat="1" applyFont="1" applyFill="1" applyBorder="1" applyAlignment="1" applyProtection="1">
      <alignment horizontal="center" vertical="center"/>
      <protection/>
    </xf>
    <xf numFmtId="0" fontId="7" fillId="0" borderId="28" xfId="0" applyFont="1" applyBorder="1" applyAlignment="1" applyProtection="1">
      <alignment horizontal="distributed" vertical="center" wrapText="1" indent="1"/>
      <protection/>
    </xf>
    <xf numFmtId="0" fontId="7" fillId="0" borderId="18" xfId="0" applyFont="1" applyBorder="1" applyAlignment="1" applyProtection="1">
      <alignment horizontal="distributed" vertical="center" wrapText="1" indent="1"/>
      <protection/>
    </xf>
    <xf numFmtId="0" fontId="0" fillId="0" borderId="13" xfId="0" applyFont="1" applyBorder="1" applyAlignment="1">
      <alignment horizontal="distributed" vertical="distributed" wrapText="1"/>
    </xf>
    <xf numFmtId="0" fontId="0" fillId="0" borderId="15" xfId="0" applyFont="1" applyBorder="1" applyAlignment="1">
      <alignment horizontal="distributed" vertical="distributed" wrapText="1"/>
    </xf>
    <xf numFmtId="0" fontId="0" fillId="0" borderId="14" xfId="0" applyFont="1" applyBorder="1" applyAlignment="1">
      <alignment horizontal="distributed" vertical="distributed" wrapText="1"/>
    </xf>
    <xf numFmtId="0" fontId="0" fillId="0" borderId="11" xfId="0" applyFont="1" applyBorder="1" applyAlignment="1">
      <alignment horizontal="distributed" vertical="distributed" wrapText="1"/>
    </xf>
    <xf numFmtId="0" fontId="0" fillId="0" borderId="12" xfId="0" applyFont="1" applyBorder="1" applyAlignment="1">
      <alignment horizontal="distributed" vertical="distributed" wrapText="1"/>
    </xf>
    <xf numFmtId="0" fontId="0" fillId="0" borderId="11" xfId="0" applyFont="1" applyBorder="1" applyAlignment="1">
      <alignment horizontal="distributed" vertical="distributed" wrapText="1"/>
    </xf>
    <xf numFmtId="0" fontId="0" fillId="0" borderId="12" xfId="0" applyFont="1" applyBorder="1" applyAlignment="1">
      <alignment horizontal="distributed" vertical="distributed" wrapText="1"/>
    </xf>
    <xf numFmtId="0" fontId="0" fillId="0" borderId="10" xfId="0" applyFont="1" applyBorder="1" applyAlignment="1">
      <alignment horizontal="distributed" vertical="distributed" wrapText="1"/>
    </xf>
    <xf numFmtId="0" fontId="0" fillId="0" borderId="10" xfId="0" applyBorder="1" applyAlignment="1">
      <alignment horizontal="distributed" vertical="distributed" wrapText="1"/>
    </xf>
    <xf numFmtId="0" fontId="0" fillId="0" borderId="11" xfId="0" applyFill="1" applyBorder="1" applyAlignment="1">
      <alignment horizontal="distributed" vertical="distributed" wrapText="1"/>
    </xf>
    <xf numFmtId="0" fontId="0" fillId="0" borderId="12" xfId="0" applyFill="1" applyBorder="1" applyAlignment="1">
      <alignment horizontal="distributed" vertical="distributed" wrapText="1"/>
    </xf>
    <xf numFmtId="0" fontId="0" fillId="0" borderId="10" xfId="0" applyFill="1" applyBorder="1" applyAlignment="1">
      <alignment horizontal="distributed" vertical="distributed" wrapText="1"/>
    </xf>
    <xf numFmtId="0" fontId="0" fillId="0" borderId="13" xfId="0" applyFill="1" applyBorder="1" applyAlignment="1">
      <alignment horizontal="distributed" vertical="distributed" wrapText="1"/>
    </xf>
    <xf numFmtId="0" fontId="0" fillId="0" borderId="15" xfId="0" applyFill="1" applyBorder="1" applyAlignment="1">
      <alignment horizontal="distributed" vertical="distributed" wrapText="1"/>
    </xf>
    <xf numFmtId="0" fontId="0" fillId="0" borderId="14" xfId="0" applyFill="1" applyBorder="1" applyAlignment="1">
      <alignment horizontal="distributed" vertical="distributed" wrapText="1"/>
    </xf>
    <xf numFmtId="0" fontId="0" fillId="0" borderId="11" xfId="0" applyFont="1" applyFill="1" applyBorder="1" applyAlignment="1">
      <alignment horizontal="distributed" vertical="distributed" wrapText="1"/>
    </xf>
    <xf numFmtId="0" fontId="0" fillId="0" borderId="12" xfId="0" applyFont="1" applyFill="1" applyBorder="1" applyAlignment="1">
      <alignment horizontal="distributed" vertical="distributed" wrapText="1"/>
    </xf>
    <xf numFmtId="0" fontId="8" fillId="0" borderId="29" xfId="0" applyFont="1" applyFill="1" applyBorder="1" applyAlignment="1">
      <alignment horizontal="left" vertical="center"/>
    </xf>
    <xf numFmtId="0" fontId="0" fillId="0" borderId="10" xfId="0" applyFont="1" applyFill="1" applyBorder="1" applyAlignment="1">
      <alignment horizontal="distributed" vertical="distributed" wrapText="1"/>
    </xf>
    <xf numFmtId="0" fontId="0" fillId="0" borderId="13" xfId="0" applyFont="1" applyFill="1" applyBorder="1" applyAlignment="1">
      <alignment horizontal="distributed" vertical="distributed" wrapText="1"/>
    </xf>
    <xf numFmtId="0" fontId="0" fillId="0" borderId="15" xfId="0" applyFont="1" applyFill="1" applyBorder="1" applyAlignment="1">
      <alignment horizontal="distributed" vertical="distributed" wrapText="1"/>
    </xf>
    <xf numFmtId="0" fontId="0" fillId="0" borderId="14" xfId="0" applyFont="1" applyFill="1" applyBorder="1" applyAlignment="1">
      <alignment horizontal="distributed" vertical="distributed" wrapText="1"/>
    </xf>
    <xf numFmtId="0" fontId="62" fillId="0" borderId="0" xfId="0" applyFont="1" applyAlignment="1">
      <alignment vertical="center" wrapText="1"/>
    </xf>
    <xf numFmtId="0" fontId="62" fillId="0" borderId="0" xfId="0" applyFont="1" applyAlignment="1">
      <alignment vertical="center"/>
    </xf>
    <xf numFmtId="0" fontId="7" fillId="0" borderId="46" xfId="0" applyFont="1" applyBorder="1" applyAlignment="1" applyProtection="1">
      <alignment horizontal="center" vertical="center"/>
      <protection/>
    </xf>
    <xf numFmtId="0" fontId="7" fillId="0" borderId="47" xfId="0" applyFont="1" applyBorder="1" applyAlignment="1" applyProtection="1">
      <alignment horizontal="center" vertical="center"/>
      <protection/>
    </xf>
    <xf numFmtId="0" fontId="7" fillId="0" borderId="42" xfId="0" applyFont="1" applyBorder="1" applyAlignment="1" applyProtection="1">
      <alignment horizontal="left" vertical="center" shrinkToFit="1"/>
      <protection/>
    </xf>
    <xf numFmtId="0" fontId="7" fillId="0" borderId="42" xfId="0" applyFont="1" applyBorder="1" applyAlignment="1" applyProtection="1">
      <alignment horizontal="left" vertical="center" wrapText="1"/>
      <protection/>
    </xf>
    <xf numFmtId="0" fontId="7" fillId="0" borderId="41" xfId="0" applyFont="1" applyBorder="1" applyAlignment="1" applyProtection="1">
      <alignment horizontal="center" vertical="center" wrapText="1"/>
      <protection/>
    </xf>
    <xf numFmtId="0" fontId="7" fillId="0" borderId="41" xfId="0" applyFont="1" applyBorder="1" applyAlignment="1" applyProtection="1">
      <alignment horizontal="distributed" vertical="center" wrapText="1" indent="1"/>
      <protection/>
    </xf>
    <xf numFmtId="178" fontId="16" fillId="0" borderId="27" xfId="0" applyNumberFormat="1" applyFont="1" applyFill="1" applyBorder="1" applyAlignment="1" applyProtection="1">
      <alignment vertical="center"/>
      <protection locked="0"/>
    </xf>
    <xf numFmtId="178" fontId="16" fillId="0" borderId="33" xfId="0" applyNumberFormat="1" applyFont="1" applyFill="1" applyBorder="1" applyAlignment="1" applyProtection="1">
      <alignment vertical="center"/>
      <protection locked="0"/>
    </xf>
    <xf numFmtId="178" fontId="16" fillId="0" borderId="34" xfId="0" applyNumberFormat="1" applyFont="1" applyFill="1" applyBorder="1" applyAlignment="1" applyProtection="1">
      <alignment vertical="center"/>
      <protection locked="0"/>
    </xf>
    <xf numFmtId="178" fontId="16" fillId="0" borderId="30" xfId="0" applyNumberFormat="1" applyFont="1" applyFill="1" applyBorder="1" applyAlignment="1" applyProtection="1">
      <alignment vertical="center"/>
      <protection/>
    </xf>
    <xf numFmtId="178" fontId="16" fillId="0" borderId="31" xfId="0" applyNumberFormat="1" applyFont="1" applyFill="1" applyBorder="1" applyAlignment="1" applyProtection="1">
      <alignment vertical="center"/>
      <protection/>
    </xf>
    <xf numFmtId="178" fontId="16" fillId="0" borderId="32" xfId="0" applyNumberFormat="1" applyFont="1" applyFill="1" applyBorder="1" applyAlignment="1" applyProtection="1">
      <alignment vertical="center"/>
      <protection/>
    </xf>
    <xf numFmtId="178" fontId="7" fillId="0" borderId="41" xfId="0" applyNumberFormat="1" applyFont="1" applyFill="1" applyBorder="1" applyAlignment="1" applyProtection="1">
      <alignment horizontal="center" vertical="center"/>
      <protection locked="0"/>
    </xf>
    <xf numFmtId="178" fontId="16" fillId="0" borderId="41" xfId="0" applyNumberFormat="1" applyFont="1" applyFill="1" applyBorder="1" applyAlignment="1" applyProtection="1">
      <alignment vertical="center"/>
      <protection/>
    </xf>
    <xf numFmtId="0" fontId="7" fillId="0" borderId="42" xfId="0" applyFont="1" applyBorder="1" applyAlignment="1" applyProtection="1">
      <alignment horizontal="distributed" vertical="center" wrapText="1" indent="1"/>
      <protection/>
    </xf>
    <xf numFmtId="0" fontId="7" fillId="0" borderId="43" xfId="0" applyFont="1" applyBorder="1" applyAlignment="1" applyProtection="1">
      <alignment horizontal="distributed" vertical="center" wrapText="1"/>
      <protection/>
    </xf>
    <xf numFmtId="0" fontId="7" fillId="0" borderId="43" xfId="0" applyFont="1" applyBorder="1" applyAlignment="1" applyProtection="1">
      <alignment vertical="center"/>
      <protection/>
    </xf>
    <xf numFmtId="0" fontId="7" fillId="0" borderId="11" xfId="0" applyFont="1" applyBorder="1" applyAlignment="1" applyProtection="1">
      <alignment horizontal="center" vertical="distributed" textRotation="255"/>
      <protection/>
    </xf>
    <xf numFmtId="0" fontId="7" fillId="0" borderId="48" xfId="0" applyFont="1" applyBorder="1" applyAlignment="1" applyProtection="1">
      <alignment horizontal="center" vertical="distributed" textRotation="255"/>
      <protection/>
    </xf>
    <xf numFmtId="0" fontId="7" fillId="0" borderId="12" xfId="0" applyFont="1" applyBorder="1" applyAlignment="1" applyProtection="1">
      <alignment horizontal="center" vertical="distributed" textRotation="255"/>
      <protection/>
    </xf>
    <xf numFmtId="178" fontId="16" fillId="0" borderId="27" xfId="0" applyNumberFormat="1" applyFont="1" applyFill="1" applyBorder="1" applyAlignment="1" applyProtection="1">
      <alignment vertical="center"/>
      <protection/>
    </xf>
    <xf numFmtId="178" fontId="16" fillId="0" borderId="33" xfId="0" applyNumberFormat="1" applyFont="1" applyFill="1" applyBorder="1" applyAlignment="1" applyProtection="1">
      <alignment vertical="center"/>
      <protection/>
    </xf>
    <xf numFmtId="178" fontId="16" fillId="0" borderId="34" xfId="0" applyNumberFormat="1" applyFont="1" applyFill="1" applyBorder="1" applyAlignment="1" applyProtection="1">
      <alignment vertical="center"/>
      <protection/>
    </xf>
    <xf numFmtId="0" fontId="7" fillId="0" borderId="49" xfId="0" applyFont="1" applyBorder="1" applyAlignment="1" applyProtection="1">
      <alignment horizontal="center" vertical="center"/>
      <protection/>
    </xf>
    <xf numFmtId="0" fontId="7" fillId="0" borderId="50" xfId="0" applyFont="1" applyBorder="1" applyAlignment="1" applyProtection="1">
      <alignment horizontal="center" vertical="center"/>
      <protection/>
    </xf>
    <xf numFmtId="178" fontId="7" fillId="0" borderId="51" xfId="0" applyNumberFormat="1" applyFont="1" applyFill="1" applyBorder="1" applyAlignment="1" applyProtection="1">
      <alignment horizontal="center" vertical="center"/>
      <protection/>
    </xf>
    <xf numFmtId="178" fontId="7" fillId="0" borderId="46" xfId="0" applyNumberFormat="1" applyFont="1" applyFill="1" applyBorder="1" applyAlignment="1" applyProtection="1">
      <alignment horizontal="center" vertical="center"/>
      <protection/>
    </xf>
    <xf numFmtId="0" fontId="7" fillId="0" borderId="46" xfId="0" applyFont="1" applyFill="1" applyBorder="1" applyAlignment="1" applyProtection="1">
      <alignment horizontal="center" vertical="center"/>
      <protection/>
    </xf>
    <xf numFmtId="0" fontId="8" fillId="0" borderId="0" xfId="0" applyFont="1" applyBorder="1" applyAlignment="1" applyProtection="1">
      <alignment horizontal="left" vertical="center"/>
      <protection/>
    </xf>
    <xf numFmtId="0" fontId="8" fillId="0" borderId="0" xfId="0" applyFont="1" applyBorder="1" applyAlignment="1" applyProtection="1" quotePrefix="1">
      <alignment horizontal="left" vertical="center"/>
      <protection/>
    </xf>
    <xf numFmtId="0" fontId="7" fillId="0" borderId="52" xfId="0" applyFont="1" applyBorder="1" applyAlignment="1" applyProtection="1">
      <alignment horizontal="center" vertical="center"/>
      <protection/>
    </xf>
    <xf numFmtId="0" fontId="7" fillId="0" borderId="30" xfId="0" applyFont="1" applyBorder="1" applyAlignment="1" applyProtection="1">
      <alignment horizontal="center" vertical="center" wrapText="1"/>
      <protection/>
    </xf>
    <xf numFmtId="0" fontId="7" fillId="0" borderId="32" xfId="0" applyFont="1" applyBorder="1" applyAlignment="1" applyProtection="1">
      <alignment horizontal="center" vertical="center" wrapText="1"/>
      <protection/>
    </xf>
    <xf numFmtId="178" fontId="16" fillId="0" borderId="24" xfId="0" applyNumberFormat="1" applyFont="1" applyFill="1" applyBorder="1" applyAlignment="1" applyProtection="1">
      <alignment vertical="center"/>
      <protection/>
    </xf>
    <xf numFmtId="178" fontId="16" fillId="0" borderId="35" xfId="0" applyNumberFormat="1" applyFont="1" applyFill="1" applyBorder="1" applyAlignment="1" applyProtection="1">
      <alignment vertical="center"/>
      <protection/>
    </xf>
    <xf numFmtId="178" fontId="16" fillId="0" borderId="36" xfId="0" applyNumberFormat="1" applyFont="1" applyFill="1" applyBorder="1" applyAlignment="1" applyProtection="1">
      <alignment vertical="center"/>
      <protection/>
    </xf>
    <xf numFmtId="178" fontId="16" fillId="0" borderId="24" xfId="0" applyNumberFormat="1" applyFont="1" applyFill="1" applyBorder="1" applyAlignment="1" applyProtection="1">
      <alignment vertical="center"/>
      <protection locked="0"/>
    </xf>
    <xf numFmtId="178" fontId="16" fillId="0" borderId="35" xfId="0" applyNumberFormat="1" applyFont="1" applyFill="1" applyBorder="1" applyAlignment="1" applyProtection="1">
      <alignment vertical="center"/>
      <protection locked="0"/>
    </xf>
    <xf numFmtId="178" fontId="16" fillId="0" borderId="36" xfId="0" applyNumberFormat="1" applyFont="1" applyFill="1" applyBorder="1" applyAlignment="1" applyProtection="1">
      <alignment vertical="center"/>
      <protection locked="0"/>
    </xf>
    <xf numFmtId="178" fontId="16" fillId="0" borderId="30" xfId="0" applyNumberFormat="1" applyFont="1" applyFill="1" applyBorder="1" applyAlignment="1" applyProtection="1">
      <alignment horizontal="right" vertical="center"/>
      <protection locked="0"/>
    </xf>
    <xf numFmtId="178" fontId="16" fillId="0" borderId="31" xfId="0" applyNumberFormat="1" applyFont="1" applyFill="1" applyBorder="1" applyAlignment="1" applyProtection="1">
      <alignment horizontal="right" vertical="center"/>
      <protection locked="0"/>
    </xf>
    <xf numFmtId="178" fontId="16" fillId="0" borderId="32" xfId="0" applyNumberFormat="1" applyFont="1" applyFill="1" applyBorder="1" applyAlignment="1" applyProtection="1">
      <alignment horizontal="right" vertical="center"/>
      <protection locked="0"/>
    </xf>
    <xf numFmtId="0" fontId="0" fillId="0" borderId="0" xfId="0" applyBorder="1" applyAlignment="1" applyProtection="1">
      <alignment horizontal="right"/>
      <protection/>
    </xf>
    <xf numFmtId="0" fontId="4" fillId="0" borderId="0" xfId="0" applyFont="1" applyFill="1" applyAlignment="1">
      <alignment horizontal="center" vertical="center"/>
    </xf>
    <xf numFmtId="0" fontId="18" fillId="0" borderId="0" xfId="0" applyFont="1" applyFill="1" applyAlignment="1">
      <alignment horizontal="left" vertical="center"/>
    </xf>
    <xf numFmtId="0" fontId="0" fillId="0" borderId="53" xfId="0" applyFont="1" applyFill="1" applyBorder="1" applyAlignment="1" applyProtection="1">
      <alignment vertical="center"/>
      <protection locked="0"/>
    </xf>
    <xf numFmtId="0" fontId="0" fillId="0" borderId="36" xfId="0" applyFont="1" applyFill="1" applyBorder="1" applyAlignment="1" applyProtection="1">
      <alignment vertical="center"/>
      <protection locked="0"/>
    </xf>
    <xf numFmtId="0" fontId="0" fillId="0" borderId="54" xfId="0" applyFont="1" applyFill="1" applyBorder="1" applyAlignment="1" applyProtection="1">
      <alignment vertical="center"/>
      <protection locked="0"/>
    </xf>
    <xf numFmtId="0" fontId="0" fillId="0" borderId="32" xfId="0" applyFont="1" applyFill="1" applyBorder="1" applyAlignment="1" applyProtection="1">
      <alignment vertical="center"/>
      <protection locked="0"/>
    </xf>
    <xf numFmtId="0" fontId="4" fillId="0" borderId="20" xfId="0" applyFont="1" applyFill="1" applyBorder="1" applyAlignment="1">
      <alignment horizontal="distributed" vertical="distributed"/>
    </xf>
    <xf numFmtId="0" fontId="4" fillId="0" borderId="20" xfId="0" applyFont="1" applyFill="1" applyBorder="1" applyAlignment="1">
      <alignment horizontal="distributed" vertical="center"/>
    </xf>
    <xf numFmtId="177" fontId="4" fillId="0" borderId="0" xfId="0" applyNumberFormat="1" applyFont="1" applyFill="1" applyAlignment="1">
      <alignment vertical="center"/>
    </xf>
    <xf numFmtId="0" fontId="4" fillId="0" borderId="0" xfId="0" applyFont="1" applyFill="1" applyAlignment="1">
      <alignment vertical="center"/>
    </xf>
    <xf numFmtId="0" fontId="4" fillId="0" borderId="0" xfId="0" applyFont="1" applyFill="1" applyAlignment="1">
      <alignment horizontal="distributed" vertical="center"/>
    </xf>
    <xf numFmtId="56" fontId="0" fillId="0" borderId="30" xfId="0" applyNumberFormat="1" applyFont="1" applyFill="1" applyBorder="1" applyAlignment="1" applyProtection="1">
      <alignment horizontal="distributed" vertical="center" shrinkToFit="1"/>
      <protection locked="0"/>
    </xf>
    <xf numFmtId="56" fontId="0" fillId="0" borderId="31" xfId="0" applyNumberFormat="1" applyFont="1" applyFill="1" applyBorder="1" applyAlignment="1" applyProtection="1">
      <alignment horizontal="distributed" vertical="center" shrinkToFit="1"/>
      <protection locked="0"/>
    </xf>
    <xf numFmtId="0" fontId="0" fillId="0" borderId="40" xfId="0" applyFont="1" applyFill="1" applyBorder="1" applyAlignment="1" applyProtection="1">
      <alignment horizontal="distributed" vertical="center" shrinkToFit="1"/>
      <protection locked="0"/>
    </xf>
    <xf numFmtId="178" fontId="0" fillId="0" borderId="54" xfId="0" applyNumberFormat="1" applyFont="1" applyFill="1" applyBorder="1" applyAlignment="1" applyProtection="1">
      <alignment vertical="center"/>
      <protection locked="0"/>
    </xf>
    <xf numFmtId="178" fontId="0" fillId="0" borderId="40" xfId="0" applyNumberFormat="1" applyFont="1" applyFill="1" applyBorder="1" applyAlignment="1" applyProtection="1">
      <alignment vertical="center"/>
      <protection locked="0"/>
    </xf>
    <xf numFmtId="0" fontId="4" fillId="0" borderId="20" xfId="0" applyNumberFormat="1" applyFont="1" applyFill="1" applyBorder="1" applyAlignment="1">
      <alignment vertical="center"/>
    </xf>
    <xf numFmtId="0" fontId="4" fillId="0" borderId="20" xfId="0" applyFont="1" applyFill="1" applyBorder="1" applyAlignment="1">
      <alignment vertical="center"/>
    </xf>
    <xf numFmtId="56" fontId="0" fillId="0" borderId="24" xfId="0" applyNumberFormat="1" applyFont="1" applyFill="1" applyBorder="1" applyAlignment="1" applyProtection="1">
      <alignment horizontal="distributed" vertical="center" shrinkToFit="1"/>
      <protection locked="0"/>
    </xf>
    <xf numFmtId="56" fontId="0" fillId="0" borderId="35" xfId="0" applyNumberFormat="1" applyFont="1" applyFill="1" applyBorder="1" applyAlignment="1" applyProtection="1">
      <alignment horizontal="distributed" vertical="center" shrinkToFit="1"/>
      <protection locked="0"/>
    </xf>
    <xf numFmtId="0" fontId="0" fillId="0" borderId="28" xfId="0" applyFont="1" applyFill="1" applyBorder="1" applyAlignment="1" applyProtection="1">
      <alignment horizontal="distributed" vertical="center" shrinkToFit="1"/>
      <protection locked="0"/>
    </xf>
    <xf numFmtId="178" fontId="0" fillId="0" borderId="53" xfId="0" applyNumberFormat="1" applyFont="1" applyFill="1" applyBorder="1" applyAlignment="1" applyProtection="1">
      <alignment vertical="center"/>
      <protection locked="0"/>
    </xf>
    <xf numFmtId="178" fontId="0" fillId="0" borderId="28" xfId="0" applyNumberFormat="1" applyFont="1" applyFill="1" applyBorder="1" applyAlignment="1" applyProtection="1">
      <alignment vertical="center"/>
      <protection locked="0"/>
    </xf>
    <xf numFmtId="56" fontId="12" fillId="0" borderId="24" xfId="0" applyNumberFormat="1" applyFont="1" applyFill="1" applyBorder="1" applyAlignment="1" applyProtection="1">
      <alignment horizontal="distributed" vertical="center" shrinkToFit="1"/>
      <protection locked="0"/>
    </xf>
    <xf numFmtId="56" fontId="12" fillId="0" borderId="35" xfId="0" applyNumberFormat="1" applyFont="1" applyFill="1" applyBorder="1" applyAlignment="1" applyProtection="1">
      <alignment horizontal="distributed" vertical="center" shrinkToFit="1"/>
      <protection locked="0"/>
    </xf>
    <xf numFmtId="0" fontId="12" fillId="0" borderId="28" xfId="0" applyFont="1" applyFill="1" applyBorder="1" applyAlignment="1" applyProtection="1">
      <alignment horizontal="distributed" vertical="center" shrinkToFit="1"/>
      <protection locked="0"/>
    </xf>
    <xf numFmtId="0" fontId="0" fillId="0" borderId="55" xfId="0" applyFont="1" applyBorder="1" applyAlignment="1">
      <alignment horizontal="distributed" vertical="center"/>
    </xf>
    <xf numFmtId="0" fontId="0" fillId="0" borderId="34" xfId="0" applyFont="1" applyBorder="1" applyAlignment="1">
      <alignment horizontal="distributed" vertical="center"/>
    </xf>
    <xf numFmtId="178" fontId="12" fillId="0" borderId="53" xfId="0" applyNumberFormat="1" applyFont="1" applyFill="1" applyBorder="1" applyAlignment="1" applyProtection="1">
      <alignment vertical="center"/>
      <protection locked="0"/>
    </xf>
    <xf numFmtId="178" fontId="12" fillId="0" borderId="35" xfId="0" applyNumberFormat="1" applyFont="1" applyFill="1" applyBorder="1" applyAlignment="1" applyProtection="1">
      <alignment vertical="center"/>
      <protection locked="0"/>
    </xf>
    <xf numFmtId="178" fontId="12" fillId="0" borderId="28" xfId="0" applyNumberFormat="1" applyFont="1" applyFill="1" applyBorder="1" applyAlignment="1" applyProtection="1">
      <alignment vertical="center"/>
      <protection locked="0"/>
    </xf>
    <xf numFmtId="0" fontId="12" fillId="0" borderId="53" xfId="0" applyFont="1" applyFill="1" applyBorder="1" applyAlignment="1" applyProtection="1">
      <alignment vertical="center"/>
      <protection locked="0"/>
    </xf>
    <xf numFmtId="0" fontId="12" fillId="0" borderId="36" xfId="0" applyFont="1" applyFill="1" applyBorder="1" applyAlignment="1" applyProtection="1">
      <alignment vertical="center"/>
      <protection locked="0"/>
    </xf>
    <xf numFmtId="0" fontId="2" fillId="0" borderId="0" xfId="0" applyFont="1" applyAlignment="1">
      <alignment horizontal="center" vertical="center"/>
    </xf>
    <xf numFmtId="0" fontId="0" fillId="0" borderId="27" xfId="0" applyFont="1" applyBorder="1" applyAlignment="1">
      <alignment horizontal="distributed" vertical="center"/>
    </xf>
    <xf numFmtId="0" fontId="0" fillId="0" borderId="33" xfId="0" applyFont="1" applyBorder="1" applyAlignment="1">
      <alignment horizontal="distributed" vertical="center"/>
    </xf>
    <xf numFmtId="0" fontId="0" fillId="0" borderId="44" xfId="0" applyFont="1" applyBorder="1" applyAlignment="1">
      <alignment horizontal="distributed" vertical="center"/>
    </xf>
    <xf numFmtId="0" fontId="19" fillId="0" borderId="0" xfId="0" applyFont="1" applyFill="1" applyAlignment="1">
      <alignment horizontal="left" vertical="center"/>
    </xf>
    <xf numFmtId="0" fontId="4" fillId="0" borderId="0" xfId="0" applyFont="1" applyFill="1" applyBorder="1" applyAlignment="1">
      <alignment horizontal="distributed" vertical="distributed"/>
    </xf>
    <xf numFmtId="0" fontId="0" fillId="0" borderId="0" xfId="0" applyFill="1" applyAlignment="1">
      <alignment/>
    </xf>
    <xf numFmtId="0" fontId="4" fillId="0" borderId="0" xfId="0" applyFont="1" applyFill="1" applyBorder="1" applyAlignment="1">
      <alignment vertical="center" shrinkToFit="1"/>
    </xf>
    <xf numFmtId="0" fontId="0" fillId="0" borderId="0" xfId="0" applyFill="1" applyAlignment="1">
      <alignment vertical="center"/>
    </xf>
    <xf numFmtId="0" fontId="4" fillId="0" borderId="0" xfId="0" applyNumberFormat="1" applyFont="1" applyFill="1" applyBorder="1" applyAlignment="1">
      <alignment vertical="center"/>
    </xf>
    <xf numFmtId="0" fontId="4" fillId="0" borderId="0" xfId="0" applyFont="1" applyFill="1" applyAlignment="1">
      <alignment horizontal="left" vertical="center"/>
    </xf>
    <xf numFmtId="0" fontId="7" fillId="0" borderId="56" xfId="0" applyFont="1" applyBorder="1" applyAlignment="1">
      <alignment horizontal="center" vertical="center"/>
    </xf>
    <xf numFmtId="0" fontId="7" fillId="0" borderId="46" xfId="0" applyFont="1" applyBorder="1" applyAlignment="1">
      <alignment horizontal="center" vertical="center"/>
    </xf>
    <xf numFmtId="0" fontId="7" fillId="0" borderId="47" xfId="0" applyFont="1" applyBorder="1" applyAlignment="1">
      <alignment horizontal="center" vertical="center"/>
    </xf>
    <xf numFmtId="0" fontId="7" fillId="0" borderId="51" xfId="0" applyFont="1" applyBorder="1" applyAlignment="1">
      <alignment horizontal="center" vertical="center"/>
    </xf>
    <xf numFmtId="0" fontId="14" fillId="0" borderId="57" xfId="0" applyFont="1" applyFill="1" applyBorder="1" applyAlignment="1">
      <alignment horizontal="center" vertical="center"/>
    </xf>
    <xf numFmtId="0" fontId="14" fillId="0" borderId="25" xfId="0" applyFont="1" applyFill="1" applyBorder="1" applyAlignment="1">
      <alignment horizontal="center" vertical="center"/>
    </xf>
    <xf numFmtId="0" fontId="14" fillId="0" borderId="17" xfId="0" applyFont="1" applyFill="1" applyBorder="1" applyAlignment="1">
      <alignment horizontal="center" vertical="center"/>
    </xf>
    <xf numFmtId="0" fontId="14" fillId="0" borderId="58"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18" xfId="0" applyFont="1" applyFill="1" applyBorder="1" applyAlignment="1">
      <alignment horizontal="center" vertical="center"/>
    </xf>
    <xf numFmtId="0" fontId="14" fillId="0" borderId="59" xfId="0" applyFont="1" applyFill="1" applyBorder="1" applyAlignment="1">
      <alignment horizontal="center" vertical="center"/>
    </xf>
    <xf numFmtId="0" fontId="14" fillId="0" borderId="26" xfId="0" applyFont="1" applyFill="1" applyBorder="1" applyAlignment="1">
      <alignment horizontal="center" vertical="center"/>
    </xf>
    <xf numFmtId="0" fontId="14" fillId="0" borderId="19" xfId="0" applyFont="1" applyFill="1" applyBorder="1" applyAlignment="1">
      <alignment horizontal="center" vertical="center"/>
    </xf>
    <xf numFmtId="0" fontId="14" fillId="0" borderId="60" xfId="0" applyFont="1" applyFill="1" applyBorder="1" applyAlignment="1">
      <alignment horizontal="center" vertical="center"/>
    </xf>
    <xf numFmtId="0" fontId="14" fillId="0" borderId="28" xfId="0" applyFont="1" applyFill="1" applyBorder="1" applyAlignment="1">
      <alignment horizontal="center" vertical="center"/>
    </xf>
    <xf numFmtId="0" fontId="14" fillId="0" borderId="40"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647700</xdr:colOff>
      <xdr:row>10</xdr:row>
      <xdr:rowOff>209550</xdr:rowOff>
    </xdr:from>
    <xdr:to>
      <xdr:col>13</xdr:col>
      <xdr:colOff>981075</xdr:colOff>
      <xdr:row>13</xdr:row>
      <xdr:rowOff>0</xdr:rowOff>
    </xdr:to>
    <xdr:sp>
      <xdr:nvSpPr>
        <xdr:cNvPr id="1" name="テキスト ボックス 1"/>
        <xdr:cNvSpPr txBox="1">
          <a:spLocks noChangeArrowheads="1"/>
        </xdr:cNvSpPr>
      </xdr:nvSpPr>
      <xdr:spPr>
        <a:xfrm>
          <a:off x="3448050" y="2590800"/>
          <a:ext cx="4629150" cy="5048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100" b="1" i="0" u="none" baseline="0">
              <a:solidFill>
                <a:srgbClr val="000000"/>
              </a:solidFill>
            </a:rPr>
            <a:t>「収入の部」、「支出の部」に記載された支払い月日の最初と最後の日付を記載してください。</a:t>
          </a:r>
        </a:p>
      </xdr:txBody>
    </xdr:sp>
    <xdr:clientData/>
  </xdr:twoCellAnchor>
  <xdr:twoCellAnchor>
    <xdr:from>
      <xdr:col>4</xdr:col>
      <xdr:colOff>390525</xdr:colOff>
      <xdr:row>11</xdr:row>
      <xdr:rowOff>142875</xdr:rowOff>
    </xdr:from>
    <xdr:to>
      <xdr:col>6</xdr:col>
      <xdr:colOff>647700</xdr:colOff>
      <xdr:row>11</xdr:row>
      <xdr:rowOff>219075</xdr:rowOff>
    </xdr:to>
    <xdr:sp>
      <xdr:nvSpPr>
        <xdr:cNvPr id="2" name="直線矢印コネクタ 6"/>
        <xdr:cNvSpPr>
          <a:spLocks/>
        </xdr:cNvSpPr>
      </xdr:nvSpPr>
      <xdr:spPr>
        <a:xfrm flipH="1" flipV="1">
          <a:off x="2362200" y="2771775"/>
          <a:ext cx="1085850" cy="762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619125</xdr:colOff>
      <xdr:row>12</xdr:row>
      <xdr:rowOff>276225</xdr:rowOff>
    </xdr:from>
    <xdr:to>
      <xdr:col>8</xdr:col>
      <xdr:colOff>1685925</xdr:colOff>
      <xdr:row>14</xdr:row>
      <xdr:rowOff>114300</xdr:rowOff>
    </xdr:to>
    <xdr:sp>
      <xdr:nvSpPr>
        <xdr:cNvPr id="1" name="テキスト ボックス 1"/>
        <xdr:cNvSpPr txBox="1">
          <a:spLocks noChangeArrowheads="1"/>
        </xdr:cNvSpPr>
      </xdr:nvSpPr>
      <xdr:spPr>
        <a:xfrm>
          <a:off x="1666875" y="5172075"/>
          <a:ext cx="10648950" cy="71437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400" b="1" i="0" u="none" baseline="0">
              <a:solidFill>
                <a:srgbClr val="000000"/>
              </a:solidFill>
              <a:latin typeface="Calibri"/>
              <a:ea typeface="Calibri"/>
              <a:cs typeface="Calibri"/>
            </a:rPr>
            <a:t>※</a:t>
          </a:r>
          <a:r>
            <a:rPr lang="en-US" cap="none" sz="1400" b="1" i="0" u="none" baseline="0">
              <a:solidFill>
                <a:srgbClr val="000000"/>
              </a:solidFill>
              <a:latin typeface="ＭＳ Ｐゴシック"/>
              <a:ea typeface="ＭＳ Ｐゴシック"/>
              <a:cs typeface="ＭＳ Ｐゴシック"/>
            </a:rPr>
            <a:t>　候補者等が会社等（会社、労働組合、職員団体その他の団体（政治団体を除く。）から寄附を受けることはできません。</a:t>
          </a:r>
        </a:p>
      </xdr:txBody>
    </xdr:sp>
    <xdr:clientData/>
  </xdr:twoCellAnchor>
  <xdr:twoCellAnchor>
    <xdr:from>
      <xdr:col>7</xdr:col>
      <xdr:colOff>47625</xdr:colOff>
      <xdr:row>1</xdr:row>
      <xdr:rowOff>133350</xdr:rowOff>
    </xdr:from>
    <xdr:to>
      <xdr:col>8</xdr:col>
      <xdr:colOff>1238250</xdr:colOff>
      <xdr:row>3</xdr:row>
      <xdr:rowOff>200025</xdr:rowOff>
    </xdr:to>
    <xdr:sp>
      <xdr:nvSpPr>
        <xdr:cNvPr id="2" name="テキスト ボックス 2"/>
        <xdr:cNvSpPr txBox="1">
          <a:spLocks noChangeArrowheads="1"/>
        </xdr:cNvSpPr>
      </xdr:nvSpPr>
      <xdr:spPr>
        <a:xfrm>
          <a:off x="9191625" y="571500"/>
          <a:ext cx="2676525" cy="58102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1" i="0" u="none" baseline="0">
              <a:solidFill>
                <a:srgbClr val="000000"/>
              </a:solidFill>
            </a:rPr>
            <a:t>個人の場合、職業まで漏れなく記載してください。</a:t>
          </a:r>
        </a:p>
      </xdr:txBody>
    </xdr:sp>
    <xdr:clientData/>
  </xdr:twoCellAnchor>
  <xdr:twoCellAnchor>
    <xdr:from>
      <xdr:col>6</xdr:col>
      <xdr:colOff>447675</xdr:colOff>
      <xdr:row>2</xdr:row>
      <xdr:rowOff>171450</xdr:rowOff>
    </xdr:from>
    <xdr:to>
      <xdr:col>7</xdr:col>
      <xdr:colOff>38100</xdr:colOff>
      <xdr:row>3</xdr:row>
      <xdr:rowOff>123825</xdr:rowOff>
    </xdr:to>
    <xdr:sp>
      <xdr:nvSpPr>
        <xdr:cNvPr id="3" name="直線矢印コネクタ 3"/>
        <xdr:cNvSpPr>
          <a:spLocks/>
        </xdr:cNvSpPr>
      </xdr:nvSpPr>
      <xdr:spPr>
        <a:xfrm flipH="1">
          <a:off x="8582025" y="866775"/>
          <a:ext cx="600075" cy="20955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2238375</xdr:colOff>
      <xdr:row>10</xdr:row>
      <xdr:rowOff>247650</xdr:rowOff>
    </xdr:from>
    <xdr:to>
      <xdr:col>9</xdr:col>
      <xdr:colOff>219075</xdr:colOff>
      <xdr:row>11</xdr:row>
      <xdr:rowOff>114300</xdr:rowOff>
    </xdr:to>
    <xdr:sp>
      <xdr:nvSpPr>
        <xdr:cNvPr id="1" name="テキスト ボックス 1"/>
        <xdr:cNvSpPr txBox="1">
          <a:spLocks noChangeArrowheads="1"/>
        </xdr:cNvSpPr>
      </xdr:nvSpPr>
      <xdr:spPr>
        <a:xfrm>
          <a:off x="4400550" y="4629150"/>
          <a:ext cx="3648075" cy="30480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収入－支出＋公費負担額の計</a:t>
          </a:r>
          <a:r>
            <a:rPr lang="en-US" cap="none" sz="1100" b="1" i="0" u="none" baseline="0">
              <a:solidFill>
                <a:srgbClr val="000000"/>
              </a:solidFill>
              <a:latin typeface="Calibri"/>
              <a:ea typeface="Calibri"/>
              <a:cs typeface="Calibri"/>
            </a:rPr>
            <a:t>≧</a:t>
          </a:r>
          <a:r>
            <a:rPr lang="en-US" cap="none" sz="1100" b="1" i="0" u="none" baseline="0">
              <a:solidFill>
                <a:srgbClr val="000000"/>
              </a:solidFill>
              <a:latin typeface="ＭＳ Ｐゴシック"/>
              <a:ea typeface="ＭＳ Ｐゴシック"/>
              <a:cs typeface="ＭＳ Ｐゴシック"/>
            </a:rPr>
            <a:t>０となる。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1209675</xdr:colOff>
      <xdr:row>5</xdr:row>
      <xdr:rowOff>200025</xdr:rowOff>
    </xdr:from>
    <xdr:to>
      <xdr:col>7</xdr:col>
      <xdr:colOff>923925</xdr:colOff>
      <xdr:row>6</xdr:row>
      <xdr:rowOff>257175</xdr:rowOff>
    </xdr:to>
    <xdr:sp>
      <xdr:nvSpPr>
        <xdr:cNvPr id="1" name="テキスト ボックス 1"/>
        <xdr:cNvSpPr txBox="1">
          <a:spLocks noChangeArrowheads="1"/>
        </xdr:cNvSpPr>
      </xdr:nvSpPr>
      <xdr:spPr>
        <a:xfrm>
          <a:off x="6115050" y="2038350"/>
          <a:ext cx="4019550" cy="49530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100" b="1" i="0" u="none" baseline="0">
              <a:solidFill>
                <a:srgbClr val="000000"/>
              </a:solidFill>
            </a:rPr>
            <a:t>支出先が個人の場合、職業まで漏れなく記載してください。</a:t>
          </a:r>
        </a:p>
      </xdr:txBody>
    </xdr:sp>
    <xdr:clientData/>
  </xdr:twoCellAnchor>
  <xdr:twoCellAnchor>
    <xdr:from>
      <xdr:col>6</xdr:col>
      <xdr:colOff>409575</xdr:colOff>
      <xdr:row>3</xdr:row>
      <xdr:rowOff>276225</xdr:rowOff>
    </xdr:from>
    <xdr:to>
      <xdr:col>6</xdr:col>
      <xdr:colOff>1400175</xdr:colOff>
      <xdr:row>5</xdr:row>
      <xdr:rowOff>190500</xdr:rowOff>
    </xdr:to>
    <xdr:sp>
      <xdr:nvSpPr>
        <xdr:cNvPr id="2" name="直線矢印コネクタ 3"/>
        <xdr:cNvSpPr>
          <a:spLocks/>
        </xdr:cNvSpPr>
      </xdr:nvSpPr>
      <xdr:spPr>
        <a:xfrm flipV="1">
          <a:off x="8134350" y="1238250"/>
          <a:ext cx="1000125" cy="7905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428625</xdr:colOff>
      <xdr:row>8</xdr:row>
      <xdr:rowOff>114300</xdr:rowOff>
    </xdr:from>
    <xdr:to>
      <xdr:col>7</xdr:col>
      <xdr:colOff>571500</xdr:colOff>
      <xdr:row>9</xdr:row>
      <xdr:rowOff>228600</xdr:rowOff>
    </xdr:to>
    <xdr:sp>
      <xdr:nvSpPr>
        <xdr:cNvPr id="1" name="テキスト ボックス 1"/>
        <xdr:cNvSpPr txBox="1">
          <a:spLocks noChangeArrowheads="1"/>
        </xdr:cNvSpPr>
      </xdr:nvSpPr>
      <xdr:spPr>
        <a:xfrm>
          <a:off x="1504950" y="3267075"/>
          <a:ext cx="8277225" cy="55245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a:t>
          </a:r>
          <a:r>
            <a:rPr lang="en-US" cap="none" sz="1100" b="1" i="0" u="none" baseline="0">
              <a:solidFill>
                <a:srgbClr val="000000"/>
              </a:solidFill>
              <a:latin typeface="ＭＳ Ｐゴシック"/>
              <a:ea typeface="ＭＳ Ｐゴシック"/>
              <a:cs typeface="ＭＳ Ｐゴシック"/>
            </a:rPr>
            <a:t>　選挙公営分の支払い月日は契約書に記載された契約日を記載してください。</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　　超過分があった場合は実際に支払った月日を記載してください。　</a:t>
          </a:r>
        </a:p>
      </xdr:txBody>
    </xdr:sp>
    <xdr:clientData/>
  </xdr:twoCellAnchor>
  <xdr:twoCellAnchor>
    <xdr:from>
      <xdr:col>2</xdr:col>
      <xdr:colOff>0</xdr:colOff>
      <xdr:row>5</xdr:row>
      <xdr:rowOff>400050</xdr:rowOff>
    </xdr:from>
    <xdr:to>
      <xdr:col>3</xdr:col>
      <xdr:colOff>542925</xdr:colOff>
      <xdr:row>8</xdr:row>
      <xdr:rowOff>123825</xdr:rowOff>
    </xdr:to>
    <xdr:sp>
      <xdr:nvSpPr>
        <xdr:cNvPr id="2" name="直線矢印コネクタ 5"/>
        <xdr:cNvSpPr>
          <a:spLocks/>
        </xdr:cNvSpPr>
      </xdr:nvSpPr>
      <xdr:spPr>
        <a:xfrm flipH="1" flipV="1">
          <a:off x="1076325" y="2238375"/>
          <a:ext cx="1838325" cy="10382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9</xdr:row>
      <xdr:rowOff>57150</xdr:rowOff>
    </xdr:from>
    <xdr:to>
      <xdr:col>9</xdr:col>
      <xdr:colOff>714375</xdr:colOff>
      <xdr:row>9</xdr:row>
      <xdr:rowOff>342900</xdr:rowOff>
    </xdr:to>
    <xdr:sp>
      <xdr:nvSpPr>
        <xdr:cNvPr id="1" name="テキスト ボックス 1"/>
        <xdr:cNvSpPr txBox="1">
          <a:spLocks noChangeArrowheads="1"/>
        </xdr:cNvSpPr>
      </xdr:nvSpPr>
      <xdr:spPr>
        <a:xfrm>
          <a:off x="11172825" y="4000500"/>
          <a:ext cx="3629025" cy="29527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収入－支出＋公費負担額の計</a:t>
          </a:r>
          <a:r>
            <a:rPr lang="en-US" cap="none" sz="1100" b="1" i="0" u="none" baseline="0">
              <a:solidFill>
                <a:srgbClr val="000000"/>
              </a:solidFill>
              <a:latin typeface="Calibri"/>
              <a:ea typeface="Calibri"/>
              <a:cs typeface="Calibri"/>
            </a:rPr>
            <a:t>≧</a:t>
          </a:r>
          <a:r>
            <a:rPr lang="en-US" cap="none" sz="1100" b="1" i="0" u="none" baseline="0">
              <a:solidFill>
                <a:srgbClr val="000000"/>
              </a:solidFill>
              <a:latin typeface="ＭＳ Ｐゴシック"/>
              <a:ea typeface="ＭＳ Ｐゴシック"/>
              <a:cs typeface="ＭＳ Ｐゴシック"/>
            </a:rPr>
            <a:t>０となる。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dimension ref="A2:S27"/>
  <sheetViews>
    <sheetView tabSelected="1" view="pageBreakPreview" zoomScaleNormal="85" zoomScaleSheetLayoutView="100" zoomScalePageLayoutView="0" workbookViewId="0" topLeftCell="A1">
      <selection activeCell="M6" sqref="M6"/>
    </sheetView>
  </sheetViews>
  <sheetFormatPr defaultColWidth="8.796875" defaultRowHeight="19.5" customHeight="1"/>
  <cols>
    <col min="1" max="1" width="3.3984375" style="52" customWidth="1"/>
    <col min="2" max="2" width="4.5" style="51" bestFit="1" customWidth="1"/>
    <col min="3" max="3" width="5.19921875" style="49" customWidth="1"/>
    <col min="4" max="4" width="7.59765625" style="49" customWidth="1"/>
    <col min="5" max="5" width="4.5" style="49" customWidth="1"/>
    <col min="6" max="6" width="4.19921875" style="49" customWidth="1"/>
    <col min="7" max="7" width="7.19921875" style="49" customWidth="1"/>
    <col min="8" max="8" width="4.5" style="49" customWidth="1"/>
    <col min="9" max="9" width="13" style="49" customWidth="1"/>
    <col min="10" max="10" width="9.5" style="49" customWidth="1"/>
    <col min="11" max="11" width="5.19921875" style="49" customWidth="1"/>
    <col min="12" max="12" width="1.203125" style="49" customWidth="1"/>
    <col min="13" max="13" width="4.5" style="49" customWidth="1"/>
    <col min="14" max="14" width="10.69921875" style="49" customWidth="1"/>
    <col min="15" max="16" width="2.19921875" style="49" customWidth="1"/>
    <col min="17" max="17" width="11.69921875" style="49" customWidth="1"/>
    <col min="18" max="18" width="2" style="49" customWidth="1"/>
    <col min="19" max="20" width="4.59765625" style="49" customWidth="1"/>
    <col min="21" max="21" width="16.3984375" style="49" bestFit="1" customWidth="1"/>
    <col min="22" max="16384" width="9" style="49" customWidth="1"/>
  </cols>
  <sheetData>
    <row r="2" spans="1:19" ht="31.5">
      <c r="A2" s="136" t="s">
        <v>17</v>
      </c>
      <c r="B2" s="136"/>
      <c r="C2" s="136"/>
      <c r="D2" s="136"/>
      <c r="E2" s="136"/>
      <c r="F2" s="136"/>
      <c r="G2" s="136"/>
      <c r="H2" s="136"/>
      <c r="I2" s="136"/>
      <c r="J2" s="136"/>
      <c r="K2" s="136"/>
      <c r="L2" s="136"/>
      <c r="M2" s="136"/>
      <c r="N2" s="136"/>
      <c r="O2" s="136"/>
      <c r="P2" s="136"/>
      <c r="Q2" s="136"/>
      <c r="R2" s="136"/>
      <c r="S2" s="17"/>
    </row>
    <row r="3" spans="1:19" ht="18" customHeight="1">
      <c r="A3" s="47"/>
      <c r="B3" s="47"/>
      <c r="C3" s="47"/>
      <c r="D3" s="47"/>
      <c r="E3" s="47"/>
      <c r="F3" s="47"/>
      <c r="G3" s="47"/>
      <c r="H3" s="47"/>
      <c r="I3" s="47"/>
      <c r="J3" s="47"/>
      <c r="K3" s="47"/>
      <c r="L3" s="47"/>
      <c r="M3" s="47"/>
      <c r="N3" s="47"/>
      <c r="O3" s="47"/>
      <c r="P3" s="47"/>
      <c r="Q3" s="47"/>
      <c r="R3" s="47"/>
      <c r="S3" s="17"/>
    </row>
    <row r="4" ht="16.5" customHeight="1">
      <c r="A4" s="50"/>
    </row>
    <row r="5" spans="1:17" ht="19.5" customHeight="1">
      <c r="A5" s="52">
        <v>1</v>
      </c>
      <c r="C5" s="141" t="s">
        <v>324</v>
      </c>
      <c r="D5" s="142"/>
      <c r="E5" s="142"/>
      <c r="F5" s="142"/>
      <c r="G5" s="53" t="s">
        <v>22</v>
      </c>
      <c r="I5" s="135" t="s">
        <v>319</v>
      </c>
      <c r="J5" s="135"/>
      <c r="K5" s="135"/>
      <c r="L5" s="135"/>
      <c r="M5" s="135"/>
      <c r="N5" s="135"/>
      <c r="O5" s="135"/>
      <c r="P5" s="135"/>
      <c r="Q5" s="135"/>
    </row>
    <row r="6" spans="3:17" ht="19.5" customHeight="1">
      <c r="C6" s="81"/>
      <c r="D6" s="82"/>
      <c r="E6" s="82"/>
      <c r="F6" s="82"/>
      <c r="G6" s="53"/>
      <c r="I6" s="134"/>
      <c r="J6" s="134"/>
      <c r="K6" s="134"/>
      <c r="L6" s="134"/>
      <c r="M6" s="134"/>
      <c r="N6" s="134"/>
      <c r="O6" s="134"/>
      <c r="P6" s="134"/>
      <c r="Q6" s="134"/>
    </row>
    <row r="7" ht="12" customHeight="1">
      <c r="I7" s="12"/>
    </row>
    <row r="8" spans="1:14" ht="19.5" customHeight="1">
      <c r="A8" s="52">
        <v>2</v>
      </c>
      <c r="C8" s="143" t="s">
        <v>23</v>
      </c>
      <c r="D8" s="143"/>
      <c r="E8" s="88"/>
      <c r="F8" s="138" t="s">
        <v>30</v>
      </c>
      <c r="G8" s="138"/>
      <c r="H8" s="139" t="s">
        <v>83</v>
      </c>
      <c r="I8" s="139"/>
      <c r="J8" s="139"/>
      <c r="K8" s="139"/>
      <c r="L8" s="139"/>
      <c r="M8" s="139"/>
      <c r="N8" s="139"/>
    </row>
    <row r="9" spans="3:14" ht="19.5" customHeight="1">
      <c r="C9" s="87"/>
      <c r="D9" s="87"/>
      <c r="E9" s="88"/>
      <c r="F9" s="138" t="s">
        <v>31</v>
      </c>
      <c r="G9" s="138"/>
      <c r="H9" s="145" t="s">
        <v>85</v>
      </c>
      <c r="I9" s="145"/>
      <c r="J9" s="145"/>
      <c r="K9" s="145"/>
      <c r="L9" s="145"/>
      <c r="M9" s="145"/>
      <c r="N9" s="145"/>
    </row>
    <row r="10" spans="3:14" ht="12" customHeight="1">
      <c r="C10" s="88"/>
      <c r="D10" s="88"/>
      <c r="E10" s="88"/>
      <c r="F10" s="88"/>
      <c r="G10" s="88"/>
      <c r="H10" s="88"/>
      <c r="I10" s="88"/>
      <c r="J10" s="88"/>
      <c r="K10" s="88"/>
      <c r="L10" s="88"/>
      <c r="M10" s="88"/>
      <c r="N10" s="88"/>
    </row>
    <row r="11" spans="1:14" ht="19.5" customHeight="1">
      <c r="A11" s="52">
        <v>3</v>
      </c>
      <c r="C11" s="141" t="s">
        <v>86</v>
      </c>
      <c r="D11" s="142"/>
      <c r="E11" s="88" t="s">
        <v>74</v>
      </c>
      <c r="F11" s="147" t="s">
        <v>87</v>
      </c>
      <c r="G11" s="148"/>
      <c r="H11" s="88"/>
      <c r="I11" s="88"/>
      <c r="J11" s="88"/>
      <c r="K11" s="88"/>
      <c r="L11" s="88"/>
      <c r="M11" s="88"/>
      <c r="N11" s="88"/>
    </row>
    <row r="12" spans="3:14" ht="19.5" customHeight="1">
      <c r="C12" s="141" t="s">
        <v>86</v>
      </c>
      <c r="D12" s="142"/>
      <c r="E12" s="88" t="s">
        <v>75</v>
      </c>
      <c r="F12" s="148"/>
      <c r="G12" s="148"/>
      <c r="H12" s="88"/>
      <c r="I12" s="88"/>
      <c r="J12" s="88"/>
      <c r="K12" s="88"/>
      <c r="L12" s="88"/>
      <c r="M12" s="88"/>
      <c r="N12" s="88"/>
    </row>
    <row r="13" ht="17.25" customHeight="1"/>
    <row r="14" spans="2:16" ht="19.5" customHeight="1">
      <c r="B14" s="137" t="s">
        <v>18</v>
      </c>
      <c r="C14" s="137"/>
      <c r="D14" s="137"/>
      <c r="E14" s="137"/>
      <c r="F14" s="137"/>
      <c r="G14" s="137"/>
      <c r="H14" s="137"/>
      <c r="I14" s="137"/>
      <c r="J14" s="137"/>
      <c r="K14" s="137"/>
      <c r="L14" s="137"/>
      <c r="M14" s="137"/>
      <c r="N14" s="137"/>
      <c r="O14" s="137"/>
      <c r="P14" s="51"/>
    </row>
    <row r="15" spans="4:8" ht="12" customHeight="1">
      <c r="D15" s="16"/>
      <c r="H15" s="16"/>
    </row>
    <row r="16" spans="4:7" ht="19.5" customHeight="1">
      <c r="D16" s="142" t="s">
        <v>88</v>
      </c>
      <c r="E16" s="142"/>
      <c r="F16" s="142"/>
      <c r="G16" s="142"/>
    </row>
    <row r="17" ht="12" customHeight="1"/>
    <row r="18" spans="9:17" ht="19.5" customHeight="1">
      <c r="I18" s="49" t="s">
        <v>19</v>
      </c>
      <c r="J18" s="54" t="s">
        <v>20</v>
      </c>
      <c r="L18" s="139" t="s">
        <v>89</v>
      </c>
      <c r="M18" s="139"/>
      <c r="N18" s="139"/>
      <c r="O18" s="139"/>
      <c r="P18" s="139"/>
      <c r="Q18" s="139"/>
    </row>
    <row r="19" spans="10:17" ht="19.5" customHeight="1">
      <c r="J19" s="54" t="s">
        <v>21</v>
      </c>
      <c r="L19" s="145" t="s">
        <v>91</v>
      </c>
      <c r="M19" s="145"/>
      <c r="N19" s="145"/>
      <c r="O19" s="145"/>
      <c r="P19" s="145"/>
      <c r="Q19" s="145"/>
    </row>
    <row r="20" spans="9:17" ht="14.25">
      <c r="I20" s="53"/>
      <c r="L20" s="88"/>
      <c r="M20" s="88"/>
      <c r="N20" s="88"/>
      <c r="O20" s="88"/>
      <c r="P20" s="88"/>
      <c r="Q20" s="88"/>
    </row>
    <row r="21" spans="8:17" ht="19.5" customHeight="1">
      <c r="H21" s="150" t="s">
        <v>76</v>
      </c>
      <c r="I21" s="49" t="s">
        <v>24</v>
      </c>
      <c r="J21" s="54" t="s">
        <v>21</v>
      </c>
      <c r="L21" s="140" t="s">
        <v>92</v>
      </c>
      <c r="M21" s="140"/>
      <c r="N21" s="140"/>
      <c r="O21" s="140"/>
      <c r="P21" s="140"/>
      <c r="Q21" s="149" t="s">
        <v>77</v>
      </c>
    </row>
    <row r="22" spans="8:17" ht="19.5" customHeight="1">
      <c r="H22" s="150"/>
      <c r="J22" s="54" t="s">
        <v>25</v>
      </c>
      <c r="L22" s="139" t="s">
        <v>93</v>
      </c>
      <c r="M22" s="139"/>
      <c r="N22" s="139"/>
      <c r="O22" s="139"/>
      <c r="P22" s="139"/>
      <c r="Q22" s="149"/>
    </row>
    <row r="23" ht="12" customHeight="1"/>
    <row r="24" spans="1:3" ht="19.5" customHeight="1">
      <c r="A24" s="80"/>
      <c r="B24" s="146" t="s">
        <v>82</v>
      </c>
      <c r="C24" s="146"/>
    </row>
    <row r="25" spans="1:17" ht="19.5" customHeight="1">
      <c r="A25" s="144" t="s">
        <v>323</v>
      </c>
      <c r="B25" s="144"/>
      <c r="C25" s="144"/>
      <c r="D25" s="144"/>
      <c r="E25" s="144"/>
      <c r="F25" s="144"/>
      <c r="G25" s="144"/>
      <c r="H25" s="144"/>
      <c r="I25" s="144"/>
      <c r="J25" s="144"/>
      <c r="K25" s="144"/>
      <c r="L25" s="144"/>
      <c r="M25" s="144"/>
      <c r="N25" s="144"/>
      <c r="O25" s="144"/>
      <c r="P25" s="144"/>
      <c r="Q25" s="144"/>
    </row>
    <row r="26" spans="1:17" ht="19.5" customHeight="1">
      <c r="A26" s="79"/>
      <c r="B26" s="79" t="s">
        <v>322</v>
      </c>
      <c r="C26" s="79"/>
      <c r="D26" s="79"/>
      <c r="E26" s="79"/>
      <c r="F26" s="79"/>
      <c r="G26" s="79"/>
      <c r="H26" s="79"/>
      <c r="I26" s="79"/>
      <c r="J26" s="79"/>
      <c r="K26" s="79"/>
      <c r="L26" s="79"/>
      <c r="M26" s="79"/>
      <c r="N26" s="79"/>
      <c r="O26" s="79"/>
      <c r="P26" s="79"/>
      <c r="Q26" s="79"/>
    </row>
    <row r="27" spans="3:17" ht="19.5" customHeight="1">
      <c r="C27" s="51"/>
      <c r="D27" s="51"/>
      <c r="E27" s="51"/>
      <c r="F27" s="51"/>
      <c r="G27" s="51"/>
      <c r="H27" s="51"/>
      <c r="I27" s="51"/>
      <c r="J27" s="51"/>
      <c r="K27" s="51"/>
      <c r="L27" s="51"/>
      <c r="M27" s="51"/>
      <c r="N27" s="51"/>
      <c r="O27" s="51"/>
      <c r="P27" s="51"/>
      <c r="Q27" s="51"/>
    </row>
  </sheetData>
  <sheetProtection/>
  <mergeCells count="21">
    <mergeCell ref="B24:C24"/>
    <mergeCell ref="F11:G12"/>
    <mergeCell ref="Q21:Q22"/>
    <mergeCell ref="L22:P22"/>
    <mergeCell ref="H21:H22"/>
    <mergeCell ref="L21:P21"/>
    <mergeCell ref="L18:Q18"/>
    <mergeCell ref="C5:F5"/>
    <mergeCell ref="C12:D12"/>
    <mergeCell ref="C8:D8"/>
    <mergeCell ref="A25:Q25"/>
    <mergeCell ref="D16:G16"/>
    <mergeCell ref="C11:D11"/>
    <mergeCell ref="L19:Q19"/>
    <mergeCell ref="H9:N9"/>
    <mergeCell ref="I5:Q5"/>
    <mergeCell ref="A2:R2"/>
    <mergeCell ref="B14:O14"/>
    <mergeCell ref="F8:G8"/>
    <mergeCell ref="F9:G9"/>
    <mergeCell ref="H8:N8"/>
  </mergeCells>
  <printOptions horizontalCentered="1"/>
  <pageMargins left="0.11811023622047245" right="0.11811023622047245" top="0.5905511811023623" bottom="0.5905511811023623" header="0.5118110236220472" footer="0.5118110236220472"/>
  <pageSetup blackAndWhite="1" horizontalDpi="600" verticalDpi="600" orientation="landscape" paperSize="9" scale="118" r:id="rId4"/>
  <drawing r:id="rId3"/>
  <legacyDrawing r:id="rId2"/>
</worksheet>
</file>

<file path=xl/worksheets/sheet10.xml><?xml version="1.0" encoding="utf-8"?>
<worksheet xmlns="http://schemas.openxmlformats.org/spreadsheetml/2006/main" xmlns:r="http://schemas.openxmlformats.org/officeDocument/2006/relationships">
  <sheetPr codeName="Sheet25"/>
  <dimension ref="A1:N26"/>
  <sheetViews>
    <sheetView view="pageBreakPreview" zoomScaleNormal="75" zoomScaleSheetLayoutView="100" workbookViewId="0" topLeftCell="A1">
      <selection activeCell="F18" sqref="F18"/>
    </sheetView>
  </sheetViews>
  <sheetFormatPr defaultColWidth="8.796875" defaultRowHeight="27" customHeight="1"/>
  <cols>
    <col min="1" max="1" width="1.69921875" style="2" customWidth="1"/>
    <col min="2" max="2" width="9.59765625" style="3" customWidth="1"/>
    <col min="3" max="3" width="13.59765625" style="5" customWidth="1"/>
    <col min="4" max="4" width="11" style="2" bestFit="1" customWidth="1"/>
    <col min="5" max="5" width="15.59765625" style="2" customWidth="1"/>
    <col min="6" max="6" width="29.59765625" style="2" bestFit="1" customWidth="1"/>
    <col min="7" max="7" width="15.59765625" style="2" customWidth="1"/>
    <col min="8" max="8" width="10.59765625" style="2" customWidth="1"/>
    <col min="9" max="10" width="15.59765625" style="2" customWidth="1"/>
    <col min="11" max="11" width="0.1015625" style="8" customWidth="1"/>
    <col min="12" max="12" width="2.59765625" style="2" customWidth="1"/>
    <col min="13" max="13" width="10.69921875" style="2" customWidth="1"/>
    <col min="14" max="16384" width="9" style="2" customWidth="1"/>
  </cols>
  <sheetData>
    <row r="1" spans="2:11" ht="34.5" customHeight="1">
      <c r="B1" s="230" t="s">
        <v>247</v>
      </c>
      <c r="C1" s="230"/>
      <c r="D1" s="230"/>
      <c r="E1" s="230"/>
      <c r="F1" s="230"/>
      <c r="G1" s="230"/>
      <c r="H1" s="230"/>
      <c r="I1" s="230"/>
      <c r="J1" s="107"/>
      <c r="K1" s="6"/>
    </row>
    <row r="2" spans="2:11" s="1" customFormat="1" ht="21" customHeight="1">
      <c r="B2" s="228" t="s">
        <v>0</v>
      </c>
      <c r="C2" s="108" t="s">
        <v>57</v>
      </c>
      <c r="D2" s="228" t="s">
        <v>1</v>
      </c>
      <c r="E2" s="231" t="s">
        <v>2</v>
      </c>
      <c r="F2" s="232" t="s">
        <v>3</v>
      </c>
      <c r="G2" s="233"/>
      <c r="H2" s="234"/>
      <c r="I2" s="231" t="s">
        <v>61</v>
      </c>
      <c r="J2" s="228" t="s">
        <v>6</v>
      </c>
      <c r="K2" s="7"/>
    </row>
    <row r="3" spans="2:11" s="1" customFormat="1" ht="20.25" customHeight="1">
      <c r="B3" s="229"/>
      <c r="C3" s="110" t="s">
        <v>56</v>
      </c>
      <c r="D3" s="229"/>
      <c r="E3" s="231"/>
      <c r="F3" s="109" t="s">
        <v>7</v>
      </c>
      <c r="G3" s="109" t="s">
        <v>4</v>
      </c>
      <c r="H3" s="109" t="s">
        <v>5</v>
      </c>
      <c r="I3" s="231"/>
      <c r="J3" s="229"/>
      <c r="K3" s="7" t="s">
        <v>16</v>
      </c>
    </row>
    <row r="4" spans="2:14" ht="34.5" customHeight="1">
      <c r="B4" s="90" t="s">
        <v>94</v>
      </c>
      <c r="C4" s="91">
        <v>1200</v>
      </c>
      <c r="D4" s="92" t="s">
        <v>47</v>
      </c>
      <c r="E4" s="92" t="s">
        <v>227</v>
      </c>
      <c r="F4" s="93" t="s">
        <v>228</v>
      </c>
      <c r="G4" s="93" t="s">
        <v>229</v>
      </c>
      <c r="H4" s="93" t="s">
        <v>230</v>
      </c>
      <c r="I4" s="93"/>
      <c r="J4" s="93"/>
      <c r="K4" s="8" t="str">
        <f ca="1">IF(C4&lt;&gt;0,IF(ISERROR(FIND("立",D4))=FALSE,"立",IF(ISERROR(FIND("選",D4))=FALSE,"選",INDIRECT("J"&amp;ROW()-1))),"")</f>
        <v>立</v>
      </c>
      <c r="M4" s="2" t="s">
        <v>47</v>
      </c>
      <c r="N4" s="46" t="s">
        <v>80</v>
      </c>
    </row>
    <row r="5" spans="2:14" ht="34.5" customHeight="1">
      <c r="B5" s="90" t="s">
        <v>94</v>
      </c>
      <c r="C5" s="91">
        <v>900</v>
      </c>
      <c r="D5" s="92" t="s">
        <v>47</v>
      </c>
      <c r="E5" s="92" t="s">
        <v>231</v>
      </c>
      <c r="F5" s="93" t="s">
        <v>232</v>
      </c>
      <c r="G5" s="93" t="s">
        <v>232</v>
      </c>
      <c r="H5" s="93" t="s">
        <v>233</v>
      </c>
      <c r="I5" s="93"/>
      <c r="J5" s="93"/>
      <c r="K5" s="8" t="str">
        <f aca="true" ca="1" t="shared" si="0" ref="K5:K16">IF(C5&lt;&gt;0,IF(ISERROR(FIND("立",D5))=FALSE,"立",IF(ISERROR(FIND("選",D5))=FALSE,"選",INDIRECT("J"&amp;ROW()-1))),"")</f>
        <v>立</v>
      </c>
      <c r="M5" s="2" t="s">
        <v>48</v>
      </c>
      <c r="N5" s="2" t="s">
        <v>81</v>
      </c>
    </row>
    <row r="6" spans="2:11" ht="34.5" customHeight="1">
      <c r="B6" s="90" t="s">
        <v>94</v>
      </c>
      <c r="C6" s="91">
        <v>5000</v>
      </c>
      <c r="D6" s="92" t="s">
        <v>47</v>
      </c>
      <c r="E6" s="92" t="s">
        <v>234</v>
      </c>
      <c r="F6" s="93" t="s">
        <v>235</v>
      </c>
      <c r="G6" s="93" t="s">
        <v>236</v>
      </c>
      <c r="H6" s="93"/>
      <c r="I6" s="93"/>
      <c r="J6" s="93" t="s">
        <v>237</v>
      </c>
      <c r="K6" s="8" t="str">
        <f ca="1" t="shared" si="0"/>
        <v>立</v>
      </c>
    </row>
    <row r="7" spans="2:14" ht="34.5" customHeight="1">
      <c r="B7" s="90" t="s">
        <v>94</v>
      </c>
      <c r="C7" s="91">
        <v>3000</v>
      </c>
      <c r="D7" s="92" t="s">
        <v>47</v>
      </c>
      <c r="E7" s="92" t="s">
        <v>238</v>
      </c>
      <c r="F7" s="93" t="s">
        <v>135</v>
      </c>
      <c r="G7" s="93" t="s">
        <v>239</v>
      </c>
      <c r="H7" s="93"/>
      <c r="I7" s="93"/>
      <c r="J7" s="93"/>
      <c r="K7" s="8" t="str">
        <f ca="1" t="shared" si="0"/>
        <v>立</v>
      </c>
      <c r="M7" s="235" t="s">
        <v>62</v>
      </c>
      <c r="N7" s="236"/>
    </row>
    <row r="8" spans="2:14" ht="34.5" customHeight="1">
      <c r="B8" s="90" t="s">
        <v>94</v>
      </c>
      <c r="C8" s="91">
        <v>30000</v>
      </c>
      <c r="D8" s="92" t="s">
        <v>47</v>
      </c>
      <c r="E8" s="92" t="s">
        <v>240</v>
      </c>
      <c r="F8" s="93" t="s">
        <v>241</v>
      </c>
      <c r="G8" s="93" t="s">
        <v>242</v>
      </c>
      <c r="H8" s="93"/>
      <c r="I8" s="93"/>
      <c r="J8" s="93"/>
      <c r="K8" s="8" t="str">
        <f ca="1" t="shared" si="0"/>
        <v>立</v>
      </c>
      <c r="M8" s="236"/>
      <c r="N8" s="236"/>
    </row>
    <row r="9" spans="2:11" ht="34.5" customHeight="1">
      <c r="B9" s="90" t="s">
        <v>107</v>
      </c>
      <c r="C9" s="91">
        <v>20000</v>
      </c>
      <c r="D9" s="92" t="s">
        <v>47</v>
      </c>
      <c r="E9" s="92" t="s">
        <v>243</v>
      </c>
      <c r="F9" s="93" t="s">
        <v>232</v>
      </c>
      <c r="G9" s="93" t="s">
        <v>232</v>
      </c>
      <c r="H9" s="93"/>
      <c r="I9" s="93"/>
      <c r="J9" s="93"/>
      <c r="K9" s="8" t="str">
        <f ca="1">IF(C9&lt;&gt;0,IF(ISERROR(FIND("立",D9))=FALSE,"立",IF(ISERROR(FIND("選",D9))=FALSE,"選",INDIRECT("J"&amp;ROW()-1))),"")</f>
        <v>立</v>
      </c>
    </row>
    <row r="10" spans="2:11" ht="34.5" customHeight="1">
      <c r="B10" s="90" t="s">
        <v>107</v>
      </c>
      <c r="C10" s="91">
        <v>50000</v>
      </c>
      <c r="D10" s="92" t="s">
        <v>47</v>
      </c>
      <c r="E10" s="92" t="s">
        <v>244</v>
      </c>
      <c r="F10" s="93" t="s">
        <v>232</v>
      </c>
      <c r="G10" s="93" t="s">
        <v>232</v>
      </c>
      <c r="H10" s="93"/>
      <c r="I10" s="93"/>
      <c r="J10" s="93"/>
      <c r="K10" s="8" t="str">
        <f ca="1" t="shared" si="0"/>
        <v>立</v>
      </c>
    </row>
    <row r="11" spans="2:11" ht="34.5" customHeight="1">
      <c r="B11" s="90" t="s">
        <v>94</v>
      </c>
      <c r="C11" s="91">
        <v>24000</v>
      </c>
      <c r="D11" s="92" t="s">
        <v>48</v>
      </c>
      <c r="E11" s="92" t="s">
        <v>245</v>
      </c>
      <c r="F11" s="93" t="s">
        <v>112</v>
      </c>
      <c r="G11" s="93" t="s">
        <v>246</v>
      </c>
      <c r="H11" s="93" t="s">
        <v>114</v>
      </c>
      <c r="I11" s="93" t="s">
        <v>115</v>
      </c>
      <c r="J11" s="93" t="s">
        <v>116</v>
      </c>
      <c r="K11" s="8" t="str">
        <f ca="1">IF(C11&lt;&gt;0,IF(ISERROR(FIND("立",D11))=FALSE,"立",IF(ISERROR(FIND("選",D11))=FALSE,"選",INDIRECT("J"&amp;ROW()-1))),"")</f>
        <v>選</v>
      </c>
    </row>
    <row r="12" spans="2:11" ht="34.5" customHeight="1">
      <c r="B12" s="95"/>
      <c r="C12" s="96"/>
      <c r="D12" s="97"/>
      <c r="E12" s="97"/>
      <c r="F12" s="98"/>
      <c r="G12" s="98"/>
      <c r="H12" s="98"/>
      <c r="I12" s="98"/>
      <c r="J12" s="98"/>
      <c r="K12" s="8">
        <f ca="1">IF(C12&lt;&gt;0,IF(ISERROR(FIND("立",D12))=FALSE,"立",IF(ISERROR(FIND("選",D12))=FALSE,"選",INDIRECT("J"&amp;ROW()-1))),"")</f>
      </c>
    </row>
    <row r="13" spans="2:11" ht="34.5" customHeight="1">
      <c r="B13" s="95"/>
      <c r="C13" s="96"/>
      <c r="D13" s="97"/>
      <c r="E13" s="97"/>
      <c r="F13" s="98"/>
      <c r="G13" s="98"/>
      <c r="H13" s="98"/>
      <c r="I13" s="98"/>
      <c r="J13" s="98"/>
      <c r="K13" s="8">
        <f ca="1">IF(C13&lt;&gt;0,IF(ISERROR(FIND("立",D13))=FALSE,"立",IF(ISERROR(FIND("選",D13))=FALSE,"選",INDIRECT("J"&amp;ROW()-1))),"")</f>
      </c>
    </row>
    <row r="14" spans="2:11" ht="34.5" customHeight="1">
      <c r="B14" s="95"/>
      <c r="C14" s="96"/>
      <c r="D14" s="97"/>
      <c r="E14" s="97"/>
      <c r="F14" s="98"/>
      <c r="G14" s="98"/>
      <c r="H14" s="98"/>
      <c r="I14" s="98"/>
      <c r="J14" s="98"/>
      <c r="K14" s="8">
        <f ca="1">IF(C14&lt;&gt;0,IF(ISERROR(FIND("立",D14))=FALSE,"立",IF(ISERROR(FIND("選",D14))=FALSE,"選",INDIRECT("J"&amp;ROW()-1))),"")</f>
      </c>
    </row>
    <row r="15" spans="2:11" ht="34.5" customHeight="1">
      <c r="B15" s="95"/>
      <c r="C15" s="96"/>
      <c r="D15" s="97"/>
      <c r="E15" s="97"/>
      <c r="F15" s="98"/>
      <c r="G15" s="98"/>
      <c r="H15" s="98"/>
      <c r="I15" s="98"/>
      <c r="J15" s="98"/>
      <c r="K15" s="8">
        <f ca="1">IF(C15&lt;&gt;0,IF(ISERROR(FIND("立",D15))=FALSE,"立",IF(ISERROR(FIND("選",D15))=FALSE,"選",INDIRECT("J"&amp;ROW()-1))),"")</f>
      </c>
    </row>
    <row r="16" spans="2:11" ht="34.5" customHeight="1">
      <c r="B16" s="102" t="s">
        <v>72</v>
      </c>
      <c r="C16" s="111">
        <f>SUM(C4:C15)</f>
        <v>134100</v>
      </c>
      <c r="D16" s="67"/>
      <c r="E16" s="68"/>
      <c r="F16" s="69"/>
      <c r="G16" s="70"/>
      <c r="H16" s="68"/>
      <c r="I16" s="68"/>
      <c r="J16" s="68"/>
      <c r="K16" s="8">
        <f ca="1" t="shared" si="0"/>
        <v>0</v>
      </c>
    </row>
    <row r="25" ht="27" customHeight="1">
      <c r="A25" s="2" t="s">
        <v>323</v>
      </c>
    </row>
    <row r="26" ht="27" customHeight="1">
      <c r="B26" s="3" t="s">
        <v>322</v>
      </c>
    </row>
  </sheetData>
  <sheetProtection/>
  <mergeCells count="8">
    <mergeCell ref="J2:J3"/>
    <mergeCell ref="M7:N8"/>
    <mergeCell ref="B1:I1"/>
    <mergeCell ref="B2:B3"/>
    <mergeCell ref="D2:D3"/>
    <mergeCell ref="E2:E3"/>
    <mergeCell ref="F2:H2"/>
    <mergeCell ref="I2:I3"/>
  </mergeCells>
  <dataValidations count="1">
    <dataValidation type="list" allowBlank="1" showInputMessage="1" showErrorMessage="1" sqref="D4:D15">
      <formula1>$M$4:$M$5</formula1>
    </dataValidation>
  </dataValidations>
  <printOptions horizontalCentered="1"/>
  <pageMargins left="0.11811023622047245" right="0.11811023622047245" top="0.6299212598425197" bottom="0.7874015748031497" header="0.5118110236220472" footer="0.5118110236220472"/>
  <pageSetup blackAndWhite="1" horizontalDpi="600" verticalDpi="600" orientation="landscape" paperSize="9" scale="85" r:id="rId1"/>
</worksheet>
</file>

<file path=xl/worksheets/sheet11.xml><?xml version="1.0" encoding="utf-8"?>
<worksheet xmlns="http://schemas.openxmlformats.org/spreadsheetml/2006/main" xmlns:r="http://schemas.openxmlformats.org/officeDocument/2006/relationships">
  <sheetPr codeName="Sheet21"/>
  <dimension ref="A1:N26"/>
  <sheetViews>
    <sheetView view="pageBreakPreview" zoomScaleNormal="75" zoomScaleSheetLayoutView="100" zoomScalePageLayoutView="0" workbookViewId="0" topLeftCell="A1">
      <selection activeCell="F18" sqref="F18"/>
    </sheetView>
  </sheetViews>
  <sheetFormatPr defaultColWidth="8.796875" defaultRowHeight="27" customHeight="1"/>
  <cols>
    <col min="1" max="1" width="1.69921875" style="2" customWidth="1"/>
    <col min="2" max="2" width="9.59765625" style="3" customWidth="1"/>
    <col min="3" max="3" width="13.59765625" style="5" customWidth="1"/>
    <col min="4" max="4" width="11" style="2" bestFit="1" customWidth="1"/>
    <col min="5" max="5" width="15.59765625" style="2" customWidth="1"/>
    <col min="6" max="6" width="29.59765625" style="2" bestFit="1" customWidth="1"/>
    <col min="7" max="7" width="15.59765625" style="2" customWidth="1"/>
    <col min="8" max="8" width="10.59765625" style="2" customWidth="1"/>
    <col min="9" max="10" width="15.59765625" style="2" customWidth="1"/>
    <col min="11" max="11" width="0.1015625" style="8" customWidth="1"/>
    <col min="12" max="12" width="2.59765625" style="2" customWidth="1"/>
    <col min="13" max="13" width="11.19921875" style="2" customWidth="1"/>
    <col min="14" max="16384" width="9" style="2" customWidth="1"/>
  </cols>
  <sheetData>
    <row r="1" spans="2:11" ht="34.5" customHeight="1">
      <c r="B1" s="230" t="s">
        <v>259</v>
      </c>
      <c r="C1" s="230"/>
      <c r="D1" s="230"/>
      <c r="E1" s="230"/>
      <c r="F1" s="230"/>
      <c r="G1" s="230"/>
      <c r="H1" s="230"/>
      <c r="I1" s="230"/>
      <c r="J1" s="107"/>
      <c r="K1" s="6"/>
    </row>
    <row r="2" spans="2:11" s="1" customFormat="1" ht="21" customHeight="1">
      <c r="B2" s="228" t="s">
        <v>0</v>
      </c>
      <c r="C2" s="108" t="s">
        <v>57</v>
      </c>
      <c r="D2" s="228" t="s">
        <v>1</v>
      </c>
      <c r="E2" s="231" t="s">
        <v>2</v>
      </c>
      <c r="F2" s="232" t="s">
        <v>3</v>
      </c>
      <c r="G2" s="233"/>
      <c r="H2" s="234"/>
      <c r="I2" s="231" t="s">
        <v>61</v>
      </c>
      <c r="J2" s="228" t="s">
        <v>6</v>
      </c>
      <c r="K2" s="7"/>
    </row>
    <row r="3" spans="2:11" s="1" customFormat="1" ht="20.25" customHeight="1">
      <c r="B3" s="229"/>
      <c r="C3" s="110" t="s">
        <v>56</v>
      </c>
      <c r="D3" s="229"/>
      <c r="E3" s="231"/>
      <c r="F3" s="109" t="s">
        <v>7</v>
      </c>
      <c r="G3" s="109" t="s">
        <v>4</v>
      </c>
      <c r="H3" s="109" t="s">
        <v>5</v>
      </c>
      <c r="I3" s="231"/>
      <c r="J3" s="229"/>
      <c r="K3" s="7" t="s">
        <v>16</v>
      </c>
    </row>
    <row r="4" spans="2:14" ht="34.5" customHeight="1">
      <c r="B4" s="90" t="s">
        <v>94</v>
      </c>
      <c r="C4" s="91">
        <v>3000</v>
      </c>
      <c r="D4" s="92" t="s">
        <v>47</v>
      </c>
      <c r="E4" s="92" t="s">
        <v>248</v>
      </c>
      <c r="F4" s="93" t="s">
        <v>135</v>
      </c>
      <c r="G4" s="93" t="s">
        <v>249</v>
      </c>
      <c r="H4" s="93"/>
      <c r="I4" s="93"/>
      <c r="J4" s="93" t="s">
        <v>250</v>
      </c>
      <c r="K4" s="8" t="str">
        <f ca="1">IF(C4&lt;&gt;0,IF(ISERROR(FIND("立",D4))=FALSE,"立",IF(ISERROR(FIND("選",D4))=FALSE,"選",INDIRECT("J"&amp;ROW()-1))),"")</f>
        <v>立</v>
      </c>
      <c r="M4" s="2" t="s">
        <v>47</v>
      </c>
      <c r="N4" s="46" t="s">
        <v>80</v>
      </c>
    </row>
    <row r="5" spans="2:14" ht="34.5" customHeight="1">
      <c r="B5" s="90" t="s">
        <v>94</v>
      </c>
      <c r="C5" s="91">
        <v>3000</v>
      </c>
      <c r="D5" s="92" t="s">
        <v>47</v>
      </c>
      <c r="E5" s="92" t="s">
        <v>251</v>
      </c>
      <c r="F5" s="93" t="s">
        <v>232</v>
      </c>
      <c r="G5" s="93" t="s">
        <v>232</v>
      </c>
      <c r="H5" s="93"/>
      <c r="I5" s="93"/>
      <c r="J5" s="93" t="s">
        <v>252</v>
      </c>
      <c r="K5" s="8" t="str">
        <f aca="true" ca="1" t="shared" si="0" ref="K5:K16">IF(C5&lt;&gt;0,IF(ISERROR(FIND("立",D5))=FALSE,"立",IF(ISERROR(FIND("選",D5))=FALSE,"選",INDIRECT("J"&amp;ROW()-1))),"")</f>
        <v>立</v>
      </c>
      <c r="M5" s="2" t="s">
        <v>48</v>
      </c>
      <c r="N5" s="2" t="s">
        <v>81</v>
      </c>
    </row>
    <row r="6" spans="2:11" ht="34.5" customHeight="1">
      <c r="B6" s="90" t="s">
        <v>94</v>
      </c>
      <c r="C6" s="91">
        <v>1000</v>
      </c>
      <c r="D6" s="92" t="s">
        <v>47</v>
      </c>
      <c r="E6" s="92" t="s">
        <v>253</v>
      </c>
      <c r="F6" s="93" t="s">
        <v>232</v>
      </c>
      <c r="G6" s="93" t="s">
        <v>232</v>
      </c>
      <c r="H6" s="93"/>
      <c r="I6" s="93"/>
      <c r="J6" s="93" t="s">
        <v>254</v>
      </c>
      <c r="K6" s="8" t="str">
        <f ca="1" t="shared" si="0"/>
        <v>立</v>
      </c>
    </row>
    <row r="7" spans="2:11" ht="34.5" customHeight="1">
      <c r="B7" s="90" t="s">
        <v>94</v>
      </c>
      <c r="C7" s="91">
        <v>1500</v>
      </c>
      <c r="D7" s="92" t="s">
        <v>47</v>
      </c>
      <c r="E7" s="92" t="s">
        <v>255</v>
      </c>
      <c r="F7" s="93" t="s">
        <v>232</v>
      </c>
      <c r="G7" s="93" t="s">
        <v>232</v>
      </c>
      <c r="H7" s="93"/>
      <c r="I7" s="93"/>
      <c r="J7" s="93" t="s">
        <v>256</v>
      </c>
      <c r="K7" s="8" t="str">
        <f ca="1" t="shared" si="0"/>
        <v>立</v>
      </c>
    </row>
    <row r="8" spans="2:11" ht="34.5" customHeight="1">
      <c r="B8" s="90" t="s">
        <v>94</v>
      </c>
      <c r="C8" s="91">
        <v>6000</v>
      </c>
      <c r="D8" s="92" t="s">
        <v>48</v>
      </c>
      <c r="E8" s="92" t="s">
        <v>257</v>
      </c>
      <c r="F8" s="93" t="s">
        <v>232</v>
      </c>
      <c r="G8" s="93" t="s">
        <v>232</v>
      </c>
      <c r="H8" s="93"/>
      <c r="I8" s="93"/>
      <c r="J8" s="93" t="s">
        <v>258</v>
      </c>
      <c r="K8" s="8" t="str">
        <f ca="1" t="shared" si="0"/>
        <v>選</v>
      </c>
    </row>
    <row r="9" spans="2:11" ht="34.5" customHeight="1">
      <c r="B9" s="95"/>
      <c r="C9" s="96"/>
      <c r="D9" s="97"/>
      <c r="E9" s="97"/>
      <c r="F9" s="98"/>
      <c r="G9" s="98"/>
      <c r="H9" s="98"/>
      <c r="I9" s="98"/>
      <c r="J9" s="98"/>
      <c r="K9" s="8">
        <f ca="1">IF(C9&lt;&gt;0,IF(ISERROR(FIND("立",D9))=FALSE,"立",IF(ISERROR(FIND("選",D9))=FALSE,"選",INDIRECT("J"&amp;ROW()-1))),"")</f>
      </c>
    </row>
    <row r="10" spans="2:11" ht="34.5" customHeight="1">
      <c r="B10" s="95"/>
      <c r="C10" s="96"/>
      <c r="D10" s="97"/>
      <c r="E10" s="97"/>
      <c r="F10" s="98"/>
      <c r="G10" s="98"/>
      <c r="H10" s="98"/>
      <c r="I10" s="98"/>
      <c r="J10" s="98"/>
      <c r="K10" s="8">
        <f ca="1" t="shared" si="0"/>
      </c>
    </row>
    <row r="11" spans="2:11" ht="34.5" customHeight="1">
      <c r="B11" s="95"/>
      <c r="C11" s="96"/>
      <c r="D11" s="97"/>
      <c r="E11" s="97"/>
      <c r="F11" s="98"/>
      <c r="G11" s="98"/>
      <c r="H11" s="98"/>
      <c r="I11" s="98"/>
      <c r="J11" s="98"/>
      <c r="K11" s="8">
        <f ca="1">IF(C11&lt;&gt;0,IF(ISERROR(FIND("立",D11))=FALSE,"立",IF(ISERROR(FIND("選",D11))=FALSE,"選",INDIRECT("J"&amp;ROW()-1))),"")</f>
      </c>
    </row>
    <row r="12" spans="2:11" ht="34.5" customHeight="1">
      <c r="B12" s="95"/>
      <c r="C12" s="96"/>
      <c r="D12" s="97"/>
      <c r="E12" s="97"/>
      <c r="F12" s="98"/>
      <c r="G12" s="98"/>
      <c r="H12" s="98"/>
      <c r="I12" s="98"/>
      <c r="J12" s="98"/>
      <c r="K12" s="8">
        <f ca="1">IF(C12&lt;&gt;0,IF(ISERROR(FIND("立",D12))=FALSE,"立",IF(ISERROR(FIND("選",D12))=FALSE,"選",INDIRECT("J"&amp;ROW()-1))),"")</f>
      </c>
    </row>
    <row r="13" spans="2:11" ht="34.5" customHeight="1">
      <c r="B13" s="95"/>
      <c r="C13" s="96"/>
      <c r="D13" s="97"/>
      <c r="E13" s="97"/>
      <c r="F13" s="98"/>
      <c r="G13" s="98"/>
      <c r="H13" s="98"/>
      <c r="I13" s="98"/>
      <c r="J13" s="98"/>
      <c r="K13" s="8">
        <f ca="1">IF(C13&lt;&gt;0,IF(ISERROR(FIND("立",D13))=FALSE,"立",IF(ISERROR(FIND("選",D13))=FALSE,"選",INDIRECT("J"&amp;ROW()-1))),"")</f>
      </c>
    </row>
    <row r="14" spans="2:11" ht="34.5" customHeight="1">
      <c r="B14" s="95"/>
      <c r="C14" s="96"/>
      <c r="D14" s="97"/>
      <c r="E14" s="97"/>
      <c r="F14" s="98"/>
      <c r="G14" s="98"/>
      <c r="H14" s="98"/>
      <c r="I14" s="98"/>
      <c r="J14" s="98"/>
      <c r="K14" s="8">
        <f ca="1">IF(C14&lt;&gt;0,IF(ISERROR(FIND("立",D14))=FALSE,"立",IF(ISERROR(FIND("選",D14))=FALSE,"選",INDIRECT("J"&amp;ROW()-1))),"")</f>
      </c>
    </row>
    <row r="15" spans="2:11" ht="34.5" customHeight="1">
      <c r="B15" s="95"/>
      <c r="C15" s="96"/>
      <c r="D15" s="97"/>
      <c r="E15" s="97"/>
      <c r="F15" s="98"/>
      <c r="G15" s="98"/>
      <c r="H15" s="98"/>
      <c r="I15" s="98"/>
      <c r="J15" s="98"/>
      <c r="K15" s="8">
        <f ca="1">IF(C15&lt;&gt;0,IF(ISERROR(FIND("立",D15))=FALSE,"立",IF(ISERROR(FIND("選",D15))=FALSE,"選",INDIRECT("J"&amp;ROW()-1))),"")</f>
      </c>
    </row>
    <row r="16" spans="2:11" ht="34.5" customHeight="1">
      <c r="B16" s="102" t="s">
        <v>72</v>
      </c>
      <c r="C16" s="111">
        <f>SUM(C4:C15)</f>
        <v>14500</v>
      </c>
      <c r="D16" s="67"/>
      <c r="E16" s="68"/>
      <c r="F16" s="69"/>
      <c r="G16" s="70"/>
      <c r="H16" s="68"/>
      <c r="I16" s="68"/>
      <c r="J16" s="68"/>
      <c r="K16" s="8">
        <f ca="1" t="shared" si="0"/>
        <v>0</v>
      </c>
    </row>
    <row r="25" ht="27" customHeight="1">
      <c r="A25" s="2" t="s">
        <v>323</v>
      </c>
    </row>
    <row r="26" ht="27" customHeight="1">
      <c r="B26" s="3" t="s">
        <v>322</v>
      </c>
    </row>
  </sheetData>
  <sheetProtection/>
  <mergeCells count="7">
    <mergeCell ref="J2:J3"/>
    <mergeCell ref="B1:I1"/>
    <mergeCell ref="B2:B3"/>
    <mergeCell ref="D2:D3"/>
    <mergeCell ref="E2:E3"/>
    <mergeCell ref="F2:H2"/>
    <mergeCell ref="I2:I3"/>
  </mergeCells>
  <dataValidations count="1">
    <dataValidation type="list" allowBlank="1" showInputMessage="1" showErrorMessage="1" sqref="D4:D15">
      <formula1>$M$4:$M$5</formula1>
    </dataValidation>
  </dataValidations>
  <printOptions horizontalCentered="1"/>
  <pageMargins left="0.11811023622047245" right="0.11811023622047245" top="0.6299212598425197" bottom="0.7874015748031497" header="0.5118110236220472" footer="0.5118110236220472"/>
  <pageSetup blackAndWhite="1" horizontalDpi="600" verticalDpi="600" orientation="landscape" paperSize="9" scale="85" r:id="rId1"/>
</worksheet>
</file>

<file path=xl/worksheets/sheet12.xml><?xml version="1.0" encoding="utf-8"?>
<worksheet xmlns="http://schemas.openxmlformats.org/spreadsheetml/2006/main" xmlns:r="http://schemas.openxmlformats.org/officeDocument/2006/relationships">
  <sheetPr codeName="Sheet22"/>
  <dimension ref="A1:N29"/>
  <sheetViews>
    <sheetView view="pageBreakPreview" zoomScaleNormal="75" zoomScaleSheetLayoutView="100" zoomScalePageLayoutView="0" workbookViewId="0" topLeftCell="A16">
      <selection activeCell="F18" sqref="F18"/>
    </sheetView>
  </sheetViews>
  <sheetFormatPr defaultColWidth="8.796875" defaultRowHeight="27" customHeight="1"/>
  <cols>
    <col min="1" max="1" width="1.69921875" style="2" customWidth="1"/>
    <col min="2" max="2" width="9.59765625" style="3" customWidth="1"/>
    <col min="3" max="3" width="13.59765625" style="5" customWidth="1"/>
    <col min="4" max="4" width="11" style="2" bestFit="1" customWidth="1"/>
    <col min="5" max="5" width="15.59765625" style="2" customWidth="1"/>
    <col min="6" max="6" width="29.59765625" style="2" bestFit="1" customWidth="1"/>
    <col min="7" max="7" width="15.59765625" style="2" customWidth="1"/>
    <col min="8" max="8" width="10.59765625" style="2" customWidth="1"/>
    <col min="9" max="10" width="15.59765625" style="2" customWidth="1"/>
    <col min="11" max="11" width="0.1015625" style="8" customWidth="1"/>
    <col min="12" max="12" width="2.59765625" style="2" customWidth="1"/>
    <col min="13" max="13" width="10.8984375" style="2" customWidth="1"/>
    <col min="14" max="16384" width="9" style="2" customWidth="1"/>
  </cols>
  <sheetData>
    <row r="1" spans="2:11" ht="34.5" customHeight="1">
      <c r="B1" s="230" t="s">
        <v>292</v>
      </c>
      <c r="C1" s="230"/>
      <c r="D1" s="230"/>
      <c r="E1" s="230"/>
      <c r="F1" s="230"/>
      <c r="G1" s="230"/>
      <c r="H1" s="230"/>
      <c r="I1" s="230"/>
      <c r="J1" s="107"/>
      <c r="K1" s="6"/>
    </row>
    <row r="2" spans="2:11" s="1" customFormat="1" ht="21" customHeight="1">
      <c r="B2" s="228" t="s">
        <v>0</v>
      </c>
      <c r="C2" s="108" t="s">
        <v>57</v>
      </c>
      <c r="D2" s="228" t="s">
        <v>1</v>
      </c>
      <c r="E2" s="231" t="s">
        <v>2</v>
      </c>
      <c r="F2" s="232" t="s">
        <v>3</v>
      </c>
      <c r="G2" s="233"/>
      <c r="H2" s="234"/>
      <c r="I2" s="231" t="s">
        <v>61</v>
      </c>
      <c r="J2" s="228" t="s">
        <v>6</v>
      </c>
      <c r="K2" s="7"/>
    </row>
    <row r="3" spans="2:11" s="1" customFormat="1" ht="20.25" customHeight="1">
      <c r="B3" s="229"/>
      <c r="C3" s="110" t="s">
        <v>56</v>
      </c>
      <c r="D3" s="229"/>
      <c r="E3" s="231"/>
      <c r="F3" s="109" t="s">
        <v>7</v>
      </c>
      <c r="G3" s="109" t="s">
        <v>4</v>
      </c>
      <c r="H3" s="109" t="s">
        <v>5</v>
      </c>
      <c r="I3" s="231"/>
      <c r="J3" s="229"/>
      <c r="K3" s="7" t="s">
        <v>16</v>
      </c>
    </row>
    <row r="4" spans="2:14" ht="34.5" customHeight="1">
      <c r="B4" s="112" t="s">
        <v>94</v>
      </c>
      <c r="C4" s="113">
        <v>10000</v>
      </c>
      <c r="D4" s="114" t="s">
        <v>48</v>
      </c>
      <c r="E4" s="114" t="s">
        <v>260</v>
      </c>
      <c r="F4" s="115" t="s">
        <v>261</v>
      </c>
      <c r="G4" s="115" t="s">
        <v>262</v>
      </c>
      <c r="H4" s="115" t="s">
        <v>263</v>
      </c>
      <c r="I4" s="115"/>
      <c r="J4" s="115" t="s">
        <v>264</v>
      </c>
      <c r="K4" s="8" t="str">
        <f ca="1">IF(C4&lt;&gt;0,IF(ISERROR(FIND("立",D4))=FALSE,"立",IF(ISERROR(FIND("選",D4))=FALSE,"選",INDIRECT("J"&amp;ROW()-1))),"")</f>
        <v>選</v>
      </c>
      <c r="M4" s="2" t="s">
        <v>47</v>
      </c>
      <c r="N4" s="46" t="s">
        <v>80</v>
      </c>
    </row>
    <row r="5" spans="2:14" ht="34.5" customHeight="1">
      <c r="B5" s="112" t="s">
        <v>107</v>
      </c>
      <c r="C5" s="113">
        <v>5400</v>
      </c>
      <c r="D5" s="114" t="s">
        <v>48</v>
      </c>
      <c r="E5" s="114" t="s">
        <v>265</v>
      </c>
      <c r="F5" s="115" t="s">
        <v>266</v>
      </c>
      <c r="G5" s="115" t="s">
        <v>267</v>
      </c>
      <c r="H5" s="115"/>
      <c r="I5" s="115"/>
      <c r="J5" s="115" t="s">
        <v>268</v>
      </c>
      <c r="K5" s="8" t="str">
        <f aca="true" ca="1" t="shared" si="0" ref="K5:K16">IF(C5&lt;&gt;0,IF(ISERROR(FIND("立",D5))=FALSE,"立",IF(ISERROR(FIND("選",D5))=FALSE,"選",INDIRECT("J"&amp;ROW()-1))),"")</f>
        <v>選</v>
      </c>
      <c r="M5" s="2" t="s">
        <v>48</v>
      </c>
      <c r="N5" s="2" t="s">
        <v>81</v>
      </c>
    </row>
    <row r="6" spans="2:11" ht="34.5" customHeight="1">
      <c r="B6" s="112" t="s">
        <v>94</v>
      </c>
      <c r="C6" s="113">
        <v>36000</v>
      </c>
      <c r="D6" s="114" t="s">
        <v>48</v>
      </c>
      <c r="E6" s="114" t="s">
        <v>269</v>
      </c>
      <c r="F6" s="115" t="s">
        <v>270</v>
      </c>
      <c r="G6" s="115" t="s">
        <v>271</v>
      </c>
      <c r="H6" s="115"/>
      <c r="I6" s="115"/>
      <c r="J6" s="115" t="s">
        <v>272</v>
      </c>
      <c r="K6" s="8" t="str">
        <f ca="1" t="shared" si="0"/>
        <v>選</v>
      </c>
    </row>
    <row r="7" spans="2:11" ht="34.5" customHeight="1">
      <c r="B7" s="112" t="s">
        <v>94</v>
      </c>
      <c r="C7" s="113">
        <v>21000</v>
      </c>
      <c r="D7" s="114" t="s">
        <v>48</v>
      </c>
      <c r="E7" s="114" t="s">
        <v>107</v>
      </c>
      <c r="F7" s="115" t="s">
        <v>273</v>
      </c>
      <c r="G7" s="115" t="s">
        <v>232</v>
      </c>
      <c r="H7" s="115"/>
      <c r="I7" s="115"/>
      <c r="J7" s="115" t="s">
        <v>274</v>
      </c>
      <c r="K7" s="8" t="str">
        <f ca="1" t="shared" si="0"/>
        <v>選</v>
      </c>
    </row>
    <row r="8" spans="2:11" ht="34.5" customHeight="1">
      <c r="B8" s="112" t="s">
        <v>94</v>
      </c>
      <c r="C8" s="113">
        <v>30000</v>
      </c>
      <c r="D8" s="114" t="s">
        <v>48</v>
      </c>
      <c r="E8" s="114" t="s">
        <v>107</v>
      </c>
      <c r="F8" s="115" t="s">
        <v>273</v>
      </c>
      <c r="G8" s="115" t="s">
        <v>232</v>
      </c>
      <c r="H8" s="115"/>
      <c r="I8" s="115"/>
      <c r="J8" s="115" t="s">
        <v>275</v>
      </c>
      <c r="K8" s="8" t="str">
        <f ca="1" t="shared" si="0"/>
        <v>選</v>
      </c>
    </row>
    <row r="9" spans="2:11" ht="34.5" customHeight="1">
      <c r="B9" s="112" t="s">
        <v>94</v>
      </c>
      <c r="C9" s="113">
        <v>3500</v>
      </c>
      <c r="D9" s="114" t="s">
        <v>48</v>
      </c>
      <c r="E9" s="114" t="s">
        <v>265</v>
      </c>
      <c r="F9" s="115" t="s">
        <v>276</v>
      </c>
      <c r="G9" s="115" t="s">
        <v>277</v>
      </c>
      <c r="H9" s="115"/>
      <c r="I9" s="115"/>
      <c r="J9" s="115" t="s">
        <v>278</v>
      </c>
      <c r="K9" s="8" t="str">
        <f ca="1">IF(C9&lt;&gt;0,IF(ISERROR(FIND("立",D9))=FALSE,"立",IF(ISERROR(FIND("選",D9))=FALSE,"選",INDIRECT("J"&amp;ROW()-1))),"")</f>
        <v>選</v>
      </c>
    </row>
    <row r="10" spans="2:11" ht="34.5" customHeight="1">
      <c r="B10" s="112" t="s">
        <v>94</v>
      </c>
      <c r="C10" s="113">
        <v>15000</v>
      </c>
      <c r="D10" s="114" t="s">
        <v>48</v>
      </c>
      <c r="E10" s="114" t="s">
        <v>279</v>
      </c>
      <c r="F10" s="115" t="s">
        <v>280</v>
      </c>
      <c r="G10" s="115" t="s">
        <v>281</v>
      </c>
      <c r="H10" s="115" t="s">
        <v>130</v>
      </c>
      <c r="I10" s="115"/>
      <c r="J10" s="115" t="s">
        <v>282</v>
      </c>
      <c r="K10" s="8" t="str">
        <f ca="1" t="shared" si="0"/>
        <v>選</v>
      </c>
    </row>
    <row r="11" spans="2:11" ht="34.5" customHeight="1">
      <c r="B11" s="112" t="s">
        <v>94</v>
      </c>
      <c r="C11" s="113">
        <v>18000</v>
      </c>
      <c r="D11" s="114" t="s">
        <v>48</v>
      </c>
      <c r="E11" s="114" t="s">
        <v>269</v>
      </c>
      <c r="F11" s="115" t="s">
        <v>283</v>
      </c>
      <c r="G11" s="115" t="s">
        <v>284</v>
      </c>
      <c r="H11" s="115"/>
      <c r="I11" s="115"/>
      <c r="J11" s="115" t="s">
        <v>285</v>
      </c>
      <c r="K11" s="8" t="str">
        <f ca="1">IF(C11&lt;&gt;0,IF(ISERROR(FIND("立",D11))=FALSE,"立",IF(ISERROR(FIND("選",D11))=FALSE,"選",INDIRECT("J"&amp;ROW()-1))),"")</f>
        <v>選</v>
      </c>
    </row>
    <row r="12" spans="2:11" ht="34.5" customHeight="1">
      <c r="B12" s="112" t="s">
        <v>94</v>
      </c>
      <c r="C12" s="113">
        <v>12000</v>
      </c>
      <c r="D12" s="114" t="s">
        <v>48</v>
      </c>
      <c r="E12" s="114" t="s">
        <v>107</v>
      </c>
      <c r="F12" s="115" t="s">
        <v>273</v>
      </c>
      <c r="G12" s="115" t="s">
        <v>232</v>
      </c>
      <c r="H12" s="115"/>
      <c r="I12" s="115"/>
      <c r="J12" s="115" t="s">
        <v>286</v>
      </c>
      <c r="K12" s="8" t="str">
        <f ca="1">IF(C12&lt;&gt;0,IF(ISERROR(FIND("立",D12))=FALSE,"立",IF(ISERROR(FIND("選",D12))=FALSE,"選",INDIRECT("J"&amp;ROW()-1))),"")</f>
        <v>選</v>
      </c>
    </row>
    <row r="13" spans="2:11" ht="34.5" customHeight="1">
      <c r="B13" s="112" t="s">
        <v>107</v>
      </c>
      <c r="C13" s="113">
        <v>30000</v>
      </c>
      <c r="D13" s="114" t="s">
        <v>48</v>
      </c>
      <c r="E13" s="114" t="s">
        <v>107</v>
      </c>
      <c r="F13" s="115" t="s">
        <v>273</v>
      </c>
      <c r="G13" s="115" t="s">
        <v>232</v>
      </c>
      <c r="H13" s="115"/>
      <c r="I13" s="115"/>
      <c r="J13" s="115" t="s">
        <v>275</v>
      </c>
      <c r="K13" s="8" t="str">
        <f ca="1">IF(C13&lt;&gt;0,IF(ISERROR(FIND("立",D13))=FALSE,"立",IF(ISERROR(FIND("選",D13))=FALSE,"選",INDIRECT("J"&amp;ROW()-1))),"")</f>
        <v>選</v>
      </c>
    </row>
    <row r="14" spans="2:11" ht="34.5" customHeight="1">
      <c r="B14" s="112" t="s">
        <v>94</v>
      </c>
      <c r="C14" s="113">
        <v>15000</v>
      </c>
      <c r="D14" s="114" t="s">
        <v>48</v>
      </c>
      <c r="E14" s="114" t="s">
        <v>279</v>
      </c>
      <c r="F14" s="115" t="s">
        <v>287</v>
      </c>
      <c r="G14" s="115" t="s">
        <v>288</v>
      </c>
      <c r="H14" s="115" t="s">
        <v>289</v>
      </c>
      <c r="I14" s="115"/>
      <c r="J14" s="115" t="s">
        <v>282</v>
      </c>
      <c r="K14" s="8" t="str">
        <f ca="1">IF(C14&lt;&gt;0,IF(ISERROR(FIND("立",D14))=FALSE,"立",IF(ISERROR(FIND("選",D14))=FALSE,"選",INDIRECT("J"&amp;ROW()-1))),"")</f>
        <v>選</v>
      </c>
    </row>
    <row r="15" spans="2:11" ht="34.5" customHeight="1">
      <c r="B15" s="112" t="s">
        <v>94</v>
      </c>
      <c r="C15" s="113">
        <v>15000</v>
      </c>
      <c r="D15" s="114" t="s">
        <v>48</v>
      </c>
      <c r="E15" s="114" t="s">
        <v>107</v>
      </c>
      <c r="F15" s="115" t="s">
        <v>290</v>
      </c>
      <c r="G15" s="115" t="s">
        <v>291</v>
      </c>
      <c r="H15" s="115" t="s">
        <v>130</v>
      </c>
      <c r="I15" s="115"/>
      <c r="J15" s="115" t="s">
        <v>282</v>
      </c>
      <c r="K15" s="8" t="str">
        <f ca="1">IF(C15&lt;&gt;0,IF(ISERROR(FIND("立",D15))=FALSE,"立",IF(ISERROR(FIND("選",D15))=FALSE,"選",INDIRECT("J"&amp;ROW()-1))),"")</f>
        <v>選</v>
      </c>
    </row>
    <row r="16" spans="2:11" ht="34.5" customHeight="1">
      <c r="B16" s="102" t="s">
        <v>72</v>
      </c>
      <c r="C16" s="103"/>
      <c r="D16" s="67"/>
      <c r="E16" s="68"/>
      <c r="F16" s="69"/>
      <c r="G16" s="70"/>
      <c r="H16" s="68"/>
      <c r="I16" s="68"/>
      <c r="J16" s="68"/>
      <c r="K16" s="8">
        <f ca="1" t="shared" si="0"/>
      </c>
    </row>
    <row r="17" spans="2:11" ht="34.5" customHeight="1">
      <c r="B17" s="90" t="s">
        <v>94</v>
      </c>
      <c r="C17" s="91">
        <v>21000</v>
      </c>
      <c r="D17" s="92" t="s">
        <v>48</v>
      </c>
      <c r="E17" s="92" t="s">
        <v>107</v>
      </c>
      <c r="F17" s="93" t="s">
        <v>293</v>
      </c>
      <c r="G17" s="93" t="s">
        <v>294</v>
      </c>
      <c r="H17" s="93" t="s">
        <v>119</v>
      </c>
      <c r="I17" s="93"/>
      <c r="J17" s="93" t="s">
        <v>295</v>
      </c>
      <c r="K17" s="8" t="str">
        <f aca="true" ca="1" t="shared" si="1" ref="K17:K29">IF(C17&lt;&gt;0,IF(ISERROR(FIND("立",D17))=FALSE,"立",IF(ISERROR(FIND("選",D17))=FALSE,"選",INDIRECT("J"&amp;ROW()-1))),"")</f>
        <v>選</v>
      </c>
    </row>
    <row r="18" spans="2:11" ht="34.5" customHeight="1">
      <c r="B18" s="95"/>
      <c r="C18" s="96"/>
      <c r="D18" s="97"/>
      <c r="E18" s="97"/>
      <c r="F18" s="98"/>
      <c r="G18" s="98"/>
      <c r="H18" s="98"/>
      <c r="I18" s="98"/>
      <c r="J18" s="98"/>
      <c r="K18" s="8">
        <f ca="1" t="shared" si="1"/>
      </c>
    </row>
    <row r="19" spans="2:11" ht="34.5" customHeight="1">
      <c r="B19" s="95"/>
      <c r="C19" s="96"/>
      <c r="D19" s="97"/>
      <c r="E19" s="97"/>
      <c r="F19" s="98"/>
      <c r="G19" s="98"/>
      <c r="H19" s="98"/>
      <c r="I19" s="98"/>
      <c r="J19" s="98"/>
      <c r="K19" s="8">
        <f ca="1" t="shared" si="1"/>
      </c>
    </row>
    <row r="20" spans="2:11" ht="34.5" customHeight="1">
      <c r="B20" s="95"/>
      <c r="C20" s="96"/>
      <c r="D20" s="97"/>
      <c r="E20" s="97"/>
      <c r="F20" s="98"/>
      <c r="G20" s="98"/>
      <c r="H20" s="98"/>
      <c r="I20" s="98"/>
      <c r="J20" s="98"/>
      <c r="K20" s="8">
        <f ca="1" t="shared" si="1"/>
      </c>
    </row>
    <row r="21" spans="2:11" ht="34.5" customHeight="1">
      <c r="B21" s="95"/>
      <c r="C21" s="96"/>
      <c r="D21" s="97"/>
      <c r="E21" s="97"/>
      <c r="F21" s="98"/>
      <c r="G21" s="98"/>
      <c r="H21" s="98"/>
      <c r="I21" s="98"/>
      <c r="J21" s="98"/>
      <c r="K21" s="8">
        <f ca="1" t="shared" si="1"/>
      </c>
    </row>
    <row r="22" spans="2:11" ht="34.5" customHeight="1">
      <c r="B22" s="95"/>
      <c r="C22" s="96"/>
      <c r="D22" s="97"/>
      <c r="E22" s="97"/>
      <c r="F22" s="98"/>
      <c r="G22" s="98"/>
      <c r="H22" s="98"/>
      <c r="I22" s="98"/>
      <c r="J22" s="98"/>
      <c r="K22" s="8">
        <f ca="1" t="shared" si="1"/>
      </c>
    </row>
    <row r="23" spans="2:11" ht="34.5" customHeight="1">
      <c r="B23" s="95"/>
      <c r="C23" s="96"/>
      <c r="D23" s="97"/>
      <c r="E23" s="97"/>
      <c r="F23" s="98"/>
      <c r="G23" s="98"/>
      <c r="H23" s="98"/>
      <c r="I23" s="98"/>
      <c r="J23" s="98"/>
      <c r="K23" s="8">
        <f ca="1" t="shared" si="1"/>
      </c>
    </row>
    <row r="24" spans="2:11" ht="34.5" customHeight="1">
      <c r="B24" s="95"/>
      <c r="C24" s="96"/>
      <c r="D24" s="97"/>
      <c r="E24" s="97"/>
      <c r="F24" s="98"/>
      <c r="G24" s="98"/>
      <c r="H24" s="98"/>
      <c r="I24" s="98"/>
      <c r="J24" s="98"/>
      <c r="K24" s="8">
        <f ca="1" t="shared" si="1"/>
      </c>
    </row>
    <row r="25" spans="1:11" ht="34.5" customHeight="1">
      <c r="A25" s="2" t="s">
        <v>323</v>
      </c>
      <c r="B25" s="95"/>
      <c r="C25" s="96"/>
      <c r="D25" s="97"/>
      <c r="E25" s="97"/>
      <c r="F25" s="98"/>
      <c r="G25" s="98"/>
      <c r="H25" s="98"/>
      <c r="I25" s="98"/>
      <c r="J25" s="98"/>
      <c r="K25" s="8">
        <f ca="1" t="shared" si="1"/>
      </c>
    </row>
    <row r="26" spans="2:11" ht="34.5" customHeight="1">
      <c r="B26" s="95" t="s">
        <v>322</v>
      </c>
      <c r="C26" s="96"/>
      <c r="D26" s="97"/>
      <c r="E26" s="97"/>
      <c r="F26" s="98"/>
      <c r="G26" s="98"/>
      <c r="H26" s="98"/>
      <c r="I26" s="98"/>
      <c r="J26" s="98"/>
      <c r="K26" s="8">
        <f ca="1" t="shared" si="1"/>
      </c>
    </row>
    <row r="27" spans="2:11" ht="34.5" customHeight="1">
      <c r="B27" s="95"/>
      <c r="C27" s="96"/>
      <c r="D27" s="97"/>
      <c r="E27" s="97"/>
      <c r="F27" s="98"/>
      <c r="G27" s="98"/>
      <c r="H27" s="98"/>
      <c r="I27" s="98"/>
      <c r="J27" s="98"/>
      <c r="K27" s="8">
        <f ca="1" t="shared" si="1"/>
      </c>
    </row>
    <row r="28" spans="2:11" ht="34.5" customHeight="1">
      <c r="B28" s="95"/>
      <c r="C28" s="96"/>
      <c r="D28" s="97"/>
      <c r="E28" s="97"/>
      <c r="F28" s="98"/>
      <c r="G28" s="98"/>
      <c r="H28" s="98"/>
      <c r="I28" s="98"/>
      <c r="J28" s="98"/>
      <c r="K28" s="8">
        <f ca="1" t="shared" si="1"/>
      </c>
    </row>
    <row r="29" spans="2:11" ht="34.5" customHeight="1">
      <c r="B29" s="102" t="s">
        <v>72</v>
      </c>
      <c r="C29" s="111">
        <f>SUM(C4:C28)</f>
        <v>231900</v>
      </c>
      <c r="D29" s="67"/>
      <c r="E29" s="68"/>
      <c r="F29" s="69"/>
      <c r="G29" s="70"/>
      <c r="H29" s="68"/>
      <c r="I29" s="68"/>
      <c r="J29" s="68"/>
      <c r="K29" s="8">
        <f ca="1" t="shared" si="1"/>
        <v>0</v>
      </c>
    </row>
  </sheetData>
  <sheetProtection/>
  <mergeCells count="7">
    <mergeCell ref="J2:J3"/>
    <mergeCell ref="B1:I1"/>
    <mergeCell ref="B2:B3"/>
    <mergeCell ref="D2:D3"/>
    <mergeCell ref="E2:E3"/>
    <mergeCell ref="F2:H2"/>
    <mergeCell ref="I2:I3"/>
  </mergeCells>
  <dataValidations count="1">
    <dataValidation type="list" allowBlank="1" showInputMessage="1" showErrorMessage="1" sqref="D4:D15 D17:D28">
      <formula1>$M$4:$M$5</formula1>
    </dataValidation>
  </dataValidations>
  <printOptions horizontalCentered="1"/>
  <pageMargins left="0.11811023622047245" right="0.11811023622047245" top="0.6299212598425197" bottom="0.7874015748031497" header="0.5118110236220472" footer="0.5118110236220472"/>
  <pageSetup blackAndWhite="1" horizontalDpi="600" verticalDpi="600" orientation="landscape" paperSize="9" scale="85" r:id="rId1"/>
  <rowBreaks count="1" manualBreakCount="1">
    <brk id="16" min="1" max="10" man="1"/>
  </rowBreaks>
</worksheet>
</file>

<file path=xl/worksheets/sheet13.xml><?xml version="1.0" encoding="utf-8"?>
<worksheet xmlns="http://schemas.openxmlformats.org/spreadsheetml/2006/main" xmlns:r="http://schemas.openxmlformats.org/officeDocument/2006/relationships">
  <sheetPr codeName="Sheet23"/>
  <dimension ref="A1:N26"/>
  <sheetViews>
    <sheetView view="pageBreakPreview" zoomScaleNormal="75" zoomScaleSheetLayoutView="100" zoomScalePageLayoutView="0" workbookViewId="0" topLeftCell="B1">
      <selection activeCell="F18" sqref="F18"/>
    </sheetView>
  </sheetViews>
  <sheetFormatPr defaultColWidth="8.796875" defaultRowHeight="27" customHeight="1"/>
  <cols>
    <col min="1" max="1" width="1.69921875" style="2" customWidth="1"/>
    <col min="2" max="2" width="9.59765625" style="3" customWidth="1"/>
    <col min="3" max="3" width="13.59765625" style="5" customWidth="1"/>
    <col min="4" max="4" width="11" style="2" bestFit="1" customWidth="1"/>
    <col min="5" max="5" width="15.59765625" style="2" customWidth="1"/>
    <col min="6" max="6" width="29.59765625" style="2" bestFit="1" customWidth="1"/>
    <col min="7" max="7" width="15.59765625" style="2" customWidth="1"/>
    <col min="8" max="8" width="10.59765625" style="2" customWidth="1"/>
    <col min="9" max="10" width="15.59765625" style="2" customWidth="1"/>
    <col min="11" max="11" width="0.1015625" style="8" customWidth="1"/>
    <col min="12" max="12" width="2.59765625" style="2" customWidth="1"/>
    <col min="13" max="13" width="10.69921875" style="2" customWidth="1"/>
    <col min="14" max="16384" width="9" style="2" customWidth="1"/>
  </cols>
  <sheetData>
    <row r="1" spans="2:11" ht="34.5" customHeight="1">
      <c r="B1" s="157" t="s">
        <v>298</v>
      </c>
      <c r="C1" s="157"/>
      <c r="D1" s="157"/>
      <c r="E1" s="157"/>
      <c r="F1" s="157"/>
      <c r="G1" s="157"/>
      <c r="H1" s="157"/>
      <c r="I1" s="157"/>
      <c r="J1" s="71"/>
      <c r="K1" s="6"/>
    </row>
    <row r="2" spans="2:11" s="1" customFormat="1" ht="21" customHeight="1">
      <c r="B2" s="218" t="s">
        <v>0</v>
      </c>
      <c r="C2" s="72" t="s">
        <v>57</v>
      </c>
      <c r="D2" s="218" t="s">
        <v>1</v>
      </c>
      <c r="E2" s="220" t="s">
        <v>2</v>
      </c>
      <c r="F2" s="213" t="s">
        <v>3</v>
      </c>
      <c r="G2" s="214"/>
      <c r="H2" s="215"/>
      <c r="I2" s="220" t="s">
        <v>61</v>
      </c>
      <c r="J2" s="218" t="s">
        <v>6</v>
      </c>
      <c r="K2" s="7"/>
    </row>
    <row r="3" spans="2:11" s="1" customFormat="1" ht="20.25" customHeight="1">
      <c r="B3" s="219"/>
      <c r="C3" s="73" t="s">
        <v>56</v>
      </c>
      <c r="D3" s="219"/>
      <c r="E3" s="220"/>
      <c r="F3" s="65" t="s">
        <v>7</v>
      </c>
      <c r="G3" s="65" t="s">
        <v>4</v>
      </c>
      <c r="H3" s="65" t="s">
        <v>5</v>
      </c>
      <c r="I3" s="220"/>
      <c r="J3" s="219"/>
      <c r="K3" s="7" t="s">
        <v>16</v>
      </c>
    </row>
    <row r="4" spans="2:14" ht="34.5" customHeight="1">
      <c r="B4" s="90" t="s">
        <v>94</v>
      </c>
      <c r="C4" s="91">
        <v>24000</v>
      </c>
      <c r="D4" s="92" t="s">
        <v>48</v>
      </c>
      <c r="E4" s="92" t="s">
        <v>296</v>
      </c>
      <c r="F4" s="93" t="s">
        <v>213</v>
      </c>
      <c r="G4" s="93" t="s">
        <v>214</v>
      </c>
      <c r="H4" s="93" t="s">
        <v>215</v>
      </c>
      <c r="I4" s="93"/>
      <c r="J4" s="93" t="s">
        <v>297</v>
      </c>
      <c r="K4" s="8" t="str">
        <f ca="1">IF(C4&lt;&gt;0,IF(ISERROR(FIND("立",D4))=FALSE,"立",IF(ISERROR(FIND("選",D4))=FALSE,"選",INDIRECT("J"&amp;ROW()-1))),"")</f>
        <v>選</v>
      </c>
      <c r="M4" s="2" t="s">
        <v>47</v>
      </c>
      <c r="N4" s="46" t="s">
        <v>80</v>
      </c>
    </row>
    <row r="5" spans="2:14" ht="34.5" customHeight="1">
      <c r="B5" s="95"/>
      <c r="C5" s="96"/>
      <c r="D5" s="97"/>
      <c r="E5" s="97"/>
      <c r="F5" s="98"/>
      <c r="G5" s="98"/>
      <c r="H5" s="98"/>
      <c r="I5" s="98"/>
      <c r="J5" s="98"/>
      <c r="K5" s="8">
        <f aca="true" ca="1" t="shared" si="0" ref="K5:K16">IF(C5&lt;&gt;0,IF(ISERROR(FIND("立",D5))=FALSE,"立",IF(ISERROR(FIND("選",D5))=FALSE,"選",INDIRECT("J"&amp;ROW()-1))),"")</f>
      </c>
      <c r="M5" s="2" t="s">
        <v>48</v>
      </c>
      <c r="N5" s="2" t="s">
        <v>81</v>
      </c>
    </row>
    <row r="6" spans="2:11" ht="34.5" customHeight="1">
      <c r="B6" s="95"/>
      <c r="C6" s="96"/>
      <c r="D6" s="97"/>
      <c r="E6" s="97"/>
      <c r="F6" s="98"/>
      <c r="G6" s="98"/>
      <c r="H6" s="98"/>
      <c r="I6" s="98"/>
      <c r="J6" s="98"/>
      <c r="K6" s="8">
        <f ca="1" t="shared" si="0"/>
      </c>
    </row>
    <row r="7" spans="2:11" ht="34.5" customHeight="1">
      <c r="B7" s="95"/>
      <c r="C7" s="96"/>
      <c r="D7" s="97"/>
      <c r="E7" s="97"/>
      <c r="F7" s="98"/>
      <c r="G7" s="98"/>
      <c r="H7" s="98"/>
      <c r="I7" s="98"/>
      <c r="J7" s="98"/>
      <c r="K7" s="8">
        <f ca="1" t="shared" si="0"/>
      </c>
    </row>
    <row r="8" spans="2:11" ht="34.5" customHeight="1">
      <c r="B8" s="95"/>
      <c r="C8" s="96"/>
      <c r="D8" s="97"/>
      <c r="E8" s="97"/>
      <c r="F8" s="98"/>
      <c r="G8" s="98"/>
      <c r="H8" s="98"/>
      <c r="I8" s="98"/>
      <c r="J8" s="98"/>
      <c r="K8" s="8">
        <f ca="1" t="shared" si="0"/>
      </c>
    </row>
    <row r="9" spans="2:11" ht="34.5" customHeight="1">
      <c r="B9" s="95"/>
      <c r="C9" s="96"/>
      <c r="D9" s="97"/>
      <c r="E9" s="97"/>
      <c r="F9" s="98"/>
      <c r="G9" s="98"/>
      <c r="H9" s="98"/>
      <c r="I9" s="98"/>
      <c r="J9" s="98"/>
      <c r="K9" s="8">
        <f ca="1">IF(C9&lt;&gt;0,IF(ISERROR(FIND("立",D9))=FALSE,"立",IF(ISERROR(FIND("選",D9))=FALSE,"選",INDIRECT("J"&amp;ROW()-1))),"")</f>
      </c>
    </row>
    <row r="10" spans="2:11" ht="34.5" customHeight="1">
      <c r="B10" s="95"/>
      <c r="C10" s="96"/>
      <c r="D10" s="97"/>
      <c r="E10" s="97"/>
      <c r="F10" s="98"/>
      <c r="G10" s="98"/>
      <c r="H10" s="98"/>
      <c r="I10" s="98"/>
      <c r="J10" s="98"/>
      <c r="K10" s="8">
        <f ca="1" t="shared" si="0"/>
      </c>
    </row>
    <row r="11" spans="2:11" ht="34.5" customHeight="1">
      <c r="B11" s="95"/>
      <c r="C11" s="96"/>
      <c r="D11" s="97"/>
      <c r="E11" s="97"/>
      <c r="F11" s="98"/>
      <c r="G11" s="98"/>
      <c r="H11" s="98"/>
      <c r="I11" s="98"/>
      <c r="J11" s="98"/>
      <c r="K11" s="8">
        <f ca="1">IF(C11&lt;&gt;0,IF(ISERROR(FIND("立",D11))=FALSE,"立",IF(ISERROR(FIND("選",D11))=FALSE,"選",INDIRECT("J"&amp;ROW()-1))),"")</f>
      </c>
    </row>
    <row r="12" spans="2:11" ht="34.5" customHeight="1">
      <c r="B12" s="95"/>
      <c r="C12" s="96"/>
      <c r="D12" s="97"/>
      <c r="E12" s="97"/>
      <c r="F12" s="98"/>
      <c r="G12" s="98"/>
      <c r="H12" s="98"/>
      <c r="I12" s="98"/>
      <c r="J12" s="98"/>
      <c r="K12" s="8">
        <f ca="1">IF(C12&lt;&gt;0,IF(ISERROR(FIND("立",D12))=FALSE,"立",IF(ISERROR(FIND("選",D12))=FALSE,"選",INDIRECT("J"&amp;ROW()-1))),"")</f>
      </c>
    </row>
    <row r="13" spans="2:11" ht="34.5" customHeight="1">
      <c r="B13" s="95"/>
      <c r="C13" s="96"/>
      <c r="D13" s="97"/>
      <c r="E13" s="97"/>
      <c r="F13" s="98"/>
      <c r="G13" s="98"/>
      <c r="H13" s="98"/>
      <c r="I13" s="98"/>
      <c r="J13" s="98"/>
      <c r="K13" s="8">
        <f ca="1">IF(C13&lt;&gt;0,IF(ISERROR(FIND("立",D13))=FALSE,"立",IF(ISERROR(FIND("選",D13))=FALSE,"選",INDIRECT("J"&amp;ROW()-1))),"")</f>
      </c>
    </row>
    <row r="14" spans="2:11" ht="34.5" customHeight="1">
      <c r="B14" s="95"/>
      <c r="C14" s="96"/>
      <c r="D14" s="97"/>
      <c r="E14" s="97"/>
      <c r="F14" s="98"/>
      <c r="G14" s="98"/>
      <c r="H14" s="98"/>
      <c r="I14" s="98"/>
      <c r="J14" s="98"/>
      <c r="K14" s="8">
        <f ca="1">IF(C14&lt;&gt;0,IF(ISERROR(FIND("立",D14))=FALSE,"立",IF(ISERROR(FIND("選",D14))=FALSE,"選",INDIRECT("J"&amp;ROW()-1))),"")</f>
      </c>
    </row>
    <row r="15" spans="2:11" ht="34.5" customHeight="1">
      <c r="B15" s="95"/>
      <c r="C15" s="96"/>
      <c r="D15" s="97"/>
      <c r="E15" s="97"/>
      <c r="F15" s="98"/>
      <c r="G15" s="98"/>
      <c r="H15" s="98"/>
      <c r="I15" s="98"/>
      <c r="J15" s="98"/>
      <c r="K15" s="8">
        <f ca="1">IF(C15&lt;&gt;0,IF(ISERROR(FIND("立",D15))=FALSE,"立",IF(ISERROR(FIND("選",D15))=FALSE,"選",INDIRECT("J"&amp;ROW()-1))),"")</f>
      </c>
    </row>
    <row r="16" spans="2:11" ht="34.5" customHeight="1">
      <c r="B16" s="55" t="s">
        <v>72</v>
      </c>
      <c r="C16" s="89">
        <f>SUM(C4:C15)</f>
        <v>24000</v>
      </c>
      <c r="D16" s="67"/>
      <c r="E16" s="68"/>
      <c r="F16" s="69"/>
      <c r="G16" s="70"/>
      <c r="H16" s="68"/>
      <c r="I16" s="68"/>
      <c r="J16" s="68"/>
      <c r="K16" s="8">
        <f ca="1" t="shared" si="0"/>
        <v>0</v>
      </c>
    </row>
    <row r="25" ht="27" customHeight="1">
      <c r="A25" s="2" t="s">
        <v>323</v>
      </c>
    </row>
    <row r="26" ht="27" customHeight="1">
      <c r="B26" s="3" t="s">
        <v>322</v>
      </c>
    </row>
  </sheetData>
  <sheetProtection/>
  <mergeCells count="7">
    <mergeCell ref="J2:J3"/>
    <mergeCell ref="B1:I1"/>
    <mergeCell ref="B2:B3"/>
    <mergeCell ref="D2:D3"/>
    <mergeCell ref="E2:E3"/>
    <mergeCell ref="F2:H2"/>
    <mergeCell ref="I2:I3"/>
  </mergeCells>
  <dataValidations count="1">
    <dataValidation type="list" allowBlank="1" showInputMessage="1" showErrorMessage="1" sqref="D4:D15">
      <formula1>$M$4:$M$5</formula1>
    </dataValidation>
  </dataValidations>
  <printOptions horizontalCentered="1"/>
  <pageMargins left="0.11811023622047245" right="0.11811023622047245" top="0.6299212598425197" bottom="0.7874015748031497" header="0.5118110236220472" footer="0.5118110236220472"/>
  <pageSetup blackAndWhite="1" horizontalDpi="600" verticalDpi="600" orientation="landscape" paperSize="9" scale="85" r:id="rId1"/>
</worksheet>
</file>

<file path=xl/worksheets/sheet14.xml><?xml version="1.0" encoding="utf-8"?>
<worksheet xmlns="http://schemas.openxmlformats.org/spreadsheetml/2006/main" xmlns:r="http://schemas.openxmlformats.org/officeDocument/2006/relationships">
  <sheetPr codeName="Sheet24"/>
  <dimension ref="A1:N26"/>
  <sheetViews>
    <sheetView view="pageBreakPreview" zoomScaleNormal="75" zoomScaleSheetLayoutView="100" zoomScalePageLayoutView="0" workbookViewId="0" topLeftCell="A1">
      <selection activeCell="F18" sqref="F18"/>
    </sheetView>
  </sheetViews>
  <sheetFormatPr defaultColWidth="8.796875" defaultRowHeight="27" customHeight="1"/>
  <cols>
    <col min="1" max="1" width="1.69921875" style="2" customWidth="1"/>
    <col min="2" max="2" width="9.59765625" style="3" customWidth="1"/>
    <col min="3" max="3" width="13.59765625" style="5" customWidth="1"/>
    <col min="4" max="4" width="11" style="2" bestFit="1" customWidth="1"/>
    <col min="5" max="5" width="15.59765625" style="2" customWidth="1"/>
    <col min="6" max="6" width="29.59765625" style="2" bestFit="1" customWidth="1"/>
    <col min="7" max="7" width="15.59765625" style="2" customWidth="1"/>
    <col min="8" max="8" width="10.59765625" style="2" customWidth="1"/>
    <col min="9" max="10" width="15.59765625" style="2" customWidth="1"/>
    <col min="11" max="11" width="0.1015625" style="8" customWidth="1"/>
    <col min="12" max="12" width="2.59765625" style="2" customWidth="1"/>
    <col min="13" max="13" width="11" style="2" customWidth="1"/>
    <col min="14" max="16384" width="9" style="2" customWidth="1"/>
  </cols>
  <sheetData>
    <row r="1" spans="2:11" ht="34.5" customHeight="1">
      <c r="B1" s="230" t="s">
        <v>312</v>
      </c>
      <c r="C1" s="230"/>
      <c r="D1" s="230"/>
      <c r="E1" s="230"/>
      <c r="F1" s="230"/>
      <c r="G1" s="230"/>
      <c r="H1" s="230"/>
      <c r="I1" s="230"/>
      <c r="J1" s="107"/>
      <c r="K1" s="6"/>
    </row>
    <row r="2" spans="2:11" s="1" customFormat="1" ht="21" customHeight="1">
      <c r="B2" s="228" t="s">
        <v>0</v>
      </c>
      <c r="C2" s="108" t="s">
        <v>57</v>
      </c>
      <c r="D2" s="228" t="s">
        <v>1</v>
      </c>
      <c r="E2" s="231" t="s">
        <v>2</v>
      </c>
      <c r="F2" s="232" t="s">
        <v>3</v>
      </c>
      <c r="G2" s="233"/>
      <c r="H2" s="234"/>
      <c r="I2" s="231" t="s">
        <v>61</v>
      </c>
      <c r="J2" s="228" t="s">
        <v>6</v>
      </c>
      <c r="K2" s="7"/>
    </row>
    <row r="3" spans="2:11" s="1" customFormat="1" ht="20.25" customHeight="1">
      <c r="B3" s="229"/>
      <c r="C3" s="110" t="s">
        <v>56</v>
      </c>
      <c r="D3" s="229"/>
      <c r="E3" s="231"/>
      <c r="F3" s="109" t="s">
        <v>7</v>
      </c>
      <c r="G3" s="109" t="s">
        <v>4</v>
      </c>
      <c r="H3" s="109" t="s">
        <v>5</v>
      </c>
      <c r="I3" s="231"/>
      <c r="J3" s="229"/>
      <c r="K3" s="7" t="s">
        <v>16</v>
      </c>
    </row>
    <row r="4" spans="2:14" ht="34.5" customHeight="1">
      <c r="B4" s="90" t="s">
        <v>94</v>
      </c>
      <c r="C4" s="91">
        <v>10000</v>
      </c>
      <c r="D4" s="92" t="s">
        <v>47</v>
      </c>
      <c r="E4" s="92" t="s">
        <v>299</v>
      </c>
      <c r="F4" s="93" t="s">
        <v>300</v>
      </c>
      <c r="G4" s="93" t="s">
        <v>301</v>
      </c>
      <c r="H4" s="93"/>
      <c r="I4" s="93"/>
      <c r="J4" s="93"/>
      <c r="K4" s="8" t="str">
        <f ca="1">IF(C4&lt;&gt;0,IF(ISERROR(FIND("立",D4))=FALSE,"立",IF(ISERROR(FIND("選",D4))=FALSE,"選",INDIRECT("J"&amp;ROW()-1))),"")</f>
        <v>立</v>
      </c>
      <c r="M4" s="2" t="s">
        <v>47</v>
      </c>
      <c r="N4" s="46" t="s">
        <v>80</v>
      </c>
    </row>
    <row r="5" spans="2:14" ht="34.5" customHeight="1">
      <c r="B5" s="90" t="s">
        <v>94</v>
      </c>
      <c r="C5" s="91">
        <v>1400</v>
      </c>
      <c r="D5" s="92" t="s">
        <v>47</v>
      </c>
      <c r="E5" s="92" t="s">
        <v>302</v>
      </c>
      <c r="F5" s="93" t="s">
        <v>303</v>
      </c>
      <c r="G5" s="93" t="s">
        <v>304</v>
      </c>
      <c r="H5" s="93"/>
      <c r="I5" s="93"/>
      <c r="J5" s="93"/>
      <c r="K5" s="8" t="str">
        <f aca="true" ca="1" t="shared" si="0" ref="K5:K16">IF(C5&lt;&gt;0,IF(ISERROR(FIND("立",D5))=FALSE,"立",IF(ISERROR(FIND("選",D5))=FALSE,"選",INDIRECT("J"&amp;ROW()-1))),"")</f>
        <v>立</v>
      </c>
      <c r="M5" s="2" t="s">
        <v>48</v>
      </c>
      <c r="N5" s="2" t="s">
        <v>81</v>
      </c>
    </row>
    <row r="6" spans="2:11" ht="34.5" customHeight="1">
      <c r="B6" s="90" t="s">
        <v>94</v>
      </c>
      <c r="C6" s="91">
        <v>3000</v>
      </c>
      <c r="D6" s="92" t="s">
        <v>48</v>
      </c>
      <c r="E6" s="92" t="s">
        <v>305</v>
      </c>
      <c r="F6" s="93" t="s">
        <v>306</v>
      </c>
      <c r="G6" s="93" t="s">
        <v>307</v>
      </c>
      <c r="H6" s="93"/>
      <c r="I6" s="93"/>
      <c r="J6" s="93"/>
      <c r="K6" s="8" t="str">
        <f ca="1" t="shared" si="0"/>
        <v>選</v>
      </c>
    </row>
    <row r="7" spans="2:11" ht="34.5" customHeight="1">
      <c r="B7" s="90" t="s">
        <v>94</v>
      </c>
      <c r="C7" s="91">
        <v>600</v>
      </c>
      <c r="D7" s="92" t="s">
        <v>48</v>
      </c>
      <c r="E7" s="92" t="s">
        <v>308</v>
      </c>
      <c r="F7" s="93" t="s">
        <v>175</v>
      </c>
      <c r="G7" s="93" t="s">
        <v>176</v>
      </c>
      <c r="H7" s="93" t="s">
        <v>173</v>
      </c>
      <c r="I7" s="93"/>
      <c r="J7" s="93" t="s">
        <v>309</v>
      </c>
      <c r="K7" s="8" t="str">
        <f ca="1" t="shared" si="0"/>
        <v>選</v>
      </c>
    </row>
    <row r="8" spans="2:11" ht="34.5" customHeight="1">
      <c r="B8" s="90" t="s">
        <v>94</v>
      </c>
      <c r="C8" s="91">
        <v>1000</v>
      </c>
      <c r="D8" s="92" t="s">
        <v>48</v>
      </c>
      <c r="E8" s="92" t="s">
        <v>107</v>
      </c>
      <c r="F8" s="93" t="s">
        <v>171</v>
      </c>
      <c r="G8" s="93" t="s">
        <v>172</v>
      </c>
      <c r="H8" s="93" t="s">
        <v>310</v>
      </c>
      <c r="I8" s="93"/>
      <c r="J8" s="93" t="s">
        <v>311</v>
      </c>
      <c r="K8" s="8" t="str">
        <f ca="1" t="shared" si="0"/>
        <v>選</v>
      </c>
    </row>
    <row r="9" spans="2:11" ht="34.5" customHeight="1">
      <c r="B9" s="95"/>
      <c r="C9" s="96"/>
      <c r="D9" s="97"/>
      <c r="E9" s="97"/>
      <c r="F9" s="98"/>
      <c r="G9" s="98"/>
      <c r="H9" s="98"/>
      <c r="I9" s="98"/>
      <c r="J9" s="98"/>
      <c r="K9" s="8">
        <f ca="1">IF(C9&lt;&gt;0,IF(ISERROR(FIND("立",D9))=FALSE,"立",IF(ISERROR(FIND("選",D9))=FALSE,"選",INDIRECT("J"&amp;ROW()-1))),"")</f>
      </c>
    </row>
    <row r="10" spans="2:11" ht="34.5" customHeight="1">
      <c r="B10" s="95"/>
      <c r="C10" s="96"/>
      <c r="D10" s="97"/>
      <c r="E10" s="97"/>
      <c r="F10" s="98"/>
      <c r="G10" s="98"/>
      <c r="H10" s="98"/>
      <c r="I10" s="98"/>
      <c r="J10" s="98"/>
      <c r="K10" s="8">
        <f ca="1" t="shared" si="0"/>
      </c>
    </row>
    <row r="11" spans="2:11" ht="34.5" customHeight="1">
      <c r="B11" s="95"/>
      <c r="C11" s="96"/>
      <c r="D11" s="97"/>
      <c r="E11" s="97"/>
      <c r="F11" s="98"/>
      <c r="G11" s="98"/>
      <c r="H11" s="98"/>
      <c r="I11" s="98"/>
      <c r="J11" s="98"/>
      <c r="K11" s="8">
        <f ca="1">IF(C11&lt;&gt;0,IF(ISERROR(FIND("立",D11))=FALSE,"立",IF(ISERROR(FIND("選",D11))=FALSE,"選",INDIRECT("J"&amp;ROW()-1))),"")</f>
      </c>
    </row>
    <row r="12" spans="2:11" ht="34.5" customHeight="1">
      <c r="B12" s="95"/>
      <c r="C12" s="96"/>
      <c r="D12" s="97"/>
      <c r="E12" s="97"/>
      <c r="F12" s="98"/>
      <c r="G12" s="98"/>
      <c r="H12" s="98"/>
      <c r="I12" s="98"/>
      <c r="J12" s="98"/>
      <c r="K12" s="8">
        <f ca="1">IF(C12&lt;&gt;0,IF(ISERROR(FIND("立",D12))=FALSE,"立",IF(ISERROR(FIND("選",D12))=FALSE,"選",INDIRECT("J"&amp;ROW()-1))),"")</f>
      </c>
    </row>
    <row r="13" spans="2:11" ht="34.5" customHeight="1">
      <c r="B13" s="95"/>
      <c r="C13" s="96"/>
      <c r="D13" s="97"/>
      <c r="E13" s="97"/>
      <c r="F13" s="98"/>
      <c r="G13" s="98"/>
      <c r="H13" s="98"/>
      <c r="I13" s="98"/>
      <c r="J13" s="98"/>
      <c r="K13" s="8">
        <f ca="1">IF(C13&lt;&gt;0,IF(ISERROR(FIND("立",D13))=FALSE,"立",IF(ISERROR(FIND("選",D13))=FALSE,"選",INDIRECT("J"&amp;ROW()-1))),"")</f>
      </c>
    </row>
    <row r="14" spans="2:11" ht="34.5" customHeight="1">
      <c r="B14" s="95"/>
      <c r="C14" s="96"/>
      <c r="D14" s="97"/>
      <c r="E14" s="97"/>
      <c r="F14" s="98"/>
      <c r="G14" s="98"/>
      <c r="H14" s="98"/>
      <c r="I14" s="98"/>
      <c r="J14" s="98"/>
      <c r="K14" s="8">
        <f ca="1">IF(C14&lt;&gt;0,IF(ISERROR(FIND("立",D14))=FALSE,"立",IF(ISERROR(FIND("選",D14))=FALSE,"選",INDIRECT("J"&amp;ROW()-1))),"")</f>
      </c>
    </row>
    <row r="15" spans="2:11" ht="34.5" customHeight="1">
      <c r="B15" s="95"/>
      <c r="C15" s="96"/>
      <c r="D15" s="97"/>
      <c r="E15" s="97"/>
      <c r="F15" s="98"/>
      <c r="G15" s="98"/>
      <c r="H15" s="98"/>
      <c r="I15" s="98"/>
      <c r="J15" s="98"/>
      <c r="K15" s="8">
        <f ca="1">IF(C15&lt;&gt;0,IF(ISERROR(FIND("立",D15))=FALSE,"立",IF(ISERROR(FIND("選",D15))=FALSE,"選",INDIRECT("J"&amp;ROW()-1))),"")</f>
      </c>
    </row>
    <row r="16" spans="2:11" ht="34.5" customHeight="1">
      <c r="B16" s="55" t="s">
        <v>72</v>
      </c>
      <c r="C16" s="89">
        <f>SUM(C4:C15)</f>
        <v>16000</v>
      </c>
      <c r="D16" s="67"/>
      <c r="E16" s="68"/>
      <c r="F16" s="69"/>
      <c r="G16" s="70"/>
      <c r="H16" s="68"/>
      <c r="I16" s="68"/>
      <c r="J16" s="68"/>
      <c r="K16" s="8">
        <f ca="1" t="shared" si="0"/>
        <v>0</v>
      </c>
    </row>
    <row r="25" ht="27" customHeight="1">
      <c r="A25" s="2" t="s">
        <v>323</v>
      </c>
    </row>
    <row r="26" ht="27" customHeight="1">
      <c r="B26" s="3" t="s">
        <v>322</v>
      </c>
    </row>
  </sheetData>
  <sheetProtection/>
  <mergeCells count="7">
    <mergeCell ref="J2:J3"/>
    <mergeCell ref="B1:I1"/>
    <mergeCell ref="B2:B3"/>
    <mergeCell ref="D2:D3"/>
    <mergeCell ref="E2:E3"/>
    <mergeCell ref="F2:H2"/>
    <mergeCell ref="I2:I3"/>
  </mergeCells>
  <dataValidations count="1">
    <dataValidation type="list" allowBlank="1" showInputMessage="1" showErrorMessage="1" sqref="D4:D15">
      <formula1>$M$4:$M$5</formula1>
    </dataValidation>
  </dataValidations>
  <printOptions horizontalCentered="1"/>
  <pageMargins left="0.11811023622047245" right="0.11811023622047245" top="0.6299212598425197" bottom="0.7874015748031497" header="0.5118110236220472" footer="0.5118110236220472"/>
  <pageSetup blackAndWhite="1" horizontalDpi="600" verticalDpi="600" orientation="landscape" paperSize="9" scale="85" r:id="rId1"/>
</worksheet>
</file>

<file path=xl/worksheets/sheet15.xml><?xml version="1.0" encoding="utf-8"?>
<worksheet xmlns="http://schemas.openxmlformats.org/spreadsheetml/2006/main" xmlns:r="http://schemas.openxmlformats.org/officeDocument/2006/relationships">
  <sheetPr codeName="Sheet4">
    <tabColor rgb="FFFF0000"/>
  </sheetPr>
  <dimension ref="A1:P26"/>
  <sheetViews>
    <sheetView view="pageBreakPreview" zoomScale="85" zoomScaleNormal="75" zoomScaleSheetLayoutView="85" zoomScalePageLayoutView="0" workbookViewId="0" topLeftCell="A1">
      <selection activeCell="F18" sqref="F18"/>
    </sheetView>
  </sheetViews>
  <sheetFormatPr defaultColWidth="8.796875" defaultRowHeight="19.5" customHeight="1"/>
  <cols>
    <col min="1" max="1" width="1.390625" style="11" customWidth="1"/>
    <col min="2" max="2" width="5" style="9" customWidth="1"/>
    <col min="3" max="3" width="23.59765625" style="10" customWidth="1"/>
    <col min="4" max="4" width="36.8984375" style="10" customWidth="1"/>
    <col min="5" max="5" width="20.59765625" style="10" customWidth="1"/>
    <col min="6" max="6" width="4.59765625" style="10" customWidth="1"/>
    <col min="7" max="7" width="20.59765625" style="10" customWidth="1"/>
    <col min="8" max="8" width="4.59765625" style="10" customWidth="1"/>
    <col min="9" max="9" width="30.59765625" style="10" customWidth="1"/>
    <col min="10" max="10" width="8.5" style="10" customWidth="1"/>
    <col min="11" max="11" width="1.59765625" style="10" customWidth="1"/>
    <col min="12" max="12" width="11.69921875" style="10" customWidth="1"/>
    <col min="13" max="13" width="2" style="10" customWidth="1"/>
    <col min="14" max="15" width="4.59765625" style="10" customWidth="1"/>
    <col min="16" max="16" width="16.3984375" style="10" bestFit="1" customWidth="1"/>
    <col min="17" max="16384" width="9" style="10" customWidth="1"/>
  </cols>
  <sheetData>
    <row r="1" spans="2:14" ht="34.5" customHeight="1">
      <c r="B1" s="265" t="s">
        <v>49</v>
      </c>
      <c r="C1" s="266"/>
      <c r="D1" s="266"/>
      <c r="E1" s="49"/>
      <c r="F1" s="49"/>
      <c r="G1" s="49"/>
      <c r="H1" s="49"/>
      <c r="I1" s="49"/>
      <c r="J1" s="49"/>
      <c r="L1" s="279"/>
      <c r="M1" s="279"/>
      <c r="N1" s="23"/>
    </row>
    <row r="2" spans="2:14" ht="34.5" customHeight="1">
      <c r="B2" s="267"/>
      <c r="C2" s="267"/>
      <c r="D2" s="267"/>
      <c r="E2" s="161" t="s">
        <v>58</v>
      </c>
      <c r="F2" s="162"/>
      <c r="G2" s="162"/>
      <c r="H2" s="163"/>
      <c r="I2" s="161" t="s">
        <v>59</v>
      </c>
      <c r="J2" s="163"/>
      <c r="L2" s="23"/>
      <c r="M2" s="23"/>
      <c r="N2" s="23"/>
    </row>
    <row r="3" spans="2:10" ht="34.5" customHeight="1">
      <c r="B3" s="199" t="s">
        <v>8</v>
      </c>
      <c r="C3" s="242" t="s">
        <v>12</v>
      </c>
      <c r="D3" s="242"/>
      <c r="E3" s="250">
        <v>1353440</v>
      </c>
      <c r="F3" s="250"/>
      <c r="G3" s="250"/>
      <c r="H3" s="250"/>
      <c r="I3" s="249"/>
      <c r="J3" s="249"/>
    </row>
    <row r="4" spans="2:10" ht="34.5" customHeight="1">
      <c r="B4" s="200"/>
      <c r="C4" s="251" t="s">
        <v>66</v>
      </c>
      <c r="D4" s="251"/>
      <c r="E4" s="270">
        <v>2272060</v>
      </c>
      <c r="F4" s="271"/>
      <c r="G4" s="271"/>
      <c r="H4" s="272"/>
      <c r="I4" s="168"/>
      <c r="J4" s="169"/>
    </row>
    <row r="5" spans="2:10" ht="34.5" customHeight="1">
      <c r="B5" s="201"/>
      <c r="C5" s="252" t="s">
        <v>11</v>
      </c>
      <c r="D5" s="253"/>
      <c r="E5" s="246">
        <v>3625500</v>
      </c>
      <c r="F5" s="247"/>
      <c r="G5" s="247"/>
      <c r="H5" s="248"/>
      <c r="I5" s="171"/>
      <c r="J5" s="172"/>
    </row>
    <row r="6" spans="2:10" ht="34.5" customHeight="1">
      <c r="B6" s="199" t="s">
        <v>13</v>
      </c>
      <c r="C6" s="242" t="s">
        <v>12</v>
      </c>
      <c r="D6" s="242"/>
      <c r="E6" s="243">
        <v>0</v>
      </c>
      <c r="F6" s="244"/>
      <c r="G6" s="244"/>
      <c r="H6" s="245"/>
      <c r="I6" s="164"/>
      <c r="J6" s="166"/>
    </row>
    <row r="7" spans="2:10" ht="34.5" customHeight="1">
      <c r="B7" s="200"/>
      <c r="C7" s="251" t="s">
        <v>66</v>
      </c>
      <c r="D7" s="251"/>
      <c r="E7" s="273">
        <v>0</v>
      </c>
      <c r="F7" s="274"/>
      <c r="G7" s="274"/>
      <c r="H7" s="275"/>
      <c r="I7" s="167"/>
      <c r="J7" s="169"/>
    </row>
    <row r="8" spans="2:10" ht="34.5" customHeight="1">
      <c r="B8" s="201"/>
      <c r="C8" s="252" t="s">
        <v>11</v>
      </c>
      <c r="D8" s="253"/>
      <c r="E8" s="276">
        <v>0</v>
      </c>
      <c r="F8" s="277"/>
      <c r="G8" s="277"/>
      <c r="H8" s="278"/>
      <c r="I8" s="158"/>
      <c r="J8" s="160"/>
    </row>
    <row r="9" spans="2:10" ht="34.5" customHeight="1">
      <c r="B9" s="254" t="s">
        <v>42</v>
      </c>
      <c r="C9" s="242" t="s">
        <v>12</v>
      </c>
      <c r="D9" s="242"/>
      <c r="E9" s="257">
        <f>E3+E6</f>
        <v>1353440</v>
      </c>
      <c r="F9" s="258"/>
      <c r="G9" s="258"/>
      <c r="H9" s="259"/>
      <c r="I9" s="164"/>
      <c r="J9" s="166"/>
    </row>
    <row r="10" spans="2:10" ht="34.5" customHeight="1">
      <c r="B10" s="255"/>
      <c r="C10" s="251" t="s">
        <v>66</v>
      </c>
      <c r="D10" s="251"/>
      <c r="E10" s="270">
        <f>E4+E7</f>
        <v>2272060</v>
      </c>
      <c r="F10" s="271"/>
      <c r="G10" s="271"/>
      <c r="H10" s="272"/>
      <c r="I10" s="167"/>
      <c r="J10" s="169"/>
    </row>
    <row r="11" spans="2:10" ht="34.5" customHeight="1">
      <c r="B11" s="256"/>
      <c r="C11" s="268" t="s">
        <v>67</v>
      </c>
      <c r="D11" s="269"/>
      <c r="E11" s="246">
        <f>SUM(E9:H10)</f>
        <v>3625500</v>
      </c>
      <c r="F11" s="247"/>
      <c r="G11" s="247"/>
      <c r="H11" s="248"/>
      <c r="I11" s="158"/>
      <c r="J11" s="160"/>
    </row>
    <row r="12" spans="2:10" ht="34.5" customHeight="1">
      <c r="B12" s="254" t="s">
        <v>50</v>
      </c>
      <c r="C12" s="241" t="s">
        <v>51</v>
      </c>
      <c r="D12" s="241"/>
      <c r="E12" s="262" t="s">
        <v>52</v>
      </c>
      <c r="F12" s="263"/>
      <c r="G12" s="264" t="s">
        <v>53</v>
      </c>
      <c r="H12" s="264"/>
      <c r="I12" s="237" t="s">
        <v>54</v>
      </c>
      <c r="J12" s="238"/>
    </row>
    <row r="13" spans="2:10" ht="34.5" customHeight="1">
      <c r="B13" s="255"/>
      <c r="C13" s="240" t="s">
        <v>79</v>
      </c>
      <c r="D13" s="240"/>
      <c r="E13" s="119">
        <v>5</v>
      </c>
      <c r="F13" s="120" t="s">
        <v>32</v>
      </c>
      <c r="G13" s="121">
        <v>15000</v>
      </c>
      <c r="H13" s="120" t="s">
        <v>34</v>
      </c>
      <c r="I13" s="116">
        <f>E13*G13</f>
        <v>75000</v>
      </c>
      <c r="J13" s="41" t="s">
        <v>32</v>
      </c>
    </row>
    <row r="14" spans="2:10" ht="34.5" customHeight="1">
      <c r="B14" s="255"/>
      <c r="C14" s="240" t="s">
        <v>33</v>
      </c>
      <c r="D14" s="240"/>
      <c r="E14" s="122">
        <v>900</v>
      </c>
      <c r="F14" s="84" t="s">
        <v>32</v>
      </c>
      <c r="G14" s="123">
        <v>1100</v>
      </c>
      <c r="H14" s="84" t="s">
        <v>34</v>
      </c>
      <c r="I14" s="117">
        <f>E14*G14</f>
        <v>990000</v>
      </c>
      <c r="J14" s="42" t="s">
        <v>32</v>
      </c>
    </row>
    <row r="15" spans="2:10" ht="34.5" customHeight="1">
      <c r="B15" s="255"/>
      <c r="C15" s="240"/>
      <c r="D15" s="240"/>
      <c r="E15" s="83"/>
      <c r="F15" s="84" t="s">
        <v>32</v>
      </c>
      <c r="G15" s="85"/>
      <c r="H15" s="40" t="s">
        <v>34</v>
      </c>
      <c r="I15" s="74"/>
      <c r="J15" s="42" t="s">
        <v>32</v>
      </c>
    </row>
    <row r="16" spans="2:10" ht="34.5" customHeight="1">
      <c r="B16" s="255"/>
      <c r="C16" s="239"/>
      <c r="D16" s="239"/>
      <c r="E16" s="83"/>
      <c r="F16" s="84" t="s">
        <v>32</v>
      </c>
      <c r="G16" s="85"/>
      <c r="H16" s="40" t="s">
        <v>34</v>
      </c>
      <c r="I16" s="74"/>
      <c r="J16" s="42" t="s">
        <v>32</v>
      </c>
    </row>
    <row r="17" spans="2:10" ht="34.5" customHeight="1">
      <c r="B17" s="255"/>
      <c r="C17" s="239"/>
      <c r="D17" s="239"/>
      <c r="E17" s="83"/>
      <c r="F17" s="84" t="s">
        <v>32</v>
      </c>
      <c r="G17" s="85"/>
      <c r="H17" s="40" t="s">
        <v>34</v>
      </c>
      <c r="I17" s="74"/>
      <c r="J17" s="42" t="s">
        <v>32</v>
      </c>
    </row>
    <row r="18" spans="2:10" ht="34.5" customHeight="1">
      <c r="B18" s="255"/>
      <c r="C18" s="239"/>
      <c r="D18" s="239"/>
      <c r="E18" s="83"/>
      <c r="F18" s="84" t="s">
        <v>32</v>
      </c>
      <c r="G18" s="85"/>
      <c r="H18" s="40" t="s">
        <v>34</v>
      </c>
      <c r="I18" s="74"/>
      <c r="J18" s="42" t="s">
        <v>32</v>
      </c>
    </row>
    <row r="19" spans="2:16" ht="34.5" customHeight="1">
      <c r="B19" s="256"/>
      <c r="C19" s="252" t="s">
        <v>11</v>
      </c>
      <c r="D19" s="252"/>
      <c r="E19" s="260"/>
      <c r="F19" s="261"/>
      <c r="G19" s="260"/>
      <c r="H19" s="261"/>
      <c r="I19" s="118">
        <f>SUM(I13:I18)</f>
        <v>1065000</v>
      </c>
      <c r="J19" s="43" t="s">
        <v>32</v>
      </c>
      <c r="P19" s="48"/>
    </row>
    <row r="20" spans="9:12" ht="34.5" customHeight="1">
      <c r="I20" s="21"/>
      <c r="J20" s="21"/>
      <c r="K20" s="21"/>
      <c r="L20" s="21"/>
    </row>
    <row r="25" ht="19.5" customHeight="1">
      <c r="A25" s="11" t="s">
        <v>323</v>
      </c>
    </row>
    <row r="26" ht="19.5" customHeight="1">
      <c r="B26" s="9" t="s">
        <v>322</v>
      </c>
    </row>
  </sheetData>
  <sheetProtection/>
  <mergeCells count="49">
    <mergeCell ref="L1:M1"/>
    <mergeCell ref="E4:H4"/>
    <mergeCell ref="I2:J2"/>
    <mergeCell ref="I4:J4"/>
    <mergeCell ref="I9:J9"/>
    <mergeCell ref="I7:J7"/>
    <mergeCell ref="I6:J6"/>
    <mergeCell ref="I5:J5"/>
    <mergeCell ref="I8:J8"/>
    <mergeCell ref="I11:J11"/>
    <mergeCell ref="E7:H7"/>
    <mergeCell ref="E8:H8"/>
    <mergeCell ref="B9:B11"/>
    <mergeCell ref="C19:D19"/>
    <mergeCell ref="C13:D13"/>
    <mergeCell ref="C14:D14"/>
    <mergeCell ref="C10:D10"/>
    <mergeCell ref="C9:D9"/>
    <mergeCell ref="E19:F19"/>
    <mergeCell ref="E12:F12"/>
    <mergeCell ref="G12:H12"/>
    <mergeCell ref="B1:D1"/>
    <mergeCell ref="C5:D5"/>
    <mergeCell ref="C4:D4"/>
    <mergeCell ref="B2:D2"/>
    <mergeCell ref="E2:H2"/>
    <mergeCell ref="C11:D11"/>
    <mergeCell ref="B3:B5"/>
    <mergeCell ref="E10:H10"/>
    <mergeCell ref="E11:H11"/>
    <mergeCell ref="C7:D7"/>
    <mergeCell ref="C8:D8"/>
    <mergeCell ref="B12:B19"/>
    <mergeCell ref="C16:D16"/>
    <mergeCell ref="B6:B8"/>
    <mergeCell ref="C17:D17"/>
    <mergeCell ref="C6:D6"/>
    <mergeCell ref="E9:H9"/>
    <mergeCell ref="G19:H19"/>
    <mergeCell ref="I12:J12"/>
    <mergeCell ref="C18:D18"/>
    <mergeCell ref="C15:D15"/>
    <mergeCell ref="C12:D12"/>
    <mergeCell ref="C3:D3"/>
    <mergeCell ref="I10:J10"/>
    <mergeCell ref="E6:H6"/>
    <mergeCell ref="E5:H5"/>
    <mergeCell ref="I3:J3"/>
    <mergeCell ref="E3:H3"/>
  </mergeCells>
  <printOptions horizontalCentered="1"/>
  <pageMargins left="0.11811023622047245" right="0.11811023622047245" top="0.5905511811023623" bottom="0.5905511811023623" header="0.5118110236220472" footer="0.5118110236220472"/>
  <pageSetup blackAndWhite="1" horizontalDpi="600" verticalDpi="600" orientation="landscape" paperSize="9" scale="76" r:id="rId2"/>
  <drawing r:id="rId1"/>
</worksheet>
</file>

<file path=xl/worksheets/sheet16.xml><?xml version="1.0" encoding="utf-8"?>
<worksheet xmlns="http://schemas.openxmlformats.org/spreadsheetml/2006/main" xmlns:r="http://schemas.openxmlformats.org/officeDocument/2006/relationships">
  <sheetPr>
    <tabColor rgb="FFFFFF00"/>
    <pageSetUpPr fitToPage="1"/>
  </sheetPr>
  <dimension ref="A1:N26"/>
  <sheetViews>
    <sheetView view="pageBreakPreview" zoomScale="85" zoomScaleNormal="85" zoomScaleSheetLayoutView="85" zoomScalePageLayoutView="0" workbookViewId="0" topLeftCell="A1">
      <selection activeCell="F18" sqref="F18"/>
    </sheetView>
  </sheetViews>
  <sheetFormatPr defaultColWidth="8.796875" defaultRowHeight="14.25"/>
  <cols>
    <col min="1" max="1" width="1.203125" style="2" customWidth="1"/>
    <col min="2" max="2" width="4.5" style="2" bestFit="1" customWidth="1"/>
    <col min="3" max="3" width="3.3984375" style="2" customWidth="1"/>
    <col min="4" max="4" width="10.69921875" style="2" customWidth="1"/>
    <col min="5" max="5" width="7.5" style="2" customWidth="1"/>
    <col min="6" max="6" width="12.5" style="2" customWidth="1"/>
    <col min="7" max="7" width="17.5" style="2" customWidth="1"/>
    <col min="8" max="8" width="15.59765625" style="2" customWidth="1"/>
    <col min="9" max="9" width="14" style="2" customWidth="1"/>
    <col min="10" max="10" width="40.59765625" style="2" customWidth="1"/>
    <col min="11" max="11" width="1.203125" style="2" customWidth="1"/>
    <col min="12" max="12" width="9" style="2" customWidth="1"/>
    <col min="13" max="13" width="11" style="2" customWidth="1"/>
    <col min="14" max="16384" width="9" style="2" customWidth="1"/>
  </cols>
  <sheetData>
    <row r="1" spans="1:11" ht="27" customHeight="1">
      <c r="A1" s="75"/>
      <c r="B1" s="313" t="s">
        <v>27</v>
      </c>
      <c r="C1" s="313"/>
      <c r="D1" s="313"/>
      <c r="E1" s="313"/>
      <c r="F1" s="313"/>
      <c r="G1" s="313"/>
      <c r="H1" s="313"/>
      <c r="I1" s="313"/>
      <c r="J1" s="313"/>
      <c r="K1" s="75"/>
    </row>
    <row r="2" spans="1:11" s="14" customFormat="1" ht="27" customHeight="1">
      <c r="A2" s="76"/>
      <c r="B2" s="314" t="s">
        <v>28</v>
      </c>
      <c r="C2" s="315"/>
      <c r="D2" s="316"/>
      <c r="E2" s="306" t="s">
        <v>29</v>
      </c>
      <c r="F2" s="316"/>
      <c r="G2" s="77" t="s">
        <v>1</v>
      </c>
      <c r="H2" s="78" t="s">
        <v>2</v>
      </c>
      <c r="I2" s="306" t="s">
        <v>40</v>
      </c>
      <c r="J2" s="307"/>
      <c r="K2" s="76"/>
    </row>
    <row r="3" spans="1:11" ht="27" customHeight="1">
      <c r="A3" s="75"/>
      <c r="B3" s="303" t="s">
        <v>94</v>
      </c>
      <c r="C3" s="304"/>
      <c r="D3" s="305"/>
      <c r="E3" s="308">
        <v>120000</v>
      </c>
      <c r="F3" s="309"/>
      <c r="G3" s="124" t="s">
        <v>48</v>
      </c>
      <c r="H3" s="125" t="s">
        <v>122</v>
      </c>
      <c r="I3" s="311" t="s">
        <v>315</v>
      </c>
      <c r="J3" s="312"/>
      <c r="K3" s="75"/>
    </row>
    <row r="4" spans="1:14" ht="27" customHeight="1">
      <c r="A4" s="75"/>
      <c r="B4" s="303" t="s">
        <v>94</v>
      </c>
      <c r="C4" s="304"/>
      <c r="D4" s="305"/>
      <c r="E4" s="308">
        <v>36000</v>
      </c>
      <c r="F4" s="309"/>
      <c r="G4" s="124" t="s">
        <v>47</v>
      </c>
      <c r="H4" s="125" t="s">
        <v>168</v>
      </c>
      <c r="I4" s="311" t="s">
        <v>316</v>
      </c>
      <c r="J4" s="312"/>
      <c r="K4" s="75"/>
      <c r="M4" s="2" t="s">
        <v>47</v>
      </c>
      <c r="N4" s="46" t="s">
        <v>80</v>
      </c>
    </row>
    <row r="5" spans="1:14" ht="27" customHeight="1">
      <c r="A5" s="75"/>
      <c r="B5" s="303" t="s">
        <v>94</v>
      </c>
      <c r="C5" s="304"/>
      <c r="D5" s="305"/>
      <c r="E5" s="308">
        <v>990000</v>
      </c>
      <c r="F5" s="310"/>
      <c r="G5" s="124" t="s">
        <v>47</v>
      </c>
      <c r="H5" s="126" t="s">
        <v>217</v>
      </c>
      <c r="I5" s="311" t="s">
        <v>317</v>
      </c>
      <c r="J5" s="312"/>
      <c r="K5" s="75"/>
      <c r="M5" s="2" t="s">
        <v>48</v>
      </c>
      <c r="N5" s="2" t="s">
        <v>81</v>
      </c>
    </row>
    <row r="6" spans="1:11" ht="27" customHeight="1">
      <c r="A6" s="75"/>
      <c r="B6" s="303" t="s">
        <v>313</v>
      </c>
      <c r="C6" s="304"/>
      <c r="D6" s="305"/>
      <c r="E6" s="308">
        <v>75000</v>
      </c>
      <c r="F6" s="310"/>
      <c r="G6" s="124" t="s">
        <v>47</v>
      </c>
      <c r="H6" s="126" t="s">
        <v>314</v>
      </c>
      <c r="I6" s="311" t="s">
        <v>198</v>
      </c>
      <c r="J6" s="312"/>
      <c r="K6" s="75"/>
    </row>
    <row r="7" spans="1:11" ht="27" customHeight="1">
      <c r="A7" s="75"/>
      <c r="B7" s="298"/>
      <c r="C7" s="299"/>
      <c r="D7" s="300"/>
      <c r="E7" s="301"/>
      <c r="F7" s="302"/>
      <c r="G7" s="127"/>
      <c r="H7" s="128"/>
      <c r="I7" s="282"/>
      <c r="J7" s="283"/>
      <c r="K7" s="75"/>
    </row>
    <row r="8" spans="1:11" ht="27" customHeight="1">
      <c r="A8" s="75"/>
      <c r="B8" s="298"/>
      <c r="C8" s="299"/>
      <c r="D8" s="300"/>
      <c r="E8" s="301"/>
      <c r="F8" s="302"/>
      <c r="G8" s="127"/>
      <c r="H8" s="128"/>
      <c r="I8" s="282"/>
      <c r="J8" s="283"/>
      <c r="K8" s="75"/>
    </row>
    <row r="9" spans="1:11" ht="27" customHeight="1">
      <c r="A9" s="75"/>
      <c r="B9" s="298"/>
      <c r="C9" s="299"/>
      <c r="D9" s="300"/>
      <c r="E9" s="301"/>
      <c r="F9" s="302"/>
      <c r="G9" s="127"/>
      <c r="H9" s="128"/>
      <c r="I9" s="282"/>
      <c r="J9" s="283"/>
      <c r="K9" s="75"/>
    </row>
    <row r="10" spans="1:11" ht="27" customHeight="1">
      <c r="A10" s="75"/>
      <c r="B10" s="298"/>
      <c r="C10" s="299"/>
      <c r="D10" s="300"/>
      <c r="E10" s="301"/>
      <c r="F10" s="302"/>
      <c r="G10" s="127"/>
      <c r="H10" s="128"/>
      <c r="I10" s="282"/>
      <c r="J10" s="283"/>
      <c r="K10" s="75"/>
    </row>
    <row r="11" spans="1:11" ht="27" customHeight="1">
      <c r="A11" s="75"/>
      <c r="B11" s="298"/>
      <c r="C11" s="299"/>
      <c r="D11" s="300"/>
      <c r="E11" s="301"/>
      <c r="F11" s="302"/>
      <c r="G11" s="127"/>
      <c r="H11" s="128"/>
      <c r="I11" s="282"/>
      <c r="J11" s="283"/>
      <c r="K11" s="75"/>
    </row>
    <row r="12" spans="1:11" ht="27" customHeight="1">
      <c r="A12" s="75"/>
      <c r="B12" s="291"/>
      <c r="C12" s="292"/>
      <c r="D12" s="293"/>
      <c r="E12" s="294"/>
      <c r="F12" s="295"/>
      <c r="G12" s="127"/>
      <c r="H12" s="129"/>
      <c r="I12" s="284"/>
      <c r="J12" s="285"/>
      <c r="K12" s="75"/>
    </row>
    <row r="13" spans="2:10" s="15" customFormat="1" ht="48" customHeight="1">
      <c r="B13" s="130">
        <v>1</v>
      </c>
      <c r="C13" s="130" t="s">
        <v>78</v>
      </c>
      <c r="D13" s="296" t="s">
        <v>320</v>
      </c>
      <c r="E13" s="296"/>
      <c r="F13" s="297"/>
      <c r="G13" s="286" t="str">
        <f>'表紙'!I5</f>
        <v>埼玉県知事選挙</v>
      </c>
      <c r="H13" s="286"/>
      <c r="I13" s="287"/>
      <c r="J13" s="287"/>
    </row>
    <row r="14" spans="2:10" s="15" customFormat="1" ht="14.25">
      <c r="B14" s="131"/>
      <c r="C14" s="131"/>
      <c r="D14" s="131"/>
      <c r="E14" s="131"/>
      <c r="F14" s="131"/>
      <c r="G14" s="131"/>
      <c r="H14" s="131"/>
      <c r="I14" s="131"/>
      <c r="J14" s="131"/>
    </row>
    <row r="15" spans="2:10" s="15" customFormat="1" ht="24" customHeight="1">
      <c r="B15" s="288">
        <v>2</v>
      </c>
      <c r="C15" s="130"/>
      <c r="D15" s="290" t="s">
        <v>23</v>
      </c>
      <c r="E15" s="290"/>
      <c r="F15" s="132"/>
      <c r="G15" s="280" t="s">
        <v>31</v>
      </c>
      <c r="H15" s="281" t="s">
        <v>84</v>
      </c>
      <c r="I15" s="281"/>
      <c r="J15" s="281"/>
    </row>
    <row r="16" spans="2:10" s="15" customFormat="1" ht="24" customHeight="1">
      <c r="B16" s="289"/>
      <c r="C16" s="131"/>
      <c r="D16" s="289"/>
      <c r="E16" s="289"/>
      <c r="F16" s="131"/>
      <c r="G16" s="280"/>
      <c r="H16" s="281"/>
      <c r="I16" s="281"/>
      <c r="J16" s="281"/>
    </row>
    <row r="17" spans="2:10" s="15" customFormat="1" ht="14.25">
      <c r="B17" s="131"/>
      <c r="C17" s="131"/>
      <c r="D17" s="131"/>
      <c r="E17" s="131"/>
      <c r="F17" s="131"/>
      <c r="G17" s="131"/>
      <c r="H17" s="131"/>
      <c r="I17" s="131"/>
      <c r="J17" s="131"/>
    </row>
    <row r="18" spans="2:10" s="15" customFormat="1" ht="24.75" customHeight="1">
      <c r="B18" s="288">
        <v>3</v>
      </c>
      <c r="C18" s="130"/>
      <c r="D18" s="290" t="s">
        <v>19</v>
      </c>
      <c r="E18" s="290"/>
      <c r="F18" s="132"/>
      <c r="G18" s="280" t="s">
        <v>31</v>
      </c>
      <c r="H18" s="281" t="s">
        <v>90</v>
      </c>
      <c r="I18" s="281"/>
      <c r="J18" s="281"/>
    </row>
    <row r="19" spans="2:10" s="15" customFormat="1" ht="24.75" customHeight="1">
      <c r="B19" s="289"/>
      <c r="C19" s="131"/>
      <c r="D19" s="289"/>
      <c r="E19" s="289"/>
      <c r="F19" s="131"/>
      <c r="G19" s="280"/>
      <c r="H19" s="281"/>
      <c r="I19" s="281"/>
      <c r="J19" s="281"/>
    </row>
    <row r="20" spans="1:11" ht="13.5">
      <c r="A20" s="75"/>
      <c r="B20" s="75"/>
      <c r="C20" s="75"/>
      <c r="D20" s="75"/>
      <c r="E20" s="75"/>
      <c r="F20" s="75"/>
      <c r="G20" s="75"/>
      <c r="H20" s="75"/>
      <c r="I20" s="75"/>
      <c r="J20" s="75"/>
      <c r="K20" s="75"/>
    </row>
    <row r="21" spans="1:11" ht="13.5">
      <c r="A21" s="75"/>
      <c r="B21" s="75" t="s">
        <v>43</v>
      </c>
      <c r="C21" s="75"/>
      <c r="D21" s="75"/>
      <c r="E21" s="75"/>
      <c r="F21" s="75"/>
      <c r="G21" s="75"/>
      <c r="H21" s="75"/>
      <c r="I21" s="75"/>
      <c r="J21" s="75"/>
      <c r="K21" s="75"/>
    </row>
    <row r="22" spans="1:11" ht="13.5">
      <c r="A22" s="75"/>
      <c r="B22" s="75" t="s">
        <v>68</v>
      </c>
      <c r="C22" s="75"/>
      <c r="D22" s="75"/>
      <c r="E22" s="75"/>
      <c r="F22" s="75"/>
      <c r="G22" s="75"/>
      <c r="H22" s="75"/>
      <c r="I22" s="75"/>
      <c r="J22" s="75"/>
      <c r="K22" s="75"/>
    </row>
    <row r="25" ht="13.5">
      <c r="A25" s="2" t="s">
        <v>323</v>
      </c>
    </row>
    <row r="26" ht="13.5">
      <c r="B26" s="2" t="s">
        <v>322</v>
      </c>
    </row>
  </sheetData>
  <sheetProtection/>
  <mergeCells count="45">
    <mergeCell ref="B1:J1"/>
    <mergeCell ref="B2:D2"/>
    <mergeCell ref="E2:F2"/>
    <mergeCell ref="B5:D5"/>
    <mergeCell ref="I3:J3"/>
    <mergeCell ref="I5:J5"/>
    <mergeCell ref="E3:F3"/>
    <mergeCell ref="B4:D4"/>
    <mergeCell ref="E5:F5"/>
    <mergeCell ref="I4:J4"/>
    <mergeCell ref="B6:D6"/>
    <mergeCell ref="B7:D7"/>
    <mergeCell ref="B3:D3"/>
    <mergeCell ref="I2:J2"/>
    <mergeCell ref="E8:F8"/>
    <mergeCell ref="E9:F9"/>
    <mergeCell ref="E4:F4"/>
    <mergeCell ref="E6:F6"/>
    <mergeCell ref="E7:F7"/>
    <mergeCell ref="I6:J6"/>
    <mergeCell ref="B11:D11"/>
    <mergeCell ref="E10:F10"/>
    <mergeCell ref="E11:F11"/>
    <mergeCell ref="I7:J7"/>
    <mergeCell ref="I8:J8"/>
    <mergeCell ref="I9:J9"/>
    <mergeCell ref="B8:D8"/>
    <mergeCell ref="B9:D9"/>
    <mergeCell ref="B10:D10"/>
    <mergeCell ref="B15:B16"/>
    <mergeCell ref="B18:B19"/>
    <mergeCell ref="D18:E19"/>
    <mergeCell ref="D15:E16"/>
    <mergeCell ref="B12:D12"/>
    <mergeCell ref="E12:F12"/>
    <mergeCell ref="D13:F13"/>
    <mergeCell ref="G15:G16"/>
    <mergeCell ref="H15:J16"/>
    <mergeCell ref="G18:G19"/>
    <mergeCell ref="H18:J19"/>
    <mergeCell ref="I10:J10"/>
    <mergeCell ref="I11:J11"/>
    <mergeCell ref="I12:J12"/>
    <mergeCell ref="G13:H13"/>
    <mergeCell ref="I13:J13"/>
  </mergeCells>
  <dataValidations count="1">
    <dataValidation type="list" allowBlank="1" showInputMessage="1" showErrorMessage="1" sqref="G3:G12">
      <formula1>$M$4:$M$5</formula1>
    </dataValidation>
  </dataValidations>
  <printOptions horizontalCentered="1"/>
  <pageMargins left="0.1968503937007874" right="0.1968503937007874" top="0.6" bottom="0.2" header="0.5118110236220472" footer="0.5118110236220472"/>
  <pageSetup fitToHeight="1" fitToWidth="1" horizontalDpi="600" verticalDpi="600" orientation="landscape" paperSize="9" r:id="rId1"/>
</worksheet>
</file>

<file path=xl/worksheets/sheet17.xml><?xml version="1.0" encoding="utf-8"?>
<worksheet xmlns="http://schemas.openxmlformats.org/spreadsheetml/2006/main" xmlns:r="http://schemas.openxmlformats.org/officeDocument/2006/relationships">
  <sheetPr>
    <tabColor rgb="FFFFFF00"/>
  </sheetPr>
  <dimension ref="A1:N30"/>
  <sheetViews>
    <sheetView view="pageLayout" zoomScaleNormal="85" zoomScaleSheetLayoutView="100" workbookViewId="0" topLeftCell="A1">
      <selection activeCell="F18" sqref="F18"/>
    </sheetView>
  </sheetViews>
  <sheetFormatPr defaultColWidth="8.796875" defaultRowHeight="14.25"/>
  <cols>
    <col min="1" max="1" width="1.203125" style="2" customWidth="1"/>
    <col min="2" max="7" width="7.09765625" style="2" customWidth="1"/>
    <col min="8" max="9" width="7.69921875" style="2" customWidth="1"/>
    <col min="10" max="10" width="8.8984375" style="2" customWidth="1"/>
    <col min="11" max="13" width="7.09765625" style="2" customWidth="1"/>
    <col min="14" max="14" width="0.8984375" style="2" customWidth="1"/>
    <col min="15" max="16" width="7.09765625" style="2" customWidth="1"/>
    <col min="17" max="21" width="5.59765625" style="2" customWidth="1"/>
    <col min="22" max="16384" width="9" style="2" customWidth="1"/>
  </cols>
  <sheetData>
    <row r="1" spans="1:14" ht="27" customHeight="1">
      <c r="A1" s="75"/>
      <c r="B1" s="75"/>
      <c r="C1" s="75"/>
      <c r="D1" s="75"/>
      <c r="E1" s="75"/>
      <c r="F1" s="75"/>
      <c r="G1" s="75"/>
      <c r="H1" s="75"/>
      <c r="I1" s="75"/>
      <c r="J1" s="75"/>
      <c r="K1" s="75"/>
      <c r="L1" s="75"/>
      <c r="M1" s="75"/>
      <c r="N1" s="75"/>
    </row>
    <row r="2" spans="1:14" ht="27" customHeight="1">
      <c r="A2" s="75"/>
      <c r="B2" s="75"/>
      <c r="C2" s="75"/>
      <c r="D2" s="75"/>
      <c r="E2" s="75"/>
      <c r="F2" s="75"/>
      <c r="G2" s="75"/>
      <c r="H2" s="75"/>
      <c r="I2" s="75"/>
      <c r="J2" s="75"/>
      <c r="K2" s="75"/>
      <c r="L2" s="75"/>
      <c r="M2" s="75"/>
      <c r="N2" s="75"/>
    </row>
    <row r="3" spans="1:14" ht="27" customHeight="1">
      <c r="A3" s="75"/>
      <c r="B3" s="313" t="s">
        <v>35</v>
      </c>
      <c r="C3" s="313"/>
      <c r="D3" s="313"/>
      <c r="E3" s="313"/>
      <c r="F3" s="313"/>
      <c r="G3" s="313"/>
      <c r="H3" s="313"/>
      <c r="I3" s="313"/>
      <c r="J3" s="313"/>
      <c r="K3" s="313"/>
      <c r="L3" s="313"/>
      <c r="M3" s="313"/>
      <c r="N3" s="75"/>
    </row>
    <row r="4" spans="1:14" ht="27" customHeight="1">
      <c r="A4" s="75"/>
      <c r="B4" s="18"/>
      <c r="C4" s="18"/>
      <c r="D4" s="18"/>
      <c r="E4" s="18"/>
      <c r="F4" s="18"/>
      <c r="G4" s="18"/>
      <c r="H4" s="18"/>
      <c r="I4" s="18"/>
      <c r="J4" s="75"/>
      <c r="K4" s="75"/>
      <c r="L4" s="75"/>
      <c r="M4" s="75"/>
      <c r="N4" s="75"/>
    </row>
    <row r="5" spans="1:14" ht="27" customHeight="1">
      <c r="A5" s="75"/>
      <c r="B5" s="75"/>
      <c r="C5" s="75"/>
      <c r="D5" s="75"/>
      <c r="E5" s="75"/>
      <c r="F5" s="75"/>
      <c r="G5" s="75"/>
      <c r="H5" s="75"/>
      <c r="I5" s="75"/>
      <c r="J5" s="75"/>
      <c r="K5" s="75"/>
      <c r="L5" s="75"/>
      <c r="M5" s="75"/>
      <c r="N5" s="75"/>
    </row>
    <row r="6" spans="2:13" s="24" customFormat="1" ht="27" customHeight="1">
      <c r="B6" s="324" t="s">
        <v>41</v>
      </c>
      <c r="C6" s="325"/>
      <c r="D6" s="325"/>
      <c r="E6" s="325"/>
      <c r="F6" s="325"/>
      <c r="G6" s="326"/>
      <c r="H6" s="327" t="s">
        <v>2</v>
      </c>
      <c r="I6" s="325"/>
      <c r="J6" s="325"/>
      <c r="K6" s="325"/>
      <c r="L6" s="325"/>
      <c r="M6" s="326"/>
    </row>
    <row r="7" spans="1:14" ht="27" customHeight="1">
      <c r="A7" s="75"/>
      <c r="B7" s="328" t="s">
        <v>318</v>
      </c>
      <c r="C7" s="329"/>
      <c r="D7" s="329"/>
      <c r="E7" s="329"/>
      <c r="F7" s="329"/>
      <c r="G7" s="330"/>
      <c r="H7" s="337" t="s">
        <v>305</v>
      </c>
      <c r="I7" s="329"/>
      <c r="J7" s="329"/>
      <c r="K7" s="329"/>
      <c r="L7" s="329"/>
      <c r="M7" s="330"/>
      <c r="N7" s="75"/>
    </row>
    <row r="8" spans="1:14" ht="27" customHeight="1">
      <c r="A8" s="75"/>
      <c r="B8" s="331"/>
      <c r="C8" s="332"/>
      <c r="D8" s="332"/>
      <c r="E8" s="332"/>
      <c r="F8" s="332"/>
      <c r="G8" s="333"/>
      <c r="H8" s="338"/>
      <c r="I8" s="332"/>
      <c r="J8" s="332"/>
      <c r="K8" s="332"/>
      <c r="L8" s="332"/>
      <c r="M8" s="333"/>
      <c r="N8" s="75"/>
    </row>
    <row r="9" spans="1:14" ht="27" customHeight="1">
      <c r="A9" s="75"/>
      <c r="B9" s="334"/>
      <c r="C9" s="335"/>
      <c r="D9" s="335"/>
      <c r="E9" s="335"/>
      <c r="F9" s="335"/>
      <c r="G9" s="336"/>
      <c r="H9" s="339"/>
      <c r="I9" s="335"/>
      <c r="J9" s="335"/>
      <c r="K9" s="335"/>
      <c r="L9" s="335"/>
      <c r="M9" s="336"/>
      <c r="N9" s="75"/>
    </row>
    <row r="10" spans="1:14" ht="27" customHeight="1">
      <c r="A10" s="75"/>
      <c r="B10" s="133"/>
      <c r="C10" s="133"/>
      <c r="D10" s="133"/>
      <c r="E10" s="133"/>
      <c r="F10" s="133"/>
      <c r="G10" s="133"/>
      <c r="H10" s="133"/>
      <c r="I10" s="133"/>
      <c r="J10" s="133"/>
      <c r="K10" s="133"/>
      <c r="L10" s="133"/>
      <c r="M10" s="133"/>
      <c r="N10" s="75"/>
    </row>
    <row r="11" spans="2:13" s="15" customFormat="1" ht="48" customHeight="1">
      <c r="B11" s="130">
        <v>1</v>
      </c>
      <c r="C11" s="322" t="s">
        <v>321</v>
      </c>
      <c r="D11" s="322"/>
      <c r="E11" s="322"/>
      <c r="F11" s="322"/>
      <c r="G11" s="318" t="str">
        <f>'表紙'!I5</f>
        <v>埼玉県知事選挙</v>
      </c>
      <c r="H11" s="318"/>
      <c r="I11" s="318"/>
      <c r="J11" s="319"/>
      <c r="K11" s="320"/>
      <c r="L11" s="321"/>
      <c r="M11" s="321"/>
    </row>
    <row r="12" spans="2:13" s="15" customFormat="1" ht="27" customHeight="1">
      <c r="B12" s="130"/>
      <c r="C12" s="86"/>
      <c r="D12" s="86"/>
      <c r="E12" s="86"/>
      <c r="F12" s="86"/>
      <c r="G12" s="318"/>
      <c r="H12" s="318"/>
      <c r="I12" s="318"/>
      <c r="J12" s="318"/>
      <c r="K12" s="318"/>
      <c r="L12" s="318"/>
      <c r="M12" s="318"/>
    </row>
    <row r="13" spans="2:13" s="15" customFormat="1" ht="14.25">
      <c r="B13" s="131"/>
      <c r="C13" s="131"/>
      <c r="D13" s="131"/>
      <c r="E13" s="131"/>
      <c r="F13" s="131"/>
      <c r="G13" s="131"/>
      <c r="H13" s="131"/>
      <c r="I13" s="131"/>
      <c r="J13" s="131"/>
      <c r="K13" s="131"/>
      <c r="L13" s="131"/>
      <c r="M13" s="131"/>
    </row>
    <row r="14" spans="2:13" s="15" customFormat="1" ht="24" customHeight="1">
      <c r="B14" s="288">
        <v>2</v>
      </c>
      <c r="C14" s="323" t="s">
        <v>70</v>
      </c>
      <c r="D14" s="323"/>
      <c r="E14" s="323"/>
      <c r="F14" s="323"/>
      <c r="G14" s="131"/>
      <c r="H14" s="131"/>
      <c r="I14" s="317" t="s">
        <v>85</v>
      </c>
      <c r="J14" s="317"/>
      <c r="K14" s="317"/>
      <c r="L14" s="317"/>
      <c r="M14" s="317"/>
    </row>
    <row r="15" spans="2:13" s="15" customFormat="1" ht="24" customHeight="1">
      <c r="B15" s="289"/>
      <c r="C15" s="323"/>
      <c r="D15" s="323"/>
      <c r="E15" s="323"/>
      <c r="F15" s="323"/>
      <c r="G15" s="131"/>
      <c r="H15" s="131"/>
      <c r="I15" s="317"/>
      <c r="J15" s="317"/>
      <c r="K15" s="317"/>
      <c r="L15" s="317"/>
      <c r="M15" s="317"/>
    </row>
    <row r="16" spans="2:13" s="15" customFormat="1" ht="14.25">
      <c r="B16" s="131"/>
      <c r="C16" s="131"/>
      <c r="D16" s="131"/>
      <c r="E16" s="131"/>
      <c r="F16" s="131"/>
      <c r="G16" s="131"/>
      <c r="H16" s="131"/>
      <c r="I16" s="131"/>
      <c r="J16" s="131"/>
      <c r="K16" s="131"/>
      <c r="L16" s="131"/>
      <c r="M16" s="131"/>
    </row>
    <row r="17" spans="2:13" s="15" customFormat="1" ht="24.75" customHeight="1">
      <c r="B17" s="288">
        <v>3</v>
      </c>
      <c r="C17" s="323" t="s">
        <v>69</v>
      </c>
      <c r="D17" s="323"/>
      <c r="E17" s="323"/>
      <c r="F17" s="323"/>
      <c r="G17" s="131"/>
      <c r="H17" s="131"/>
      <c r="I17" s="317" t="s">
        <v>91</v>
      </c>
      <c r="J17" s="317"/>
      <c r="K17" s="317"/>
      <c r="L17" s="317"/>
      <c r="M17" s="317"/>
    </row>
    <row r="18" spans="2:13" s="15" customFormat="1" ht="24.75" customHeight="1">
      <c r="B18" s="289"/>
      <c r="C18" s="323"/>
      <c r="D18" s="323"/>
      <c r="E18" s="323"/>
      <c r="F18" s="323"/>
      <c r="G18" s="131"/>
      <c r="H18" s="131"/>
      <c r="I18" s="317"/>
      <c r="J18" s="317"/>
      <c r="K18" s="317"/>
      <c r="L18" s="317"/>
      <c r="M18" s="317"/>
    </row>
    <row r="19" spans="1:14" ht="27" customHeight="1">
      <c r="A19" s="75"/>
      <c r="B19" s="75"/>
      <c r="C19" s="75"/>
      <c r="D19" s="75"/>
      <c r="E19" s="75"/>
      <c r="F19" s="75"/>
      <c r="G19" s="75"/>
      <c r="H19" s="75"/>
      <c r="I19" s="75"/>
      <c r="J19" s="75"/>
      <c r="K19" s="75"/>
      <c r="L19" s="75"/>
      <c r="M19" s="75"/>
      <c r="N19" s="75"/>
    </row>
    <row r="20" spans="1:14" ht="27" customHeight="1">
      <c r="A20" s="75"/>
      <c r="B20" s="75"/>
      <c r="C20" s="75"/>
      <c r="D20" s="75"/>
      <c r="E20" s="75"/>
      <c r="F20" s="75"/>
      <c r="G20" s="75"/>
      <c r="H20" s="75"/>
      <c r="I20" s="75"/>
      <c r="J20" s="75"/>
      <c r="K20" s="75"/>
      <c r="L20" s="75"/>
      <c r="M20" s="75"/>
      <c r="N20" s="75"/>
    </row>
    <row r="21" spans="1:14" ht="27" customHeight="1">
      <c r="A21" s="75"/>
      <c r="B21" s="75"/>
      <c r="C21" s="75"/>
      <c r="D21" s="75"/>
      <c r="E21" s="75"/>
      <c r="F21" s="75"/>
      <c r="G21" s="75"/>
      <c r="H21" s="75"/>
      <c r="I21" s="75"/>
      <c r="J21" s="75"/>
      <c r="K21" s="75"/>
      <c r="L21" s="75"/>
      <c r="M21" s="75"/>
      <c r="N21" s="75"/>
    </row>
    <row r="22" spans="2:3" s="27" customFormat="1" ht="19.5" customHeight="1">
      <c r="B22" s="25" t="s">
        <v>36</v>
      </c>
      <c r="C22" s="27" t="s">
        <v>60</v>
      </c>
    </row>
    <row r="23" s="27" customFormat="1" ht="19.5" customHeight="1">
      <c r="C23" s="27" t="s">
        <v>64</v>
      </c>
    </row>
    <row r="24" s="27" customFormat="1" ht="19.5" customHeight="1">
      <c r="C24" s="27" t="s">
        <v>65</v>
      </c>
    </row>
    <row r="25" spans="1:3" s="27" customFormat="1" ht="19.5" customHeight="1">
      <c r="A25" s="27" t="s">
        <v>323</v>
      </c>
      <c r="C25" s="27" t="s">
        <v>71</v>
      </c>
    </row>
    <row r="26" spans="2:3" s="27" customFormat="1" ht="19.5" customHeight="1">
      <c r="B26" s="27" t="s">
        <v>322</v>
      </c>
      <c r="C26" s="28" t="s">
        <v>37</v>
      </c>
    </row>
    <row r="27" s="27" customFormat="1" ht="19.5" customHeight="1">
      <c r="C27" s="28" t="s">
        <v>38</v>
      </c>
    </row>
    <row r="28" s="27" customFormat="1" ht="19.5" customHeight="1">
      <c r="C28" s="26"/>
    </row>
    <row r="29" s="27" customFormat="1" ht="19.5" customHeight="1">
      <c r="C29" s="26"/>
    </row>
    <row r="30" s="27" customFormat="1" ht="19.5" customHeight="1">
      <c r="C30" s="26"/>
    </row>
    <row r="31" s="27" customFormat="1" ht="19.5" customHeight="1"/>
    <row r="32" s="27" customFormat="1" ht="19.5" customHeight="1"/>
    <row r="33" s="27" customFormat="1" ht="19.5" customHeight="1"/>
    <row r="34" s="27" customFormat="1" ht="19.5" customHeight="1"/>
    <row r="35" s="27" customFormat="1" ht="19.5" customHeight="1"/>
    <row r="36" s="27" customFormat="1" ht="19.5" customHeight="1"/>
    <row r="37" s="27" customFormat="1" ht="19.5" customHeight="1"/>
    <row r="38" s="27" customFormat="1" ht="19.5" customHeight="1"/>
    <row r="39" s="27" customFormat="1" ht="19.5" customHeight="1"/>
    <row r="40" s="27" customFormat="1" ht="19.5" customHeight="1"/>
    <row r="41" s="27" customFormat="1" ht="19.5" customHeight="1"/>
    <row r="42" s="27" customFormat="1" ht="19.5" customHeight="1"/>
    <row r="43" s="27" customFormat="1" ht="19.5" customHeight="1"/>
    <row r="44" s="27" customFormat="1" ht="19.5" customHeight="1"/>
    <row r="45" s="27" customFormat="1" ht="19.5" customHeight="1"/>
    <row r="46" s="27" customFormat="1" ht="19.5" customHeight="1"/>
    <row r="47" s="27" customFormat="1" ht="19.5" customHeight="1"/>
    <row r="48" s="27" customFormat="1" ht="19.5" customHeight="1"/>
    <row r="49" s="27" customFormat="1" ht="19.5" customHeight="1"/>
    <row r="50" s="27" customFormat="1" ht="19.5" customHeight="1"/>
    <row r="51" s="27" customFormat="1" ht="19.5" customHeight="1"/>
    <row r="52" s="27" customFormat="1" ht="19.5" customHeight="1"/>
    <row r="53" s="27" customFormat="1" ht="19.5" customHeight="1"/>
    <row r="54" s="27" customFormat="1" ht="19.5" customHeight="1"/>
    <row r="55" ht="27" customHeight="1"/>
    <row r="56" ht="27" customHeight="1"/>
    <row r="57" ht="27" customHeight="1"/>
    <row r="58" ht="27" customHeight="1"/>
    <row r="59" ht="27" customHeight="1"/>
    <row r="60" ht="27" customHeight="1"/>
    <row r="61" ht="27" customHeight="1"/>
    <row r="62" ht="27" customHeight="1"/>
    <row r="63" ht="27" customHeight="1"/>
    <row r="64"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27" customHeight="1"/>
    <row r="108" ht="27" customHeight="1"/>
    <row r="109" ht="27" customHeight="1"/>
    <row r="110" ht="27" customHeight="1"/>
    <row r="111" ht="27" customHeight="1"/>
    <row r="112"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row r="145" ht="27" customHeight="1"/>
    <row r="146" ht="27" customHeight="1"/>
    <row r="147" ht="27" customHeight="1"/>
    <row r="148" ht="27" customHeight="1"/>
    <row r="149" ht="27" customHeight="1"/>
    <row r="150" ht="27" customHeight="1"/>
    <row r="151" ht="27" customHeight="1"/>
    <row r="152" ht="27" customHeight="1"/>
    <row r="153" ht="27" customHeight="1"/>
    <row r="154" ht="27" customHeight="1"/>
    <row r="155" ht="27" customHeight="1"/>
    <row r="156" ht="27" customHeight="1"/>
    <row r="157" ht="27" customHeight="1"/>
    <row r="158" ht="27" customHeight="1"/>
    <row r="159" ht="27" customHeight="1"/>
    <row r="160" ht="27" customHeight="1"/>
    <row r="161" ht="27" customHeight="1"/>
    <row r="162" ht="27" customHeight="1"/>
    <row r="163" ht="27" customHeight="1"/>
    <row r="164" ht="27" customHeight="1"/>
    <row r="165" ht="27" customHeight="1"/>
    <row r="166" ht="27" customHeight="1"/>
    <row r="167" ht="27" customHeight="1"/>
    <row r="168" ht="27" customHeight="1"/>
    <row r="169" ht="27" customHeight="1"/>
    <row r="170" ht="27" customHeight="1"/>
    <row r="171" ht="27" customHeight="1"/>
    <row r="172" ht="27" customHeight="1"/>
    <row r="173" ht="27" customHeight="1"/>
    <row r="174" ht="27" customHeight="1"/>
    <row r="175" ht="27" customHeight="1"/>
    <row r="176" ht="27" customHeight="1"/>
    <row r="177" ht="27" customHeight="1"/>
    <row r="178" ht="27" customHeight="1"/>
    <row r="179" ht="27" customHeight="1"/>
    <row r="180" ht="27" customHeight="1"/>
    <row r="181" ht="27" customHeight="1"/>
    <row r="182" ht="27" customHeight="1"/>
    <row r="183" ht="27" customHeight="1"/>
    <row r="184" ht="27" customHeight="1"/>
    <row r="185" ht="27" customHeight="1"/>
    <row r="186" ht="27" customHeight="1"/>
    <row r="187" ht="27" customHeight="1"/>
    <row r="188" ht="27" customHeight="1"/>
    <row r="189" ht="27" customHeight="1"/>
    <row r="190" ht="27" customHeight="1"/>
    <row r="191" ht="27" customHeight="1"/>
    <row r="192" ht="27" customHeight="1"/>
    <row r="193" ht="27" customHeight="1"/>
    <row r="194" ht="27" customHeight="1"/>
    <row r="195" ht="27" customHeight="1"/>
    <row r="196" ht="27" customHeight="1"/>
    <row r="197" ht="27" customHeight="1"/>
    <row r="198" ht="27" customHeight="1"/>
    <row r="199" ht="27" customHeight="1"/>
    <row r="200" ht="27" customHeight="1"/>
    <row r="201" ht="27" customHeight="1"/>
    <row r="202" ht="27" customHeight="1"/>
    <row r="203" ht="27" customHeight="1"/>
    <row r="204" ht="27" customHeight="1"/>
    <row r="205" ht="27" customHeight="1"/>
    <row r="206" ht="27" customHeight="1"/>
    <row r="207" ht="27" customHeight="1"/>
    <row r="208" ht="27" customHeight="1"/>
    <row r="209" ht="27" customHeight="1"/>
    <row r="210" ht="27" customHeight="1"/>
  </sheetData>
  <sheetProtection/>
  <mergeCells count="15">
    <mergeCell ref="B3:M3"/>
    <mergeCell ref="B6:G6"/>
    <mergeCell ref="H6:M6"/>
    <mergeCell ref="B7:G9"/>
    <mergeCell ref="H7:M9"/>
    <mergeCell ref="B17:B18"/>
    <mergeCell ref="B14:B15"/>
    <mergeCell ref="I14:M15"/>
    <mergeCell ref="G11:J11"/>
    <mergeCell ref="K11:M11"/>
    <mergeCell ref="G12:M12"/>
    <mergeCell ref="C11:F11"/>
    <mergeCell ref="I17:M18"/>
    <mergeCell ref="C14:F15"/>
    <mergeCell ref="C17:F18"/>
  </mergeCells>
  <printOptions/>
  <pageMargins left="0.787" right="0.787" top="0.984" bottom="0.984" header="0.512" footer="0.512"/>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sheetPr codeName="Sheet3"/>
  <dimension ref="A1:K26"/>
  <sheetViews>
    <sheetView view="pageBreakPreview" zoomScaleNormal="85" zoomScaleSheetLayoutView="100" workbookViewId="0" topLeftCell="A1">
      <selection activeCell="C10" sqref="C10"/>
    </sheetView>
  </sheetViews>
  <sheetFormatPr defaultColWidth="8.796875" defaultRowHeight="14.25"/>
  <cols>
    <col min="1" max="1" width="1.390625" style="2" customWidth="1"/>
    <col min="2" max="2" width="9.59765625" style="3" customWidth="1"/>
    <col min="3" max="3" width="13.59765625" style="2" customWidth="1"/>
    <col min="4" max="4" width="15.59765625" style="2" customWidth="1"/>
    <col min="5" max="5" width="29.59765625" style="2" bestFit="1" customWidth="1"/>
    <col min="6" max="6" width="15.59765625" style="2" customWidth="1"/>
    <col min="7" max="7" width="10.59765625" style="2" customWidth="1"/>
    <col min="8" max="8" width="15.59765625" style="2" customWidth="1"/>
    <col min="9" max="9" width="26.09765625" style="2" customWidth="1"/>
    <col min="10" max="10" width="13.8984375" style="2" bestFit="1" customWidth="1"/>
    <col min="11" max="16384" width="9" style="2" customWidth="1"/>
  </cols>
  <sheetData>
    <row r="1" spans="2:9" ht="34.5" customHeight="1">
      <c r="B1" s="157" t="s">
        <v>55</v>
      </c>
      <c r="C1" s="157"/>
      <c r="D1" s="157"/>
      <c r="E1" s="157"/>
      <c r="F1" s="157"/>
      <c r="G1" s="157"/>
      <c r="H1" s="157"/>
      <c r="I1" s="13"/>
    </row>
    <row r="2" spans="2:9" s="1" customFormat="1" ht="20.25" customHeight="1">
      <c r="B2" s="155" t="s">
        <v>0</v>
      </c>
      <c r="C2" s="45" t="s">
        <v>57</v>
      </c>
      <c r="D2" s="155" t="s">
        <v>14</v>
      </c>
      <c r="E2" s="151" t="s">
        <v>15</v>
      </c>
      <c r="F2" s="152"/>
      <c r="G2" s="153"/>
      <c r="H2" s="154" t="s">
        <v>26</v>
      </c>
      <c r="I2" s="155" t="s">
        <v>6</v>
      </c>
    </row>
    <row r="3" spans="2:9" s="1" customFormat="1" ht="20.25" customHeight="1">
      <c r="B3" s="156"/>
      <c r="C3" s="44" t="s">
        <v>56</v>
      </c>
      <c r="D3" s="156"/>
      <c r="E3" s="4" t="s">
        <v>7</v>
      </c>
      <c r="F3" s="4" t="s">
        <v>4</v>
      </c>
      <c r="G3" s="4" t="s">
        <v>5</v>
      </c>
      <c r="H3" s="154"/>
      <c r="I3" s="156"/>
    </row>
    <row r="4" spans="2:10" ht="34.5" customHeight="1">
      <c r="B4" s="90" t="s">
        <v>94</v>
      </c>
      <c r="C4" s="91">
        <v>60000</v>
      </c>
      <c r="D4" s="92" t="s">
        <v>9</v>
      </c>
      <c r="E4" s="93" t="s">
        <v>95</v>
      </c>
      <c r="F4" s="93" t="s">
        <v>96</v>
      </c>
      <c r="G4" s="93" t="s">
        <v>97</v>
      </c>
      <c r="H4" s="93"/>
      <c r="I4" s="93"/>
      <c r="J4" s="2" t="s">
        <v>9</v>
      </c>
    </row>
    <row r="5" spans="2:11" ht="34.5" customHeight="1">
      <c r="B5" s="90" t="s">
        <v>94</v>
      </c>
      <c r="C5" s="91">
        <v>1000000</v>
      </c>
      <c r="D5" s="92" t="s">
        <v>10</v>
      </c>
      <c r="E5" s="93"/>
      <c r="F5" s="93"/>
      <c r="G5" s="93"/>
      <c r="H5" s="93"/>
      <c r="I5" s="93" t="s">
        <v>98</v>
      </c>
      <c r="J5" s="2" t="s">
        <v>10</v>
      </c>
      <c r="K5" s="2" t="s">
        <v>63</v>
      </c>
    </row>
    <row r="6" spans="2:9" ht="34.5" customHeight="1">
      <c r="B6" s="90" t="s">
        <v>94</v>
      </c>
      <c r="C6" s="91">
        <v>36000</v>
      </c>
      <c r="D6" s="92" t="s">
        <v>9</v>
      </c>
      <c r="E6" s="93" t="s">
        <v>99</v>
      </c>
      <c r="F6" s="93" t="s">
        <v>100</v>
      </c>
      <c r="G6" s="93" t="s">
        <v>101</v>
      </c>
      <c r="H6" s="94" t="s">
        <v>102</v>
      </c>
      <c r="I6" s="93" t="s">
        <v>103</v>
      </c>
    </row>
    <row r="7" spans="2:9" ht="34.5" customHeight="1">
      <c r="B7" s="90" t="s">
        <v>94</v>
      </c>
      <c r="C7" s="91">
        <v>400000</v>
      </c>
      <c r="D7" s="92" t="s">
        <v>9</v>
      </c>
      <c r="E7" s="93" t="s">
        <v>104</v>
      </c>
      <c r="F7" s="93" t="s">
        <v>105</v>
      </c>
      <c r="G7" s="93" t="s">
        <v>106</v>
      </c>
      <c r="H7" s="93"/>
      <c r="I7" s="93"/>
    </row>
    <row r="8" spans="2:9" ht="34.5" customHeight="1">
      <c r="B8" s="90" t="s">
        <v>107</v>
      </c>
      <c r="C8" s="91">
        <v>10000</v>
      </c>
      <c r="D8" s="92" t="s">
        <v>9</v>
      </c>
      <c r="E8" s="93"/>
      <c r="F8" s="93"/>
      <c r="G8" s="93"/>
      <c r="H8" s="93"/>
      <c r="I8" s="93" t="s">
        <v>108</v>
      </c>
    </row>
    <row r="9" spans="2:9" ht="34.5" customHeight="1">
      <c r="B9" s="90" t="s">
        <v>107</v>
      </c>
      <c r="C9" s="91">
        <v>100000</v>
      </c>
      <c r="D9" s="92" t="s">
        <v>9</v>
      </c>
      <c r="E9" s="93" t="s">
        <v>109</v>
      </c>
      <c r="F9" s="93" t="s">
        <v>110</v>
      </c>
      <c r="G9" s="93" t="s">
        <v>111</v>
      </c>
      <c r="H9" s="93"/>
      <c r="I9" s="93"/>
    </row>
    <row r="10" spans="2:9" ht="34.5" customHeight="1">
      <c r="B10" s="90" t="s">
        <v>107</v>
      </c>
      <c r="C10" s="91">
        <v>24000</v>
      </c>
      <c r="D10" s="92" t="s">
        <v>9</v>
      </c>
      <c r="E10" s="93" t="s">
        <v>112</v>
      </c>
      <c r="F10" s="93" t="s">
        <v>113</v>
      </c>
      <c r="G10" s="93" t="s">
        <v>114</v>
      </c>
      <c r="H10" s="93" t="s">
        <v>115</v>
      </c>
      <c r="I10" s="93" t="s">
        <v>116</v>
      </c>
    </row>
    <row r="11" spans="2:9" ht="34.5" customHeight="1">
      <c r="B11" s="90" t="s">
        <v>94</v>
      </c>
      <c r="C11" s="91">
        <v>120000</v>
      </c>
      <c r="D11" s="92" t="s">
        <v>9</v>
      </c>
      <c r="E11" s="93" t="s">
        <v>117</v>
      </c>
      <c r="F11" s="93" t="s">
        <v>118</v>
      </c>
      <c r="G11" s="93" t="s">
        <v>119</v>
      </c>
      <c r="H11" s="93" t="s">
        <v>120</v>
      </c>
      <c r="I11" s="93" t="s">
        <v>121</v>
      </c>
    </row>
    <row r="12" spans="2:9" ht="34.5" customHeight="1">
      <c r="B12" s="90" t="s">
        <v>94</v>
      </c>
      <c r="C12" s="91">
        <v>810500</v>
      </c>
      <c r="D12" s="92" t="s">
        <v>10</v>
      </c>
      <c r="E12" s="93"/>
      <c r="F12" s="93"/>
      <c r="G12" s="93"/>
      <c r="H12" s="93"/>
      <c r="I12" s="93" t="s">
        <v>98</v>
      </c>
    </row>
    <row r="13" spans="2:9" ht="34.5" customHeight="1">
      <c r="B13" s="95"/>
      <c r="C13" s="96"/>
      <c r="D13" s="97"/>
      <c r="E13" s="98"/>
      <c r="F13" s="98"/>
      <c r="G13" s="98"/>
      <c r="H13" s="98"/>
      <c r="I13" s="98"/>
    </row>
    <row r="14" spans="2:9" ht="34.5" customHeight="1">
      <c r="B14" s="95"/>
      <c r="C14" s="96"/>
      <c r="D14" s="97"/>
      <c r="E14" s="98"/>
      <c r="F14" s="98"/>
      <c r="G14" s="98"/>
      <c r="H14" s="98"/>
      <c r="I14" s="98"/>
    </row>
    <row r="15" spans="2:9" ht="34.5" customHeight="1">
      <c r="B15" s="99"/>
      <c r="C15" s="100"/>
      <c r="D15" s="97"/>
      <c r="E15" s="98"/>
      <c r="F15" s="98"/>
      <c r="G15" s="98"/>
      <c r="H15" s="98"/>
      <c r="I15" s="98"/>
    </row>
    <row r="16" spans="2:9" ht="34.5" customHeight="1">
      <c r="B16" s="55" t="s">
        <v>73</v>
      </c>
      <c r="C16" s="89">
        <f>SUM(C4:C15)</f>
        <v>2560500</v>
      </c>
      <c r="D16" s="56"/>
      <c r="E16" s="57"/>
      <c r="F16" s="58"/>
      <c r="G16" s="56"/>
      <c r="H16" s="56"/>
      <c r="I16" s="56"/>
    </row>
    <row r="25" ht="13.5">
      <c r="A25" s="2" t="s">
        <v>323</v>
      </c>
    </row>
    <row r="26" ht="189">
      <c r="B26" s="3" t="s">
        <v>322</v>
      </c>
    </row>
  </sheetData>
  <sheetProtection/>
  <mergeCells count="6">
    <mergeCell ref="E2:G2"/>
    <mergeCell ref="H2:H3"/>
    <mergeCell ref="I2:I3"/>
    <mergeCell ref="B2:B3"/>
    <mergeCell ref="D2:D3"/>
    <mergeCell ref="B1:H1"/>
  </mergeCells>
  <dataValidations count="1">
    <dataValidation type="list" allowBlank="1" showInputMessage="1" showErrorMessage="1" sqref="D4:D15">
      <formula1>$J$4:$J$5</formula1>
    </dataValidation>
  </dataValidations>
  <printOptions horizontalCentered="1"/>
  <pageMargins left="0.11811023622047245" right="0.11811023622047245" top="0.6299212598425197" bottom="0.7480314960629921" header="0.5118110236220472" footer="0.5118110236220472"/>
  <pageSetup blackAndWhite="1" horizontalDpi="600" verticalDpi="600" orientation="landscape" paperSize="9" scale="86" r:id="rId2"/>
  <colBreaks count="1" manualBreakCount="1">
    <brk id="9" max="65535" man="1"/>
  </colBreaks>
  <drawing r:id="rId1"/>
</worksheet>
</file>

<file path=xl/worksheets/sheet3.xml><?xml version="1.0" encoding="utf-8"?>
<worksheet xmlns="http://schemas.openxmlformats.org/spreadsheetml/2006/main" xmlns:r="http://schemas.openxmlformats.org/officeDocument/2006/relationships">
  <sheetPr codeName="Sheet14">
    <tabColor rgb="FF00B050"/>
  </sheetPr>
  <dimension ref="A1:S26"/>
  <sheetViews>
    <sheetView view="pageBreakPreview" zoomScale="85" zoomScaleNormal="85" zoomScaleSheetLayoutView="85" zoomScalePageLayoutView="0" workbookViewId="0" topLeftCell="A1">
      <selection activeCell="F18" sqref="F18"/>
    </sheetView>
  </sheetViews>
  <sheetFormatPr defaultColWidth="8.796875" defaultRowHeight="19.5" customHeight="1"/>
  <cols>
    <col min="1" max="1" width="2.3984375" style="10" customWidth="1"/>
    <col min="2" max="2" width="7.69921875" style="9" customWidth="1"/>
    <col min="3" max="3" width="12.59765625" style="10" customWidth="1"/>
    <col min="4" max="4" width="26.09765625" style="10" customWidth="1"/>
    <col min="5" max="5" width="4.5" style="10" customWidth="1"/>
    <col min="6" max="6" width="4.19921875" style="10" customWidth="1"/>
    <col min="7" max="7" width="7.19921875" style="10" customWidth="1"/>
    <col min="8" max="8" width="4.5" style="10" customWidth="1"/>
    <col min="9" max="9" width="13" style="10" customWidth="1"/>
    <col min="10" max="10" width="9.5" style="10" customWidth="1"/>
    <col min="11" max="11" width="5.19921875" style="10" customWidth="1"/>
    <col min="12" max="12" width="1.203125" style="10" customWidth="1"/>
    <col min="13" max="13" width="4.5" style="10" customWidth="1"/>
    <col min="14" max="14" width="10.69921875" style="10" customWidth="1"/>
    <col min="15" max="15" width="2.19921875" style="10" customWidth="1"/>
    <col min="16" max="16" width="3.69921875" style="10" customWidth="1"/>
    <col min="17" max="17" width="1.59765625" style="10" customWidth="1"/>
    <col min="18" max="18" width="2" style="10" customWidth="1"/>
    <col min="19" max="20" width="4.59765625" style="10" customWidth="1"/>
    <col min="21" max="21" width="16.3984375" style="10" bestFit="1" customWidth="1"/>
    <col min="22" max="16384" width="9" style="10" customWidth="1"/>
  </cols>
  <sheetData>
    <row r="1" spans="2:17" ht="34.5" customHeight="1">
      <c r="B1" s="206" t="s">
        <v>44</v>
      </c>
      <c r="C1" s="206"/>
      <c r="D1" s="206"/>
      <c r="E1" s="206"/>
      <c r="F1" s="206"/>
      <c r="G1" s="206"/>
      <c r="H1" s="206"/>
      <c r="I1" s="206"/>
      <c r="J1" s="206"/>
      <c r="K1" s="206"/>
      <c r="L1" s="206"/>
      <c r="M1" s="206"/>
      <c r="N1" s="206"/>
      <c r="O1" s="206"/>
      <c r="P1" s="206"/>
      <c r="Q1" s="206"/>
    </row>
    <row r="2" spans="2:17" ht="34.5" customHeight="1">
      <c r="B2" s="194"/>
      <c r="C2" s="195"/>
      <c r="D2" s="196"/>
      <c r="E2" s="161" t="s">
        <v>58</v>
      </c>
      <c r="F2" s="162"/>
      <c r="G2" s="162"/>
      <c r="H2" s="162"/>
      <c r="I2" s="162"/>
      <c r="J2" s="162"/>
      <c r="K2" s="163"/>
      <c r="L2" s="161" t="s">
        <v>59</v>
      </c>
      <c r="M2" s="162"/>
      <c r="N2" s="162"/>
      <c r="O2" s="162"/>
      <c r="P2" s="163"/>
      <c r="Q2" s="31"/>
    </row>
    <row r="3" spans="2:16" ht="34.5" customHeight="1">
      <c r="B3" s="199" t="s">
        <v>8</v>
      </c>
      <c r="C3" s="202" t="s">
        <v>9</v>
      </c>
      <c r="D3" s="203"/>
      <c r="E3" s="182">
        <v>750000</v>
      </c>
      <c r="F3" s="183"/>
      <c r="G3" s="183"/>
      <c r="H3" s="183"/>
      <c r="I3" s="183"/>
      <c r="J3" s="183"/>
      <c r="K3" s="184"/>
      <c r="L3" s="164"/>
      <c r="M3" s="165"/>
      <c r="N3" s="165"/>
      <c r="O3" s="165"/>
      <c r="P3" s="166"/>
    </row>
    <row r="4" spans="2:16" ht="34.5" customHeight="1">
      <c r="B4" s="200"/>
      <c r="C4" s="211" t="s">
        <v>10</v>
      </c>
      <c r="D4" s="212"/>
      <c r="E4" s="185">
        <v>1810500</v>
      </c>
      <c r="F4" s="186"/>
      <c r="G4" s="186"/>
      <c r="H4" s="186"/>
      <c r="I4" s="186"/>
      <c r="J4" s="186"/>
      <c r="K4" s="187"/>
      <c r="L4" s="167"/>
      <c r="M4" s="168"/>
      <c r="N4" s="168"/>
      <c r="O4" s="168"/>
      <c r="P4" s="169"/>
    </row>
    <row r="5" spans="2:16" ht="34.5" customHeight="1">
      <c r="B5" s="201"/>
      <c r="C5" s="197" t="s">
        <v>11</v>
      </c>
      <c r="D5" s="198"/>
      <c r="E5" s="188">
        <v>2560500</v>
      </c>
      <c r="F5" s="189"/>
      <c r="G5" s="189"/>
      <c r="H5" s="189"/>
      <c r="I5" s="192"/>
      <c r="J5" s="192"/>
      <c r="K5" s="193"/>
      <c r="L5" s="170"/>
      <c r="M5" s="171"/>
      <c r="N5" s="171"/>
      <c r="O5" s="171"/>
      <c r="P5" s="172"/>
    </row>
    <row r="6" spans="2:16" ht="34.5" customHeight="1">
      <c r="B6" s="199" t="s">
        <v>13</v>
      </c>
      <c r="C6" s="207" t="s">
        <v>9</v>
      </c>
      <c r="D6" s="208"/>
      <c r="E6" s="173">
        <v>0</v>
      </c>
      <c r="F6" s="174"/>
      <c r="G6" s="174"/>
      <c r="H6" s="174"/>
      <c r="I6" s="174"/>
      <c r="J6" s="174"/>
      <c r="K6" s="175"/>
      <c r="L6" s="164"/>
      <c r="M6" s="165"/>
      <c r="N6" s="165"/>
      <c r="O6" s="165"/>
      <c r="P6" s="166"/>
    </row>
    <row r="7" spans="2:16" ht="34.5" customHeight="1">
      <c r="B7" s="200"/>
      <c r="C7" s="204" t="s">
        <v>10</v>
      </c>
      <c r="D7" s="205"/>
      <c r="E7" s="176">
        <v>0</v>
      </c>
      <c r="F7" s="177"/>
      <c r="G7" s="177"/>
      <c r="H7" s="177"/>
      <c r="I7" s="177"/>
      <c r="J7" s="177"/>
      <c r="K7" s="178"/>
      <c r="L7" s="167"/>
      <c r="M7" s="168"/>
      <c r="N7" s="168"/>
      <c r="O7" s="168"/>
      <c r="P7" s="169"/>
    </row>
    <row r="8" spans="2:16" ht="34.5" customHeight="1">
      <c r="B8" s="201"/>
      <c r="C8" s="197" t="s">
        <v>11</v>
      </c>
      <c r="D8" s="198"/>
      <c r="E8" s="179">
        <v>0</v>
      </c>
      <c r="F8" s="180"/>
      <c r="G8" s="180"/>
      <c r="H8" s="180"/>
      <c r="I8" s="180"/>
      <c r="J8" s="180"/>
      <c r="K8" s="181"/>
      <c r="L8" s="158"/>
      <c r="M8" s="159"/>
      <c r="N8" s="159"/>
      <c r="O8" s="159"/>
      <c r="P8" s="160"/>
    </row>
    <row r="9" spans="2:16" ht="34.5" customHeight="1">
      <c r="B9" s="199" t="s">
        <v>42</v>
      </c>
      <c r="C9" s="202" t="s">
        <v>9</v>
      </c>
      <c r="D9" s="203"/>
      <c r="E9" s="182">
        <f>E3+E6</f>
        <v>750000</v>
      </c>
      <c r="F9" s="183"/>
      <c r="G9" s="183"/>
      <c r="H9" s="183"/>
      <c r="I9" s="183"/>
      <c r="J9" s="183"/>
      <c r="K9" s="184"/>
      <c r="L9" s="164"/>
      <c r="M9" s="165"/>
      <c r="N9" s="165"/>
      <c r="O9" s="165"/>
      <c r="P9" s="166"/>
    </row>
    <row r="10" spans="2:16" ht="34.5" customHeight="1">
      <c r="B10" s="200"/>
      <c r="C10" s="211" t="s">
        <v>10</v>
      </c>
      <c r="D10" s="212"/>
      <c r="E10" s="185">
        <f>E4+E7</f>
        <v>1810500</v>
      </c>
      <c r="F10" s="186"/>
      <c r="G10" s="186"/>
      <c r="H10" s="186"/>
      <c r="I10" s="186"/>
      <c r="J10" s="186"/>
      <c r="K10" s="187"/>
      <c r="L10" s="167"/>
      <c r="M10" s="168"/>
      <c r="N10" s="168"/>
      <c r="O10" s="168"/>
      <c r="P10" s="169"/>
    </row>
    <row r="11" spans="2:16" ht="34.5" customHeight="1">
      <c r="B11" s="201"/>
      <c r="C11" s="197" t="s">
        <v>11</v>
      </c>
      <c r="D11" s="198"/>
      <c r="E11" s="188">
        <f>SUM(E9:K10)</f>
        <v>2560500</v>
      </c>
      <c r="F11" s="189"/>
      <c r="G11" s="189"/>
      <c r="H11" s="189"/>
      <c r="I11" s="189"/>
      <c r="J11" s="189"/>
      <c r="K11" s="190"/>
      <c r="L11" s="158"/>
      <c r="M11" s="159"/>
      <c r="N11" s="159"/>
      <c r="O11" s="159"/>
      <c r="P11" s="160"/>
    </row>
    <row r="12" spans="2:19" ht="12" customHeight="1">
      <c r="B12" s="19"/>
      <c r="C12" s="60"/>
      <c r="D12" s="61"/>
      <c r="E12" s="62"/>
      <c r="F12" s="62"/>
      <c r="G12" s="62"/>
      <c r="H12" s="63"/>
      <c r="I12" s="60"/>
      <c r="J12" s="62"/>
      <c r="K12" s="62"/>
      <c r="L12" s="22"/>
      <c r="M12" s="19"/>
      <c r="N12" s="20"/>
      <c r="O12" s="21"/>
      <c r="P12" s="22"/>
      <c r="Q12" s="32"/>
      <c r="R12" s="32"/>
      <c r="S12" s="21"/>
    </row>
    <row r="13" spans="2:18" s="33" customFormat="1" ht="49.5" customHeight="1">
      <c r="B13" s="34" t="s">
        <v>45</v>
      </c>
      <c r="C13" s="35" t="s">
        <v>46</v>
      </c>
      <c r="D13" s="209" t="s">
        <v>39</v>
      </c>
      <c r="E13" s="210"/>
      <c r="F13" s="210"/>
      <c r="G13" s="191">
        <f>'支出の部　計'!I19</f>
        <v>1065000</v>
      </c>
      <c r="H13" s="191"/>
      <c r="I13" s="191"/>
      <c r="J13" s="191"/>
      <c r="K13" s="191"/>
      <c r="L13" s="36"/>
      <c r="M13" s="36" t="s">
        <v>32</v>
      </c>
      <c r="N13" s="36"/>
      <c r="O13" s="36"/>
      <c r="P13" s="39"/>
      <c r="Q13" s="37"/>
      <c r="R13" s="38"/>
    </row>
    <row r="14" spans="17:18" ht="12" customHeight="1">
      <c r="Q14" s="12"/>
      <c r="R14" s="12"/>
    </row>
    <row r="25" ht="19.5" customHeight="1">
      <c r="A25" s="10" t="s">
        <v>323</v>
      </c>
    </row>
    <row r="26" ht="19.5" customHeight="1">
      <c r="B26" s="9" t="s">
        <v>322</v>
      </c>
    </row>
  </sheetData>
  <sheetProtection/>
  <mergeCells count="36">
    <mergeCell ref="B1:Q1"/>
    <mergeCell ref="B6:B8"/>
    <mergeCell ref="C6:D6"/>
    <mergeCell ref="C11:D11"/>
    <mergeCell ref="D13:F13"/>
    <mergeCell ref="C4:D4"/>
    <mergeCell ref="C5:D5"/>
    <mergeCell ref="B3:B5"/>
    <mergeCell ref="C3:D3"/>
    <mergeCell ref="C10:D10"/>
    <mergeCell ref="E11:K11"/>
    <mergeCell ref="G13:K13"/>
    <mergeCell ref="E3:K3"/>
    <mergeCell ref="E4:K4"/>
    <mergeCell ref="E5:K5"/>
    <mergeCell ref="B2:D2"/>
    <mergeCell ref="C8:D8"/>
    <mergeCell ref="B9:B11"/>
    <mergeCell ref="C9:D9"/>
    <mergeCell ref="C7:D7"/>
    <mergeCell ref="E9:K9"/>
    <mergeCell ref="E10:K10"/>
    <mergeCell ref="L7:P7"/>
    <mergeCell ref="L8:P8"/>
    <mergeCell ref="L9:P9"/>
    <mergeCell ref="L10:P10"/>
    <mergeCell ref="L11:P11"/>
    <mergeCell ref="E2:K2"/>
    <mergeCell ref="L2:P2"/>
    <mergeCell ref="L3:P3"/>
    <mergeCell ref="L4:P4"/>
    <mergeCell ref="L5:P5"/>
    <mergeCell ref="L6:P6"/>
    <mergeCell ref="E6:K6"/>
    <mergeCell ref="E7:K7"/>
    <mergeCell ref="E8:K8"/>
  </mergeCells>
  <printOptions horizontalCentered="1"/>
  <pageMargins left="0.11811023622047245" right="0.11811023622047245" top="0.5905511811023623" bottom="0.5905511811023623" header="0.5118110236220472" footer="0.5118110236220472"/>
  <pageSetup blackAndWhite="1" horizontalDpi="600" verticalDpi="600" orientation="landscape" paperSize="9" scale="119" r:id="rId2"/>
  <drawing r:id="rId1"/>
</worksheet>
</file>

<file path=xl/worksheets/sheet4.xml><?xml version="1.0" encoding="utf-8"?>
<worksheet xmlns="http://schemas.openxmlformats.org/spreadsheetml/2006/main" xmlns:r="http://schemas.openxmlformats.org/officeDocument/2006/relationships">
  <sheetPr codeName="Sheet1"/>
  <dimension ref="A1:N29"/>
  <sheetViews>
    <sheetView view="pageBreakPreview" zoomScaleNormal="85" zoomScaleSheetLayoutView="100" workbookViewId="0" topLeftCell="A1">
      <selection activeCell="F18" sqref="F18"/>
    </sheetView>
  </sheetViews>
  <sheetFormatPr defaultColWidth="8.796875" defaultRowHeight="27" customHeight="1"/>
  <cols>
    <col min="1" max="1" width="1.69921875" style="2" customWidth="1"/>
    <col min="2" max="2" width="9.59765625" style="3" customWidth="1"/>
    <col min="3" max="3" width="13.59765625" style="5" customWidth="1"/>
    <col min="4" max="4" width="11" style="2" bestFit="1" customWidth="1"/>
    <col min="5" max="5" width="15.59765625" style="2" customWidth="1"/>
    <col min="6" max="6" width="29.59765625" style="2" bestFit="1" customWidth="1"/>
    <col min="7" max="7" width="15.59765625" style="2" customWidth="1"/>
    <col min="8" max="8" width="10.59765625" style="2" customWidth="1"/>
    <col min="9" max="10" width="15.59765625" style="2" customWidth="1"/>
    <col min="11" max="11" width="0.1015625" style="8" customWidth="1"/>
    <col min="12" max="12" width="2.59765625" style="2" customWidth="1"/>
    <col min="13" max="13" width="11" style="2" customWidth="1"/>
    <col min="14" max="16384" width="9" style="2" customWidth="1"/>
  </cols>
  <sheetData>
    <row r="1" spans="2:11" ht="34.5" customHeight="1">
      <c r="B1" s="157" t="s">
        <v>178</v>
      </c>
      <c r="C1" s="157"/>
      <c r="D1" s="157"/>
      <c r="E1" s="157"/>
      <c r="F1" s="157"/>
      <c r="G1" s="157"/>
      <c r="H1" s="157"/>
      <c r="I1" s="157"/>
      <c r="J1" s="13"/>
      <c r="K1" s="6"/>
    </row>
    <row r="2" spans="2:11" s="1" customFormat="1" ht="21" customHeight="1">
      <c r="B2" s="218" t="s">
        <v>0</v>
      </c>
      <c r="C2" s="64" t="s">
        <v>57</v>
      </c>
      <c r="D2" s="218" t="s">
        <v>1</v>
      </c>
      <c r="E2" s="220" t="s">
        <v>2</v>
      </c>
      <c r="F2" s="213" t="s">
        <v>3</v>
      </c>
      <c r="G2" s="214"/>
      <c r="H2" s="215"/>
      <c r="I2" s="216" t="s">
        <v>61</v>
      </c>
      <c r="J2" s="218" t="s">
        <v>6</v>
      </c>
      <c r="K2" s="7"/>
    </row>
    <row r="3" spans="2:11" s="1" customFormat="1" ht="20.25" customHeight="1">
      <c r="B3" s="219"/>
      <c r="C3" s="66" t="s">
        <v>56</v>
      </c>
      <c r="D3" s="219"/>
      <c r="E3" s="220"/>
      <c r="F3" s="65" t="s">
        <v>7</v>
      </c>
      <c r="G3" s="65" t="s">
        <v>4</v>
      </c>
      <c r="H3" s="65" t="s">
        <v>5</v>
      </c>
      <c r="I3" s="217"/>
      <c r="J3" s="219"/>
      <c r="K3" s="7" t="s">
        <v>16</v>
      </c>
    </row>
    <row r="4" spans="2:14" ht="34.5" customHeight="1">
      <c r="B4" s="90" t="s">
        <v>94</v>
      </c>
      <c r="C4" s="101">
        <v>120000</v>
      </c>
      <c r="D4" s="92" t="s">
        <v>48</v>
      </c>
      <c r="E4" s="92" t="s">
        <v>122</v>
      </c>
      <c r="F4" s="93" t="s">
        <v>123</v>
      </c>
      <c r="G4" s="93" t="s">
        <v>118</v>
      </c>
      <c r="H4" s="93" t="s">
        <v>119</v>
      </c>
      <c r="I4" s="93" t="s">
        <v>120</v>
      </c>
      <c r="J4" s="93" t="s">
        <v>121</v>
      </c>
      <c r="K4" s="8" t="str">
        <f ca="1">IF(C4&lt;&gt;0,IF(ISERROR(FIND("立",D4))=FALSE,"立",IF(ISERROR(FIND("選",D4))=FALSE,"選",INDIRECT("J"&amp;ROW()-1))),"")</f>
        <v>選</v>
      </c>
      <c r="M4" s="2" t="s">
        <v>47</v>
      </c>
      <c r="N4" s="46" t="s">
        <v>80</v>
      </c>
    </row>
    <row r="5" spans="2:14" ht="34.5" customHeight="1">
      <c r="B5" s="90" t="s">
        <v>94</v>
      </c>
      <c r="C5" s="91">
        <v>150000</v>
      </c>
      <c r="D5" s="92" t="s">
        <v>48</v>
      </c>
      <c r="E5" s="92" t="s">
        <v>124</v>
      </c>
      <c r="F5" s="93" t="s">
        <v>125</v>
      </c>
      <c r="G5" s="93" t="s">
        <v>126</v>
      </c>
      <c r="H5" s="93" t="s">
        <v>130</v>
      </c>
      <c r="I5" s="93"/>
      <c r="J5" s="93" t="s">
        <v>127</v>
      </c>
      <c r="K5" s="8" t="str">
        <f aca="true" ca="1" t="shared" si="0" ref="K5:K16">IF(C5&lt;&gt;0,IF(ISERROR(FIND("立",D5))=FALSE,"立",IF(ISERROR(FIND("選",D5))=FALSE,"選",INDIRECT("J"&amp;ROW()-1))),"")</f>
        <v>選</v>
      </c>
      <c r="M5" s="2" t="s">
        <v>48</v>
      </c>
      <c r="N5" s="2" t="s">
        <v>81</v>
      </c>
    </row>
    <row r="6" spans="2:11" ht="34.5" customHeight="1">
      <c r="B6" s="90" t="s">
        <v>107</v>
      </c>
      <c r="C6" s="91">
        <v>100000</v>
      </c>
      <c r="D6" s="92" t="s">
        <v>48</v>
      </c>
      <c r="E6" s="92" t="s">
        <v>122</v>
      </c>
      <c r="F6" s="93" t="s">
        <v>128</v>
      </c>
      <c r="G6" s="93" t="s">
        <v>129</v>
      </c>
      <c r="H6" s="93" t="s">
        <v>107</v>
      </c>
      <c r="I6" s="93"/>
      <c r="J6" s="93" t="s">
        <v>131</v>
      </c>
      <c r="K6" s="8" t="str">
        <f ca="1" t="shared" si="0"/>
        <v>選</v>
      </c>
    </row>
    <row r="7" spans="2:11" ht="34.5" customHeight="1">
      <c r="B7" s="90" t="s">
        <v>94</v>
      </c>
      <c r="C7" s="91">
        <v>180000</v>
      </c>
      <c r="D7" s="92" t="s">
        <v>48</v>
      </c>
      <c r="E7" s="92" t="s">
        <v>124</v>
      </c>
      <c r="F7" s="93" t="s">
        <v>132</v>
      </c>
      <c r="G7" s="93" t="s">
        <v>133</v>
      </c>
      <c r="H7" s="93" t="s">
        <v>107</v>
      </c>
      <c r="I7" s="93"/>
      <c r="J7" s="93" t="s">
        <v>134</v>
      </c>
      <c r="K7" s="8" t="str">
        <f ca="1" t="shared" si="0"/>
        <v>選</v>
      </c>
    </row>
    <row r="8" spans="2:11" ht="34.5" customHeight="1">
      <c r="B8" s="90" t="s">
        <v>94</v>
      </c>
      <c r="C8" s="91">
        <v>120000</v>
      </c>
      <c r="D8" s="92" t="s">
        <v>48</v>
      </c>
      <c r="E8" s="92" t="s">
        <v>122</v>
      </c>
      <c r="F8" s="93" t="s">
        <v>135</v>
      </c>
      <c r="G8" s="93" t="s">
        <v>136</v>
      </c>
      <c r="H8" s="93" t="s">
        <v>107</v>
      </c>
      <c r="I8" s="93"/>
      <c r="J8" s="93" t="s">
        <v>120</v>
      </c>
      <c r="K8" s="8" t="str">
        <f ca="1" t="shared" si="0"/>
        <v>選</v>
      </c>
    </row>
    <row r="9" spans="2:11" ht="34.5" customHeight="1">
      <c r="B9" s="90" t="s">
        <v>107</v>
      </c>
      <c r="C9" s="91">
        <v>120000</v>
      </c>
      <c r="D9" s="92" t="s">
        <v>48</v>
      </c>
      <c r="E9" s="92" t="s">
        <v>107</v>
      </c>
      <c r="F9" s="93" t="s">
        <v>137</v>
      </c>
      <c r="G9" s="93" t="s">
        <v>138</v>
      </c>
      <c r="H9" s="93" t="s">
        <v>107</v>
      </c>
      <c r="I9" s="93"/>
      <c r="J9" s="93" t="s">
        <v>120</v>
      </c>
      <c r="K9" s="8" t="str">
        <f ca="1">IF(C9&lt;&gt;0,IF(ISERROR(FIND("立",D9))=FALSE,"立",IF(ISERROR(FIND("選",D9))=FALSE,"選",INDIRECT("J"&amp;ROW()-1))),"")</f>
        <v>選</v>
      </c>
    </row>
    <row r="10" spans="2:11" ht="34.5" customHeight="1">
      <c r="B10" s="90" t="s">
        <v>107</v>
      </c>
      <c r="C10" s="91">
        <v>120000</v>
      </c>
      <c r="D10" s="92" t="s">
        <v>48</v>
      </c>
      <c r="E10" s="92" t="s">
        <v>107</v>
      </c>
      <c r="F10" s="93" t="s">
        <v>139</v>
      </c>
      <c r="G10" s="93" t="s">
        <v>140</v>
      </c>
      <c r="H10" s="93" t="s">
        <v>107</v>
      </c>
      <c r="I10" s="93"/>
      <c r="J10" s="93" t="s">
        <v>120</v>
      </c>
      <c r="K10" s="8" t="str">
        <f ca="1" t="shared" si="0"/>
        <v>選</v>
      </c>
    </row>
    <row r="11" spans="2:11" ht="34.5" customHeight="1">
      <c r="B11" s="90" t="s">
        <v>107</v>
      </c>
      <c r="C11" s="91">
        <v>120000</v>
      </c>
      <c r="D11" s="92" t="s">
        <v>48</v>
      </c>
      <c r="E11" s="92" t="s">
        <v>107</v>
      </c>
      <c r="F11" s="93" t="s">
        <v>141</v>
      </c>
      <c r="G11" s="93" t="s">
        <v>142</v>
      </c>
      <c r="H11" s="93" t="s">
        <v>107</v>
      </c>
      <c r="I11" s="93"/>
      <c r="J11" s="93" t="s">
        <v>120</v>
      </c>
      <c r="K11" s="8" t="str">
        <f ca="1">IF(C11&lt;&gt;0,IF(ISERROR(FIND("立",D11))=FALSE,"立",IF(ISERROR(FIND("選",D11))=FALSE,"選",INDIRECT("J"&amp;ROW()-1))),"")</f>
        <v>選</v>
      </c>
    </row>
    <row r="12" spans="2:11" ht="34.5" customHeight="1">
      <c r="B12" s="90" t="s">
        <v>107</v>
      </c>
      <c r="C12" s="91">
        <v>100000</v>
      </c>
      <c r="D12" s="92" t="s">
        <v>48</v>
      </c>
      <c r="E12" s="92" t="s">
        <v>107</v>
      </c>
      <c r="F12" s="93" t="s">
        <v>143</v>
      </c>
      <c r="G12" s="93" t="s">
        <v>144</v>
      </c>
      <c r="H12" s="93" t="s">
        <v>107</v>
      </c>
      <c r="I12" s="93"/>
      <c r="J12" s="93" t="s">
        <v>131</v>
      </c>
      <c r="K12" s="8" t="str">
        <f ca="1">IF(C12&lt;&gt;0,IF(ISERROR(FIND("立",D12))=FALSE,"立",IF(ISERROR(FIND("選",D12))=FALSE,"選",INDIRECT("J"&amp;ROW()-1))),"")</f>
        <v>選</v>
      </c>
    </row>
    <row r="13" spans="2:11" ht="34.5" customHeight="1">
      <c r="B13" s="90" t="s">
        <v>107</v>
      </c>
      <c r="C13" s="91">
        <v>100000</v>
      </c>
      <c r="D13" s="92" t="s">
        <v>48</v>
      </c>
      <c r="E13" s="92" t="s">
        <v>107</v>
      </c>
      <c r="F13" s="93" t="s">
        <v>145</v>
      </c>
      <c r="G13" s="93" t="s">
        <v>146</v>
      </c>
      <c r="H13" s="93" t="s">
        <v>107</v>
      </c>
      <c r="I13" s="93"/>
      <c r="J13" s="93" t="s">
        <v>131</v>
      </c>
      <c r="K13" s="8" t="str">
        <f ca="1">IF(C13&lt;&gt;0,IF(ISERROR(FIND("立",D13))=FALSE,"立",IF(ISERROR(FIND("選",D13))=FALSE,"選",INDIRECT("J"&amp;ROW()-1))),"")</f>
        <v>選</v>
      </c>
    </row>
    <row r="14" spans="2:11" ht="34.5" customHeight="1">
      <c r="B14" s="90" t="s">
        <v>107</v>
      </c>
      <c r="C14" s="91">
        <v>80000</v>
      </c>
      <c r="D14" s="92" t="s">
        <v>48</v>
      </c>
      <c r="E14" s="92" t="s">
        <v>107</v>
      </c>
      <c r="F14" s="93" t="s">
        <v>147</v>
      </c>
      <c r="G14" s="93" t="s">
        <v>148</v>
      </c>
      <c r="H14" s="93" t="s">
        <v>149</v>
      </c>
      <c r="I14" s="93"/>
      <c r="J14" s="93" t="s">
        <v>150</v>
      </c>
      <c r="K14" s="8" t="str">
        <f ca="1">IF(C14&lt;&gt;0,IF(ISERROR(FIND("立",D14))=FALSE,"立",IF(ISERROR(FIND("選",D14))=FALSE,"選",INDIRECT("J"&amp;ROW()-1))),"")</f>
        <v>選</v>
      </c>
    </row>
    <row r="15" spans="2:11" ht="34.5" customHeight="1">
      <c r="B15" s="90" t="s">
        <v>107</v>
      </c>
      <c r="C15" s="91">
        <v>120000</v>
      </c>
      <c r="D15" s="92" t="s">
        <v>48</v>
      </c>
      <c r="E15" s="92" t="s">
        <v>151</v>
      </c>
      <c r="F15" s="93" t="s">
        <v>152</v>
      </c>
      <c r="G15" s="93" t="s">
        <v>153</v>
      </c>
      <c r="H15" s="93" t="s">
        <v>119</v>
      </c>
      <c r="I15" s="93"/>
      <c r="J15" s="93" t="s">
        <v>120</v>
      </c>
      <c r="K15" s="8" t="str">
        <f ca="1">IF(C15&lt;&gt;0,IF(ISERROR(FIND("立",D15))=FALSE,"立",IF(ISERROR(FIND("選",D15))=FALSE,"選",INDIRECT("J"&amp;ROW()-1))),"")</f>
        <v>選</v>
      </c>
    </row>
    <row r="16" spans="2:11" ht="34.5" customHeight="1">
      <c r="B16" s="102" t="s">
        <v>72</v>
      </c>
      <c r="C16" s="103"/>
      <c r="D16" s="67"/>
      <c r="E16" s="69"/>
      <c r="F16" s="69"/>
      <c r="G16" s="70"/>
      <c r="H16" s="68"/>
      <c r="I16" s="68"/>
      <c r="J16" s="68"/>
      <c r="K16" s="8">
        <f ca="1" t="shared" si="0"/>
      </c>
    </row>
    <row r="17" spans="2:11" ht="34.5" customHeight="1">
      <c r="B17" s="90" t="s">
        <v>94</v>
      </c>
      <c r="C17" s="91">
        <v>120000</v>
      </c>
      <c r="D17" s="92" t="s">
        <v>48</v>
      </c>
      <c r="E17" s="92" t="s">
        <v>151</v>
      </c>
      <c r="F17" s="93" t="s">
        <v>154</v>
      </c>
      <c r="G17" s="93" t="s">
        <v>155</v>
      </c>
      <c r="H17" s="93" t="s">
        <v>119</v>
      </c>
      <c r="I17" s="93"/>
      <c r="J17" s="93" t="s">
        <v>120</v>
      </c>
      <c r="K17" s="8" t="str">
        <f aca="true" ca="1" t="shared" si="1" ref="K17:K29">IF(C17&lt;&gt;0,IF(ISERROR(FIND("立",D17))=FALSE,"立",IF(ISERROR(FIND("選",D17))=FALSE,"選",INDIRECT("J"&amp;ROW()-1))),"")</f>
        <v>選</v>
      </c>
    </row>
    <row r="18" spans="2:11" ht="34.5" customHeight="1">
      <c r="B18" s="90" t="s">
        <v>107</v>
      </c>
      <c r="C18" s="91">
        <v>120000</v>
      </c>
      <c r="D18" s="92" t="s">
        <v>48</v>
      </c>
      <c r="E18" s="92" t="s">
        <v>151</v>
      </c>
      <c r="F18" s="93" t="s">
        <v>156</v>
      </c>
      <c r="G18" s="93" t="s">
        <v>157</v>
      </c>
      <c r="H18" s="93" t="s">
        <v>130</v>
      </c>
      <c r="I18" s="93"/>
      <c r="J18" s="93" t="s">
        <v>120</v>
      </c>
      <c r="K18" s="8" t="str">
        <f ca="1" t="shared" si="1"/>
        <v>選</v>
      </c>
    </row>
    <row r="19" spans="2:11" ht="34.5" customHeight="1">
      <c r="B19" s="90" t="s">
        <v>107</v>
      </c>
      <c r="C19" s="91">
        <v>30000</v>
      </c>
      <c r="D19" s="92" t="s">
        <v>48</v>
      </c>
      <c r="E19" s="92" t="s">
        <v>151</v>
      </c>
      <c r="F19" s="93" t="s">
        <v>158</v>
      </c>
      <c r="G19" s="93" t="s">
        <v>159</v>
      </c>
      <c r="H19" s="93" t="s">
        <v>107</v>
      </c>
      <c r="I19" s="93"/>
      <c r="J19" s="93" t="s">
        <v>160</v>
      </c>
      <c r="K19" s="8" t="str">
        <f ca="1" t="shared" si="1"/>
        <v>選</v>
      </c>
    </row>
    <row r="20" spans="2:11" ht="34.5" customHeight="1">
      <c r="B20" s="90" t="s">
        <v>107</v>
      </c>
      <c r="C20" s="91">
        <v>60000</v>
      </c>
      <c r="D20" s="92" t="s">
        <v>48</v>
      </c>
      <c r="E20" s="92" t="s">
        <v>161</v>
      </c>
      <c r="F20" s="93" t="s">
        <v>162</v>
      </c>
      <c r="G20" s="93" t="s">
        <v>163</v>
      </c>
      <c r="H20" s="93" t="s">
        <v>107</v>
      </c>
      <c r="I20" s="93"/>
      <c r="J20" s="93" t="s">
        <v>164</v>
      </c>
      <c r="K20" s="8" t="str">
        <f ca="1" t="shared" si="1"/>
        <v>選</v>
      </c>
    </row>
    <row r="21" spans="2:11" ht="34.5" customHeight="1">
      <c r="B21" s="95"/>
      <c r="C21" s="96"/>
      <c r="D21" s="97"/>
      <c r="E21" s="97"/>
      <c r="F21" s="98"/>
      <c r="G21" s="98"/>
      <c r="H21" s="98"/>
      <c r="I21" s="98"/>
      <c r="J21" s="98"/>
      <c r="K21" s="8">
        <f ca="1" t="shared" si="1"/>
      </c>
    </row>
    <row r="22" spans="2:11" ht="34.5" customHeight="1">
      <c r="B22" s="95"/>
      <c r="C22" s="96"/>
      <c r="D22" s="97"/>
      <c r="E22" s="97"/>
      <c r="F22" s="98"/>
      <c r="G22" s="98"/>
      <c r="H22" s="98"/>
      <c r="I22" s="98"/>
      <c r="J22" s="98"/>
      <c r="K22" s="8">
        <f ca="1" t="shared" si="1"/>
      </c>
    </row>
    <row r="23" spans="2:11" ht="34.5" customHeight="1">
      <c r="B23" s="95"/>
      <c r="C23" s="96"/>
      <c r="D23" s="97"/>
      <c r="E23" s="97"/>
      <c r="F23" s="98"/>
      <c r="G23" s="98"/>
      <c r="H23" s="98"/>
      <c r="I23" s="98"/>
      <c r="J23" s="98"/>
      <c r="K23" s="8">
        <f ca="1" t="shared" si="1"/>
      </c>
    </row>
    <row r="24" spans="2:11" ht="34.5" customHeight="1">
      <c r="B24" s="95"/>
      <c r="C24" s="96"/>
      <c r="D24" s="97"/>
      <c r="E24" s="97"/>
      <c r="F24" s="98"/>
      <c r="G24" s="98"/>
      <c r="H24" s="98"/>
      <c r="I24" s="98"/>
      <c r="J24" s="98"/>
      <c r="K24" s="8">
        <f ca="1" t="shared" si="1"/>
      </c>
    </row>
    <row r="25" spans="1:11" ht="34.5" customHeight="1">
      <c r="A25" s="2" t="s">
        <v>323</v>
      </c>
      <c r="B25" s="95"/>
      <c r="C25" s="96"/>
      <c r="D25" s="97"/>
      <c r="E25" s="97"/>
      <c r="F25" s="98"/>
      <c r="G25" s="98"/>
      <c r="H25" s="98"/>
      <c r="I25" s="98"/>
      <c r="J25" s="98"/>
      <c r="K25" s="8">
        <f ca="1" t="shared" si="1"/>
      </c>
    </row>
    <row r="26" spans="2:11" ht="34.5" customHeight="1">
      <c r="B26" s="95" t="s">
        <v>322</v>
      </c>
      <c r="C26" s="96"/>
      <c r="D26" s="97"/>
      <c r="E26" s="97"/>
      <c r="F26" s="98"/>
      <c r="G26" s="98"/>
      <c r="H26" s="98"/>
      <c r="I26" s="98"/>
      <c r="J26" s="98"/>
      <c r="K26" s="8">
        <f ca="1" t="shared" si="1"/>
      </c>
    </row>
    <row r="27" spans="2:11" ht="34.5" customHeight="1">
      <c r="B27" s="95"/>
      <c r="C27" s="96"/>
      <c r="D27" s="97"/>
      <c r="E27" s="97"/>
      <c r="F27" s="98"/>
      <c r="G27" s="98"/>
      <c r="H27" s="98"/>
      <c r="I27" s="98"/>
      <c r="J27" s="98"/>
      <c r="K27" s="8">
        <f ca="1" t="shared" si="1"/>
      </c>
    </row>
    <row r="28" spans="2:11" ht="34.5" customHeight="1">
      <c r="B28" s="95"/>
      <c r="C28" s="96"/>
      <c r="D28" s="97"/>
      <c r="E28" s="97"/>
      <c r="F28" s="98"/>
      <c r="G28" s="98"/>
      <c r="H28" s="98"/>
      <c r="I28" s="98"/>
      <c r="J28" s="98"/>
      <c r="K28" s="8">
        <f ca="1" t="shared" si="1"/>
      </c>
    </row>
    <row r="29" spans="2:11" ht="34.5" customHeight="1">
      <c r="B29" s="55" t="s">
        <v>72</v>
      </c>
      <c r="C29" s="89">
        <f>SUM(C4:C28)</f>
        <v>1760000</v>
      </c>
      <c r="D29" s="56"/>
      <c r="E29" s="56"/>
      <c r="F29" s="57"/>
      <c r="G29" s="58"/>
      <c r="H29" s="56"/>
      <c r="I29" s="56"/>
      <c r="J29" s="56"/>
      <c r="K29" s="8">
        <f ca="1" t="shared" si="1"/>
        <v>0</v>
      </c>
    </row>
  </sheetData>
  <sheetProtection/>
  <mergeCells count="7">
    <mergeCell ref="B1:I1"/>
    <mergeCell ref="F2:H2"/>
    <mergeCell ref="I2:I3"/>
    <mergeCell ref="J2:J3"/>
    <mergeCell ref="B2:B3"/>
    <mergeCell ref="D2:D3"/>
    <mergeCell ref="E2:E3"/>
  </mergeCells>
  <dataValidations count="1">
    <dataValidation type="list" allowBlank="1" showInputMessage="1" showErrorMessage="1" sqref="D17:D28 D4:D15">
      <formula1>$M$4:$M$5</formula1>
    </dataValidation>
  </dataValidations>
  <printOptions horizontalCentered="1"/>
  <pageMargins left="0.11811023622047245" right="0.11811023622047245" top="0.6299212598425197" bottom="0.7874015748031497" header="0.5118110236220472" footer="0.5118110236220472"/>
  <pageSetup blackAndWhite="1" horizontalDpi="600" verticalDpi="600" orientation="landscape" paperSize="9" scale="85" r:id="rId2"/>
  <rowBreaks count="1" manualBreakCount="1">
    <brk id="16" max="255" man="1"/>
  </rowBreaks>
  <drawing r:id="rId1"/>
</worksheet>
</file>

<file path=xl/worksheets/sheet5.xml><?xml version="1.0" encoding="utf-8"?>
<worksheet xmlns="http://schemas.openxmlformats.org/spreadsheetml/2006/main" xmlns:r="http://schemas.openxmlformats.org/officeDocument/2006/relationships">
  <sheetPr codeName="Sheet15"/>
  <dimension ref="A1:N26"/>
  <sheetViews>
    <sheetView view="pageBreakPreview" zoomScaleNormal="75" zoomScaleSheetLayoutView="100" workbookViewId="0" topLeftCell="B1">
      <selection activeCell="F18" sqref="F18"/>
    </sheetView>
  </sheetViews>
  <sheetFormatPr defaultColWidth="8.796875" defaultRowHeight="27" customHeight="1"/>
  <cols>
    <col min="1" max="1" width="1.69921875" style="2" customWidth="1"/>
    <col min="2" max="2" width="9.59765625" style="3" customWidth="1"/>
    <col min="3" max="3" width="13.59765625" style="5" customWidth="1"/>
    <col min="4" max="4" width="11" style="2" bestFit="1" customWidth="1"/>
    <col min="5" max="5" width="15.59765625" style="2" customWidth="1"/>
    <col min="6" max="6" width="29.59765625" style="2" bestFit="1" customWidth="1"/>
    <col min="7" max="7" width="15.59765625" style="2" customWidth="1"/>
    <col min="8" max="8" width="10.59765625" style="2" customWidth="1"/>
    <col min="9" max="10" width="15.59765625" style="2" customWidth="1"/>
    <col min="11" max="11" width="0.1015625" style="8" customWidth="1"/>
    <col min="12" max="12" width="2.59765625" style="2" customWidth="1"/>
    <col min="13" max="13" width="10.8984375" style="2" customWidth="1"/>
    <col min="14" max="16384" width="9" style="2" customWidth="1"/>
  </cols>
  <sheetData>
    <row r="1" spans="2:11" ht="34.5" customHeight="1">
      <c r="B1" s="157" t="s">
        <v>179</v>
      </c>
      <c r="C1" s="157"/>
      <c r="D1" s="157"/>
      <c r="E1" s="157"/>
      <c r="F1" s="157"/>
      <c r="G1" s="157"/>
      <c r="H1" s="157"/>
      <c r="I1" s="157"/>
      <c r="J1" s="13"/>
      <c r="K1" s="6"/>
    </row>
    <row r="2" spans="2:11" s="1" customFormat="1" ht="21" customHeight="1">
      <c r="B2" s="155" t="s">
        <v>0</v>
      </c>
      <c r="C2" s="29" t="s">
        <v>57</v>
      </c>
      <c r="D2" s="155" t="s">
        <v>1</v>
      </c>
      <c r="E2" s="221" t="s">
        <v>2</v>
      </c>
      <c r="F2" s="151" t="s">
        <v>3</v>
      </c>
      <c r="G2" s="152"/>
      <c r="H2" s="153"/>
      <c r="I2" s="221" t="s">
        <v>61</v>
      </c>
      <c r="J2" s="155" t="s">
        <v>6</v>
      </c>
      <c r="K2" s="7"/>
    </row>
    <row r="3" spans="2:11" s="1" customFormat="1" ht="20.25" customHeight="1">
      <c r="B3" s="156"/>
      <c r="C3" s="30" t="s">
        <v>56</v>
      </c>
      <c r="D3" s="156"/>
      <c r="E3" s="221"/>
      <c r="F3" s="4" t="s">
        <v>7</v>
      </c>
      <c r="G3" s="4" t="s">
        <v>4</v>
      </c>
      <c r="H3" s="4" t="s">
        <v>5</v>
      </c>
      <c r="I3" s="221"/>
      <c r="J3" s="156"/>
      <c r="K3" s="7" t="s">
        <v>16</v>
      </c>
    </row>
    <row r="4" spans="2:14" ht="34.5" customHeight="1">
      <c r="B4" s="90" t="s">
        <v>94</v>
      </c>
      <c r="C4" s="91">
        <v>15000</v>
      </c>
      <c r="D4" s="92" t="s">
        <v>47</v>
      </c>
      <c r="E4" s="92" t="s">
        <v>165</v>
      </c>
      <c r="F4" s="93" t="s">
        <v>166</v>
      </c>
      <c r="G4" s="93" t="s">
        <v>167</v>
      </c>
      <c r="H4" s="93"/>
      <c r="I4" s="93"/>
      <c r="J4" s="93"/>
      <c r="K4" s="8" t="str">
        <f ca="1">IF(C4&lt;&gt;0,IF(ISERROR(FIND("立",D4))=FALSE,"立",IF(ISERROR(FIND("選",D4))=FALSE,"選",INDIRECT("J"&amp;ROW()-1))),"")</f>
        <v>立</v>
      </c>
      <c r="M4" s="2" t="s">
        <v>47</v>
      </c>
      <c r="N4" s="46" t="s">
        <v>80</v>
      </c>
    </row>
    <row r="5" spans="2:14" ht="34.5" customHeight="1">
      <c r="B5" s="90" t="s">
        <v>94</v>
      </c>
      <c r="C5" s="91">
        <v>36000</v>
      </c>
      <c r="D5" s="92" t="s">
        <v>47</v>
      </c>
      <c r="E5" s="92" t="s">
        <v>168</v>
      </c>
      <c r="F5" s="93" t="s">
        <v>169</v>
      </c>
      <c r="G5" s="93" t="s">
        <v>100</v>
      </c>
      <c r="H5" s="93" t="s">
        <v>101</v>
      </c>
      <c r="I5" s="94" t="s">
        <v>102</v>
      </c>
      <c r="J5" s="93" t="s">
        <v>103</v>
      </c>
      <c r="K5" s="8" t="str">
        <f aca="true" ca="1" t="shared" si="0" ref="K5:K16">IF(C5&lt;&gt;0,IF(ISERROR(FIND("立",D5))=FALSE,"立",IF(ISERROR(FIND("選",D5))=FALSE,"選",INDIRECT("J"&amp;ROW()-1))),"")</f>
        <v>立</v>
      </c>
      <c r="M5" s="2" t="s">
        <v>48</v>
      </c>
      <c r="N5" s="2" t="s">
        <v>81</v>
      </c>
    </row>
    <row r="6" spans="2:11" ht="34.5" customHeight="1">
      <c r="B6" s="90" t="s">
        <v>94</v>
      </c>
      <c r="C6" s="91">
        <v>35000</v>
      </c>
      <c r="D6" s="92" t="s">
        <v>48</v>
      </c>
      <c r="E6" s="92" t="s">
        <v>170</v>
      </c>
      <c r="F6" s="93" t="s">
        <v>171</v>
      </c>
      <c r="G6" s="93" t="s">
        <v>172</v>
      </c>
      <c r="H6" s="93" t="s">
        <v>173</v>
      </c>
      <c r="I6" s="93"/>
      <c r="J6" s="93" t="s">
        <v>174</v>
      </c>
      <c r="K6" s="8" t="str">
        <f ca="1" t="shared" si="0"/>
        <v>選</v>
      </c>
    </row>
    <row r="7" spans="2:11" ht="34.5" customHeight="1">
      <c r="B7" s="90" t="s">
        <v>94</v>
      </c>
      <c r="C7" s="91">
        <v>40000</v>
      </c>
      <c r="D7" s="92" t="s">
        <v>48</v>
      </c>
      <c r="E7" s="92" t="s">
        <v>107</v>
      </c>
      <c r="F7" s="93" t="s">
        <v>175</v>
      </c>
      <c r="G7" s="93" t="s">
        <v>176</v>
      </c>
      <c r="H7" s="93" t="s">
        <v>107</v>
      </c>
      <c r="I7" s="93"/>
      <c r="J7" s="93" t="s">
        <v>177</v>
      </c>
      <c r="K7" s="8" t="str">
        <f ca="1" t="shared" si="0"/>
        <v>選</v>
      </c>
    </row>
    <row r="8" spans="2:11" ht="34.5" customHeight="1">
      <c r="B8" s="95"/>
      <c r="C8" s="96"/>
      <c r="D8" s="97"/>
      <c r="E8" s="97"/>
      <c r="F8" s="98"/>
      <c r="G8" s="98"/>
      <c r="H8" s="98"/>
      <c r="I8" s="98"/>
      <c r="J8" s="98"/>
      <c r="K8" s="8">
        <f ca="1" t="shared" si="0"/>
      </c>
    </row>
    <row r="9" spans="2:11" ht="34.5" customHeight="1">
      <c r="B9" s="95"/>
      <c r="C9" s="96"/>
      <c r="D9" s="97"/>
      <c r="E9" s="97"/>
      <c r="F9" s="98"/>
      <c r="G9" s="98"/>
      <c r="H9" s="98"/>
      <c r="I9" s="98"/>
      <c r="J9" s="98"/>
      <c r="K9" s="8">
        <f ca="1">IF(C9&lt;&gt;0,IF(ISERROR(FIND("立",D9))=FALSE,"立",IF(ISERROR(FIND("選",D9))=FALSE,"選",INDIRECT("J"&amp;ROW()-1))),"")</f>
      </c>
    </row>
    <row r="10" spans="2:11" ht="34.5" customHeight="1">
      <c r="B10" s="95"/>
      <c r="C10" s="96"/>
      <c r="D10" s="97"/>
      <c r="E10" s="97"/>
      <c r="F10" s="98"/>
      <c r="G10" s="98"/>
      <c r="H10" s="98"/>
      <c r="I10" s="98"/>
      <c r="J10" s="98"/>
      <c r="K10" s="8">
        <f ca="1" t="shared" si="0"/>
      </c>
    </row>
    <row r="11" spans="2:11" ht="34.5" customHeight="1">
      <c r="B11" s="95"/>
      <c r="C11" s="96"/>
      <c r="D11" s="97"/>
      <c r="E11" s="97"/>
      <c r="F11" s="98"/>
      <c r="G11" s="98"/>
      <c r="H11" s="98"/>
      <c r="I11" s="98"/>
      <c r="J11" s="98"/>
      <c r="K11" s="8">
        <f ca="1">IF(C11&lt;&gt;0,IF(ISERROR(FIND("立",D11))=FALSE,"立",IF(ISERROR(FIND("選",D11))=FALSE,"選",INDIRECT("J"&amp;ROW()-1))),"")</f>
      </c>
    </row>
    <row r="12" spans="2:11" ht="34.5" customHeight="1">
      <c r="B12" s="95"/>
      <c r="C12" s="96"/>
      <c r="D12" s="97"/>
      <c r="E12" s="97"/>
      <c r="F12" s="98"/>
      <c r="G12" s="98"/>
      <c r="H12" s="98"/>
      <c r="I12" s="98"/>
      <c r="J12" s="98"/>
      <c r="K12" s="8">
        <f ca="1">IF(C12&lt;&gt;0,IF(ISERROR(FIND("立",D12))=FALSE,"立",IF(ISERROR(FIND("選",D12))=FALSE,"選",INDIRECT("J"&amp;ROW()-1))),"")</f>
      </c>
    </row>
    <row r="13" spans="2:11" ht="34.5" customHeight="1">
      <c r="B13" s="95"/>
      <c r="C13" s="96"/>
      <c r="D13" s="97"/>
      <c r="E13" s="97"/>
      <c r="F13" s="98"/>
      <c r="G13" s="98"/>
      <c r="H13" s="98"/>
      <c r="I13" s="98"/>
      <c r="J13" s="98"/>
      <c r="K13" s="8">
        <f ca="1">IF(C13&lt;&gt;0,IF(ISERROR(FIND("立",D13))=FALSE,"立",IF(ISERROR(FIND("選",D13))=FALSE,"選",INDIRECT("J"&amp;ROW()-1))),"")</f>
      </c>
    </row>
    <row r="14" spans="2:11" ht="34.5" customHeight="1">
      <c r="B14" s="95"/>
      <c r="C14" s="96"/>
      <c r="D14" s="97"/>
      <c r="E14" s="97"/>
      <c r="F14" s="98"/>
      <c r="G14" s="98"/>
      <c r="H14" s="98"/>
      <c r="I14" s="98"/>
      <c r="J14" s="98"/>
      <c r="K14" s="8">
        <f ca="1">IF(C14&lt;&gt;0,IF(ISERROR(FIND("立",D14))=FALSE,"立",IF(ISERROR(FIND("選",D14))=FALSE,"選",INDIRECT("J"&amp;ROW()-1))),"")</f>
      </c>
    </row>
    <row r="15" spans="2:11" ht="34.5" customHeight="1">
      <c r="B15" s="95"/>
      <c r="C15" s="96"/>
      <c r="D15" s="97"/>
      <c r="E15" s="97"/>
      <c r="F15" s="98"/>
      <c r="G15" s="98"/>
      <c r="H15" s="98"/>
      <c r="I15" s="98"/>
      <c r="J15" s="98"/>
      <c r="K15" s="8">
        <f ca="1">IF(C15&lt;&gt;0,IF(ISERROR(FIND("立",D15))=FALSE,"立",IF(ISERROR(FIND("選",D15))=FALSE,"選",INDIRECT("J"&amp;ROW()-1))),"")</f>
      </c>
    </row>
    <row r="16" spans="2:11" ht="34.5" customHeight="1">
      <c r="B16" s="55" t="s">
        <v>72</v>
      </c>
      <c r="C16" s="89">
        <f>SUM(C4:C15)</f>
        <v>126000</v>
      </c>
      <c r="D16" s="59"/>
      <c r="E16" s="57"/>
      <c r="F16" s="57"/>
      <c r="G16" s="58"/>
      <c r="H16" s="56"/>
      <c r="I16" s="56"/>
      <c r="J16" s="56"/>
      <c r="K16" s="8">
        <f ca="1" t="shared" si="0"/>
        <v>0</v>
      </c>
    </row>
    <row r="25" ht="27" customHeight="1">
      <c r="A25" s="2" t="s">
        <v>323</v>
      </c>
    </row>
    <row r="26" ht="27" customHeight="1">
      <c r="B26" s="3" t="s">
        <v>322</v>
      </c>
    </row>
  </sheetData>
  <sheetProtection/>
  <mergeCells count="7">
    <mergeCell ref="J2:J3"/>
    <mergeCell ref="B1:I1"/>
    <mergeCell ref="B2:B3"/>
    <mergeCell ref="D2:D3"/>
    <mergeCell ref="E2:E3"/>
    <mergeCell ref="F2:H2"/>
    <mergeCell ref="I2:I3"/>
  </mergeCells>
  <dataValidations count="1">
    <dataValidation type="list" allowBlank="1" showInputMessage="1" showErrorMessage="1" sqref="D4:D15">
      <formula1>$M$4:$M$5</formula1>
    </dataValidation>
  </dataValidations>
  <printOptions horizontalCentered="1"/>
  <pageMargins left="0.11811023622047245" right="0.11811023622047245" top="0.6299212598425197" bottom="0.7874015748031497" header="0.5118110236220472" footer="0.5118110236220472"/>
  <pageSetup blackAndWhite="1" horizontalDpi="600" verticalDpi="600" orientation="landscape" paperSize="9" scale="85" r:id="rId1"/>
</worksheet>
</file>

<file path=xl/worksheets/sheet6.xml><?xml version="1.0" encoding="utf-8"?>
<worksheet xmlns="http://schemas.openxmlformats.org/spreadsheetml/2006/main" xmlns:r="http://schemas.openxmlformats.org/officeDocument/2006/relationships">
  <sheetPr codeName="Sheet16"/>
  <dimension ref="A1:N26"/>
  <sheetViews>
    <sheetView view="pageBreakPreview" zoomScaleNormal="75" zoomScaleSheetLayoutView="100" zoomScalePageLayoutView="0" workbookViewId="0" topLeftCell="B1">
      <selection activeCell="F18" sqref="F18"/>
    </sheetView>
  </sheetViews>
  <sheetFormatPr defaultColWidth="8.796875" defaultRowHeight="27" customHeight="1"/>
  <cols>
    <col min="1" max="1" width="1.69921875" style="2" customWidth="1"/>
    <col min="2" max="2" width="9.59765625" style="3" customWidth="1"/>
    <col min="3" max="3" width="13.59765625" style="5" customWidth="1"/>
    <col min="4" max="4" width="11" style="2" bestFit="1" customWidth="1"/>
    <col min="5" max="5" width="15.59765625" style="2" customWidth="1"/>
    <col min="6" max="6" width="29.59765625" style="2" bestFit="1" customWidth="1"/>
    <col min="7" max="7" width="15.59765625" style="2" customWidth="1"/>
    <col min="8" max="8" width="10.59765625" style="2" customWidth="1"/>
    <col min="9" max="10" width="15.59765625" style="2" customWidth="1"/>
    <col min="11" max="11" width="0.1015625" style="8" customWidth="1"/>
    <col min="12" max="12" width="2.59765625" style="2" customWidth="1"/>
    <col min="13" max="13" width="11" style="2" customWidth="1"/>
    <col min="14" max="16384" width="9" style="2" customWidth="1"/>
  </cols>
  <sheetData>
    <row r="1" spans="2:11" ht="34.5" customHeight="1">
      <c r="B1" s="157" t="s">
        <v>190</v>
      </c>
      <c r="C1" s="157"/>
      <c r="D1" s="157"/>
      <c r="E1" s="157"/>
      <c r="F1" s="157"/>
      <c r="G1" s="157"/>
      <c r="H1" s="157"/>
      <c r="I1" s="157"/>
      <c r="J1" s="13"/>
      <c r="K1" s="6"/>
    </row>
    <row r="2" spans="2:11" s="1" customFormat="1" ht="21" customHeight="1">
      <c r="B2" s="155" t="s">
        <v>0</v>
      </c>
      <c r="C2" s="29" t="s">
        <v>57</v>
      </c>
      <c r="D2" s="155" t="s">
        <v>1</v>
      </c>
      <c r="E2" s="221" t="s">
        <v>2</v>
      </c>
      <c r="F2" s="151" t="s">
        <v>3</v>
      </c>
      <c r="G2" s="152"/>
      <c r="H2" s="153"/>
      <c r="I2" s="221" t="s">
        <v>61</v>
      </c>
      <c r="J2" s="155" t="s">
        <v>6</v>
      </c>
      <c r="K2" s="7"/>
    </row>
    <row r="3" spans="2:11" s="1" customFormat="1" ht="20.25" customHeight="1">
      <c r="B3" s="156"/>
      <c r="C3" s="30" t="s">
        <v>56</v>
      </c>
      <c r="D3" s="156"/>
      <c r="E3" s="221"/>
      <c r="F3" s="4" t="s">
        <v>7</v>
      </c>
      <c r="G3" s="4" t="s">
        <v>4</v>
      </c>
      <c r="H3" s="4" t="s">
        <v>5</v>
      </c>
      <c r="I3" s="221"/>
      <c r="J3" s="156"/>
      <c r="K3" s="7" t="s">
        <v>16</v>
      </c>
    </row>
    <row r="4" spans="2:14" ht="34.5" customHeight="1">
      <c r="B4" s="90" t="s">
        <v>94</v>
      </c>
      <c r="C4" s="91">
        <v>5000</v>
      </c>
      <c r="D4" s="92" t="s">
        <v>48</v>
      </c>
      <c r="E4" s="92" t="s">
        <v>180</v>
      </c>
      <c r="F4" s="93" t="s">
        <v>95</v>
      </c>
      <c r="G4" s="93" t="s">
        <v>181</v>
      </c>
      <c r="H4" s="93" t="s">
        <v>182</v>
      </c>
      <c r="I4" s="93"/>
      <c r="J4" s="93" t="s">
        <v>183</v>
      </c>
      <c r="K4" s="8" t="str">
        <f ca="1">IF(C4&lt;&gt;0,IF(ISERROR(FIND("立",D4))=FALSE,"立",IF(ISERROR(FIND("選",D4))=FALSE,"選",INDIRECT("J"&amp;ROW()-1))),"")</f>
        <v>選</v>
      </c>
      <c r="M4" s="2" t="s">
        <v>47</v>
      </c>
      <c r="N4" s="46" t="s">
        <v>80</v>
      </c>
    </row>
    <row r="5" spans="2:14" ht="34.5" customHeight="1">
      <c r="B5" s="90" t="s">
        <v>94</v>
      </c>
      <c r="C5" s="91">
        <v>20000</v>
      </c>
      <c r="D5" s="92" t="s">
        <v>48</v>
      </c>
      <c r="E5" s="92" t="s">
        <v>107</v>
      </c>
      <c r="F5" s="93" t="s">
        <v>184</v>
      </c>
      <c r="G5" s="93" t="s">
        <v>185</v>
      </c>
      <c r="H5" s="93"/>
      <c r="I5" s="93"/>
      <c r="J5" s="93" t="s">
        <v>186</v>
      </c>
      <c r="K5" s="8" t="str">
        <f aca="true" ca="1" t="shared" si="0" ref="K5:K16">IF(C5&lt;&gt;0,IF(ISERROR(FIND("立",D5))=FALSE,"立",IF(ISERROR(FIND("選",D5))=FALSE,"選",INDIRECT("J"&amp;ROW()-1))),"")</f>
        <v>選</v>
      </c>
      <c r="M5" s="2" t="s">
        <v>48</v>
      </c>
      <c r="N5" s="2" t="s">
        <v>81</v>
      </c>
    </row>
    <row r="6" spans="2:11" ht="34.5" customHeight="1">
      <c r="B6" s="90" t="s">
        <v>94</v>
      </c>
      <c r="C6" s="91">
        <v>3000</v>
      </c>
      <c r="D6" s="92" t="s">
        <v>48</v>
      </c>
      <c r="E6" s="92" t="s">
        <v>107</v>
      </c>
      <c r="F6" s="93" t="s">
        <v>187</v>
      </c>
      <c r="G6" s="93" t="s">
        <v>188</v>
      </c>
      <c r="H6" s="93"/>
      <c r="I6" s="93"/>
      <c r="J6" s="93" t="s">
        <v>189</v>
      </c>
      <c r="K6" s="8" t="str">
        <f ca="1" t="shared" si="0"/>
        <v>選</v>
      </c>
    </row>
    <row r="7" spans="2:11" ht="34.5" customHeight="1">
      <c r="B7" s="95"/>
      <c r="C7" s="96"/>
      <c r="D7" s="97"/>
      <c r="E7" s="97"/>
      <c r="F7" s="98"/>
      <c r="G7" s="98"/>
      <c r="H7" s="98"/>
      <c r="I7" s="98"/>
      <c r="J7" s="98"/>
      <c r="K7" s="8">
        <f ca="1" t="shared" si="0"/>
      </c>
    </row>
    <row r="8" spans="2:11" ht="34.5" customHeight="1">
      <c r="B8" s="95"/>
      <c r="C8" s="96"/>
      <c r="D8" s="97"/>
      <c r="E8" s="97"/>
      <c r="F8" s="98"/>
      <c r="G8" s="98"/>
      <c r="H8" s="98"/>
      <c r="I8" s="98"/>
      <c r="J8" s="98"/>
      <c r="K8" s="8">
        <f ca="1" t="shared" si="0"/>
      </c>
    </row>
    <row r="9" spans="2:11" ht="34.5" customHeight="1">
      <c r="B9" s="95"/>
      <c r="C9" s="96"/>
      <c r="D9" s="97"/>
      <c r="E9" s="97"/>
      <c r="F9" s="98"/>
      <c r="G9" s="98"/>
      <c r="H9" s="98"/>
      <c r="I9" s="98"/>
      <c r="J9" s="98"/>
      <c r="K9" s="8">
        <f ca="1">IF(C9&lt;&gt;0,IF(ISERROR(FIND("立",D9))=FALSE,"立",IF(ISERROR(FIND("選",D9))=FALSE,"選",INDIRECT("J"&amp;ROW()-1))),"")</f>
      </c>
    </row>
    <row r="10" spans="2:11" ht="34.5" customHeight="1">
      <c r="B10" s="95"/>
      <c r="C10" s="96"/>
      <c r="D10" s="97"/>
      <c r="E10" s="97"/>
      <c r="F10" s="98"/>
      <c r="G10" s="98"/>
      <c r="H10" s="98"/>
      <c r="I10" s="98"/>
      <c r="J10" s="98"/>
      <c r="K10" s="8">
        <f ca="1" t="shared" si="0"/>
      </c>
    </row>
    <row r="11" spans="2:11" ht="34.5" customHeight="1">
      <c r="B11" s="95"/>
      <c r="C11" s="96"/>
      <c r="D11" s="97"/>
      <c r="E11" s="97"/>
      <c r="F11" s="98"/>
      <c r="G11" s="98"/>
      <c r="H11" s="98"/>
      <c r="I11" s="98"/>
      <c r="J11" s="98"/>
      <c r="K11" s="8">
        <f ca="1">IF(C11&lt;&gt;0,IF(ISERROR(FIND("立",D11))=FALSE,"立",IF(ISERROR(FIND("選",D11))=FALSE,"選",INDIRECT("J"&amp;ROW()-1))),"")</f>
      </c>
    </row>
    <row r="12" spans="2:11" ht="34.5" customHeight="1">
      <c r="B12" s="95"/>
      <c r="C12" s="96"/>
      <c r="D12" s="97"/>
      <c r="E12" s="97"/>
      <c r="F12" s="98"/>
      <c r="G12" s="98"/>
      <c r="H12" s="98"/>
      <c r="I12" s="98"/>
      <c r="J12" s="98"/>
      <c r="K12" s="8">
        <f ca="1">IF(C12&lt;&gt;0,IF(ISERROR(FIND("立",D12))=FALSE,"立",IF(ISERROR(FIND("選",D12))=FALSE,"選",INDIRECT("J"&amp;ROW()-1))),"")</f>
      </c>
    </row>
    <row r="13" spans="2:11" ht="34.5" customHeight="1">
      <c r="B13" s="95"/>
      <c r="C13" s="96"/>
      <c r="D13" s="97"/>
      <c r="E13" s="97"/>
      <c r="F13" s="98"/>
      <c r="G13" s="98"/>
      <c r="H13" s="98"/>
      <c r="I13" s="98"/>
      <c r="J13" s="98"/>
      <c r="K13" s="8">
        <f ca="1">IF(C13&lt;&gt;0,IF(ISERROR(FIND("立",D13))=FALSE,"立",IF(ISERROR(FIND("選",D13))=FALSE,"選",INDIRECT("J"&amp;ROW()-1))),"")</f>
      </c>
    </row>
    <row r="14" spans="2:11" ht="34.5" customHeight="1">
      <c r="B14" s="95"/>
      <c r="C14" s="96"/>
      <c r="D14" s="97"/>
      <c r="E14" s="97"/>
      <c r="F14" s="98"/>
      <c r="G14" s="98"/>
      <c r="H14" s="98"/>
      <c r="I14" s="98"/>
      <c r="J14" s="98"/>
      <c r="K14" s="8">
        <f ca="1">IF(C14&lt;&gt;0,IF(ISERROR(FIND("立",D14))=FALSE,"立",IF(ISERROR(FIND("選",D14))=FALSE,"選",INDIRECT("J"&amp;ROW()-1))),"")</f>
      </c>
    </row>
    <row r="15" spans="2:11" ht="34.5" customHeight="1">
      <c r="B15" s="95"/>
      <c r="C15" s="96"/>
      <c r="D15" s="97"/>
      <c r="E15" s="97"/>
      <c r="F15" s="98"/>
      <c r="G15" s="98"/>
      <c r="H15" s="98"/>
      <c r="I15" s="98"/>
      <c r="J15" s="98"/>
      <c r="K15" s="8">
        <f ca="1">IF(C15&lt;&gt;0,IF(ISERROR(FIND("立",D15))=FALSE,"立",IF(ISERROR(FIND("選",D15))=FALSE,"選",INDIRECT("J"&amp;ROW()-1))),"")</f>
      </c>
    </row>
    <row r="16" spans="2:11" ht="34.5" customHeight="1">
      <c r="B16" s="55" t="s">
        <v>72</v>
      </c>
      <c r="C16" s="89">
        <f>SUM(C4:C15)</f>
        <v>28000</v>
      </c>
      <c r="D16" s="59"/>
      <c r="E16" s="57"/>
      <c r="F16" s="57"/>
      <c r="G16" s="58"/>
      <c r="H16" s="56"/>
      <c r="I16" s="56"/>
      <c r="J16" s="56"/>
      <c r="K16" s="8">
        <f ca="1" t="shared" si="0"/>
        <v>0</v>
      </c>
    </row>
    <row r="25" ht="27" customHeight="1">
      <c r="A25" s="2" t="s">
        <v>323</v>
      </c>
    </row>
    <row r="26" ht="27" customHeight="1">
      <c r="B26" s="3" t="s">
        <v>322</v>
      </c>
    </row>
  </sheetData>
  <sheetProtection/>
  <mergeCells count="7">
    <mergeCell ref="J2:J3"/>
    <mergeCell ref="B1:I1"/>
    <mergeCell ref="B2:B3"/>
    <mergeCell ref="D2:D3"/>
    <mergeCell ref="E2:E3"/>
    <mergeCell ref="F2:H2"/>
    <mergeCell ref="I2:I3"/>
  </mergeCells>
  <dataValidations count="1">
    <dataValidation type="list" allowBlank="1" showInputMessage="1" showErrorMessage="1" sqref="D4:D15">
      <formula1>$M$4:$M$5</formula1>
    </dataValidation>
  </dataValidations>
  <printOptions horizontalCentered="1"/>
  <pageMargins left="0.11811023622047245" right="0.11811023622047245" top="0.6299212598425197" bottom="0.7874015748031497" header="0.5118110236220472" footer="0.5118110236220472"/>
  <pageSetup blackAndWhite="1" horizontalDpi="600" verticalDpi="600" orientation="landscape" paperSize="9" scale="85" r:id="rId1"/>
</worksheet>
</file>

<file path=xl/worksheets/sheet7.xml><?xml version="1.0" encoding="utf-8"?>
<worksheet xmlns="http://schemas.openxmlformats.org/spreadsheetml/2006/main" xmlns:r="http://schemas.openxmlformats.org/officeDocument/2006/relationships">
  <sheetPr codeName="Sheet17"/>
  <dimension ref="A1:N26"/>
  <sheetViews>
    <sheetView view="pageBreakPreview" zoomScaleNormal="75" zoomScaleSheetLayoutView="100" workbookViewId="0" topLeftCell="B1">
      <selection activeCell="F18" sqref="F18"/>
    </sheetView>
  </sheetViews>
  <sheetFormatPr defaultColWidth="8.796875" defaultRowHeight="27" customHeight="1"/>
  <cols>
    <col min="1" max="1" width="1.69921875" style="2" customWidth="1"/>
    <col min="2" max="2" width="9.59765625" style="3" customWidth="1"/>
    <col min="3" max="3" width="13.59765625" style="5" customWidth="1"/>
    <col min="4" max="4" width="11" style="2" bestFit="1" customWidth="1"/>
    <col min="5" max="5" width="15.59765625" style="2" customWidth="1"/>
    <col min="6" max="6" width="29.59765625" style="2" bestFit="1" customWidth="1"/>
    <col min="7" max="7" width="15.59765625" style="2" customWidth="1"/>
    <col min="8" max="8" width="10.59765625" style="2" customWidth="1"/>
    <col min="9" max="10" width="15.59765625" style="2" customWidth="1"/>
    <col min="11" max="11" width="0.1015625" style="8" customWidth="1"/>
    <col min="12" max="12" width="2.59765625" style="2" customWidth="1"/>
    <col min="13" max="13" width="11" style="2" customWidth="1"/>
    <col min="14" max="16384" width="9" style="2" customWidth="1"/>
  </cols>
  <sheetData>
    <row r="1" spans="2:11" ht="34.5" customHeight="1">
      <c r="B1" s="157" t="s">
        <v>203</v>
      </c>
      <c r="C1" s="157"/>
      <c r="D1" s="157"/>
      <c r="E1" s="157"/>
      <c r="F1" s="157"/>
      <c r="G1" s="157"/>
      <c r="H1" s="157"/>
      <c r="I1" s="157"/>
      <c r="J1" s="13"/>
      <c r="K1" s="6"/>
    </row>
    <row r="2" spans="2:11" s="1" customFormat="1" ht="21" customHeight="1">
      <c r="B2" s="222" t="s">
        <v>0</v>
      </c>
      <c r="C2" s="104" t="s">
        <v>57</v>
      </c>
      <c r="D2" s="222" t="s">
        <v>1</v>
      </c>
      <c r="E2" s="224" t="s">
        <v>2</v>
      </c>
      <c r="F2" s="225" t="s">
        <v>3</v>
      </c>
      <c r="G2" s="226"/>
      <c r="H2" s="227"/>
      <c r="I2" s="224" t="s">
        <v>61</v>
      </c>
      <c r="J2" s="222" t="s">
        <v>6</v>
      </c>
      <c r="K2" s="7"/>
    </row>
    <row r="3" spans="2:11" s="1" customFormat="1" ht="20.25" customHeight="1">
      <c r="B3" s="223"/>
      <c r="C3" s="106" t="s">
        <v>56</v>
      </c>
      <c r="D3" s="223"/>
      <c r="E3" s="224"/>
      <c r="F3" s="105" t="s">
        <v>7</v>
      </c>
      <c r="G3" s="105" t="s">
        <v>4</v>
      </c>
      <c r="H3" s="105" t="s">
        <v>5</v>
      </c>
      <c r="I3" s="224"/>
      <c r="J3" s="223"/>
      <c r="K3" s="7" t="s">
        <v>16</v>
      </c>
    </row>
    <row r="4" spans="2:14" ht="34.5" customHeight="1">
      <c r="B4" s="90" t="s">
        <v>94</v>
      </c>
      <c r="C4" s="91">
        <v>5000</v>
      </c>
      <c r="D4" s="92" t="s">
        <v>48</v>
      </c>
      <c r="E4" s="92" t="s">
        <v>191</v>
      </c>
      <c r="F4" s="93" t="s">
        <v>166</v>
      </c>
      <c r="G4" s="93" t="s">
        <v>167</v>
      </c>
      <c r="H4" s="93"/>
      <c r="I4" s="93"/>
      <c r="J4" s="93" t="s">
        <v>192</v>
      </c>
      <c r="K4" s="8" t="str">
        <f ca="1">IF(C4&lt;&gt;0,IF(ISERROR(FIND("立",D4))=FALSE,"立",IF(ISERROR(FIND("選",D4))=FALSE,"選",INDIRECT("J"&amp;ROW()-1))),"")</f>
        <v>選</v>
      </c>
      <c r="M4" s="2" t="s">
        <v>47</v>
      </c>
      <c r="N4" s="46" t="s">
        <v>80</v>
      </c>
    </row>
    <row r="5" spans="2:14" ht="34.5" customHeight="1">
      <c r="B5" s="90" t="s">
        <v>94</v>
      </c>
      <c r="C5" s="91">
        <v>3000</v>
      </c>
      <c r="D5" s="92" t="s">
        <v>48</v>
      </c>
      <c r="E5" s="92" t="s">
        <v>193</v>
      </c>
      <c r="F5" s="93" t="s">
        <v>194</v>
      </c>
      <c r="G5" s="93" t="s">
        <v>195</v>
      </c>
      <c r="H5" s="93"/>
      <c r="I5" s="93"/>
      <c r="J5" s="93"/>
      <c r="K5" s="8" t="str">
        <f aca="true" ca="1" t="shared" si="0" ref="K5:K16">IF(C5&lt;&gt;0,IF(ISERROR(FIND("立",D5))=FALSE,"立",IF(ISERROR(FIND("選",D5))=FALSE,"選",INDIRECT("J"&amp;ROW()-1))),"")</f>
        <v>選</v>
      </c>
      <c r="M5" s="2" t="s">
        <v>48</v>
      </c>
      <c r="N5" s="2" t="s">
        <v>81</v>
      </c>
    </row>
    <row r="6" spans="2:11" ht="34.5" customHeight="1">
      <c r="B6" s="90" t="s">
        <v>94</v>
      </c>
      <c r="C6" s="91">
        <v>5000</v>
      </c>
      <c r="D6" s="92" t="s">
        <v>48</v>
      </c>
      <c r="E6" s="92" t="s">
        <v>196</v>
      </c>
      <c r="F6" s="93" t="s">
        <v>197</v>
      </c>
      <c r="G6" s="93" t="s">
        <v>198</v>
      </c>
      <c r="H6" s="93"/>
      <c r="I6" s="93"/>
      <c r="J6" s="93" t="s">
        <v>192</v>
      </c>
      <c r="K6" s="8" t="str">
        <f ca="1" t="shared" si="0"/>
        <v>選</v>
      </c>
    </row>
    <row r="7" spans="2:11" ht="34.5" customHeight="1">
      <c r="B7" s="90" t="s">
        <v>94</v>
      </c>
      <c r="C7" s="91">
        <v>2000</v>
      </c>
      <c r="D7" s="92" t="s">
        <v>48</v>
      </c>
      <c r="E7" s="92" t="s">
        <v>199</v>
      </c>
      <c r="F7" s="93" t="s">
        <v>175</v>
      </c>
      <c r="G7" s="93" t="s">
        <v>176</v>
      </c>
      <c r="H7" s="93" t="s">
        <v>173</v>
      </c>
      <c r="I7" s="93"/>
      <c r="J7" s="93" t="s">
        <v>200</v>
      </c>
      <c r="K7" s="8" t="str">
        <f ca="1" t="shared" si="0"/>
        <v>選</v>
      </c>
    </row>
    <row r="8" spans="2:11" ht="34.5" customHeight="1">
      <c r="B8" s="90" t="s">
        <v>94</v>
      </c>
      <c r="C8" s="91">
        <v>5000</v>
      </c>
      <c r="D8" s="92" t="s">
        <v>48</v>
      </c>
      <c r="E8" s="92" t="s">
        <v>201</v>
      </c>
      <c r="F8" s="93" t="s">
        <v>202</v>
      </c>
      <c r="G8" s="93" t="s">
        <v>167</v>
      </c>
      <c r="H8" s="93"/>
      <c r="I8" s="93"/>
      <c r="J8" s="93"/>
      <c r="K8" s="8" t="str">
        <f ca="1" t="shared" si="0"/>
        <v>選</v>
      </c>
    </row>
    <row r="9" spans="2:11" ht="34.5" customHeight="1">
      <c r="B9" s="95"/>
      <c r="C9" s="96"/>
      <c r="D9" s="97"/>
      <c r="E9" s="97"/>
      <c r="F9" s="98"/>
      <c r="G9" s="98"/>
      <c r="H9" s="98"/>
      <c r="I9" s="98"/>
      <c r="J9" s="98"/>
      <c r="K9" s="8">
        <f ca="1">IF(C9&lt;&gt;0,IF(ISERROR(FIND("立",D9))=FALSE,"立",IF(ISERROR(FIND("選",D9))=FALSE,"選",INDIRECT("J"&amp;ROW()-1))),"")</f>
      </c>
    </row>
    <row r="10" spans="2:11" ht="34.5" customHeight="1">
      <c r="B10" s="95"/>
      <c r="C10" s="96"/>
      <c r="D10" s="97"/>
      <c r="E10" s="97"/>
      <c r="F10" s="98"/>
      <c r="G10" s="98"/>
      <c r="H10" s="98"/>
      <c r="I10" s="98"/>
      <c r="J10" s="98"/>
      <c r="K10" s="8">
        <f ca="1" t="shared" si="0"/>
      </c>
    </row>
    <row r="11" spans="2:11" ht="34.5" customHeight="1">
      <c r="B11" s="95"/>
      <c r="C11" s="96"/>
      <c r="D11" s="97"/>
      <c r="E11" s="97"/>
      <c r="F11" s="98"/>
      <c r="G11" s="98"/>
      <c r="H11" s="98"/>
      <c r="I11" s="98"/>
      <c r="J11" s="98"/>
      <c r="K11" s="8">
        <f ca="1">IF(C11&lt;&gt;0,IF(ISERROR(FIND("立",D11))=FALSE,"立",IF(ISERROR(FIND("選",D11))=FALSE,"選",INDIRECT("J"&amp;ROW()-1))),"")</f>
      </c>
    </row>
    <row r="12" spans="2:11" ht="34.5" customHeight="1">
      <c r="B12" s="95"/>
      <c r="C12" s="96"/>
      <c r="D12" s="97"/>
      <c r="E12" s="97"/>
      <c r="F12" s="98"/>
      <c r="G12" s="98"/>
      <c r="H12" s="98"/>
      <c r="I12" s="98"/>
      <c r="J12" s="98"/>
      <c r="K12" s="8">
        <f ca="1">IF(C12&lt;&gt;0,IF(ISERROR(FIND("立",D12))=FALSE,"立",IF(ISERROR(FIND("選",D12))=FALSE,"選",INDIRECT("J"&amp;ROW()-1))),"")</f>
      </c>
    </row>
    <row r="13" spans="2:11" ht="34.5" customHeight="1">
      <c r="B13" s="95"/>
      <c r="C13" s="96"/>
      <c r="D13" s="97"/>
      <c r="E13" s="97"/>
      <c r="F13" s="98"/>
      <c r="G13" s="98"/>
      <c r="H13" s="98"/>
      <c r="I13" s="98"/>
      <c r="J13" s="98"/>
      <c r="K13" s="8">
        <f ca="1">IF(C13&lt;&gt;0,IF(ISERROR(FIND("立",D13))=FALSE,"立",IF(ISERROR(FIND("選",D13))=FALSE,"選",INDIRECT("J"&amp;ROW()-1))),"")</f>
      </c>
    </row>
    <row r="14" spans="2:11" ht="34.5" customHeight="1">
      <c r="B14" s="95"/>
      <c r="C14" s="96"/>
      <c r="D14" s="97"/>
      <c r="E14" s="97"/>
      <c r="F14" s="98"/>
      <c r="G14" s="98"/>
      <c r="H14" s="98"/>
      <c r="I14" s="98"/>
      <c r="J14" s="98"/>
      <c r="K14" s="8">
        <f ca="1">IF(C14&lt;&gt;0,IF(ISERROR(FIND("立",D14))=FALSE,"立",IF(ISERROR(FIND("選",D14))=FALSE,"選",INDIRECT("J"&amp;ROW()-1))),"")</f>
      </c>
    </row>
    <row r="15" spans="2:11" ht="34.5" customHeight="1">
      <c r="B15" s="95"/>
      <c r="C15" s="96"/>
      <c r="D15" s="97"/>
      <c r="E15" s="97"/>
      <c r="F15" s="98"/>
      <c r="G15" s="98"/>
      <c r="H15" s="98"/>
      <c r="I15" s="98"/>
      <c r="J15" s="98"/>
      <c r="K15" s="8">
        <f ca="1">IF(C15&lt;&gt;0,IF(ISERROR(FIND("立",D15))=FALSE,"立",IF(ISERROR(FIND("選",D15))=FALSE,"選",INDIRECT("J"&amp;ROW()-1))),"")</f>
      </c>
    </row>
    <row r="16" spans="2:11" ht="34.5" customHeight="1">
      <c r="B16" s="55" t="s">
        <v>72</v>
      </c>
      <c r="C16" s="89">
        <f>SUM(C4:C15)</f>
        <v>20000</v>
      </c>
      <c r="D16" s="59"/>
      <c r="E16" s="57"/>
      <c r="F16" s="57"/>
      <c r="G16" s="58"/>
      <c r="H16" s="56"/>
      <c r="I16" s="56"/>
      <c r="J16" s="56"/>
      <c r="K16" s="8">
        <f ca="1" t="shared" si="0"/>
        <v>0</v>
      </c>
    </row>
    <row r="25" ht="27" customHeight="1">
      <c r="A25" s="2" t="s">
        <v>323</v>
      </c>
    </row>
    <row r="26" ht="27" customHeight="1">
      <c r="B26" s="3" t="s">
        <v>322</v>
      </c>
    </row>
  </sheetData>
  <sheetProtection/>
  <mergeCells count="7">
    <mergeCell ref="J2:J3"/>
    <mergeCell ref="B1:I1"/>
    <mergeCell ref="B2:B3"/>
    <mergeCell ref="D2:D3"/>
    <mergeCell ref="E2:E3"/>
    <mergeCell ref="F2:H2"/>
    <mergeCell ref="I2:I3"/>
  </mergeCells>
  <dataValidations count="1">
    <dataValidation type="list" allowBlank="1" showInputMessage="1" showErrorMessage="1" sqref="D4:D15">
      <formula1>$M$4:$M$5</formula1>
    </dataValidation>
  </dataValidations>
  <printOptions horizontalCentered="1"/>
  <pageMargins left="0.11811023622047245" right="0.11811023622047245" top="0.6299212598425197" bottom="0.7874015748031497" header="0.5118110236220472" footer="0.5118110236220472"/>
  <pageSetup blackAndWhite="1" horizontalDpi="600" verticalDpi="600" orientation="landscape" paperSize="9" scale="85" r:id="rId1"/>
</worksheet>
</file>

<file path=xl/worksheets/sheet8.xml><?xml version="1.0" encoding="utf-8"?>
<worksheet xmlns="http://schemas.openxmlformats.org/spreadsheetml/2006/main" xmlns:r="http://schemas.openxmlformats.org/officeDocument/2006/relationships">
  <sheetPr codeName="Sheet18"/>
  <dimension ref="A1:N26"/>
  <sheetViews>
    <sheetView view="pageBreakPreview" zoomScaleNormal="75" zoomScaleSheetLayoutView="100" zoomScalePageLayoutView="0" workbookViewId="0" topLeftCell="A1">
      <selection activeCell="F18" sqref="F18"/>
    </sheetView>
  </sheetViews>
  <sheetFormatPr defaultColWidth="8.796875" defaultRowHeight="27" customHeight="1"/>
  <cols>
    <col min="1" max="1" width="1.69921875" style="2" customWidth="1"/>
    <col min="2" max="2" width="9.59765625" style="3" customWidth="1"/>
    <col min="3" max="3" width="13.59765625" style="5" customWidth="1"/>
    <col min="4" max="4" width="11" style="2" bestFit="1" customWidth="1"/>
    <col min="5" max="5" width="15.59765625" style="2" customWidth="1"/>
    <col min="6" max="6" width="29.59765625" style="2" bestFit="1" customWidth="1"/>
    <col min="7" max="7" width="15.59765625" style="2" customWidth="1"/>
    <col min="8" max="8" width="10.59765625" style="2" customWidth="1"/>
    <col min="9" max="10" width="15.59765625" style="2" customWidth="1"/>
    <col min="11" max="11" width="0.1015625" style="8" customWidth="1"/>
    <col min="12" max="12" width="2.59765625" style="2" customWidth="1"/>
    <col min="13" max="13" width="10.8984375" style="2" customWidth="1"/>
    <col min="14" max="16384" width="9" style="2" customWidth="1"/>
  </cols>
  <sheetData>
    <row r="1" spans="2:11" ht="34.5" customHeight="1">
      <c r="B1" s="230" t="s">
        <v>216</v>
      </c>
      <c r="C1" s="230"/>
      <c r="D1" s="230"/>
      <c r="E1" s="230"/>
      <c r="F1" s="230"/>
      <c r="G1" s="230"/>
      <c r="H1" s="230"/>
      <c r="I1" s="230"/>
      <c r="J1" s="107"/>
      <c r="K1" s="6"/>
    </row>
    <row r="2" spans="2:11" s="1" customFormat="1" ht="21" customHeight="1">
      <c r="B2" s="228" t="s">
        <v>0</v>
      </c>
      <c r="C2" s="108" t="s">
        <v>57</v>
      </c>
      <c r="D2" s="228" t="s">
        <v>1</v>
      </c>
      <c r="E2" s="231" t="s">
        <v>2</v>
      </c>
      <c r="F2" s="232" t="s">
        <v>3</v>
      </c>
      <c r="G2" s="233"/>
      <c r="H2" s="234"/>
      <c r="I2" s="231" t="s">
        <v>61</v>
      </c>
      <c r="J2" s="228" t="s">
        <v>6</v>
      </c>
      <c r="K2" s="7"/>
    </row>
    <row r="3" spans="2:11" s="1" customFormat="1" ht="20.25" customHeight="1">
      <c r="B3" s="229"/>
      <c r="C3" s="110" t="s">
        <v>56</v>
      </c>
      <c r="D3" s="229"/>
      <c r="E3" s="231"/>
      <c r="F3" s="109" t="s">
        <v>7</v>
      </c>
      <c r="G3" s="109" t="s">
        <v>4</v>
      </c>
      <c r="H3" s="109" t="s">
        <v>5</v>
      </c>
      <c r="I3" s="231"/>
      <c r="J3" s="229"/>
      <c r="K3" s="7" t="s">
        <v>16</v>
      </c>
    </row>
    <row r="4" spans="2:14" ht="34.5" customHeight="1">
      <c r="B4" s="90" t="s">
        <v>94</v>
      </c>
      <c r="C4" s="91">
        <v>2440</v>
      </c>
      <c r="D4" s="92" t="s">
        <v>47</v>
      </c>
      <c r="E4" s="92" t="s">
        <v>204</v>
      </c>
      <c r="F4" s="93" t="s">
        <v>205</v>
      </c>
      <c r="G4" s="93" t="s">
        <v>206</v>
      </c>
      <c r="H4" s="93"/>
      <c r="I4" s="93"/>
      <c r="J4" s="93" t="s">
        <v>207</v>
      </c>
      <c r="K4" s="8" t="str">
        <f ca="1">IF(C4&lt;&gt;0,IF(ISERROR(FIND("立",D4))=FALSE,"立",IF(ISERROR(FIND("選",D4))=FALSE,"選",INDIRECT("J"&amp;ROW()-1))),"")</f>
        <v>立</v>
      </c>
      <c r="M4" s="2" t="s">
        <v>47</v>
      </c>
      <c r="N4" s="46" t="s">
        <v>80</v>
      </c>
    </row>
    <row r="5" spans="2:14" ht="34.5" customHeight="1">
      <c r="B5" s="90" t="s">
        <v>94</v>
      </c>
      <c r="C5" s="91">
        <v>320</v>
      </c>
      <c r="D5" s="92" t="s">
        <v>48</v>
      </c>
      <c r="E5" s="92" t="s">
        <v>208</v>
      </c>
      <c r="F5" s="93" t="s">
        <v>209</v>
      </c>
      <c r="G5" s="93" t="s">
        <v>129</v>
      </c>
      <c r="H5" s="93" t="s">
        <v>130</v>
      </c>
      <c r="I5" s="93"/>
      <c r="J5" s="93" t="s">
        <v>210</v>
      </c>
      <c r="K5" s="8" t="str">
        <f aca="true" ca="1" t="shared" si="0" ref="K5:K16">IF(C5&lt;&gt;0,IF(ISERROR(FIND("立",D5))=FALSE,"立",IF(ISERROR(FIND("選",D5))=FALSE,"選",INDIRECT("J"&amp;ROW()-1))),"")</f>
        <v>選</v>
      </c>
      <c r="M5" s="2" t="s">
        <v>48</v>
      </c>
      <c r="N5" s="2" t="s">
        <v>81</v>
      </c>
    </row>
    <row r="6" spans="2:11" ht="34.5" customHeight="1">
      <c r="B6" s="90" t="s">
        <v>107</v>
      </c>
      <c r="C6" s="91">
        <v>540</v>
      </c>
      <c r="D6" s="92" t="s">
        <v>48</v>
      </c>
      <c r="E6" s="92" t="s">
        <v>107</v>
      </c>
      <c r="F6" s="93" t="s">
        <v>211</v>
      </c>
      <c r="G6" s="93" t="s">
        <v>136</v>
      </c>
      <c r="H6" s="93" t="s">
        <v>119</v>
      </c>
      <c r="I6" s="93"/>
      <c r="J6" s="93" t="s">
        <v>210</v>
      </c>
      <c r="K6" s="8" t="str">
        <f ca="1" t="shared" si="0"/>
        <v>選</v>
      </c>
    </row>
    <row r="7" spans="2:11" ht="34.5" customHeight="1">
      <c r="B7" s="90" t="s">
        <v>107</v>
      </c>
      <c r="C7" s="91">
        <v>480</v>
      </c>
      <c r="D7" s="92" t="s">
        <v>48</v>
      </c>
      <c r="E7" s="92" t="s">
        <v>107</v>
      </c>
      <c r="F7" s="93" t="s">
        <v>137</v>
      </c>
      <c r="G7" s="93" t="s">
        <v>138</v>
      </c>
      <c r="H7" s="93" t="s">
        <v>130</v>
      </c>
      <c r="I7" s="93"/>
      <c r="J7" s="93" t="s">
        <v>210</v>
      </c>
      <c r="K7" s="8" t="str">
        <f ca="1" t="shared" si="0"/>
        <v>選</v>
      </c>
    </row>
    <row r="8" spans="2:11" ht="34.5" customHeight="1">
      <c r="B8" s="90" t="s">
        <v>94</v>
      </c>
      <c r="C8" s="91">
        <v>7220</v>
      </c>
      <c r="D8" s="92" t="s">
        <v>48</v>
      </c>
      <c r="E8" s="92" t="s">
        <v>212</v>
      </c>
      <c r="F8" s="93" t="s">
        <v>213</v>
      </c>
      <c r="G8" s="93" t="s">
        <v>214</v>
      </c>
      <c r="H8" s="93" t="s">
        <v>215</v>
      </c>
      <c r="I8" s="93"/>
      <c r="J8" s="93" t="s">
        <v>210</v>
      </c>
      <c r="K8" s="8" t="str">
        <f ca="1" t="shared" si="0"/>
        <v>選</v>
      </c>
    </row>
    <row r="9" spans="2:11" ht="34.5" customHeight="1">
      <c r="B9" s="95"/>
      <c r="C9" s="96"/>
      <c r="D9" s="97"/>
      <c r="E9" s="97"/>
      <c r="F9" s="98"/>
      <c r="G9" s="98"/>
      <c r="H9" s="98"/>
      <c r="I9" s="98"/>
      <c r="J9" s="98"/>
      <c r="K9" s="8">
        <f ca="1">IF(C9&lt;&gt;0,IF(ISERROR(FIND("立",D9))=FALSE,"立",IF(ISERROR(FIND("選",D9))=FALSE,"選",INDIRECT("J"&amp;ROW()-1))),"")</f>
      </c>
    </row>
    <row r="10" spans="2:11" ht="34.5" customHeight="1">
      <c r="B10" s="95"/>
      <c r="C10" s="96"/>
      <c r="D10" s="97"/>
      <c r="E10" s="97"/>
      <c r="F10" s="98"/>
      <c r="G10" s="98"/>
      <c r="H10" s="98"/>
      <c r="I10" s="98"/>
      <c r="J10" s="98"/>
      <c r="K10" s="8">
        <f ca="1" t="shared" si="0"/>
      </c>
    </row>
    <row r="11" spans="2:11" ht="34.5" customHeight="1">
      <c r="B11" s="95"/>
      <c r="C11" s="96"/>
      <c r="D11" s="97"/>
      <c r="E11" s="97"/>
      <c r="F11" s="98"/>
      <c r="G11" s="98"/>
      <c r="H11" s="98"/>
      <c r="I11" s="98"/>
      <c r="J11" s="98"/>
      <c r="K11" s="8">
        <f ca="1">IF(C11&lt;&gt;0,IF(ISERROR(FIND("立",D11))=FALSE,"立",IF(ISERROR(FIND("選",D11))=FALSE,"選",INDIRECT("J"&amp;ROW()-1))),"")</f>
      </c>
    </row>
    <row r="12" spans="2:11" ht="34.5" customHeight="1">
      <c r="B12" s="95"/>
      <c r="C12" s="96"/>
      <c r="D12" s="97"/>
      <c r="E12" s="97"/>
      <c r="F12" s="98"/>
      <c r="G12" s="98"/>
      <c r="H12" s="98"/>
      <c r="I12" s="98"/>
      <c r="J12" s="98"/>
      <c r="K12" s="8">
        <f ca="1">IF(C12&lt;&gt;0,IF(ISERROR(FIND("立",D12))=FALSE,"立",IF(ISERROR(FIND("選",D12))=FALSE,"選",INDIRECT("J"&amp;ROW()-1))),"")</f>
      </c>
    </row>
    <row r="13" spans="2:11" ht="34.5" customHeight="1">
      <c r="B13" s="95"/>
      <c r="C13" s="96"/>
      <c r="D13" s="97"/>
      <c r="E13" s="97"/>
      <c r="F13" s="98"/>
      <c r="G13" s="98"/>
      <c r="H13" s="98"/>
      <c r="I13" s="98"/>
      <c r="J13" s="98"/>
      <c r="K13" s="8">
        <f ca="1">IF(C13&lt;&gt;0,IF(ISERROR(FIND("立",D13))=FALSE,"立",IF(ISERROR(FIND("選",D13))=FALSE,"選",INDIRECT("J"&amp;ROW()-1))),"")</f>
      </c>
    </row>
    <row r="14" spans="2:11" ht="34.5" customHeight="1">
      <c r="B14" s="95"/>
      <c r="C14" s="96"/>
      <c r="D14" s="97"/>
      <c r="E14" s="97"/>
      <c r="F14" s="98"/>
      <c r="G14" s="98"/>
      <c r="H14" s="98"/>
      <c r="I14" s="98"/>
      <c r="J14" s="98"/>
      <c r="K14" s="8">
        <f ca="1">IF(C14&lt;&gt;0,IF(ISERROR(FIND("立",D14))=FALSE,"立",IF(ISERROR(FIND("選",D14))=FALSE,"選",INDIRECT("J"&amp;ROW()-1))),"")</f>
      </c>
    </row>
    <row r="15" spans="2:11" ht="34.5" customHeight="1">
      <c r="B15" s="95"/>
      <c r="C15" s="96"/>
      <c r="D15" s="97"/>
      <c r="E15" s="97"/>
      <c r="F15" s="98"/>
      <c r="G15" s="98"/>
      <c r="H15" s="98"/>
      <c r="I15" s="98"/>
      <c r="J15" s="98"/>
      <c r="K15" s="8">
        <f ca="1">IF(C15&lt;&gt;0,IF(ISERROR(FIND("立",D15))=FALSE,"立",IF(ISERROR(FIND("選",D15))=FALSE,"選",INDIRECT("J"&amp;ROW()-1))),"")</f>
      </c>
    </row>
    <row r="16" spans="2:11" ht="34.5" customHeight="1">
      <c r="B16" s="102" t="s">
        <v>72</v>
      </c>
      <c r="C16" s="111">
        <f>SUM(C4:C15)</f>
        <v>11000</v>
      </c>
      <c r="D16" s="67"/>
      <c r="E16" s="69"/>
      <c r="F16" s="69"/>
      <c r="G16" s="70"/>
      <c r="H16" s="68"/>
      <c r="I16" s="68"/>
      <c r="J16" s="68"/>
      <c r="K16" s="8">
        <f ca="1" t="shared" si="0"/>
        <v>0</v>
      </c>
    </row>
    <row r="25" ht="27" customHeight="1">
      <c r="A25" s="2" t="s">
        <v>323</v>
      </c>
    </row>
    <row r="26" ht="27" customHeight="1">
      <c r="B26" s="3" t="s">
        <v>322</v>
      </c>
    </row>
  </sheetData>
  <sheetProtection/>
  <mergeCells count="7">
    <mergeCell ref="J2:J3"/>
    <mergeCell ref="B1:I1"/>
    <mergeCell ref="B2:B3"/>
    <mergeCell ref="D2:D3"/>
    <mergeCell ref="E2:E3"/>
    <mergeCell ref="F2:H2"/>
    <mergeCell ref="I2:I3"/>
  </mergeCells>
  <dataValidations count="1">
    <dataValidation type="list" allowBlank="1" showInputMessage="1" showErrorMessage="1" sqref="D4:D15">
      <formula1>$M$4:$M$5</formula1>
    </dataValidation>
  </dataValidations>
  <printOptions horizontalCentered="1"/>
  <pageMargins left="0.11811023622047245" right="0.11811023622047245" top="0.6299212598425197" bottom="0.7874015748031497" header="0.5118110236220472" footer="0.5118110236220472"/>
  <pageSetup blackAndWhite="1" horizontalDpi="600" verticalDpi="600" orientation="landscape" paperSize="9" scale="85" r:id="rId1"/>
</worksheet>
</file>

<file path=xl/worksheets/sheet9.xml><?xml version="1.0" encoding="utf-8"?>
<worksheet xmlns="http://schemas.openxmlformats.org/spreadsheetml/2006/main" xmlns:r="http://schemas.openxmlformats.org/officeDocument/2006/relationships">
  <sheetPr codeName="Sheet19"/>
  <dimension ref="A1:N26"/>
  <sheetViews>
    <sheetView view="pageBreakPreview" zoomScaleNormal="75" zoomScaleSheetLayoutView="100" zoomScalePageLayoutView="0" workbookViewId="0" topLeftCell="A1">
      <selection activeCell="F18" sqref="F18"/>
    </sheetView>
  </sheetViews>
  <sheetFormatPr defaultColWidth="8.796875" defaultRowHeight="27" customHeight="1"/>
  <cols>
    <col min="1" max="1" width="1.69921875" style="2" customWidth="1"/>
    <col min="2" max="2" width="9.59765625" style="3" customWidth="1"/>
    <col min="3" max="3" width="13.59765625" style="5" customWidth="1"/>
    <col min="4" max="4" width="11" style="2" bestFit="1" customWidth="1"/>
    <col min="5" max="5" width="15.59765625" style="2" customWidth="1"/>
    <col min="6" max="6" width="29.59765625" style="2" bestFit="1" customWidth="1"/>
    <col min="7" max="7" width="15.59765625" style="2" customWidth="1"/>
    <col min="8" max="8" width="10.59765625" style="2" customWidth="1"/>
    <col min="9" max="10" width="15.59765625" style="2" customWidth="1"/>
    <col min="11" max="11" width="0.1015625" style="8" customWidth="1"/>
    <col min="12" max="12" width="2.59765625" style="2" customWidth="1"/>
    <col min="13" max="13" width="10.8984375" style="2" customWidth="1"/>
    <col min="14" max="16384" width="9" style="2" customWidth="1"/>
  </cols>
  <sheetData>
    <row r="1" spans="2:11" ht="34.5" customHeight="1">
      <c r="B1" s="230" t="s">
        <v>226</v>
      </c>
      <c r="C1" s="230"/>
      <c r="D1" s="230"/>
      <c r="E1" s="230"/>
      <c r="F1" s="230"/>
      <c r="G1" s="230"/>
      <c r="H1" s="230"/>
      <c r="I1" s="230"/>
      <c r="J1" s="107"/>
      <c r="K1" s="6"/>
    </row>
    <row r="2" spans="2:11" s="1" customFormat="1" ht="21" customHeight="1">
      <c r="B2" s="228" t="s">
        <v>0</v>
      </c>
      <c r="C2" s="108" t="s">
        <v>57</v>
      </c>
      <c r="D2" s="228" t="s">
        <v>1</v>
      </c>
      <c r="E2" s="231" t="s">
        <v>2</v>
      </c>
      <c r="F2" s="232" t="s">
        <v>3</v>
      </c>
      <c r="G2" s="233"/>
      <c r="H2" s="234"/>
      <c r="I2" s="231" t="s">
        <v>61</v>
      </c>
      <c r="J2" s="228" t="s">
        <v>6</v>
      </c>
      <c r="K2" s="7"/>
    </row>
    <row r="3" spans="2:11" s="1" customFormat="1" ht="20.25" customHeight="1">
      <c r="B3" s="229"/>
      <c r="C3" s="110" t="s">
        <v>56</v>
      </c>
      <c r="D3" s="229"/>
      <c r="E3" s="231"/>
      <c r="F3" s="109" t="s">
        <v>7</v>
      </c>
      <c r="G3" s="109" t="s">
        <v>4</v>
      </c>
      <c r="H3" s="109" t="s">
        <v>5</v>
      </c>
      <c r="I3" s="231"/>
      <c r="J3" s="229"/>
      <c r="K3" s="7" t="s">
        <v>16</v>
      </c>
    </row>
    <row r="4" spans="2:14" ht="34.5" customHeight="1">
      <c r="B4" s="90" t="s">
        <v>94</v>
      </c>
      <c r="C4" s="91">
        <v>990000</v>
      </c>
      <c r="D4" s="92" t="s">
        <v>47</v>
      </c>
      <c r="E4" s="92" t="s">
        <v>217</v>
      </c>
      <c r="F4" s="93" t="s">
        <v>218</v>
      </c>
      <c r="G4" s="93" t="s">
        <v>219</v>
      </c>
      <c r="H4" s="93"/>
      <c r="I4" s="93"/>
      <c r="J4" s="93" t="s">
        <v>220</v>
      </c>
      <c r="K4" s="8" t="str">
        <f ca="1">IF(C4&lt;&gt;0,IF(ISERROR(FIND("立",D4))=FALSE,"立",IF(ISERROR(FIND("選",D4))=FALSE,"選",INDIRECT("J"&amp;ROW()-1))),"")</f>
        <v>立</v>
      </c>
      <c r="M4" s="2" t="s">
        <v>47</v>
      </c>
      <c r="N4" s="46" t="s">
        <v>80</v>
      </c>
    </row>
    <row r="5" spans="2:14" ht="34.5" customHeight="1">
      <c r="B5" s="90" t="s">
        <v>94</v>
      </c>
      <c r="C5" s="91">
        <v>105000</v>
      </c>
      <c r="D5" s="92" t="s">
        <v>47</v>
      </c>
      <c r="E5" s="92" t="s">
        <v>221</v>
      </c>
      <c r="F5" s="93" t="s">
        <v>222</v>
      </c>
      <c r="G5" s="93" t="s">
        <v>223</v>
      </c>
      <c r="H5" s="93"/>
      <c r="I5" s="93"/>
      <c r="J5" s="93"/>
      <c r="K5" s="8" t="str">
        <f aca="true" ca="1" t="shared" si="0" ref="K5:K16">IF(C5&lt;&gt;0,IF(ISERROR(FIND("立",D5))=FALSE,"立",IF(ISERROR(FIND("選",D5))=FALSE,"選",INDIRECT("J"&amp;ROW()-1))),"")</f>
        <v>立</v>
      </c>
      <c r="M5" s="2" t="s">
        <v>48</v>
      </c>
      <c r="N5" s="2" t="s">
        <v>81</v>
      </c>
    </row>
    <row r="6" spans="2:11" ht="34.5" customHeight="1">
      <c r="B6" s="90" t="s">
        <v>94</v>
      </c>
      <c r="C6" s="91">
        <v>75000</v>
      </c>
      <c r="D6" s="92" t="s">
        <v>47</v>
      </c>
      <c r="E6" s="92" t="s">
        <v>224</v>
      </c>
      <c r="F6" s="93" t="s">
        <v>218</v>
      </c>
      <c r="G6" s="93" t="s">
        <v>219</v>
      </c>
      <c r="H6" s="93"/>
      <c r="I6" s="93"/>
      <c r="J6" s="93" t="s">
        <v>220</v>
      </c>
      <c r="K6" s="8" t="str">
        <f ca="1" t="shared" si="0"/>
        <v>立</v>
      </c>
    </row>
    <row r="7" spans="2:14" ht="34.5" customHeight="1">
      <c r="B7" s="90" t="s">
        <v>94</v>
      </c>
      <c r="C7" s="91">
        <v>90000</v>
      </c>
      <c r="D7" s="92" t="s">
        <v>48</v>
      </c>
      <c r="E7" s="92" t="s">
        <v>217</v>
      </c>
      <c r="F7" s="93" t="s">
        <v>218</v>
      </c>
      <c r="G7" s="93" t="s">
        <v>219</v>
      </c>
      <c r="H7" s="93"/>
      <c r="I7" s="93"/>
      <c r="J7" s="93" t="s">
        <v>225</v>
      </c>
      <c r="K7" s="8" t="str">
        <f ca="1" t="shared" si="0"/>
        <v>選</v>
      </c>
      <c r="M7" s="235" t="s">
        <v>62</v>
      </c>
      <c r="N7" s="236"/>
    </row>
    <row r="8" spans="2:14" ht="34.5" customHeight="1">
      <c r="B8" s="95"/>
      <c r="C8" s="96"/>
      <c r="D8" s="97"/>
      <c r="E8" s="97"/>
      <c r="F8" s="98"/>
      <c r="G8" s="98"/>
      <c r="H8" s="98"/>
      <c r="I8" s="98"/>
      <c r="J8" s="98"/>
      <c r="K8" s="8">
        <f ca="1" t="shared" si="0"/>
      </c>
      <c r="M8" s="236"/>
      <c r="N8" s="236"/>
    </row>
    <row r="9" spans="2:11" ht="34.5" customHeight="1">
      <c r="B9" s="95"/>
      <c r="C9" s="96"/>
      <c r="D9" s="97"/>
      <c r="E9" s="97"/>
      <c r="F9" s="98"/>
      <c r="G9" s="98"/>
      <c r="H9" s="98"/>
      <c r="I9" s="98"/>
      <c r="J9" s="98"/>
      <c r="K9" s="8">
        <f ca="1">IF(C9&lt;&gt;0,IF(ISERROR(FIND("立",D9))=FALSE,"立",IF(ISERROR(FIND("選",D9))=FALSE,"選",INDIRECT("J"&amp;ROW()-1))),"")</f>
      </c>
    </row>
    <row r="10" spans="2:11" ht="34.5" customHeight="1">
      <c r="B10" s="95"/>
      <c r="C10" s="96"/>
      <c r="D10" s="97"/>
      <c r="E10" s="97"/>
      <c r="F10" s="98"/>
      <c r="G10" s="98"/>
      <c r="H10" s="98"/>
      <c r="I10" s="98"/>
      <c r="J10" s="98"/>
      <c r="K10" s="8">
        <f ca="1" t="shared" si="0"/>
      </c>
    </row>
    <row r="11" spans="2:11" ht="34.5" customHeight="1">
      <c r="B11" s="95"/>
      <c r="C11" s="96"/>
      <c r="D11" s="97"/>
      <c r="E11" s="97"/>
      <c r="F11" s="98"/>
      <c r="G11" s="98"/>
      <c r="H11" s="98"/>
      <c r="I11" s="98"/>
      <c r="J11" s="98"/>
      <c r="K11" s="8">
        <f ca="1">IF(C11&lt;&gt;0,IF(ISERROR(FIND("立",D11))=FALSE,"立",IF(ISERROR(FIND("選",D11))=FALSE,"選",INDIRECT("J"&amp;ROW()-1))),"")</f>
      </c>
    </row>
    <row r="12" spans="2:11" ht="34.5" customHeight="1">
      <c r="B12" s="95"/>
      <c r="C12" s="96"/>
      <c r="D12" s="97"/>
      <c r="E12" s="97"/>
      <c r="F12" s="98"/>
      <c r="G12" s="98"/>
      <c r="H12" s="98"/>
      <c r="I12" s="98"/>
      <c r="J12" s="98"/>
      <c r="K12" s="8">
        <f ca="1">IF(C12&lt;&gt;0,IF(ISERROR(FIND("立",D12))=FALSE,"立",IF(ISERROR(FIND("選",D12))=FALSE,"選",INDIRECT("J"&amp;ROW()-1))),"")</f>
      </c>
    </row>
    <row r="13" spans="2:11" ht="34.5" customHeight="1">
      <c r="B13" s="95"/>
      <c r="C13" s="96"/>
      <c r="D13" s="97"/>
      <c r="E13" s="97"/>
      <c r="F13" s="98"/>
      <c r="G13" s="98"/>
      <c r="H13" s="98"/>
      <c r="I13" s="98"/>
      <c r="J13" s="98"/>
      <c r="K13" s="8">
        <f ca="1">IF(C13&lt;&gt;0,IF(ISERROR(FIND("立",D13))=FALSE,"立",IF(ISERROR(FIND("選",D13))=FALSE,"選",INDIRECT("J"&amp;ROW()-1))),"")</f>
      </c>
    </row>
    <row r="14" spans="2:11" ht="34.5" customHeight="1">
      <c r="B14" s="95"/>
      <c r="C14" s="96"/>
      <c r="D14" s="97"/>
      <c r="E14" s="97"/>
      <c r="F14" s="98"/>
      <c r="G14" s="98"/>
      <c r="H14" s="98"/>
      <c r="I14" s="98"/>
      <c r="J14" s="98"/>
      <c r="K14" s="8">
        <f ca="1">IF(C14&lt;&gt;0,IF(ISERROR(FIND("立",D14))=FALSE,"立",IF(ISERROR(FIND("選",D14))=FALSE,"選",INDIRECT("J"&amp;ROW()-1))),"")</f>
      </c>
    </row>
    <row r="15" spans="2:11" ht="34.5" customHeight="1">
      <c r="B15" s="95"/>
      <c r="C15" s="96"/>
      <c r="D15" s="97"/>
      <c r="E15" s="97"/>
      <c r="F15" s="98"/>
      <c r="G15" s="98"/>
      <c r="H15" s="98"/>
      <c r="I15" s="98"/>
      <c r="J15" s="98"/>
      <c r="K15" s="8">
        <f ca="1">IF(C15&lt;&gt;0,IF(ISERROR(FIND("立",D15))=FALSE,"立",IF(ISERROR(FIND("選",D15))=FALSE,"選",INDIRECT("J"&amp;ROW()-1))),"")</f>
      </c>
    </row>
    <row r="16" spans="2:11" ht="34.5" customHeight="1">
      <c r="B16" s="102" t="s">
        <v>72</v>
      </c>
      <c r="C16" s="111">
        <f>SUM(C4:C15)</f>
        <v>1260000</v>
      </c>
      <c r="D16" s="67"/>
      <c r="E16" s="68"/>
      <c r="F16" s="69"/>
      <c r="G16" s="70"/>
      <c r="H16" s="68"/>
      <c r="I16" s="68"/>
      <c r="J16" s="68"/>
      <c r="K16" s="8">
        <f ca="1" t="shared" si="0"/>
        <v>0</v>
      </c>
    </row>
    <row r="25" ht="27" customHeight="1">
      <c r="A25" s="2" t="s">
        <v>323</v>
      </c>
    </row>
    <row r="26" ht="27" customHeight="1">
      <c r="B26" s="3" t="s">
        <v>322</v>
      </c>
    </row>
  </sheetData>
  <sheetProtection/>
  <mergeCells count="8">
    <mergeCell ref="M7:N8"/>
    <mergeCell ref="J2:J3"/>
    <mergeCell ref="B1:I1"/>
    <mergeCell ref="B2:B3"/>
    <mergeCell ref="D2:D3"/>
    <mergeCell ref="E2:E3"/>
    <mergeCell ref="F2:H2"/>
    <mergeCell ref="I2:I3"/>
  </mergeCells>
  <dataValidations count="1">
    <dataValidation type="list" allowBlank="1" showInputMessage="1" showErrorMessage="1" sqref="D4:D15">
      <formula1>$M$4:$M$5</formula1>
    </dataValidation>
  </dataValidations>
  <printOptions horizontalCentered="1"/>
  <pageMargins left="0.11811023622047245" right="0.11811023622047245" top="0.6299212598425197" bottom="0.7874015748031497" header="0.5118110236220472" footer="0.5118110236220472"/>
  <pageSetup blackAndWhite="1" horizontalDpi="600" verticalDpi="600" orientation="landscape"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dc:creator>
  <cp:keywords/>
  <dc:description/>
  <cp:lastModifiedBy>埼玉県</cp:lastModifiedBy>
  <cp:lastPrinted>2023-03-06T23:40:12Z</cp:lastPrinted>
  <dcterms:created xsi:type="dcterms:W3CDTF">2001-03-11T02:49:56Z</dcterms:created>
  <dcterms:modified xsi:type="dcterms:W3CDTF">2023-06-15T03:16:43Z</dcterms:modified>
  <cp:category/>
  <cp:version/>
  <cp:contentType/>
  <cp:contentStatus/>
</cp:coreProperties>
</file>