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/>
  <xr:revisionPtr revIDLastSave="0" documentId="13_ncr:1_{D5F794E9-F8E3-45F4-A265-A74BF893EC71}" xr6:coauthVersionLast="36" xr6:coauthVersionMax="36" xr10:uidLastSave="{00000000-0000-0000-0000-000000000000}"/>
  <bookViews>
    <workbookView xWindow="0" yWindow="0" windowWidth="22260" windowHeight="12645" tabRatio="814" xr2:uid="{00000000-000D-0000-FFFF-FFFF00000000}"/>
  </bookViews>
  <sheets>
    <sheet name="様式第3号" sheetId="43" r:id="rId1"/>
    <sheet name="別紙3-1" sheetId="16" r:id="rId2"/>
    <sheet name="3-2①" sheetId="18" r:id="rId3"/>
    <sheet name="3-2②" sheetId="35" r:id="rId4"/>
    <sheet name="3-2③" sheetId="36" r:id="rId5"/>
    <sheet name="3-2④" sheetId="37" r:id="rId6"/>
    <sheet name="3-2⑤" sheetId="38" r:id="rId7"/>
    <sheet name="3-3①" sheetId="27" r:id="rId8"/>
    <sheet name="3-3②" sheetId="39" r:id="rId9"/>
    <sheet name="3-3③" sheetId="40" r:id="rId10"/>
    <sheet name="3-3④" sheetId="41" r:id="rId11"/>
    <sheet name="3-3⑤" sheetId="42" r:id="rId12"/>
  </sheets>
  <externalReferences>
    <externalReference r:id="rId13"/>
  </externalReferences>
  <definedNames>
    <definedName name="_xlnm.Print_Area" localSheetId="2">'3-2①'!$A$1:$F$24</definedName>
    <definedName name="_xlnm.Print_Area" localSheetId="3">'3-2②'!$A$1:$F$24</definedName>
    <definedName name="_xlnm.Print_Area" localSheetId="4">'3-2③'!$A$1:$F$24</definedName>
    <definedName name="_xlnm.Print_Area" localSheetId="5">'3-2④'!$A$1:$F$24</definedName>
    <definedName name="_xlnm.Print_Area" localSheetId="6">'3-2⑤'!$A$1:$F$24</definedName>
    <definedName name="_xlnm.Print_Area" localSheetId="1">'別紙3-1'!$A$1:$O$30</definedName>
    <definedName name="_xlnm.Print_Area" localSheetId="0">様式第3号!$A$1:$D$42</definedName>
    <definedName name="キット名">[1]!抗原キット[[#All],[品目名]]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6" l="1"/>
  <c r="E7" i="16"/>
  <c r="E25" i="16"/>
  <c r="E21" i="16"/>
  <c r="E6" i="16"/>
  <c r="E24" i="16"/>
  <c r="E9" i="16"/>
  <c r="E5" i="16"/>
  <c r="E23" i="16"/>
  <c r="E8" i="16"/>
  <c r="M25" i="16" l="1"/>
  <c r="M24" i="16"/>
  <c r="M23" i="16"/>
  <c r="M22" i="16"/>
  <c r="H25" i="16"/>
  <c r="H24" i="16"/>
  <c r="H23" i="16"/>
  <c r="H22" i="16"/>
  <c r="H21" i="16"/>
  <c r="F25" i="16"/>
  <c r="F24" i="16"/>
  <c r="F23" i="16"/>
  <c r="F22" i="16"/>
  <c r="N103" i="42"/>
  <c r="M101" i="42"/>
  <c r="L101" i="42"/>
  <c r="K101" i="42"/>
  <c r="J101" i="42"/>
  <c r="I101" i="42"/>
  <c r="H101" i="42"/>
  <c r="G101" i="42"/>
  <c r="F101" i="42"/>
  <c r="E101" i="42"/>
  <c r="D101" i="42"/>
  <c r="C101" i="42"/>
  <c r="B101" i="42"/>
  <c r="N101" i="42" s="1"/>
  <c r="N99" i="42"/>
  <c r="M98" i="42"/>
  <c r="M100" i="42" s="1"/>
  <c r="M102" i="42" s="1"/>
  <c r="M104" i="42" s="1"/>
  <c r="L98" i="42"/>
  <c r="L100" i="42" s="1"/>
  <c r="K98" i="42"/>
  <c r="K100" i="42" s="1"/>
  <c r="K102" i="42" s="1"/>
  <c r="K104" i="42" s="1"/>
  <c r="J98" i="42"/>
  <c r="J100" i="42" s="1"/>
  <c r="I98" i="42"/>
  <c r="I100" i="42" s="1"/>
  <c r="I102" i="42" s="1"/>
  <c r="I104" i="42" s="1"/>
  <c r="H98" i="42"/>
  <c r="H100" i="42" s="1"/>
  <c r="G98" i="42"/>
  <c r="G100" i="42" s="1"/>
  <c r="G102" i="42" s="1"/>
  <c r="G104" i="42" s="1"/>
  <c r="F98" i="42"/>
  <c r="F100" i="42" s="1"/>
  <c r="E98" i="42"/>
  <c r="E100" i="42" s="1"/>
  <c r="E102" i="42" s="1"/>
  <c r="E104" i="42" s="1"/>
  <c r="D98" i="42"/>
  <c r="D100" i="42" s="1"/>
  <c r="C98" i="42"/>
  <c r="C100" i="42" s="1"/>
  <c r="C102" i="42" s="1"/>
  <c r="C104" i="42" s="1"/>
  <c r="B98" i="42"/>
  <c r="B100" i="42" s="1"/>
  <c r="N97" i="42"/>
  <c r="N96" i="42"/>
  <c r="N84" i="42"/>
  <c r="M82" i="42"/>
  <c r="L82" i="42"/>
  <c r="K82" i="42"/>
  <c r="J82" i="42"/>
  <c r="I82" i="42"/>
  <c r="H82" i="42"/>
  <c r="G82" i="42"/>
  <c r="F82" i="42"/>
  <c r="E82" i="42"/>
  <c r="D82" i="42"/>
  <c r="C82" i="42"/>
  <c r="B82" i="42"/>
  <c r="N82" i="42" s="1"/>
  <c r="L81" i="42"/>
  <c r="L83" i="42" s="1"/>
  <c r="L85" i="42" s="1"/>
  <c r="H81" i="42"/>
  <c r="H83" i="42" s="1"/>
  <c r="H85" i="42" s="1"/>
  <c r="D81" i="42"/>
  <c r="D83" i="42" s="1"/>
  <c r="D85" i="42" s="1"/>
  <c r="N80" i="42"/>
  <c r="M79" i="42"/>
  <c r="M81" i="42" s="1"/>
  <c r="M83" i="42" s="1"/>
  <c r="M85" i="42" s="1"/>
  <c r="L79" i="42"/>
  <c r="K79" i="42"/>
  <c r="K81" i="42" s="1"/>
  <c r="K83" i="42" s="1"/>
  <c r="K85" i="42" s="1"/>
  <c r="J79" i="42"/>
  <c r="J81" i="42" s="1"/>
  <c r="J83" i="42" s="1"/>
  <c r="J85" i="42" s="1"/>
  <c r="I79" i="42"/>
  <c r="I81" i="42" s="1"/>
  <c r="I83" i="42" s="1"/>
  <c r="I85" i="42" s="1"/>
  <c r="H79" i="42"/>
  <c r="G79" i="42"/>
  <c r="G81" i="42" s="1"/>
  <c r="G83" i="42" s="1"/>
  <c r="G85" i="42" s="1"/>
  <c r="F79" i="42"/>
  <c r="F81" i="42" s="1"/>
  <c r="F83" i="42" s="1"/>
  <c r="F85" i="42" s="1"/>
  <c r="E79" i="42"/>
  <c r="E81" i="42" s="1"/>
  <c r="E83" i="42" s="1"/>
  <c r="E85" i="42" s="1"/>
  <c r="D79" i="42"/>
  <c r="C79" i="42"/>
  <c r="C81" i="42" s="1"/>
  <c r="C83" i="42" s="1"/>
  <c r="C85" i="42" s="1"/>
  <c r="B79" i="42"/>
  <c r="B81" i="42" s="1"/>
  <c r="N78" i="42"/>
  <c r="N77" i="42"/>
  <c r="N65" i="42"/>
  <c r="M63" i="42"/>
  <c r="L63" i="42"/>
  <c r="K63" i="42"/>
  <c r="J63" i="42"/>
  <c r="I63" i="42"/>
  <c r="H63" i="42"/>
  <c r="G63" i="42"/>
  <c r="F63" i="42"/>
  <c r="E63" i="42"/>
  <c r="D63" i="42"/>
  <c r="C63" i="42"/>
  <c r="B63" i="42"/>
  <c r="N63" i="42" s="1"/>
  <c r="M62" i="42"/>
  <c r="M64" i="42" s="1"/>
  <c r="M66" i="42" s="1"/>
  <c r="I62" i="42"/>
  <c r="I64" i="42" s="1"/>
  <c r="I66" i="42" s="1"/>
  <c r="E62" i="42"/>
  <c r="E64" i="42" s="1"/>
  <c r="E66" i="42" s="1"/>
  <c r="N61" i="42"/>
  <c r="M60" i="42"/>
  <c r="L60" i="42"/>
  <c r="L62" i="42" s="1"/>
  <c r="L64" i="42" s="1"/>
  <c r="L66" i="42" s="1"/>
  <c r="K60" i="42"/>
  <c r="K62" i="42" s="1"/>
  <c r="K64" i="42" s="1"/>
  <c r="K66" i="42" s="1"/>
  <c r="J60" i="42"/>
  <c r="J62" i="42" s="1"/>
  <c r="J64" i="42" s="1"/>
  <c r="J66" i="42" s="1"/>
  <c r="I60" i="42"/>
  <c r="H60" i="42"/>
  <c r="H62" i="42" s="1"/>
  <c r="H64" i="42" s="1"/>
  <c r="H66" i="42" s="1"/>
  <c r="G60" i="42"/>
  <c r="G62" i="42" s="1"/>
  <c r="G64" i="42" s="1"/>
  <c r="G66" i="42" s="1"/>
  <c r="F60" i="42"/>
  <c r="F62" i="42" s="1"/>
  <c r="F64" i="42" s="1"/>
  <c r="F66" i="42" s="1"/>
  <c r="E60" i="42"/>
  <c r="D60" i="42"/>
  <c r="D62" i="42" s="1"/>
  <c r="D64" i="42" s="1"/>
  <c r="D66" i="42" s="1"/>
  <c r="C60" i="42"/>
  <c r="C62" i="42" s="1"/>
  <c r="C64" i="42" s="1"/>
  <c r="C66" i="42" s="1"/>
  <c r="B60" i="42"/>
  <c r="B62" i="42" s="1"/>
  <c r="N59" i="42"/>
  <c r="N58" i="42"/>
  <c r="N46" i="42"/>
  <c r="M44" i="42"/>
  <c r="L44" i="42"/>
  <c r="K44" i="42"/>
  <c r="J44" i="42"/>
  <c r="I44" i="42"/>
  <c r="H44" i="42"/>
  <c r="G44" i="42"/>
  <c r="F44" i="42"/>
  <c r="E44" i="42"/>
  <c r="D44" i="42"/>
  <c r="C44" i="42"/>
  <c r="B44" i="42"/>
  <c r="N42" i="42"/>
  <c r="M41" i="42"/>
  <c r="M43" i="42" s="1"/>
  <c r="L41" i="42"/>
  <c r="L43" i="42" s="1"/>
  <c r="L45" i="42" s="1"/>
  <c r="L47" i="42" s="1"/>
  <c r="K41" i="42"/>
  <c r="K43" i="42" s="1"/>
  <c r="J41" i="42"/>
  <c r="J43" i="42" s="1"/>
  <c r="J45" i="42" s="1"/>
  <c r="J47" i="42" s="1"/>
  <c r="I41" i="42"/>
  <c r="I43" i="42" s="1"/>
  <c r="H41" i="42"/>
  <c r="H43" i="42" s="1"/>
  <c r="H45" i="42" s="1"/>
  <c r="H47" i="42" s="1"/>
  <c r="G41" i="42"/>
  <c r="G43" i="42" s="1"/>
  <c r="F41" i="42"/>
  <c r="F43" i="42" s="1"/>
  <c r="F45" i="42" s="1"/>
  <c r="F47" i="42" s="1"/>
  <c r="E41" i="42"/>
  <c r="E43" i="42" s="1"/>
  <c r="D41" i="42"/>
  <c r="D43" i="42" s="1"/>
  <c r="D45" i="42" s="1"/>
  <c r="D47" i="42" s="1"/>
  <c r="C41" i="42"/>
  <c r="C43" i="42" s="1"/>
  <c r="B41" i="42"/>
  <c r="B43" i="42" s="1"/>
  <c r="N40" i="42"/>
  <c r="N39" i="42"/>
  <c r="N27" i="42"/>
  <c r="M25" i="42"/>
  <c r="L25" i="42"/>
  <c r="K25" i="42"/>
  <c r="J25" i="42"/>
  <c r="I25" i="42"/>
  <c r="H25" i="42"/>
  <c r="G25" i="42"/>
  <c r="F25" i="42"/>
  <c r="E25" i="42"/>
  <c r="D25" i="42"/>
  <c r="C25" i="42"/>
  <c r="B25" i="42"/>
  <c r="N25" i="42" s="1"/>
  <c r="N23" i="42"/>
  <c r="M22" i="42"/>
  <c r="M24" i="42" s="1"/>
  <c r="M26" i="42" s="1"/>
  <c r="M28" i="42" s="1"/>
  <c r="L22" i="42"/>
  <c r="L24" i="42" s="1"/>
  <c r="L26" i="42" s="1"/>
  <c r="L28" i="42" s="1"/>
  <c r="K22" i="42"/>
  <c r="K24" i="42" s="1"/>
  <c r="K26" i="42" s="1"/>
  <c r="K28" i="42" s="1"/>
  <c r="J22" i="42"/>
  <c r="J24" i="42" s="1"/>
  <c r="J26" i="42" s="1"/>
  <c r="J28" i="42" s="1"/>
  <c r="I22" i="42"/>
  <c r="I24" i="42" s="1"/>
  <c r="I26" i="42" s="1"/>
  <c r="I28" i="42" s="1"/>
  <c r="H22" i="42"/>
  <c r="H24" i="42" s="1"/>
  <c r="H26" i="42" s="1"/>
  <c r="H28" i="42" s="1"/>
  <c r="G22" i="42"/>
  <c r="G24" i="42" s="1"/>
  <c r="G26" i="42" s="1"/>
  <c r="G28" i="42" s="1"/>
  <c r="F22" i="42"/>
  <c r="F24" i="42" s="1"/>
  <c r="F26" i="42" s="1"/>
  <c r="F28" i="42" s="1"/>
  <c r="E22" i="42"/>
  <c r="E24" i="42" s="1"/>
  <c r="E26" i="42" s="1"/>
  <c r="E28" i="42" s="1"/>
  <c r="D22" i="42"/>
  <c r="D24" i="42" s="1"/>
  <c r="D26" i="42" s="1"/>
  <c r="D28" i="42" s="1"/>
  <c r="C22" i="42"/>
  <c r="C24" i="42" s="1"/>
  <c r="C26" i="42" s="1"/>
  <c r="C28" i="42" s="1"/>
  <c r="B22" i="42"/>
  <c r="B24" i="42" s="1"/>
  <c r="N21" i="42"/>
  <c r="N20" i="42"/>
  <c r="F8" i="42"/>
  <c r="E8" i="42"/>
  <c r="D8" i="42"/>
  <c r="C8" i="42"/>
  <c r="B8" i="42"/>
  <c r="G8" i="42" s="1"/>
  <c r="N103" i="41"/>
  <c r="M101" i="41"/>
  <c r="L101" i="41"/>
  <c r="K101" i="41"/>
  <c r="J101" i="41"/>
  <c r="I101" i="41"/>
  <c r="H101" i="41"/>
  <c r="G101" i="41"/>
  <c r="F101" i="41"/>
  <c r="E101" i="41"/>
  <c r="D101" i="41"/>
  <c r="C101" i="41"/>
  <c r="B101" i="41"/>
  <c r="N101" i="41" s="1"/>
  <c r="N99" i="41"/>
  <c r="M98" i="41"/>
  <c r="M100" i="41" s="1"/>
  <c r="M102" i="41" s="1"/>
  <c r="M104" i="41" s="1"/>
  <c r="L98" i="41"/>
  <c r="L100" i="41" s="1"/>
  <c r="K98" i="41"/>
  <c r="K100" i="41" s="1"/>
  <c r="K102" i="41" s="1"/>
  <c r="K104" i="41" s="1"/>
  <c r="J98" i="41"/>
  <c r="J100" i="41" s="1"/>
  <c r="I98" i="41"/>
  <c r="I100" i="41" s="1"/>
  <c r="I102" i="41" s="1"/>
  <c r="I104" i="41" s="1"/>
  <c r="H98" i="41"/>
  <c r="H100" i="41" s="1"/>
  <c r="G98" i="41"/>
  <c r="G100" i="41" s="1"/>
  <c r="G102" i="41" s="1"/>
  <c r="G104" i="41" s="1"/>
  <c r="F98" i="41"/>
  <c r="F100" i="41" s="1"/>
  <c r="E98" i="41"/>
  <c r="E100" i="41" s="1"/>
  <c r="E102" i="41" s="1"/>
  <c r="E104" i="41" s="1"/>
  <c r="D98" i="41"/>
  <c r="D100" i="41" s="1"/>
  <c r="C98" i="41"/>
  <c r="C100" i="41" s="1"/>
  <c r="C102" i="41" s="1"/>
  <c r="C104" i="41" s="1"/>
  <c r="B98" i="41"/>
  <c r="B100" i="41" s="1"/>
  <c r="N97" i="41"/>
  <c r="N96" i="41"/>
  <c r="N84" i="41"/>
  <c r="M82" i="41"/>
  <c r="L82" i="41"/>
  <c r="K82" i="41"/>
  <c r="J82" i="41"/>
  <c r="I82" i="41"/>
  <c r="H82" i="41"/>
  <c r="G82" i="41"/>
  <c r="F82" i="41"/>
  <c r="E82" i="41"/>
  <c r="D82" i="41"/>
  <c r="C82" i="41"/>
  <c r="B82" i="41"/>
  <c r="N82" i="41" s="1"/>
  <c r="L81" i="41"/>
  <c r="L83" i="41" s="1"/>
  <c r="L85" i="41" s="1"/>
  <c r="H81" i="41"/>
  <c r="H83" i="41" s="1"/>
  <c r="H85" i="41" s="1"/>
  <c r="D81" i="41"/>
  <c r="D83" i="41" s="1"/>
  <c r="D85" i="41" s="1"/>
  <c r="N80" i="41"/>
  <c r="M79" i="41"/>
  <c r="M81" i="41" s="1"/>
  <c r="M83" i="41" s="1"/>
  <c r="M85" i="41" s="1"/>
  <c r="L79" i="41"/>
  <c r="K79" i="41"/>
  <c r="K81" i="41" s="1"/>
  <c r="K83" i="41" s="1"/>
  <c r="K85" i="41" s="1"/>
  <c r="J79" i="41"/>
  <c r="J81" i="41" s="1"/>
  <c r="J83" i="41" s="1"/>
  <c r="J85" i="41" s="1"/>
  <c r="I79" i="41"/>
  <c r="I81" i="41" s="1"/>
  <c r="I83" i="41" s="1"/>
  <c r="I85" i="41" s="1"/>
  <c r="H79" i="41"/>
  <c r="G79" i="41"/>
  <c r="G81" i="41" s="1"/>
  <c r="G83" i="41" s="1"/>
  <c r="G85" i="41" s="1"/>
  <c r="F79" i="41"/>
  <c r="F81" i="41" s="1"/>
  <c r="F83" i="41" s="1"/>
  <c r="F85" i="41" s="1"/>
  <c r="E79" i="41"/>
  <c r="E81" i="41" s="1"/>
  <c r="E83" i="41" s="1"/>
  <c r="E85" i="41" s="1"/>
  <c r="D79" i="41"/>
  <c r="C79" i="41"/>
  <c r="C81" i="41" s="1"/>
  <c r="C83" i="41" s="1"/>
  <c r="C85" i="41" s="1"/>
  <c r="B79" i="41"/>
  <c r="B81" i="41" s="1"/>
  <c r="N78" i="41"/>
  <c r="N77" i="41"/>
  <c r="N65" i="41"/>
  <c r="M63" i="41"/>
  <c r="L63" i="41"/>
  <c r="K63" i="41"/>
  <c r="J63" i="41"/>
  <c r="I63" i="41"/>
  <c r="H63" i="41"/>
  <c r="G63" i="41"/>
  <c r="F63" i="41"/>
  <c r="E63" i="41"/>
  <c r="D63" i="41"/>
  <c r="C63" i="41"/>
  <c r="B63" i="41"/>
  <c r="N63" i="41" s="1"/>
  <c r="M62" i="41"/>
  <c r="M64" i="41" s="1"/>
  <c r="M66" i="41" s="1"/>
  <c r="I62" i="41"/>
  <c r="I64" i="41" s="1"/>
  <c r="I66" i="41" s="1"/>
  <c r="E62" i="41"/>
  <c r="E64" i="41" s="1"/>
  <c r="E66" i="41" s="1"/>
  <c r="N61" i="41"/>
  <c r="M60" i="41"/>
  <c r="L60" i="41"/>
  <c r="L62" i="41" s="1"/>
  <c r="L64" i="41" s="1"/>
  <c r="L66" i="41" s="1"/>
  <c r="K60" i="41"/>
  <c r="K62" i="41" s="1"/>
  <c r="K64" i="41" s="1"/>
  <c r="K66" i="41" s="1"/>
  <c r="J60" i="41"/>
  <c r="J62" i="41" s="1"/>
  <c r="J64" i="41" s="1"/>
  <c r="J66" i="41" s="1"/>
  <c r="I60" i="41"/>
  <c r="H60" i="41"/>
  <c r="H62" i="41" s="1"/>
  <c r="H64" i="41" s="1"/>
  <c r="H66" i="41" s="1"/>
  <c r="G60" i="41"/>
  <c r="G62" i="41" s="1"/>
  <c r="G64" i="41" s="1"/>
  <c r="G66" i="41" s="1"/>
  <c r="F60" i="41"/>
  <c r="F62" i="41" s="1"/>
  <c r="F64" i="41" s="1"/>
  <c r="F66" i="41" s="1"/>
  <c r="E60" i="41"/>
  <c r="D60" i="41"/>
  <c r="D62" i="41" s="1"/>
  <c r="D64" i="41" s="1"/>
  <c r="D66" i="41" s="1"/>
  <c r="C60" i="41"/>
  <c r="C62" i="41" s="1"/>
  <c r="C64" i="41" s="1"/>
  <c r="C66" i="41" s="1"/>
  <c r="B60" i="41"/>
  <c r="B62" i="41" s="1"/>
  <c r="N59" i="41"/>
  <c r="N58" i="41"/>
  <c r="N46" i="41"/>
  <c r="M44" i="41"/>
  <c r="L44" i="41"/>
  <c r="K44" i="41"/>
  <c r="J44" i="41"/>
  <c r="I44" i="41"/>
  <c r="H44" i="41"/>
  <c r="G44" i="41"/>
  <c r="F44" i="41"/>
  <c r="E44" i="41"/>
  <c r="D44" i="41"/>
  <c r="C44" i="41"/>
  <c r="B44" i="41"/>
  <c r="N42" i="41"/>
  <c r="M41" i="41"/>
  <c r="M43" i="41" s="1"/>
  <c r="L41" i="41"/>
  <c r="L43" i="41" s="1"/>
  <c r="L45" i="41" s="1"/>
  <c r="L47" i="41" s="1"/>
  <c r="K41" i="41"/>
  <c r="K43" i="41" s="1"/>
  <c r="J41" i="41"/>
  <c r="J43" i="41" s="1"/>
  <c r="J45" i="41" s="1"/>
  <c r="J47" i="41" s="1"/>
  <c r="I41" i="41"/>
  <c r="I43" i="41" s="1"/>
  <c r="H41" i="41"/>
  <c r="H43" i="41" s="1"/>
  <c r="H45" i="41" s="1"/>
  <c r="H47" i="41" s="1"/>
  <c r="G41" i="41"/>
  <c r="G43" i="41" s="1"/>
  <c r="F41" i="41"/>
  <c r="F43" i="41" s="1"/>
  <c r="F45" i="41" s="1"/>
  <c r="F47" i="41" s="1"/>
  <c r="E41" i="41"/>
  <c r="E43" i="41" s="1"/>
  <c r="D41" i="41"/>
  <c r="D43" i="41" s="1"/>
  <c r="D45" i="41" s="1"/>
  <c r="D47" i="41" s="1"/>
  <c r="C41" i="41"/>
  <c r="C43" i="41" s="1"/>
  <c r="B41" i="41"/>
  <c r="B43" i="41" s="1"/>
  <c r="N40" i="41"/>
  <c r="N39" i="41"/>
  <c r="N27" i="41"/>
  <c r="M25" i="41"/>
  <c r="L25" i="41"/>
  <c r="K25" i="41"/>
  <c r="J25" i="41"/>
  <c r="I25" i="41"/>
  <c r="H25" i="41"/>
  <c r="G25" i="41"/>
  <c r="F25" i="41"/>
  <c r="E25" i="41"/>
  <c r="D25" i="41"/>
  <c r="C25" i="41"/>
  <c r="B25" i="41"/>
  <c r="N25" i="41" s="1"/>
  <c r="N23" i="41"/>
  <c r="M22" i="41"/>
  <c r="M24" i="41" s="1"/>
  <c r="M26" i="41" s="1"/>
  <c r="M28" i="41" s="1"/>
  <c r="L22" i="41"/>
  <c r="L24" i="41" s="1"/>
  <c r="L26" i="41" s="1"/>
  <c r="L28" i="41" s="1"/>
  <c r="K22" i="41"/>
  <c r="K24" i="41" s="1"/>
  <c r="K26" i="41" s="1"/>
  <c r="K28" i="41" s="1"/>
  <c r="J22" i="41"/>
  <c r="J24" i="41" s="1"/>
  <c r="J26" i="41" s="1"/>
  <c r="J28" i="41" s="1"/>
  <c r="I22" i="41"/>
  <c r="I24" i="41" s="1"/>
  <c r="I26" i="41" s="1"/>
  <c r="I28" i="41" s="1"/>
  <c r="H22" i="41"/>
  <c r="H24" i="41" s="1"/>
  <c r="H26" i="41" s="1"/>
  <c r="H28" i="41" s="1"/>
  <c r="G22" i="41"/>
  <c r="G24" i="41" s="1"/>
  <c r="G26" i="41" s="1"/>
  <c r="G28" i="41" s="1"/>
  <c r="F22" i="41"/>
  <c r="F24" i="41" s="1"/>
  <c r="F26" i="41" s="1"/>
  <c r="F28" i="41" s="1"/>
  <c r="E22" i="41"/>
  <c r="E24" i="41" s="1"/>
  <c r="E26" i="41" s="1"/>
  <c r="E28" i="41" s="1"/>
  <c r="D22" i="41"/>
  <c r="D24" i="41" s="1"/>
  <c r="D26" i="41" s="1"/>
  <c r="D28" i="41" s="1"/>
  <c r="C22" i="41"/>
  <c r="C24" i="41" s="1"/>
  <c r="C26" i="41" s="1"/>
  <c r="C28" i="41" s="1"/>
  <c r="B22" i="41"/>
  <c r="B24" i="41" s="1"/>
  <c r="N21" i="41"/>
  <c r="N20" i="41"/>
  <c r="F8" i="41"/>
  <c r="E8" i="41"/>
  <c r="D8" i="41"/>
  <c r="C8" i="41"/>
  <c r="B8" i="41"/>
  <c r="G8" i="41" s="1"/>
  <c r="N103" i="40"/>
  <c r="M101" i="40"/>
  <c r="L101" i="40"/>
  <c r="K101" i="40"/>
  <c r="J101" i="40"/>
  <c r="I101" i="40"/>
  <c r="H101" i="40"/>
  <c r="G101" i="40"/>
  <c r="F101" i="40"/>
  <c r="E101" i="40"/>
  <c r="D101" i="40"/>
  <c r="C101" i="40"/>
  <c r="B101" i="40"/>
  <c r="N101" i="40" s="1"/>
  <c r="N99" i="40"/>
  <c r="M98" i="40"/>
  <c r="M100" i="40" s="1"/>
  <c r="M102" i="40" s="1"/>
  <c r="M104" i="40" s="1"/>
  <c r="L98" i="40"/>
  <c r="L100" i="40" s="1"/>
  <c r="K98" i="40"/>
  <c r="K100" i="40" s="1"/>
  <c r="K102" i="40" s="1"/>
  <c r="K104" i="40" s="1"/>
  <c r="J98" i="40"/>
  <c r="J100" i="40" s="1"/>
  <c r="I98" i="40"/>
  <c r="I100" i="40" s="1"/>
  <c r="I102" i="40" s="1"/>
  <c r="I104" i="40" s="1"/>
  <c r="H98" i="40"/>
  <c r="H100" i="40" s="1"/>
  <c r="G98" i="40"/>
  <c r="G100" i="40" s="1"/>
  <c r="G102" i="40" s="1"/>
  <c r="G104" i="40" s="1"/>
  <c r="F98" i="40"/>
  <c r="F100" i="40" s="1"/>
  <c r="E98" i="40"/>
  <c r="E100" i="40" s="1"/>
  <c r="E102" i="40" s="1"/>
  <c r="E104" i="40" s="1"/>
  <c r="D98" i="40"/>
  <c r="D100" i="40" s="1"/>
  <c r="C98" i="40"/>
  <c r="C100" i="40" s="1"/>
  <c r="C102" i="40" s="1"/>
  <c r="C104" i="40" s="1"/>
  <c r="B98" i="40"/>
  <c r="B100" i="40" s="1"/>
  <c r="N97" i="40"/>
  <c r="N96" i="40"/>
  <c r="N84" i="40"/>
  <c r="M82" i="40"/>
  <c r="L82" i="40"/>
  <c r="K82" i="40"/>
  <c r="J82" i="40"/>
  <c r="I82" i="40"/>
  <c r="H82" i="40"/>
  <c r="G82" i="40"/>
  <c r="F82" i="40"/>
  <c r="E82" i="40"/>
  <c r="D82" i="40"/>
  <c r="C82" i="40"/>
  <c r="B82" i="40"/>
  <c r="N82" i="40" s="1"/>
  <c r="L81" i="40"/>
  <c r="L83" i="40" s="1"/>
  <c r="L85" i="40" s="1"/>
  <c r="H81" i="40"/>
  <c r="H83" i="40" s="1"/>
  <c r="H85" i="40" s="1"/>
  <c r="D81" i="40"/>
  <c r="D83" i="40" s="1"/>
  <c r="D85" i="40" s="1"/>
  <c r="N80" i="40"/>
  <c r="M79" i="40"/>
  <c r="M81" i="40" s="1"/>
  <c r="M83" i="40" s="1"/>
  <c r="M85" i="40" s="1"/>
  <c r="L79" i="40"/>
  <c r="K79" i="40"/>
  <c r="K81" i="40" s="1"/>
  <c r="K83" i="40" s="1"/>
  <c r="K85" i="40" s="1"/>
  <c r="J79" i="40"/>
  <c r="J81" i="40" s="1"/>
  <c r="J83" i="40" s="1"/>
  <c r="J85" i="40" s="1"/>
  <c r="I79" i="40"/>
  <c r="I81" i="40" s="1"/>
  <c r="I83" i="40" s="1"/>
  <c r="I85" i="40" s="1"/>
  <c r="H79" i="40"/>
  <c r="G79" i="40"/>
  <c r="G81" i="40" s="1"/>
  <c r="G83" i="40" s="1"/>
  <c r="G85" i="40" s="1"/>
  <c r="F79" i="40"/>
  <c r="F81" i="40" s="1"/>
  <c r="F83" i="40" s="1"/>
  <c r="F85" i="40" s="1"/>
  <c r="E79" i="40"/>
  <c r="E81" i="40" s="1"/>
  <c r="E83" i="40" s="1"/>
  <c r="E85" i="40" s="1"/>
  <c r="D79" i="40"/>
  <c r="C79" i="40"/>
  <c r="C81" i="40" s="1"/>
  <c r="C83" i="40" s="1"/>
  <c r="C85" i="40" s="1"/>
  <c r="B79" i="40"/>
  <c r="B81" i="40" s="1"/>
  <c r="N78" i="40"/>
  <c r="N77" i="40"/>
  <c r="N65" i="40"/>
  <c r="M63" i="40"/>
  <c r="L63" i="40"/>
  <c r="K63" i="40"/>
  <c r="J63" i="40"/>
  <c r="I63" i="40"/>
  <c r="H63" i="40"/>
  <c r="G63" i="40"/>
  <c r="F63" i="40"/>
  <c r="E63" i="40"/>
  <c r="D63" i="40"/>
  <c r="C63" i="40"/>
  <c r="B63" i="40"/>
  <c r="N63" i="40" s="1"/>
  <c r="M62" i="40"/>
  <c r="M64" i="40" s="1"/>
  <c r="M66" i="40" s="1"/>
  <c r="I62" i="40"/>
  <c r="I64" i="40" s="1"/>
  <c r="I66" i="40" s="1"/>
  <c r="E62" i="40"/>
  <c r="E64" i="40" s="1"/>
  <c r="E66" i="40" s="1"/>
  <c r="N61" i="40"/>
  <c r="M60" i="40"/>
  <c r="L60" i="40"/>
  <c r="L62" i="40" s="1"/>
  <c r="L64" i="40" s="1"/>
  <c r="L66" i="40" s="1"/>
  <c r="K60" i="40"/>
  <c r="K62" i="40" s="1"/>
  <c r="K64" i="40" s="1"/>
  <c r="K66" i="40" s="1"/>
  <c r="J60" i="40"/>
  <c r="J62" i="40" s="1"/>
  <c r="J64" i="40" s="1"/>
  <c r="J66" i="40" s="1"/>
  <c r="I60" i="40"/>
  <c r="H60" i="40"/>
  <c r="H62" i="40" s="1"/>
  <c r="H64" i="40" s="1"/>
  <c r="H66" i="40" s="1"/>
  <c r="G60" i="40"/>
  <c r="G62" i="40" s="1"/>
  <c r="G64" i="40" s="1"/>
  <c r="G66" i="40" s="1"/>
  <c r="F60" i="40"/>
  <c r="F62" i="40" s="1"/>
  <c r="F64" i="40" s="1"/>
  <c r="F66" i="40" s="1"/>
  <c r="E60" i="40"/>
  <c r="D60" i="40"/>
  <c r="D62" i="40" s="1"/>
  <c r="D64" i="40" s="1"/>
  <c r="D66" i="40" s="1"/>
  <c r="C60" i="40"/>
  <c r="C62" i="40" s="1"/>
  <c r="C64" i="40" s="1"/>
  <c r="C66" i="40" s="1"/>
  <c r="B60" i="40"/>
  <c r="B62" i="40" s="1"/>
  <c r="N59" i="40"/>
  <c r="N58" i="40"/>
  <c r="N46" i="40"/>
  <c r="M44" i="40"/>
  <c r="L44" i="40"/>
  <c r="K44" i="40"/>
  <c r="J44" i="40"/>
  <c r="I44" i="40"/>
  <c r="H44" i="40"/>
  <c r="G44" i="40"/>
  <c r="F44" i="40"/>
  <c r="E44" i="40"/>
  <c r="D44" i="40"/>
  <c r="C44" i="40"/>
  <c r="B44" i="40"/>
  <c r="N42" i="40"/>
  <c r="M41" i="40"/>
  <c r="M43" i="40" s="1"/>
  <c r="L41" i="40"/>
  <c r="L43" i="40" s="1"/>
  <c r="L45" i="40" s="1"/>
  <c r="L47" i="40" s="1"/>
  <c r="K41" i="40"/>
  <c r="K43" i="40" s="1"/>
  <c r="J41" i="40"/>
  <c r="J43" i="40" s="1"/>
  <c r="J45" i="40" s="1"/>
  <c r="J47" i="40" s="1"/>
  <c r="I41" i="40"/>
  <c r="I43" i="40" s="1"/>
  <c r="H41" i="40"/>
  <c r="H43" i="40" s="1"/>
  <c r="H45" i="40" s="1"/>
  <c r="H47" i="40" s="1"/>
  <c r="G41" i="40"/>
  <c r="G43" i="40" s="1"/>
  <c r="F41" i="40"/>
  <c r="F43" i="40" s="1"/>
  <c r="F45" i="40" s="1"/>
  <c r="F47" i="40" s="1"/>
  <c r="E41" i="40"/>
  <c r="E43" i="40" s="1"/>
  <c r="D41" i="40"/>
  <c r="D43" i="40" s="1"/>
  <c r="D45" i="40" s="1"/>
  <c r="D47" i="40" s="1"/>
  <c r="C41" i="40"/>
  <c r="C43" i="40" s="1"/>
  <c r="B41" i="40"/>
  <c r="B43" i="40" s="1"/>
  <c r="N40" i="40"/>
  <c r="N39" i="40"/>
  <c r="N27" i="40"/>
  <c r="M25" i="40"/>
  <c r="L25" i="40"/>
  <c r="K25" i="40"/>
  <c r="J25" i="40"/>
  <c r="I25" i="40"/>
  <c r="H25" i="40"/>
  <c r="G25" i="40"/>
  <c r="F25" i="40"/>
  <c r="E25" i="40"/>
  <c r="D25" i="40"/>
  <c r="C25" i="40"/>
  <c r="B25" i="40"/>
  <c r="N25" i="40" s="1"/>
  <c r="N23" i="40"/>
  <c r="M22" i="40"/>
  <c r="M24" i="40" s="1"/>
  <c r="M26" i="40" s="1"/>
  <c r="M28" i="40" s="1"/>
  <c r="L22" i="40"/>
  <c r="L24" i="40" s="1"/>
  <c r="L26" i="40" s="1"/>
  <c r="L28" i="40" s="1"/>
  <c r="K22" i="40"/>
  <c r="K24" i="40" s="1"/>
  <c r="K26" i="40" s="1"/>
  <c r="K28" i="40" s="1"/>
  <c r="J22" i="40"/>
  <c r="J24" i="40" s="1"/>
  <c r="J26" i="40" s="1"/>
  <c r="J28" i="40" s="1"/>
  <c r="I22" i="40"/>
  <c r="I24" i="40" s="1"/>
  <c r="I26" i="40" s="1"/>
  <c r="I28" i="40" s="1"/>
  <c r="H22" i="40"/>
  <c r="H24" i="40" s="1"/>
  <c r="H26" i="40" s="1"/>
  <c r="H28" i="40" s="1"/>
  <c r="G22" i="40"/>
  <c r="G24" i="40" s="1"/>
  <c r="G26" i="40" s="1"/>
  <c r="G28" i="40" s="1"/>
  <c r="F22" i="40"/>
  <c r="F24" i="40" s="1"/>
  <c r="F26" i="40" s="1"/>
  <c r="F28" i="40" s="1"/>
  <c r="E22" i="40"/>
  <c r="E24" i="40" s="1"/>
  <c r="E26" i="40" s="1"/>
  <c r="E28" i="40" s="1"/>
  <c r="D22" i="40"/>
  <c r="D24" i="40" s="1"/>
  <c r="D26" i="40" s="1"/>
  <c r="D28" i="40" s="1"/>
  <c r="C22" i="40"/>
  <c r="C24" i="40" s="1"/>
  <c r="C26" i="40" s="1"/>
  <c r="C28" i="40" s="1"/>
  <c r="B22" i="40"/>
  <c r="B24" i="40" s="1"/>
  <c r="N21" i="40"/>
  <c r="N20" i="40"/>
  <c r="F8" i="40"/>
  <c r="E8" i="40"/>
  <c r="D8" i="40"/>
  <c r="C8" i="40"/>
  <c r="B8" i="40"/>
  <c r="G8" i="40" s="1"/>
  <c r="N103" i="39"/>
  <c r="M101" i="39"/>
  <c r="L101" i="39"/>
  <c r="K101" i="39"/>
  <c r="J101" i="39"/>
  <c r="I101" i="39"/>
  <c r="H101" i="39"/>
  <c r="G101" i="39"/>
  <c r="F101" i="39"/>
  <c r="E101" i="39"/>
  <c r="D101" i="39"/>
  <c r="C101" i="39"/>
  <c r="B101" i="39"/>
  <c r="N101" i="39" s="1"/>
  <c r="N99" i="39"/>
  <c r="M98" i="39"/>
  <c r="M100" i="39" s="1"/>
  <c r="M102" i="39" s="1"/>
  <c r="M104" i="39" s="1"/>
  <c r="L98" i="39"/>
  <c r="L100" i="39" s="1"/>
  <c r="K98" i="39"/>
  <c r="K100" i="39" s="1"/>
  <c r="K102" i="39" s="1"/>
  <c r="K104" i="39" s="1"/>
  <c r="J98" i="39"/>
  <c r="J100" i="39" s="1"/>
  <c r="I98" i="39"/>
  <c r="I100" i="39" s="1"/>
  <c r="I102" i="39" s="1"/>
  <c r="I104" i="39" s="1"/>
  <c r="H98" i="39"/>
  <c r="H100" i="39" s="1"/>
  <c r="G98" i="39"/>
  <c r="G100" i="39" s="1"/>
  <c r="G102" i="39" s="1"/>
  <c r="G104" i="39" s="1"/>
  <c r="F98" i="39"/>
  <c r="F100" i="39" s="1"/>
  <c r="E98" i="39"/>
  <c r="E100" i="39" s="1"/>
  <c r="E102" i="39" s="1"/>
  <c r="E104" i="39" s="1"/>
  <c r="D98" i="39"/>
  <c r="D100" i="39" s="1"/>
  <c r="C98" i="39"/>
  <c r="C100" i="39" s="1"/>
  <c r="C102" i="39" s="1"/>
  <c r="C104" i="39" s="1"/>
  <c r="B98" i="39"/>
  <c r="B100" i="39" s="1"/>
  <c r="N97" i="39"/>
  <c r="N96" i="39"/>
  <c r="N84" i="39"/>
  <c r="M82" i="39"/>
  <c r="L82" i="39"/>
  <c r="K82" i="39"/>
  <c r="J82" i="39"/>
  <c r="I82" i="39"/>
  <c r="H82" i="39"/>
  <c r="G82" i="39"/>
  <c r="F82" i="39"/>
  <c r="E82" i="39"/>
  <c r="D82" i="39"/>
  <c r="C82" i="39"/>
  <c r="B82" i="39"/>
  <c r="N82" i="39" s="1"/>
  <c r="L81" i="39"/>
  <c r="L83" i="39" s="1"/>
  <c r="L85" i="39" s="1"/>
  <c r="H81" i="39"/>
  <c r="H83" i="39" s="1"/>
  <c r="H85" i="39" s="1"/>
  <c r="D81" i="39"/>
  <c r="D83" i="39" s="1"/>
  <c r="D85" i="39" s="1"/>
  <c r="N80" i="39"/>
  <c r="M79" i="39"/>
  <c r="M81" i="39" s="1"/>
  <c r="M83" i="39" s="1"/>
  <c r="M85" i="39" s="1"/>
  <c r="L79" i="39"/>
  <c r="K79" i="39"/>
  <c r="K81" i="39" s="1"/>
  <c r="K83" i="39" s="1"/>
  <c r="K85" i="39" s="1"/>
  <c r="J79" i="39"/>
  <c r="J81" i="39" s="1"/>
  <c r="J83" i="39" s="1"/>
  <c r="J85" i="39" s="1"/>
  <c r="I79" i="39"/>
  <c r="I81" i="39" s="1"/>
  <c r="I83" i="39" s="1"/>
  <c r="I85" i="39" s="1"/>
  <c r="H79" i="39"/>
  <c r="G79" i="39"/>
  <c r="G81" i="39" s="1"/>
  <c r="G83" i="39" s="1"/>
  <c r="G85" i="39" s="1"/>
  <c r="F79" i="39"/>
  <c r="F81" i="39" s="1"/>
  <c r="F83" i="39" s="1"/>
  <c r="F85" i="39" s="1"/>
  <c r="E79" i="39"/>
  <c r="E81" i="39" s="1"/>
  <c r="E83" i="39" s="1"/>
  <c r="E85" i="39" s="1"/>
  <c r="D79" i="39"/>
  <c r="C79" i="39"/>
  <c r="C81" i="39" s="1"/>
  <c r="C83" i="39" s="1"/>
  <c r="C85" i="39" s="1"/>
  <c r="B79" i="39"/>
  <c r="B81" i="39" s="1"/>
  <c r="N78" i="39"/>
  <c r="N77" i="39"/>
  <c r="N65" i="39"/>
  <c r="M63" i="39"/>
  <c r="L63" i="39"/>
  <c r="K63" i="39"/>
  <c r="J63" i="39"/>
  <c r="I63" i="39"/>
  <c r="H63" i="39"/>
  <c r="G63" i="39"/>
  <c r="F63" i="39"/>
  <c r="E63" i="39"/>
  <c r="D63" i="39"/>
  <c r="C63" i="39"/>
  <c r="B63" i="39"/>
  <c r="N63" i="39" s="1"/>
  <c r="M62" i="39"/>
  <c r="M64" i="39" s="1"/>
  <c r="M66" i="39" s="1"/>
  <c r="I62" i="39"/>
  <c r="I64" i="39" s="1"/>
  <c r="I66" i="39" s="1"/>
  <c r="E62" i="39"/>
  <c r="E64" i="39" s="1"/>
  <c r="E66" i="39" s="1"/>
  <c r="N61" i="39"/>
  <c r="M60" i="39"/>
  <c r="L60" i="39"/>
  <c r="L62" i="39" s="1"/>
  <c r="L64" i="39" s="1"/>
  <c r="L66" i="39" s="1"/>
  <c r="K60" i="39"/>
  <c r="K62" i="39" s="1"/>
  <c r="K64" i="39" s="1"/>
  <c r="K66" i="39" s="1"/>
  <c r="J60" i="39"/>
  <c r="J62" i="39" s="1"/>
  <c r="J64" i="39" s="1"/>
  <c r="J66" i="39" s="1"/>
  <c r="I60" i="39"/>
  <c r="H60" i="39"/>
  <c r="H62" i="39" s="1"/>
  <c r="H64" i="39" s="1"/>
  <c r="H66" i="39" s="1"/>
  <c r="G60" i="39"/>
  <c r="G62" i="39" s="1"/>
  <c r="G64" i="39" s="1"/>
  <c r="G66" i="39" s="1"/>
  <c r="F60" i="39"/>
  <c r="F62" i="39" s="1"/>
  <c r="F64" i="39" s="1"/>
  <c r="F66" i="39" s="1"/>
  <c r="E60" i="39"/>
  <c r="D60" i="39"/>
  <c r="D62" i="39" s="1"/>
  <c r="D64" i="39" s="1"/>
  <c r="D66" i="39" s="1"/>
  <c r="C60" i="39"/>
  <c r="C62" i="39" s="1"/>
  <c r="C64" i="39" s="1"/>
  <c r="C66" i="39" s="1"/>
  <c r="B60" i="39"/>
  <c r="B62" i="39" s="1"/>
  <c r="N59" i="39"/>
  <c r="N58" i="39"/>
  <c r="N46" i="39"/>
  <c r="M44" i="39"/>
  <c r="L44" i="39"/>
  <c r="K44" i="39"/>
  <c r="J44" i="39"/>
  <c r="I44" i="39"/>
  <c r="H44" i="39"/>
  <c r="G44" i="39"/>
  <c r="F44" i="39"/>
  <c r="E44" i="39"/>
  <c r="D44" i="39"/>
  <c r="C44" i="39"/>
  <c r="B44" i="39"/>
  <c r="N42" i="39"/>
  <c r="M41" i="39"/>
  <c r="M43" i="39" s="1"/>
  <c r="L41" i="39"/>
  <c r="L43" i="39" s="1"/>
  <c r="L45" i="39" s="1"/>
  <c r="L47" i="39" s="1"/>
  <c r="K41" i="39"/>
  <c r="K43" i="39" s="1"/>
  <c r="J41" i="39"/>
  <c r="J43" i="39" s="1"/>
  <c r="J45" i="39" s="1"/>
  <c r="J47" i="39" s="1"/>
  <c r="I41" i="39"/>
  <c r="I43" i="39" s="1"/>
  <c r="H41" i="39"/>
  <c r="H43" i="39" s="1"/>
  <c r="H45" i="39" s="1"/>
  <c r="H47" i="39" s="1"/>
  <c r="G41" i="39"/>
  <c r="G43" i="39" s="1"/>
  <c r="F41" i="39"/>
  <c r="F43" i="39" s="1"/>
  <c r="F45" i="39" s="1"/>
  <c r="F47" i="39" s="1"/>
  <c r="E41" i="39"/>
  <c r="E43" i="39" s="1"/>
  <c r="D41" i="39"/>
  <c r="D43" i="39" s="1"/>
  <c r="D45" i="39" s="1"/>
  <c r="D47" i="39" s="1"/>
  <c r="C41" i="39"/>
  <c r="C43" i="39" s="1"/>
  <c r="B41" i="39"/>
  <c r="B43" i="39" s="1"/>
  <c r="N40" i="39"/>
  <c r="N39" i="39"/>
  <c r="N27" i="39"/>
  <c r="M25" i="39"/>
  <c r="L25" i="39"/>
  <c r="K25" i="39"/>
  <c r="J25" i="39"/>
  <c r="I25" i="39"/>
  <c r="H25" i="39"/>
  <c r="G25" i="39"/>
  <c r="F25" i="39"/>
  <c r="E25" i="39"/>
  <c r="D25" i="39"/>
  <c r="C25" i="39"/>
  <c r="B25" i="39"/>
  <c r="N25" i="39" s="1"/>
  <c r="N23" i="39"/>
  <c r="M22" i="39"/>
  <c r="M24" i="39" s="1"/>
  <c r="M26" i="39" s="1"/>
  <c r="M28" i="39" s="1"/>
  <c r="L22" i="39"/>
  <c r="L24" i="39" s="1"/>
  <c r="L26" i="39" s="1"/>
  <c r="L28" i="39" s="1"/>
  <c r="K22" i="39"/>
  <c r="K24" i="39" s="1"/>
  <c r="K26" i="39" s="1"/>
  <c r="K28" i="39" s="1"/>
  <c r="J22" i="39"/>
  <c r="J24" i="39" s="1"/>
  <c r="J26" i="39" s="1"/>
  <c r="J28" i="39" s="1"/>
  <c r="I22" i="39"/>
  <c r="I24" i="39" s="1"/>
  <c r="I26" i="39" s="1"/>
  <c r="I28" i="39" s="1"/>
  <c r="H22" i="39"/>
  <c r="H24" i="39" s="1"/>
  <c r="H26" i="39" s="1"/>
  <c r="H28" i="39" s="1"/>
  <c r="G22" i="39"/>
  <c r="G24" i="39" s="1"/>
  <c r="G26" i="39" s="1"/>
  <c r="G28" i="39" s="1"/>
  <c r="F22" i="39"/>
  <c r="F24" i="39" s="1"/>
  <c r="F26" i="39" s="1"/>
  <c r="F28" i="39" s="1"/>
  <c r="E22" i="39"/>
  <c r="E24" i="39" s="1"/>
  <c r="E26" i="39" s="1"/>
  <c r="E28" i="39" s="1"/>
  <c r="D22" i="39"/>
  <c r="D24" i="39" s="1"/>
  <c r="D26" i="39" s="1"/>
  <c r="D28" i="39" s="1"/>
  <c r="C22" i="39"/>
  <c r="C24" i="39" s="1"/>
  <c r="C26" i="39" s="1"/>
  <c r="C28" i="39" s="1"/>
  <c r="B22" i="39"/>
  <c r="B24" i="39" s="1"/>
  <c r="N21" i="39"/>
  <c r="N20" i="39"/>
  <c r="F8" i="39"/>
  <c r="E8" i="39"/>
  <c r="D8" i="39"/>
  <c r="C8" i="39"/>
  <c r="B8" i="39"/>
  <c r="G8" i="39" s="1"/>
  <c r="N26" i="27"/>
  <c r="H26" i="16" l="1"/>
  <c r="B26" i="42"/>
  <c r="N24" i="42"/>
  <c r="B45" i="42"/>
  <c r="N43" i="42"/>
  <c r="N81" i="42"/>
  <c r="B83" i="42"/>
  <c r="N22" i="42"/>
  <c r="B7" i="42" s="1"/>
  <c r="N41" i="42"/>
  <c r="C7" i="42" s="1"/>
  <c r="B64" i="42"/>
  <c r="N62" i="42"/>
  <c r="C45" i="42"/>
  <c r="C47" i="42" s="1"/>
  <c r="E45" i="42"/>
  <c r="E47" i="42" s="1"/>
  <c r="G45" i="42"/>
  <c r="G47" i="42" s="1"/>
  <c r="I45" i="42"/>
  <c r="I47" i="42" s="1"/>
  <c r="K45" i="42"/>
  <c r="K47" i="42" s="1"/>
  <c r="M45" i="42"/>
  <c r="M47" i="42" s="1"/>
  <c r="N44" i="42"/>
  <c r="N79" i="42"/>
  <c r="E7" i="42" s="1"/>
  <c r="B102" i="42"/>
  <c r="N100" i="42"/>
  <c r="D102" i="42"/>
  <c r="D104" i="42" s="1"/>
  <c r="F102" i="42"/>
  <c r="F104" i="42" s="1"/>
  <c r="H102" i="42"/>
  <c r="H104" i="42" s="1"/>
  <c r="J102" i="42"/>
  <c r="J104" i="42" s="1"/>
  <c r="L102" i="42"/>
  <c r="L104" i="42" s="1"/>
  <c r="N60" i="42"/>
  <c r="D7" i="42" s="1"/>
  <c r="N98" i="42"/>
  <c r="F7" i="42" s="1"/>
  <c r="N81" i="41"/>
  <c r="B83" i="41"/>
  <c r="B26" i="41"/>
  <c r="N24" i="41"/>
  <c r="B45" i="41"/>
  <c r="N43" i="41"/>
  <c r="N22" i="41"/>
  <c r="B7" i="41" s="1"/>
  <c r="N41" i="41"/>
  <c r="C7" i="41" s="1"/>
  <c r="B64" i="41"/>
  <c r="N62" i="41"/>
  <c r="C45" i="41"/>
  <c r="C47" i="41" s="1"/>
  <c r="E45" i="41"/>
  <c r="E47" i="41" s="1"/>
  <c r="G45" i="41"/>
  <c r="G47" i="41" s="1"/>
  <c r="I45" i="41"/>
  <c r="I47" i="41" s="1"/>
  <c r="K45" i="41"/>
  <c r="K47" i="41" s="1"/>
  <c r="M45" i="41"/>
  <c r="M47" i="41" s="1"/>
  <c r="N44" i="41"/>
  <c r="N79" i="41"/>
  <c r="E7" i="41" s="1"/>
  <c r="B102" i="41"/>
  <c r="N100" i="41"/>
  <c r="D102" i="41"/>
  <c r="D104" i="41" s="1"/>
  <c r="F102" i="41"/>
  <c r="F104" i="41" s="1"/>
  <c r="H102" i="41"/>
  <c r="H104" i="41" s="1"/>
  <c r="J102" i="41"/>
  <c r="J104" i="41" s="1"/>
  <c r="L102" i="41"/>
  <c r="L104" i="41" s="1"/>
  <c r="N60" i="41"/>
  <c r="D7" i="41" s="1"/>
  <c r="N98" i="41"/>
  <c r="F7" i="41" s="1"/>
  <c r="N81" i="40"/>
  <c r="B83" i="40"/>
  <c r="B26" i="40"/>
  <c r="N24" i="40"/>
  <c r="B45" i="40"/>
  <c r="N43" i="40"/>
  <c r="N22" i="40"/>
  <c r="B7" i="40" s="1"/>
  <c r="N41" i="40"/>
  <c r="C7" i="40" s="1"/>
  <c r="B64" i="40"/>
  <c r="N62" i="40"/>
  <c r="C45" i="40"/>
  <c r="C47" i="40" s="1"/>
  <c r="E45" i="40"/>
  <c r="E47" i="40" s="1"/>
  <c r="G45" i="40"/>
  <c r="G47" i="40" s="1"/>
  <c r="I45" i="40"/>
  <c r="I47" i="40" s="1"/>
  <c r="K45" i="40"/>
  <c r="K47" i="40" s="1"/>
  <c r="M45" i="40"/>
  <c r="M47" i="40" s="1"/>
  <c r="N44" i="40"/>
  <c r="N79" i="40"/>
  <c r="E7" i="40" s="1"/>
  <c r="B102" i="40"/>
  <c r="N100" i="40"/>
  <c r="D102" i="40"/>
  <c r="D104" i="40" s="1"/>
  <c r="F102" i="40"/>
  <c r="F104" i="40" s="1"/>
  <c r="H102" i="40"/>
  <c r="H104" i="40" s="1"/>
  <c r="J102" i="40"/>
  <c r="J104" i="40" s="1"/>
  <c r="L102" i="40"/>
  <c r="L104" i="40" s="1"/>
  <c r="N60" i="40"/>
  <c r="D7" i="40" s="1"/>
  <c r="N98" i="40"/>
  <c r="F7" i="40" s="1"/>
  <c r="B26" i="39"/>
  <c r="N24" i="39"/>
  <c r="B45" i="39"/>
  <c r="N43" i="39"/>
  <c r="N81" i="39"/>
  <c r="B83" i="39"/>
  <c r="N22" i="39"/>
  <c r="B7" i="39" s="1"/>
  <c r="N41" i="39"/>
  <c r="C7" i="39" s="1"/>
  <c r="B64" i="39"/>
  <c r="N62" i="39"/>
  <c r="C45" i="39"/>
  <c r="C47" i="39" s="1"/>
  <c r="E45" i="39"/>
  <c r="E47" i="39" s="1"/>
  <c r="G45" i="39"/>
  <c r="G47" i="39" s="1"/>
  <c r="I45" i="39"/>
  <c r="I47" i="39" s="1"/>
  <c r="K45" i="39"/>
  <c r="K47" i="39" s="1"/>
  <c r="M45" i="39"/>
  <c r="M47" i="39" s="1"/>
  <c r="N44" i="39"/>
  <c r="N79" i="39"/>
  <c r="E7" i="39" s="1"/>
  <c r="B102" i="39"/>
  <c r="N100" i="39"/>
  <c r="D102" i="39"/>
  <c r="D104" i="39" s="1"/>
  <c r="F102" i="39"/>
  <c r="F104" i="39" s="1"/>
  <c r="H102" i="39"/>
  <c r="H104" i="39" s="1"/>
  <c r="J102" i="39"/>
  <c r="J104" i="39" s="1"/>
  <c r="L102" i="39"/>
  <c r="L104" i="39" s="1"/>
  <c r="N60" i="39"/>
  <c r="D7" i="39" s="1"/>
  <c r="N98" i="39"/>
  <c r="F7" i="39" s="1"/>
  <c r="F9" i="16"/>
  <c r="F8" i="16"/>
  <c r="F7" i="16"/>
  <c r="F6" i="16"/>
  <c r="F24" i="38"/>
  <c r="E24" i="38"/>
  <c r="D24" i="38"/>
  <c r="F24" i="37"/>
  <c r="E24" i="37"/>
  <c r="D24" i="37"/>
  <c r="F24" i="36"/>
  <c r="E24" i="36"/>
  <c r="D24" i="36"/>
  <c r="F24" i="35"/>
  <c r="E24" i="35"/>
  <c r="D24" i="35"/>
  <c r="B85" i="42" l="1"/>
  <c r="N85" i="42" s="1"/>
  <c r="E9" i="42" s="1"/>
  <c r="N83" i="42"/>
  <c r="B104" i="42"/>
  <c r="N104" i="42" s="1"/>
  <c r="F9" i="42" s="1"/>
  <c r="N102" i="42"/>
  <c r="B66" i="42"/>
  <c r="N66" i="42" s="1"/>
  <c r="D9" i="42" s="1"/>
  <c r="N64" i="42"/>
  <c r="G7" i="42"/>
  <c r="B47" i="42"/>
  <c r="N47" i="42" s="1"/>
  <c r="C9" i="42" s="1"/>
  <c r="N45" i="42"/>
  <c r="B28" i="42"/>
  <c r="N28" i="42" s="1"/>
  <c r="B9" i="42" s="1"/>
  <c r="G9" i="42" s="1"/>
  <c r="N26" i="42"/>
  <c r="B85" i="41"/>
  <c r="N85" i="41" s="1"/>
  <c r="E9" i="41" s="1"/>
  <c r="N83" i="41"/>
  <c r="B104" i="41"/>
  <c r="N104" i="41" s="1"/>
  <c r="F9" i="41" s="1"/>
  <c r="N102" i="41"/>
  <c r="B66" i="41"/>
  <c r="N66" i="41" s="1"/>
  <c r="D9" i="41" s="1"/>
  <c r="N64" i="41"/>
  <c r="G7" i="41"/>
  <c r="B47" i="41"/>
  <c r="N47" i="41" s="1"/>
  <c r="C9" i="41" s="1"/>
  <c r="N45" i="41"/>
  <c r="B28" i="41"/>
  <c r="N28" i="41" s="1"/>
  <c r="B9" i="41" s="1"/>
  <c r="N26" i="41"/>
  <c r="B85" i="40"/>
  <c r="N85" i="40" s="1"/>
  <c r="E9" i="40" s="1"/>
  <c r="N83" i="40"/>
  <c r="B104" i="40"/>
  <c r="N104" i="40" s="1"/>
  <c r="F9" i="40" s="1"/>
  <c r="N102" i="40"/>
  <c r="B66" i="40"/>
  <c r="N66" i="40" s="1"/>
  <c r="D9" i="40" s="1"/>
  <c r="N64" i="40"/>
  <c r="G7" i="40"/>
  <c r="B47" i="40"/>
  <c r="N47" i="40" s="1"/>
  <c r="C9" i="40" s="1"/>
  <c r="N45" i="40"/>
  <c r="B28" i="40"/>
  <c r="N28" i="40" s="1"/>
  <c r="B9" i="40" s="1"/>
  <c r="N26" i="40"/>
  <c r="B85" i="39"/>
  <c r="N85" i="39" s="1"/>
  <c r="E9" i="39" s="1"/>
  <c r="N83" i="39"/>
  <c r="B104" i="39"/>
  <c r="N104" i="39" s="1"/>
  <c r="F9" i="39" s="1"/>
  <c r="N102" i="39"/>
  <c r="B66" i="39"/>
  <c r="N66" i="39" s="1"/>
  <c r="D9" i="39" s="1"/>
  <c r="N64" i="39"/>
  <c r="G7" i="39"/>
  <c r="B47" i="39"/>
  <c r="N47" i="39" s="1"/>
  <c r="C9" i="39" s="1"/>
  <c r="N45" i="39"/>
  <c r="B28" i="39"/>
  <c r="N28" i="39" s="1"/>
  <c r="B9" i="39" s="1"/>
  <c r="G9" i="39" s="1"/>
  <c r="N26" i="39"/>
  <c r="F24" i="18"/>
  <c r="E24" i="18"/>
  <c r="D24" i="18"/>
  <c r="G9" i="41" l="1"/>
  <c r="G9" i="40"/>
  <c r="M101" i="27"/>
  <c r="L101" i="27"/>
  <c r="K101" i="27"/>
  <c r="J101" i="27"/>
  <c r="I101" i="27"/>
  <c r="H101" i="27"/>
  <c r="G101" i="27"/>
  <c r="F101" i="27"/>
  <c r="E101" i="27"/>
  <c r="D101" i="27"/>
  <c r="C101" i="27"/>
  <c r="B101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N82" i="27" s="1"/>
  <c r="M63" i="27"/>
  <c r="L63" i="27"/>
  <c r="K63" i="27"/>
  <c r="J63" i="27"/>
  <c r="I63" i="27"/>
  <c r="H63" i="27"/>
  <c r="G63" i="27"/>
  <c r="F63" i="27"/>
  <c r="E63" i="27"/>
  <c r="D63" i="27"/>
  <c r="C63" i="27"/>
  <c r="B63" i="27"/>
  <c r="N63" i="27" s="1"/>
  <c r="M44" i="27"/>
  <c r="L44" i="27"/>
  <c r="K44" i="27"/>
  <c r="J44" i="27"/>
  <c r="I44" i="27"/>
  <c r="H44" i="27"/>
  <c r="G44" i="27"/>
  <c r="F44" i="27"/>
  <c r="E44" i="27"/>
  <c r="D44" i="27"/>
  <c r="C44" i="27"/>
  <c r="B44" i="27"/>
  <c r="N103" i="27"/>
  <c r="N101" i="27"/>
  <c r="N99" i="27"/>
  <c r="M98" i="27"/>
  <c r="M100" i="27" s="1"/>
  <c r="M102" i="27" s="1"/>
  <c r="M104" i="27" s="1"/>
  <c r="L98" i="27"/>
  <c r="L100" i="27" s="1"/>
  <c r="K98" i="27"/>
  <c r="K100" i="27" s="1"/>
  <c r="K102" i="27" s="1"/>
  <c r="K104" i="27" s="1"/>
  <c r="J98" i="27"/>
  <c r="J100" i="27" s="1"/>
  <c r="I98" i="27"/>
  <c r="I100" i="27" s="1"/>
  <c r="I102" i="27" s="1"/>
  <c r="I104" i="27" s="1"/>
  <c r="H98" i="27"/>
  <c r="H100" i="27" s="1"/>
  <c r="G98" i="27"/>
  <c r="G100" i="27" s="1"/>
  <c r="G102" i="27" s="1"/>
  <c r="G104" i="27" s="1"/>
  <c r="F98" i="27"/>
  <c r="F100" i="27" s="1"/>
  <c r="E98" i="27"/>
  <c r="E100" i="27" s="1"/>
  <c r="E102" i="27" s="1"/>
  <c r="E104" i="27" s="1"/>
  <c r="D98" i="27"/>
  <c r="D100" i="27" s="1"/>
  <c r="C98" i="27"/>
  <c r="C100" i="27" s="1"/>
  <c r="C102" i="27" s="1"/>
  <c r="C104" i="27" s="1"/>
  <c r="B98" i="27"/>
  <c r="B100" i="27" s="1"/>
  <c r="N97" i="27"/>
  <c r="N96" i="27"/>
  <c r="N84" i="27"/>
  <c r="N80" i="27"/>
  <c r="M79" i="27"/>
  <c r="M81" i="27" s="1"/>
  <c r="M83" i="27" s="1"/>
  <c r="M85" i="27" s="1"/>
  <c r="L79" i="27"/>
  <c r="L81" i="27" s="1"/>
  <c r="L83" i="27" s="1"/>
  <c r="L85" i="27" s="1"/>
  <c r="K79" i="27"/>
  <c r="K81" i="27" s="1"/>
  <c r="K83" i="27" s="1"/>
  <c r="K85" i="27" s="1"/>
  <c r="J79" i="27"/>
  <c r="J81" i="27" s="1"/>
  <c r="J83" i="27" s="1"/>
  <c r="J85" i="27" s="1"/>
  <c r="I79" i="27"/>
  <c r="I81" i="27" s="1"/>
  <c r="I83" i="27" s="1"/>
  <c r="I85" i="27" s="1"/>
  <c r="H79" i="27"/>
  <c r="H81" i="27" s="1"/>
  <c r="H83" i="27" s="1"/>
  <c r="H85" i="27" s="1"/>
  <c r="G79" i="27"/>
  <c r="G81" i="27" s="1"/>
  <c r="G83" i="27" s="1"/>
  <c r="G85" i="27" s="1"/>
  <c r="F79" i="27"/>
  <c r="F81" i="27" s="1"/>
  <c r="F83" i="27" s="1"/>
  <c r="F85" i="27" s="1"/>
  <c r="E79" i="27"/>
  <c r="E81" i="27" s="1"/>
  <c r="E83" i="27" s="1"/>
  <c r="E85" i="27" s="1"/>
  <c r="D79" i="27"/>
  <c r="D81" i="27" s="1"/>
  <c r="D83" i="27" s="1"/>
  <c r="D85" i="27" s="1"/>
  <c r="C79" i="27"/>
  <c r="C81" i="27" s="1"/>
  <c r="C83" i="27" s="1"/>
  <c r="C85" i="27" s="1"/>
  <c r="B79" i="27"/>
  <c r="B81" i="27" s="1"/>
  <c r="N78" i="27"/>
  <c r="N77" i="27"/>
  <c r="N65" i="27"/>
  <c r="N61" i="27"/>
  <c r="M60" i="27"/>
  <c r="M62" i="27" s="1"/>
  <c r="M64" i="27" s="1"/>
  <c r="M66" i="27" s="1"/>
  <c r="L60" i="27"/>
  <c r="L62" i="27" s="1"/>
  <c r="L64" i="27" s="1"/>
  <c r="L66" i="27" s="1"/>
  <c r="K60" i="27"/>
  <c r="K62" i="27" s="1"/>
  <c r="K64" i="27" s="1"/>
  <c r="K66" i="27" s="1"/>
  <c r="J60" i="27"/>
  <c r="J62" i="27" s="1"/>
  <c r="J64" i="27" s="1"/>
  <c r="J66" i="27" s="1"/>
  <c r="I60" i="27"/>
  <c r="I62" i="27" s="1"/>
  <c r="I64" i="27" s="1"/>
  <c r="I66" i="27" s="1"/>
  <c r="H60" i="27"/>
  <c r="H62" i="27" s="1"/>
  <c r="H64" i="27" s="1"/>
  <c r="H66" i="27" s="1"/>
  <c r="G60" i="27"/>
  <c r="G62" i="27" s="1"/>
  <c r="G64" i="27" s="1"/>
  <c r="G66" i="27" s="1"/>
  <c r="F60" i="27"/>
  <c r="F62" i="27" s="1"/>
  <c r="F64" i="27" s="1"/>
  <c r="F66" i="27" s="1"/>
  <c r="E60" i="27"/>
  <c r="E62" i="27" s="1"/>
  <c r="E64" i="27" s="1"/>
  <c r="E66" i="27" s="1"/>
  <c r="D60" i="27"/>
  <c r="D62" i="27" s="1"/>
  <c r="D64" i="27" s="1"/>
  <c r="D66" i="27" s="1"/>
  <c r="C60" i="27"/>
  <c r="C62" i="27" s="1"/>
  <c r="C64" i="27" s="1"/>
  <c r="C66" i="27" s="1"/>
  <c r="B60" i="27"/>
  <c r="B62" i="27" s="1"/>
  <c r="N59" i="27"/>
  <c r="N58" i="27"/>
  <c r="N46" i="27"/>
  <c r="N44" i="27"/>
  <c r="N42" i="27"/>
  <c r="M41" i="27"/>
  <c r="M43" i="27" s="1"/>
  <c r="M45" i="27" s="1"/>
  <c r="M47" i="27" s="1"/>
  <c r="L41" i="27"/>
  <c r="L43" i="27" s="1"/>
  <c r="K41" i="27"/>
  <c r="K43" i="27" s="1"/>
  <c r="K45" i="27" s="1"/>
  <c r="K47" i="27" s="1"/>
  <c r="J41" i="27"/>
  <c r="J43" i="27" s="1"/>
  <c r="I41" i="27"/>
  <c r="I43" i="27" s="1"/>
  <c r="I45" i="27" s="1"/>
  <c r="I47" i="27" s="1"/>
  <c r="H41" i="27"/>
  <c r="H43" i="27" s="1"/>
  <c r="G41" i="27"/>
  <c r="G43" i="27" s="1"/>
  <c r="G45" i="27" s="1"/>
  <c r="G47" i="27" s="1"/>
  <c r="F41" i="27"/>
  <c r="F43" i="27" s="1"/>
  <c r="E41" i="27"/>
  <c r="E43" i="27" s="1"/>
  <c r="E45" i="27" s="1"/>
  <c r="E47" i="27" s="1"/>
  <c r="D41" i="27"/>
  <c r="D43" i="27" s="1"/>
  <c r="C41" i="27"/>
  <c r="C43" i="27" s="1"/>
  <c r="C45" i="27" s="1"/>
  <c r="C47" i="27" s="1"/>
  <c r="B41" i="27"/>
  <c r="B43" i="27" s="1"/>
  <c r="N40" i="27"/>
  <c r="N39" i="27"/>
  <c r="D45" i="27" l="1"/>
  <c r="D47" i="27" s="1"/>
  <c r="F45" i="27"/>
  <c r="F47" i="27" s="1"/>
  <c r="H45" i="27"/>
  <c r="H47" i="27" s="1"/>
  <c r="J45" i="27"/>
  <c r="J47" i="27" s="1"/>
  <c r="L45" i="27"/>
  <c r="L47" i="27" s="1"/>
  <c r="D102" i="27"/>
  <c r="D104" i="27" s="1"/>
  <c r="F102" i="27"/>
  <c r="F104" i="27" s="1"/>
  <c r="H102" i="27"/>
  <c r="H104" i="27" s="1"/>
  <c r="J102" i="27"/>
  <c r="J104" i="27" s="1"/>
  <c r="L102" i="27"/>
  <c r="L104" i="27" s="1"/>
  <c r="B102" i="27"/>
  <c r="N100" i="27"/>
  <c r="N98" i="27"/>
  <c r="B83" i="27"/>
  <c r="N81" i="27"/>
  <c r="N79" i="27"/>
  <c r="B64" i="27"/>
  <c r="N62" i="27"/>
  <c r="N60" i="27"/>
  <c r="B45" i="27"/>
  <c r="N43" i="27"/>
  <c r="N41" i="27"/>
  <c r="E8" i="27"/>
  <c r="C8" i="27"/>
  <c r="N20" i="27"/>
  <c r="C25" i="27"/>
  <c r="D25" i="27"/>
  <c r="E25" i="27"/>
  <c r="F25" i="27"/>
  <c r="G25" i="27"/>
  <c r="H25" i="27"/>
  <c r="I25" i="27"/>
  <c r="J25" i="27"/>
  <c r="K25" i="27"/>
  <c r="L25" i="27"/>
  <c r="M25" i="27"/>
  <c r="C22" i="27"/>
  <c r="D22" i="27"/>
  <c r="D24" i="27" s="1"/>
  <c r="D26" i="27" s="1"/>
  <c r="D28" i="27" s="1"/>
  <c r="E22" i="27"/>
  <c r="E24" i="27" s="1"/>
  <c r="F22" i="27"/>
  <c r="F24" i="27" s="1"/>
  <c r="G22" i="27"/>
  <c r="G24" i="27" s="1"/>
  <c r="H22" i="27"/>
  <c r="H24" i="27" s="1"/>
  <c r="I22" i="27"/>
  <c r="N21" i="27" s="1"/>
  <c r="J22" i="27"/>
  <c r="J24" i="27" s="1"/>
  <c r="K22" i="27"/>
  <c r="K24" i="27" s="1"/>
  <c r="L22" i="27"/>
  <c r="L24" i="27" s="1"/>
  <c r="L26" i="27" s="1"/>
  <c r="L28" i="27" s="1"/>
  <c r="M22" i="27"/>
  <c r="M24" i="27" s="1"/>
  <c r="B25" i="27"/>
  <c r="B22" i="27"/>
  <c r="B104" i="27" l="1"/>
  <c r="N104" i="27" s="1"/>
  <c r="N102" i="27"/>
  <c r="B85" i="27"/>
  <c r="N85" i="27" s="1"/>
  <c r="N83" i="27"/>
  <c r="B66" i="27"/>
  <c r="N66" i="27" s="1"/>
  <c r="N64" i="27"/>
  <c r="B47" i="27"/>
  <c r="N47" i="27" s="1"/>
  <c r="N45" i="27"/>
  <c r="N22" i="27"/>
  <c r="J26" i="27"/>
  <c r="J28" i="27" s="1"/>
  <c r="H26" i="27"/>
  <c r="H28" i="27" s="1"/>
  <c r="F26" i="27"/>
  <c r="F28" i="27" s="1"/>
  <c r="I24" i="27"/>
  <c r="N23" i="27" s="1"/>
  <c r="B8" i="27" s="1"/>
  <c r="M26" i="27"/>
  <c r="M28" i="27" s="1"/>
  <c r="K26" i="27"/>
  <c r="K28" i="27" s="1"/>
  <c r="G26" i="27"/>
  <c r="G28" i="27" s="1"/>
  <c r="E26" i="27"/>
  <c r="E28" i="27" s="1"/>
  <c r="D8" i="27"/>
  <c r="F8" i="27"/>
  <c r="C24" i="27"/>
  <c r="C26" i="27" s="1"/>
  <c r="C28" i="27" s="1"/>
  <c r="E7" i="27"/>
  <c r="D7" i="27"/>
  <c r="C7" i="27"/>
  <c r="B24" i="27"/>
  <c r="N24" i="27" s="1"/>
  <c r="N25" i="27"/>
  <c r="B7" i="27" l="1"/>
  <c r="I26" i="27"/>
  <c r="I28" i="27" s="1"/>
  <c r="N27" i="27" s="1"/>
  <c r="F7" i="27"/>
  <c r="F9" i="27"/>
  <c r="E9" i="27"/>
  <c r="D9" i="27"/>
  <c r="C9" i="27"/>
  <c r="B26" i="27"/>
  <c r="F5" i="16"/>
  <c r="H5" i="16" l="1"/>
  <c r="F10" i="16"/>
  <c r="A10" i="16" s="1"/>
  <c r="B28" i="27"/>
  <c r="N28" i="27" s="1"/>
  <c r="B9" i="27" s="1"/>
  <c r="G9" i="27" s="1"/>
  <c r="G8" i="27" l="1"/>
  <c r="M21" i="16" s="1"/>
  <c r="M26" i="16" s="1"/>
  <c r="B26" i="16" l="1"/>
  <c r="G7" i="27" l="1"/>
  <c r="F21" i="16" s="1"/>
  <c r="F26" i="16" s="1"/>
  <c r="A26" i="16" s="1"/>
  <c r="C26" i="16" s="1"/>
  <c r="I26" i="16" l="1"/>
  <c r="J26" i="16" s="1"/>
  <c r="L26" i="16" s="1"/>
  <c r="C10" i="16" l="1"/>
  <c r="F17" i="16" l="1"/>
  <c r="A17" i="16" s="1"/>
  <c r="H14" i="16" l="1"/>
  <c r="H16" i="16"/>
  <c r="H15" i="16"/>
  <c r="C17" i="16"/>
  <c r="H17" i="16" l="1"/>
  <c r="I17" i="16" s="1"/>
  <c r="J17" i="16" s="1"/>
  <c r="L17" i="16" s="1"/>
  <c r="H6" i="16" l="1"/>
  <c r="H9" i="16"/>
  <c r="H8" i="16"/>
  <c r="H7" i="16"/>
  <c r="H10" i="16" l="1"/>
  <c r="I10" i="16" s="1"/>
  <c r="J10" i="16" s="1"/>
  <c r="L10" i="16" s="1"/>
  <c r="E29" i="16" s="1"/>
  <c r="C23" i="4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0" authorId="0" shapeId="0" xr:uid="{6F8B7F54-C32E-4F9C-B322-ED4F65BD20A9}">
      <text>
        <r>
          <rPr>
            <sz val="9"/>
            <color indexed="81"/>
            <rFont val="MS P ゴシック"/>
            <family val="3"/>
            <charset val="128"/>
          </rPr>
          <t>該当がない場合は０を記入</t>
        </r>
      </text>
    </comment>
    <comment ref="B17" authorId="0" shapeId="0" xr:uid="{53538259-F6E6-4F33-876B-1339A9933DB9}">
      <text>
        <r>
          <rPr>
            <sz val="9"/>
            <color indexed="81"/>
            <rFont val="MS P ゴシック"/>
            <family val="3"/>
            <charset val="128"/>
          </rPr>
          <t>該当がない場合０を記入</t>
        </r>
      </text>
    </comment>
  </commentList>
</comments>
</file>

<file path=xl/sharedStrings.xml><?xml version="1.0" encoding="utf-8"?>
<sst xmlns="http://schemas.openxmlformats.org/spreadsheetml/2006/main" count="1078" uniqueCount="166">
  <si>
    <t>（宛先）埼玉県知事</t>
    <rPh sb="1" eb="3">
      <t>アテサキ</t>
    </rPh>
    <rPh sb="4" eb="6">
      <t>サイタマ</t>
    </rPh>
    <rPh sb="6" eb="7">
      <t>ケン</t>
    </rPh>
    <rPh sb="7" eb="9">
      <t>チジ</t>
    </rPh>
    <phoneticPr fontId="3"/>
  </si>
  <si>
    <t>郵便番号</t>
    <rPh sb="0" eb="4">
      <t>ユウビンバンゴウ</t>
    </rPh>
    <phoneticPr fontId="3"/>
  </si>
  <si>
    <t>法人所在地</t>
    <rPh sb="0" eb="2">
      <t>ホウジン</t>
    </rPh>
    <rPh sb="2" eb="5">
      <t>ショザイチ</t>
    </rPh>
    <phoneticPr fontId="3"/>
  </si>
  <si>
    <t>法人名</t>
    <rPh sb="0" eb="2">
      <t>ホウジン</t>
    </rPh>
    <rPh sb="2" eb="3">
      <t>メイ</t>
    </rPh>
    <phoneticPr fontId="3"/>
  </si>
  <si>
    <t>代表者職名</t>
    <rPh sb="0" eb="3">
      <t>ダイヒョウシャ</t>
    </rPh>
    <rPh sb="3" eb="5">
      <t>ショクメイ</t>
    </rPh>
    <phoneticPr fontId="3"/>
  </si>
  <si>
    <t>E-mail</t>
    <phoneticPr fontId="3"/>
  </si>
  <si>
    <t>電話番号</t>
    <rPh sb="0" eb="4">
      <t>デンワバンゴウ</t>
    </rPh>
    <phoneticPr fontId="3"/>
  </si>
  <si>
    <t>記</t>
    <rPh sb="0" eb="1">
      <t>キ</t>
    </rPh>
    <phoneticPr fontId="3"/>
  </si>
  <si>
    <t>代表者氏名</t>
    <rPh sb="0" eb="3">
      <t>ダイヒョウシャ</t>
    </rPh>
    <rPh sb="3" eb="5">
      <t>シメイ</t>
    </rPh>
    <rPh sb="4" eb="5">
      <t>メイ</t>
    </rPh>
    <phoneticPr fontId="3"/>
  </si>
  <si>
    <t>申請に関する担当者</t>
    <rPh sb="0" eb="2">
      <t>シンセイ</t>
    </rPh>
    <rPh sb="3" eb="4">
      <t>カン</t>
    </rPh>
    <rPh sb="6" eb="9">
      <t>タントウシャ</t>
    </rPh>
    <phoneticPr fontId="3"/>
  </si>
  <si>
    <t>総事業費</t>
    <phoneticPr fontId="10"/>
  </si>
  <si>
    <t>負担金・寄付金その他の収入額</t>
    <phoneticPr fontId="10"/>
  </si>
  <si>
    <t>差引額</t>
    <phoneticPr fontId="10"/>
  </si>
  <si>
    <t>基準額</t>
    <rPh sb="0" eb="2">
      <t>キジュン</t>
    </rPh>
    <rPh sb="2" eb="3">
      <t>ガク</t>
    </rPh>
    <phoneticPr fontId="10"/>
  </si>
  <si>
    <t>選定額</t>
  </si>
  <si>
    <t>基準額（ｲ）</t>
    <rPh sb="0" eb="2">
      <t>キジュン</t>
    </rPh>
    <rPh sb="2" eb="3">
      <t>ガク</t>
    </rPh>
    <phoneticPr fontId="10"/>
  </si>
  <si>
    <t>給付・貸付の別</t>
    <rPh sb="0" eb="2">
      <t>キュウフ</t>
    </rPh>
    <rPh sb="3" eb="5">
      <t>カシツケ</t>
    </rPh>
    <rPh sb="6" eb="7">
      <t>ベツ</t>
    </rPh>
    <phoneticPr fontId="3"/>
  </si>
  <si>
    <t>対象者氏名</t>
    <rPh sb="0" eb="3">
      <t>タイショウシャ</t>
    </rPh>
    <rPh sb="3" eb="5">
      <t>シメイ</t>
    </rPh>
    <phoneticPr fontId="10"/>
  </si>
  <si>
    <t>補助対象
期間始期</t>
    <rPh sb="0" eb="2">
      <t>ホジョ</t>
    </rPh>
    <rPh sb="2" eb="4">
      <t>タイショウ</t>
    </rPh>
    <rPh sb="5" eb="7">
      <t>キカン</t>
    </rPh>
    <rPh sb="7" eb="9">
      <t>シキ</t>
    </rPh>
    <phoneticPr fontId="3"/>
  </si>
  <si>
    <t>補助対象
期間終期</t>
    <rPh sb="0" eb="2">
      <t>ホジョ</t>
    </rPh>
    <rPh sb="2" eb="4">
      <t>タイショウ</t>
    </rPh>
    <rPh sb="5" eb="7">
      <t>キカン</t>
    </rPh>
    <rPh sb="7" eb="9">
      <t>シュウキ</t>
    </rPh>
    <phoneticPr fontId="3"/>
  </si>
  <si>
    <t>計</t>
    <rPh sb="0" eb="1">
      <t>ケイ</t>
    </rPh>
    <phoneticPr fontId="3"/>
  </si>
  <si>
    <t>（介護福祉士資格取得支援費用及びコミュニケーション促進費用）</t>
    <phoneticPr fontId="3"/>
  </si>
  <si>
    <t>氏名</t>
    <rPh sb="0" eb="2">
      <t>シメイ</t>
    </rPh>
    <phoneticPr fontId="3"/>
  </si>
  <si>
    <t>国籍</t>
    <rPh sb="0" eb="2">
      <t>コクセキ</t>
    </rPh>
    <phoneticPr fontId="3"/>
  </si>
  <si>
    <t>在留資格</t>
    <rPh sb="0" eb="4">
      <t>ザイリュウシカク</t>
    </rPh>
    <phoneticPr fontId="3"/>
  </si>
  <si>
    <t>留学生</t>
    <rPh sb="0" eb="3">
      <t>リュウガクセイ</t>
    </rPh>
    <phoneticPr fontId="3"/>
  </si>
  <si>
    <t>技能実習生</t>
    <rPh sb="0" eb="5">
      <t>ギノウジッシュウセイ</t>
    </rPh>
    <phoneticPr fontId="3"/>
  </si>
  <si>
    <t>特定技能外国人</t>
    <rPh sb="0" eb="4">
      <t>トクテイギノウ</t>
    </rPh>
    <rPh sb="4" eb="7">
      <t>ガイコクジン</t>
    </rPh>
    <phoneticPr fontId="3"/>
  </si>
  <si>
    <t>１　事業所名</t>
    <rPh sb="2" eb="6">
      <t>ジギョウショメイ</t>
    </rPh>
    <phoneticPr fontId="3"/>
  </si>
  <si>
    <t>２　取組の方法</t>
    <phoneticPr fontId="3"/>
  </si>
  <si>
    <t>５　対象者</t>
    <rPh sb="2" eb="5">
      <t>タイショウシャ</t>
    </rPh>
    <phoneticPr fontId="3"/>
  </si>
  <si>
    <t>介護老人保健施設</t>
  </si>
  <si>
    <t>介護療養型医療施設</t>
  </si>
  <si>
    <t>介護医療院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</si>
  <si>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</si>
  <si>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</si>
  <si>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</si>
  <si>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</si>
  <si>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</si>
  <si>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</si>
  <si>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</si>
  <si>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</t>
  </si>
  <si>
    <t>特定施設入居者生活介護</t>
  </si>
  <si>
    <t>介護予防訪問入浴介護</t>
  </si>
  <si>
    <t>介護予防訪問看護</t>
  </si>
  <si>
    <t>介護予防訪問リハビリテーション</t>
  </si>
  <si>
    <t>介護予防通所リハビリテーション</t>
  </si>
  <si>
    <t>介護予防短期入所生活介護</t>
  </si>
  <si>
    <t>介護予防短期入所療養介護</t>
  </si>
  <si>
    <t>介護予防特定施設入居者生活介護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</si>
  <si>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</si>
  <si>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</si>
  <si>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</si>
  <si>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</si>
  <si>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</si>
  <si>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</si>
  <si>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</si>
  <si>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</si>
  <si>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看護小規模多機能型居宅介護</t>
  </si>
  <si>
    <t>介護予防認知症対応型通所介護</t>
  </si>
  <si>
    <t>介護予防小規模多機能型居宅介護</t>
  </si>
  <si>
    <t>介護予防認知症対応型共同生活介護</t>
  </si>
  <si>
    <t>事業所名</t>
    <rPh sb="0" eb="4">
      <t>ジギョウショメイ</t>
    </rPh>
    <phoneticPr fontId="3"/>
  </si>
  <si>
    <t>事業所種別</t>
    <rPh sb="0" eb="5">
      <t>ジギョウショシュベツ</t>
    </rPh>
    <phoneticPr fontId="3"/>
  </si>
  <si>
    <t>　</t>
    <phoneticPr fontId="10"/>
  </si>
  <si>
    <r>
      <t xml:space="preserve">補助金所要額
</t>
    </r>
    <r>
      <rPr>
        <sz val="10"/>
        <color rgb="FFFF0000"/>
        <rFont val="Yu Gothic"/>
        <family val="3"/>
        <charset val="128"/>
        <scheme val="minor"/>
      </rPr>
      <t>（補助率1/3）</t>
    </r>
    <rPh sb="8" eb="11">
      <t>ホジョリツ</t>
    </rPh>
    <phoneticPr fontId="3"/>
  </si>
  <si>
    <r>
      <t xml:space="preserve">補助金所要額
</t>
    </r>
    <r>
      <rPr>
        <sz val="10"/>
        <color rgb="FFFF0000"/>
        <rFont val="Yu Gothic"/>
        <family val="3"/>
        <charset val="128"/>
        <scheme val="minor"/>
      </rPr>
      <t>（補助率2/3）</t>
    </r>
    <rPh sb="8" eb="10">
      <t>ホジョ</t>
    </rPh>
    <rPh sb="10" eb="11">
      <t>リツ</t>
    </rPh>
    <phoneticPr fontId="3"/>
  </si>
  <si>
    <t>選定額
（ｱｲの少ない額）</t>
    <phoneticPr fontId="3"/>
  </si>
  <si>
    <t>採用年月日</t>
    <rPh sb="0" eb="2">
      <t>サイヨウ</t>
    </rPh>
    <rPh sb="2" eb="5">
      <t>ネンガッピ</t>
    </rPh>
    <phoneticPr fontId="3"/>
  </si>
  <si>
    <t>10月分</t>
    <rPh sb="2" eb="3">
      <t>ガツ</t>
    </rPh>
    <rPh sb="3" eb="4">
      <t>ブン</t>
    </rPh>
    <phoneticPr fontId="3"/>
  </si>
  <si>
    <t>12月分</t>
    <rPh sb="2" eb="3">
      <t>ガツ</t>
    </rPh>
    <rPh sb="3" eb="4">
      <t>ブン</t>
    </rPh>
    <phoneticPr fontId="3"/>
  </si>
  <si>
    <t>①</t>
    <phoneticPr fontId="3"/>
  </si>
  <si>
    <t>③</t>
    <phoneticPr fontId="3"/>
  </si>
  <si>
    <t>②</t>
    <phoneticPr fontId="3"/>
  </si>
  <si>
    <t>④</t>
    <phoneticPr fontId="3"/>
  </si>
  <si>
    <t>⑤</t>
    <phoneticPr fontId="3"/>
  </si>
  <si>
    <t>（２）留学生の日本語学校学費</t>
    <rPh sb="7" eb="10">
      <t>ニホンゴ</t>
    </rPh>
    <rPh sb="10" eb="12">
      <t>ガッコウ</t>
    </rPh>
    <rPh sb="12" eb="14">
      <t>ガクヒ</t>
    </rPh>
    <phoneticPr fontId="3"/>
  </si>
  <si>
    <t>4月分</t>
    <rPh sb="1" eb="2">
      <t>ガツ</t>
    </rPh>
    <rPh sb="2" eb="3">
      <t>ブン</t>
    </rPh>
    <phoneticPr fontId="3"/>
  </si>
  <si>
    <t>5月分</t>
    <rPh sb="1" eb="2">
      <t>ガツ</t>
    </rPh>
    <rPh sb="2" eb="3">
      <t>ブン</t>
    </rPh>
    <phoneticPr fontId="3"/>
  </si>
  <si>
    <t>6月分</t>
    <rPh sb="1" eb="2">
      <t>ガツ</t>
    </rPh>
    <rPh sb="2" eb="3">
      <t>ブン</t>
    </rPh>
    <phoneticPr fontId="3"/>
  </si>
  <si>
    <t>7月分</t>
    <rPh sb="1" eb="2">
      <t>ガツ</t>
    </rPh>
    <rPh sb="2" eb="3">
      <t>ブン</t>
    </rPh>
    <phoneticPr fontId="3"/>
  </si>
  <si>
    <t>8月分</t>
    <rPh sb="1" eb="2">
      <t>ガツ</t>
    </rPh>
    <rPh sb="2" eb="3">
      <t>ブン</t>
    </rPh>
    <phoneticPr fontId="3"/>
  </si>
  <si>
    <t>9月分</t>
    <rPh sb="1" eb="2">
      <t>ガツ</t>
    </rPh>
    <rPh sb="2" eb="3">
      <t>ブン</t>
    </rPh>
    <phoneticPr fontId="3"/>
  </si>
  <si>
    <t>11月分</t>
    <rPh sb="2" eb="3">
      <t>ガツ</t>
    </rPh>
    <rPh sb="3" eb="4">
      <t>ブン</t>
    </rPh>
    <phoneticPr fontId="3"/>
  </si>
  <si>
    <t>1月分</t>
    <rPh sb="1" eb="2">
      <t>ガツ</t>
    </rPh>
    <rPh sb="2" eb="3">
      <t>ブン</t>
    </rPh>
    <phoneticPr fontId="3"/>
  </si>
  <si>
    <t>2月分</t>
    <rPh sb="1" eb="2">
      <t>ガツ</t>
    </rPh>
    <rPh sb="2" eb="3">
      <t>ブン</t>
    </rPh>
    <phoneticPr fontId="3"/>
  </si>
  <si>
    <t>3月分</t>
    <rPh sb="1" eb="2">
      <t>ガツ</t>
    </rPh>
    <rPh sb="2" eb="3">
      <t>ブン</t>
    </rPh>
    <phoneticPr fontId="3"/>
  </si>
  <si>
    <t>１人目</t>
    <rPh sb="1" eb="2">
      <t>ニン</t>
    </rPh>
    <rPh sb="2" eb="3">
      <t>メ</t>
    </rPh>
    <phoneticPr fontId="3"/>
  </si>
  <si>
    <t>総額</t>
    <rPh sb="0" eb="2">
      <t>ソウガク</t>
    </rPh>
    <phoneticPr fontId="3"/>
  </si>
  <si>
    <t>補助対象期間</t>
    <rPh sb="0" eb="2">
      <t>ホジョ</t>
    </rPh>
    <rPh sb="2" eb="4">
      <t>タイショウ</t>
    </rPh>
    <rPh sb="4" eb="6">
      <t>キカン</t>
    </rPh>
    <phoneticPr fontId="3"/>
  </si>
  <si>
    <t>対象職員氏名</t>
    <rPh sb="0" eb="2">
      <t>タイショウ</t>
    </rPh>
    <rPh sb="2" eb="4">
      <t>ショクイン</t>
    </rPh>
    <rPh sb="4" eb="6">
      <t>シメイ</t>
    </rPh>
    <phoneticPr fontId="3"/>
  </si>
  <si>
    <t>１　事業所名</t>
    <rPh sb="2" eb="5">
      <t>ジギョウショ</t>
    </rPh>
    <rPh sb="5" eb="6">
      <t>メイ</t>
    </rPh>
    <phoneticPr fontId="3"/>
  </si>
  <si>
    <t>２人目</t>
    <rPh sb="1" eb="2">
      <t>ニン</t>
    </rPh>
    <rPh sb="2" eb="3">
      <t>メ</t>
    </rPh>
    <phoneticPr fontId="3"/>
  </si>
  <si>
    <t>３人目</t>
    <rPh sb="1" eb="2">
      <t>ニン</t>
    </rPh>
    <rPh sb="2" eb="3">
      <t>メ</t>
    </rPh>
    <phoneticPr fontId="3"/>
  </si>
  <si>
    <t>４人目</t>
    <rPh sb="1" eb="2">
      <t>ニン</t>
    </rPh>
    <rPh sb="2" eb="3">
      <t>メ</t>
    </rPh>
    <phoneticPr fontId="3"/>
  </si>
  <si>
    <t>５人目</t>
    <rPh sb="1" eb="2">
      <t>ニン</t>
    </rPh>
    <rPh sb="2" eb="3">
      <t>メ</t>
    </rPh>
    <phoneticPr fontId="3"/>
  </si>
  <si>
    <t>①</t>
    <phoneticPr fontId="3"/>
  </si>
  <si>
    <t>合計</t>
    <rPh sb="0" eb="2">
      <t>ゴウケイ</t>
    </rPh>
    <phoneticPr fontId="3"/>
  </si>
  <si>
    <t>合計【A】</t>
    <rPh sb="0" eb="2">
      <t>ゴウケイ</t>
    </rPh>
    <phoneticPr fontId="3"/>
  </si>
  <si>
    <t>法人負担額【C】（A－B）</t>
    <rPh sb="0" eb="2">
      <t>ホウジン</t>
    </rPh>
    <rPh sb="2" eb="4">
      <t>フタン</t>
    </rPh>
    <rPh sb="4" eb="5">
      <t>ガク</t>
    </rPh>
    <phoneticPr fontId="3"/>
  </si>
  <si>
    <t>令和　年　月　日～令和　年　月　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6" eb="17">
      <t>ニチ</t>
    </rPh>
    <phoneticPr fontId="3"/>
  </si>
  <si>
    <t>居住地住所・物件名</t>
    <rPh sb="0" eb="3">
      <t>キョジュウチ</t>
    </rPh>
    <rPh sb="3" eb="5">
      <t>ジュウショ</t>
    </rPh>
    <rPh sb="6" eb="8">
      <t>ブッケン</t>
    </rPh>
    <rPh sb="8" eb="9">
      <t>メイ</t>
    </rPh>
    <phoneticPr fontId="3"/>
  </si>
  <si>
    <t>＜2人目＞</t>
    <rPh sb="2" eb="3">
      <t>ニン</t>
    </rPh>
    <rPh sb="3" eb="4">
      <t>メ</t>
    </rPh>
    <phoneticPr fontId="3"/>
  </si>
  <si>
    <t>＜1人目＞</t>
    <rPh sb="2" eb="3">
      <t>ニン</t>
    </rPh>
    <rPh sb="3" eb="4">
      <t>メ</t>
    </rPh>
    <phoneticPr fontId="3"/>
  </si>
  <si>
    <t>＜3人目＞</t>
    <rPh sb="2" eb="3">
      <t>ニン</t>
    </rPh>
    <rPh sb="3" eb="4">
      <t>メ</t>
    </rPh>
    <phoneticPr fontId="3"/>
  </si>
  <si>
    <t>＜4人目＞</t>
    <rPh sb="2" eb="3">
      <t>ニン</t>
    </rPh>
    <rPh sb="3" eb="4">
      <t>メ</t>
    </rPh>
    <phoneticPr fontId="3"/>
  </si>
  <si>
    <t>＜5人目＞</t>
    <rPh sb="2" eb="3">
      <t>ニン</t>
    </rPh>
    <rPh sb="3" eb="4">
      <t>メ</t>
    </rPh>
    <phoneticPr fontId="3"/>
  </si>
  <si>
    <t>円　（税込）</t>
    <rPh sb="0" eb="1">
      <t>エン</t>
    </rPh>
    <rPh sb="3" eb="5">
      <t>ゼイコ</t>
    </rPh>
    <phoneticPr fontId="3"/>
  </si>
  <si>
    <t>下記の条件に該当する場合のみ、○をつけてください。</t>
    <rPh sb="0" eb="2">
      <t>カキ</t>
    </rPh>
    <rPh sb="3" eb="5">
      <t>ジョウケン</t>
    </rPh>
    <rPh sb="6" eb="8">
      <t>ガイトウ</t>
    </rPh>
    <rPh sb="10" eb="12">
      <t>バアイ</t>
    </rPh>
    <phoneticPr fontId="3"/>
  </si>
  <si>
    <t>入居者から宿舎使用利用等を徴収しておらず、家賃及び光熱水費の全額を法人が負担している。</t>
    <rPh sb="0" eb="3">
      <t>ニュウキョシャ</t>
    </rPh>
    <rPh sb="5" eb="7">
      <t>シュクシャ</t>
    </rPh>
    <rPh sb="7" eb="9">
      <t>シヨウ</t>
    </rPh>
    <rPh sb="9" eb="11">
      <t>リヨウ</t>
    </rPh>
    <rPh sb="11" eb="12">
      <t>トウ</t>
    </rPh>
    <rPh sb="13" eb="15">
      <t>チョウシュウ</t>
    </rPh>
    <rPh sb="21" eb="23">
      <t>ヤチン</t>
    </rPh>
    <rPh sb="23" eb="24">
      <t>オヨ</t>
    </rPh>
    <rPh sb="25" eb="29">
      <t>コウネツスイヒ</t>
    </rPh>
    <rPh sb="30" eb="32">
      <t>ゼンガク</t>
    </rPh>
    <rPh sb="33" eb="35">
      <t>ホウジン</t>
    </rPh>
    <rPh sb="36" eb="38">
      <t>フタン</t>
    </rPh>
    <phoneticPr fontId="3"/>
  </si>
  <si>
    <t>基準額【F】</t>
    <rPh sb="0" eb="2">
      <t>キジュン</t>
    </rPh>
    <rPh sb="2" eb="3">
      <t>ガク</t>
    </rPh>
    <phoneticPr fontId="3"/>
  </si>
  <si>
    <t>選定額【G】（E,F小さい方）</t>
    <rPh sb="0" eb="2">
      <t>センテイ</t>
    </rPh>
    <rPh sb="2" eb="3">
      <t>ガク</t>
    </rPh>
    <rPh sb="10" eb="11">
      <t>チイ</t>
    </rPh>
    <rPh sb="13" eb="14">
      <t>ホウ</t>
    </rPh>
    <phoneticPr fontId="3"/>
  </si>
  <si>
    <t>総事業費（A＋D)</t>
    <rPh sb="0" eb="4">
      <t>ソウジギョウヒ</t>
    </rPh>
    <phoneticPr fontId="3"/>
  </si>
  <si>
    <t>選定額（G)</t>
    <rPh sb="0" eb="2">
      <t>センテイ</t>
    </rPh>
    <rPh sb="2" eb="3">
      <t>ガク</t>
    </rPh>
    <phoneticPr fontId="3"/>
  </si>
  <si>
    <t>在留資格等（選択）</t>
    <rPh sb="0" eb="2">
      <t>ザイリュウ</t>
    </rPh>
    <rPh sb="2" eb="4">
      <t>シカク</t>
    </rPh>
    <rPh sb="4" eb="5">
      <t>トウ</t>
    </rPh>
    <rPh sb="6" eb="8">
      <t>センタク</t>
    </rPh>
    <phoneticPr fontId="3"/>
  </si>
  <si>
    <t>法人負担額【E】（C＋D）</t>
    <rPh sb="0" eb="2">
      <t>ホウジン</t>
    </rPh>
    <rPh sb="2" eb="4">
      <t>フタン</t>
    </rPh>
    <rPh sb="4" eb="5">
      <t>ガク</t>
    </rPh>
    <phoneticPr fontId="3"/>
  </si>
  <si>
    <t>円</t>
    <rPh sb="0" eb="1">
      <t>エン</t>
    </rPh>
    <phoneticPr fontId="3"/>
  </si>
  <si>
    <t>氏名</t>
    <rPh sb="0" eb="2">
      <t>シメイ</t>
    </rPh>
    <phoneticPr fontId="3"/>
  </si>
  <si>
    <r>
      <t xml:space="preserve">選定額
（ｱｲの少ない方）
</t>
    </r>
    <r>
      <rPr>
        <sz val="10"/>
        <color rgb="FF0070C0"/>
        <rFont val="Yu Gothic"/>
        <family val="3"/>
        <charset val="128"/>
        <scheme val="minor"/>
      </rPr>
      <t>総額60万円まで</t>
    </r>
    <rPh sb="11" eb="12">
      <t>ホウ</t>
    </rPh>
    <rPh sb="14" eb="16">
      <t>ソウガク</t>
    </rPh>
    <rPh sb="18" eb="20">
      <t>マンエン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</si>
  <si>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</si>
  <si>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（合計額）</t>
    <rPh sb="1" eb="3">
      <t>ゴウケイ</t>
    </rPh>
    <rPh sb="3" eb="4">
      <t>ガク</t>
    </rPh>
    <phoneticPr fontId="3"/>
  </si>
  <si>
    <t>入居者負担額（B)</t>
    <rPh sb="0" eb="3">
      <t>ニュウキョシャ</t>
    </rPh>
    <rPh sb="3" eb="5">
      <t>フタン</t>
    </rPh>
    <rPh sb="5" eb="6">
      <t>ガク</t>
    </rPh>
    <phoneticPr fontId="3"/>
  </si>
  <si>
    <t>↓これ以下に記載</t>
    <rPh sb="3" eb="5">
      <t>イカ</t>
    </rPh>
    <rPh sb="6" eb="8">
      <t>キサイ</t>
    </rPh>
    <phoneticPr fontId="3"/>
  </si>
  <si>
    <t>↑この表は転記されるため記載不要</t>
    <rPh sb="3" eb="4">
      <t>ヒョウ</t>
    </rPh>
    <rPh sb="5" eb="7">
      <t>テンキ</t>
    </rPh>
    <rPh sb="12" eb="14">
      <t>キサイ</t>
    </rPh>
    <rPh sb="14" eb="16">
      <t>フヨウ</t>
    </rPh>
    <phoneticPr fontId="3"/>
  </si>
  <si>
    <t>　家賃（賃借料・共益費）</t>
    <rPh sb="1" eb="3">
      <t>ヤチン</t>
    </rPh>
    <rPh sb="4" eb="7">
      <t>チンシャクリョウ</t>
    </rPh>
    <rPh sb="8" eb="11">
      <t>キョウエキヒ</t>
    </rPh>
    <phoneticPr fontId="3"/>
  </si>
  <si>
    <t>　通信環境費（税込）</t>
    <rPh sb="1" eb="3">
      <t>ツウシン</t>
    </rPh>
    <rPh sb="3" eb="5">
      <t>カンキョウ</t>
    </rPh>
    <rPh sb="5" eb="6">
      <t>ヒ</t>
    </rPh>
    <rPh sb="7" eb="9">
      <t>ゼイコ</t>
    </rPh>
    <phoneticPr fontId="3"/>
  </si>
  <si>
    <t>　入居者負担額【B】</t>
    <rPh sb="1" eb="4">
      <t>ニュウキョシャ</t>
    </rPh>
    <rPh sb="4" eb="6">
      <t>フタン</t>
    </rPh>
    <rPh sb="6" eb="7">
      <t>ガク</t>
    </rPh>
    <phoneticPr fontId="3"/>
  </si>
  <si>
    <t>　光熱水費分【D】</t>
    <rPh sb="1" eb="5">
      <t>コウネツスイヒ</t>
    </rPh>
    <rPh sb="5" eb="6">
      <t>ブン</t>
    </rPh>
    <phoneticPr fontId="3"/>
  </si>
  <si>
    <t>様式第３号（第８条関係）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</si>
  <si>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１　補助金精算額</t>
    <phoneticPr fontId="3"/>
  </si>
  <si>
    <t>２　補助対象事業所</t>
  </si>
  <si>
    <t>３　補助金の振込先</t>
    <rPh sb="2" eb="5">
      <t>ホジョキン</t>
    </rPh>
    <rPh sb="6" eb="9">
      <t>フリコミサキ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</si>
  <si>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</si>
  <si>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金融機関コード</t>
    <rPh sb="0" eb="2">
      <t>キンユウ</t>
    </rPh>
    <rPh sb="2" eb="4">
      <t>キカン</t>
    </rPh>
    <phoneticPr fontId="3"/>
  </si>
  <si>
    <t>支店名</t>
    <rPh sb="0" eb="3">
      <t>シテンメイ</t>
    </rPh>
    <phoneticPr fontId="3"/>
  </si>
  <si>
    <t>支店コード</t>
    <rPh sb="0" eb="2">
      <t>シテン</t>
    </rPh>
    <phoneticPr fontId="3"/>
  </si>
  <si>
    <t>口座種別</t>
    <rPh sb="0" eb="2">
      <t>コウザ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</si>
  <si>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</si>
  <si>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</si>
  <si>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口座名義（カナ）</t>
    <rPh sb="0" eb="2">
      <t>コウザ</t>
    </rPh>
    <rPh sb="2" eb="4">
      <t>メイギ</t>
    </rPh>
    <phoneticPr fontId="3"/>
  </si>
  <si>
    <t>添付書類：振込先の口座名義、口座番号が記載されている通帳又はキャッシュカードの写し</t>
    <phoneticPr fontId="3"/>
  </si>
  <si>
    <t>外国人介護職員が長く働ける、魅力ある埼玉介護の促進補助金　事業報告書</t>
    <rPh sb="29" eb="31">
      <t>ジギョウ</t>
    </rPh>
    <rPh sb="31" eb="34">
      <t>ホウコクショ</t>
    </rPh>
    <phoneticPr fontId="3"/>
  </si>
  <si>
    <t>（別紙３－２）</t>
    <phoneticPr fontId="3"/>
  </si>
  <si>
    <t>３　支出済額</t>
    <rPh sb="2" eb="4">
      <t>シシュツ</t>
    </rPh>
    <rPh sb="4" eb="5">
      <t>ズミ</t>
    </rPh>
    <rPh sb="5" eb="6">
      <t>ガク</t>
    </rPh>
    <phoneticPr fontId="3"/>
  </si>
  <si>
    <t>４　支出済額
　　内訳</t>
    <rPh sb="2" eb="4">
      <t>シシュツ</t>
    </rPh>
    <rPh sb="4" eb="5">
      <t>ズミ</t>
    </rPh>
    <rPh sb="5" eb="6">
      <t>ガク</t>
    </rPh>
    <rPh sb="9" eb="11">
      <t>ウチワケ</t>
    </rPh>
    <phoneticPr fontId="3"/>
  </si>
  <si>
    <t>２　対象者及び支出済額</t>
    <rPh sb="2" eb="5">
      <t>タイショウシャ</t>
    </rPh>
    <rPh sb="5" eb="6">
      <t>オヨ</t>
    </rPh>
    <rPh sb="7" eb="9">
      <t>シシュツ</t>
    </rPh>
    <rPh sb="9" eb="10">
      <t>ズ</t>
    </rPh>
    <rPh sb="10" eb="11">
      <t>ガク</t>
    </rPh>
    <phoneticPr fontId="3"/>
  </si>
  <si>
    <t>外国人介護職員が長く働ける、魅力ある埼玉介護の促進補助金　事業報告書　（地域生活費）</t>
    <rPh sb="29" eb="31">
      <t>ジギョウ</t>
    </rPh>
    <rPh sb="31" eb="34">
      <t>ホウコクショ</t>
    </rPh>
    <rPh sb="36" eb="38">
      <t>チイキ</t>
    </rPh>
    <rPh sb="38" eb="41">
      <t>セイカツヒ</t>
    </rPh>
    <phoneticPr fontId="3"/>
  </si>
  <si>
    <t>（別紙３－３）</t>
    <phoneticPr fontId="3"/>
  </si>
  <si>
    <t>（別紙３－１）精算書　＜単位：円＞</t>
    <rPh sb="7" eb="9">
      <t>セイサン</t>
    </rPh>
    <rPh sb="12" eb="14">
      <t>タンイ</t>
    </rPh>
    <rPh sb="15" eb="16">
      <t>エン</t>
    </rPh>
    <phoneticPr fontId="3"/>
  </si>
  <si>
    <r>
      <t xml:space="preserve">事業所名
</t>
    </r>
    <r>
      <rPr>
        <sz val="10"/>
        <color rgb="FF0070C0"/>
        <rFont val="Yu Gothic"/>
        <family val="3"/>
        <charset val="128"/>
        <scheme val="minor"/>
      </rPr>
      <t>別紙3-2から作成</t>
    </r>
    <rPh sb="0" eb="4">
      <t>ジギョウショメイ</t>
    </rPh>
    <rPh sb="5" eb="7">
      <t>ベッシ</t>
    </rPh>
    <rPh sb="12" eb="14">
      <t>サクセイ</t>
    </rPh>
    <phoneticPr fontId="10"/>
  </si>
  <si>
    <r>
      <t xml:space="preserve">支出済額（ｱ）
</t>
    </r>
    <r>
      <rPr>
        <sz val="10"/>
        <color rgb="FF0070C0"/>
        <rFont val="Yu Gothic"/>
        <family val="3"/>
        <charset val="128"/>
        <scheme val="minor"/>
      </rPr>
      <t>別紙3-2から作成</t>
    </r>
    <rPh sb="2" eb="3">
      <t>ズ</t>
    </rPh>
    <rPh sb="8" eb="10">
      <t>ベッシ</t>
    </rPh>
    <rPh sb="15" eb="17">
      <t>サクセイ</t>
    </rPh>
    <phoneticPr fontId="10"/>
  </si>
  <si>
    <t>支出済額（ｱ）</t>
    <rPh sb="2" eb="3">
      <t>ズ</t>
    </rPh>
    <phoneticPr fontId="10"/>
  </si>
  <si>
    <r>
      <t xml:space="preserve">事業所名
</t>
    </r>
    <r>
      <rPr>
        <sz val="10"/>
        <color rgb="FF0070C0"/>
        <rFont val="Yu Gothic"/>
        <family val="3"/>
        <charset val="128"/>
        <scheme val="minor"/>
      </rPr>
      <t>別表3-3から作成</t>
    </r>
    <rPh sb="0" eb="3">
      <t>ジギョウショ</t>
    </rPh>
    <rPh sb="3" eb="4">
      <t>メイ</t>
    </rPh>
    <rPh sb="5" eb="7">
      <t>ベッピョウ</t>
    </rPh>
    <rPh sb="12" eb="14">
      <t>サクセイ</t>
    </rPh>
    <phoneticPr fontId="10"/>
  </si>
  <si>
    <r>
      <t xml:space="preserve">支出済額
</t>
    </r>
    <r>
      <rPr>
        <sz val="10"/>
        <color rgb="FF0070C0"/>
        <rFont val="Yu Gothic"/>
        <family val="3"/>
        <charset val="128"/>
        <scheme val="minor"/>
      </rPr>
      <t>別紙3-3から作成</t>
    </r>
    <rPh sb="2" eb="3">
      <t>ズ</t>
    </rPh>
    <rPh sb="5" eb="7">
      <t>ベッシ</t>
    </rPh>
    <rPh sb="12" eb="14">
      <t>サクセイ</t>
    </rPh>
    <phoneticPr fontId="10"/>
  </si>
  <si>
    <r>
      <t xml:space="preserve">選定額
</t>
    </r>
    <r>
      <rPr>
        <sz val="10"/>
        <color rgb="FF0070C0"/>
        <rFont val="Yu Gothic"/>
        <family val="3"/>
        <charset val="128"/>
        <scheme val="minor"/>
      </rPr>
      <t>別紙3-3から作成</t>
    </r>
    <rPh sb="4" eb="6">
      <t>ベッシ</t>
    </rPh>
    <rPh sb="11" eb="13">
      <t>サクセイ</t>
    </rPh>
    <phoneticPr fontId="3"/>
  </si>
  <si>
    <r>
      <t xml:space="preserve">※本人負担額
</t>
    </r>
    <r>
      <rPr>
        <sz val="10"/>
        <color rgb="FF0070C0"/>
        <rFont val="Yu Gothic"/>
        <family val="3"/>
        <charset val="128"/>
        <scheme val="minor"/>
      </rPr>
      <t>別紙3-3から作成</t>
    </r>
    <rPh sb="1" eb="3">
      <t>ホンニン</t>
    </rPh>
    <rPh sb="3" eb="5">
      <t>フタン</t>
    </rPh>
    <rPh sb="5" eb="6">
      <t>ガク</t>
    </rPh>
    <rPh sb="7" eb="9">
      <t>ベッシ</t>
    </rPh>
    <rPh sb="14" eb="16">
      <t>サクセイ</t>
    </rPh>
    <phoneticPr fontId="3"/>
  </si>
  <si>
    <t>付け高福第</t>
    <rPh sb="0" eb="1">
      <t>ヅ</t>
    </rPh>
    <rPh sb="2" eb="3">
      <t>コウ</t>
    </rPh>
    <rPh sb="3" eb="4">
      <t>フク</t>
    </rPh>
    <rPh sb="4" eb="5">
      <t>ダイ</t>
    </rPh>
    <phoneticPr fontId="3"/>
  </si>
  <si>
    <t>　　号で</t>
    <rPh sb="2" eb="3">
      <t>ゴウ</t>
    </rPh>
    <phoneticPr fontId="3"/>
  </si>
  <si>
    <t>（４）精算額</t>
    <rPh sb="3" eb="5">
      <t>セイサン</t>
    </rPh>
    <rPh sb="5" eb="6">
      <t>ガク</t>
    </rPh>
    <phoneticPr fontId="3"/>
  </si>
  <si>
    <t>交付決定額</t>
    <rPh sb="0" eb="2">
      <t>コウフ</t>
    </rPh>
    <rPh sb="2" eb="4">
      <t>ケッテイ</t>
    </rPh>
    <rPh sb="4" eb="5">
      <t>ガク</t>
    </rPh>
    <phoneticPr fontId="3"/>
  </si>
  <si>
    <t>精算額</t>
    <rPh sb="0" eb="3">
      <t>セイサンガク</t>
    </rPh>
    <phoneticPr fontId="3"/>
  </si>
  <si>
    <r>
      <t>（１）介護福祉士資格取得支援費用及びコミュニケーション促進費用　</t>
    </r>
    <r>
      <rPr>
        <u/>
        <sz val="14"/>
        <color rgb="FFFF0000"/>
        <rFont val="Yu Gothic"/>
        <family val="3"/>
        <charset val="128"/>
        <scheme val="minor"/>
      </rPr>
      <t>※事業所別に別紙３－２を作成すること</t>
    </r>
    <rPh sb="33" eb="36">
      <t>ジギョウショ</t>
    </rPh>
    <rPh sb="36" eb="37">
      <t>ベツ</t>
    </rPh>
    <rPh sb="38" eb="40">
      <t>ベッシ</t>
    </rPh>
    <rPh sb="44" eb="46">
      <t>サクセイ</t>
    </rPh>
    <phoneticPr fontId="3"/>
  </si>
  <si>
    <r>
      <t>（３）技能実習生及び特定技能外国人の地域生活費　</t>
    </r>
    <r>
      <rPr>
        <u/>
        <sz val="14"/>
        <color rgb="FFFF0000"/>
        <rFont val="Yu Gothic"/>
        <family val="3"/>
        <charset val="128"/>
        <scheme val="minor"/>
      </rPr>
      <t>※事業所別に別紙３－３を作成すること</t>
    </r>
    <rPh sb="25" eb="28">
      <t>ジギョウショ</t>
    </rPh>
    <rPh sb="28" eb="29">
      <t>ベツ</t>
    </rPh>
    <rPh sb="30" eb="32">
      <t>ベッシ</t>
    </rPh>
    <rPh sb="36" eb="38">
      <t>サクセイ</t>
    </rPh>
    <phoneticPr fontId="3"/>
  </si>
  <si>
    <t>介護老人福祉施設</t>
    <phoneticPr fontId="3"/>
  </si>
  <si>
    <t>交付決定のあった令和5年度外国人介護職員が長く働ける、魅力ある埼玉介護の促進補助金について、当該事業を完了したので、補助金等交付手続等に関する規則第１３条の規定により、関係書類を添えて下記のとおり報告します。</t>
    <rPh sb="46" eb="48">
      <t>トウガイ</t>
    </rPh>
    <rPh sb="48" eb="49">
      <t>ゴト</t>
    </rPh>
    <rPh sb="49" eb="50">
      <t>ギョウ</t>
    </rPh>
    <rPh sb="51" eb="53">
      <t>カンリョウ</t>
    </rPh>
    <phoneticPr fontId="3"/>
  </si>
  <si>
    <t>令和5年度外国人介護職員が長く働ける、魅力ある埼玉介護の促進補助金　事業実績報告書</t>
    <rPh sb="5" eb="7">
      <t>ガイコク</t>
    </rPh>
    <rPh sb="7" eb="8">
      <t>ジン</t>
    </rPh>
    <rPh sb="8" eb="10">
      <t>カイゴ</t>
    </rPh>
    <rPh sb="10" eb="12">
      <t>ショクイン</t>
    </rPh>
    <rPh sb="13" eb="14">
      <t>ナガ</t>
    </rPh>
    <rPh sb="15" eb="16">
      <t>ハタラ</t>
    </rPh>
    <rPh sb="19" eb="21">
      <t>ミリョク</t>
    </rPh>
    <rPh sb="23" eb="25">
      <t>サイタマ</t>
    </rPh>
    <rPh sb="25" eb="27">
      <t>カイゴ</t>
    </rPh>
    <rPh sb="28" eb="30">
      <t>ソクシン</t>
    </rPh>
    <rPh sb="30" eb="33">
      <t>ホジョキン</t>
    </rPh>
    <rPh sb="34" eb="36">
      <t>ジギョウ</t>
    </rPh>
    <rPh sb="36" eb="38">
      <t>ジッセキ</t>
    </rPh>
    <rPh sb="38" eb="41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</si>
</sst>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8">
    <font>
      <sz val="11"/>
      <color theme="1"/>
      <name val="Yu Gothic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20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20"/>
      <name val="Yu Gothic"/>
      <family val="3"/>
      <charset val="128"/>
      <scheme val="minor"/>
    </font>
    <font>
      <sz val="12"/>
      <color rgb="FFFF0000"/>
      <name val="Yu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2"/>
      <color rgb="FF0070C0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u/>
      <sz val="14"/>
      <color rgb="FFFF0000"/>
      <name val="Yu Gothic"/>
      <family val="3"/>
      <charset val="128"/>
      <scheme val="minor"/>
    </font>
    <font>
      <sz val="10"/>
      <color rgb="FF0070C0"/>
      <name val="Yu Gothic"/>
      <family val="3"/>
      <charset val="128"/>
      <scheme val="minor"/>
    </font>
    <font>
      <sz val="11"/>
      <color rgb="FF00B050"/>
      <name val="Yu Gothic"/>
      <family val="2"/>
      <scheme val="minor"/>
    </font>
    <font>
      <sz val="11"/>
      <color rgb="FF00B050"/>
      <name val="Yu Gothic"/>
      <family val="3"/>
      <charset val="128"/>
      <scheme val="minor"/>
    </font>
    <font>
      <sz val="9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228">
    <xf numFmtId="0" fontId="0" fillId="0" borderId="0" xfId="0"/>
    <xf numFmtId="0" fontId="5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>
      <alignment vertical="center" wrapText="1"/>
      <protection locked="0"/>
    </xf>
    <xf numFmtId="176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9" fillId="3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38" fontId="8" fillId="0" borderId="0" xfId="1" applyFont="1" applyFill="1" applyBorder="1" applyAlignment="1" applyProtection="1">
      <alignment vertical="center" wrapText="1"/>
      <protection locked="0"/>
    </xf>
    <xf numFmtId="38" fontId="8" fillId="0" borderId="0" xfId="1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176" fontId="6" fillId="0" borderId="5" xfId="0" applyNumberFormat="1" applyFont="1" applyBorder="1" applyAlignment="1" applyProtection="1">
      <alignment horizontal="center" vertical="center" wrapText="1"/>
    </xf>
    <xf numFmtId="176" fontId="6" fillId="0" borderId="1" xfId="0" applyNumberFormat="1" applyFont="1" applyBorder="1" applyAlignment="1" applyProtection="1">
      <alignment vertical="center" wrapText="1"/>
    </xf>
    <xf numFmtId="176" fontId="6" fillId="0" borderId="6" xfId="0" applyNumberFormat="1" applyFont="1" applyBorder="1" applyAlignment="1" applyProtection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176" fontId="6" fillId="2" borderId="1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 shrinkToFi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0" fontId="1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vertical="center" wrapText="1"/>
    </xf>
    <xf numFmtId="0" fontId="8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1" applyFont="1" applyBorder="1" applyAlignment="1">
      <alignment vertical="center" wrapText="1"/>
    </xf>
    <xf numFmtId="38" fontId="8" fillId="0" borderId="0" xfId="1" applyFont="1" applyFill="1" applyBorder="1" applyAlignment="1">
      <alignment vertical="center" wrapText="1"/>
    </xf>
    <xf numFmtId="38" fontId="8" fillId="0" borderId="0" xfId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6" fillId="0" borderId="0" xfId="0" applyFont="1" applyAlignment="1" applyProtection="1">
      <alignment vertical="center" wrapText="1"/>
    </xf>
    <xf numFmtId="38" fontId="6" fillId="0" borderId="15" xfId="1" applyFont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5" borderId="0" xfId="0" applyFill="1" applyAlignment="1">
      <alignment vertical="center"/>
    </xf>
    <xf numFmtId="38" fontId="6" fillId="0" borderId="14" xfId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176" fontId="6" fillId="0" borderId="7" xfId="0" applyNumberFormat="1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right" vertical="center"/>
    </xf>
    <xf numFmtId="176" fontId="6" fillId="0" borderId="2" xfId="0" applyNumberFormat="1" applyFont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vertical="center" shrinkToFit="1"/>
      <protection locked="0"/>
    </xf>
    <xf numFmtId="176" fontId="6" fillId="0" borderId="1" xfId="0" applyNumberFormat="1" applyFont="1" applyBorder="1" applyAlignment="1" applyProtection="1">
      <alignment vertical="center" shrinkToFit="1"/>
    </xf>
    <xf numFmtId="176" fontId="6" fillId="2" borderId="1" xfId="0" applyNumberFormat="1" applyFont="1" applyFill="1" applyBorder="1" applyAlignment="1" applyProtection="1">
      <alignment vertical="center" shrinkToFit="1"/>
      <protection locked="0"/>
    </xf>
    <xf numFmtId="176" fontId="6" fillId="0" borderId="7" xfId="0" applyNumberFormat="1" applyFont="1" applyBorder="1" applyAlignment="1" applyProtection="1">
      <alignment vertical="center" shrinkToFit="1"/>
    </xf>
    <xf numFmtId="176" fontId="6" fillId="0" borderId="2" xfId="0" applyNumberFormat="1" applyFont="1" applyBorder="1" applyAlignment="1" applyProtection="1">
      <alignment vertical="center" shrinkToFit="1"/>
    </xf>
    <xf numFmtId="176" fontId="6" fillId="0" borderId="1" xfId="0" applyNumberFormat="1" applyFont="1" applyFill="1" applyBorder="1" applyAlignment="1" applyProtection="1">
      <alignment vertical="center" shrinkToFit="1"/>
    </xf>
    <xf numFmtId="0" fontId="15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176" fontId="6" fillId="0" borderId="1" xfId="0" applyNumberFormat="1" applyFont="1" applyFill="1" applyBorder="1" applyAlignment="1" applyProtection="1">
      <alignment vertical="center" wrapText="1"/>
    </xf>
    <xf numFmtId="176" fontId="6" fillId="0" borderId="1" xfId="0" applyNumberFormat="1" applyFont="1" applyBorder="1" applyAlignment="1" applyProtection="1">
      <alignment horizontal="center" vertical="center" shrinkToFit="1"/>
    </xf>
    <xf numFmtId="38" fontId="6" fillId="0" borderId="1" xfId="0" applyNumberFormat="1" applyFont="1" applyBorder="1" applyAlignment="1" applyProtection="1">
      <alignment vertical="center" shrinkToFit="1"/>
    </xf>
    <xf numFmtId="38" fontId="6" fillId="0" borderId="3" xfId="0" applyNumberFormat="1" applyFont="1" applyBorder="1" applyAlignment="1" applyProtection="1">
      <alignment vertical="center" shrinkToFit="1"/>
    </xf>
    <xf numFmtId="0" fontId="8" fillId="2" borderId="1" xfId="0" applyFont="1" applyFill="1" applyBorder="1" applyAlignment="1" applyProtection="1">
      <alignment vertical="center" shrinkToFit="1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38" fontId="9" fillId="2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38" fontId="8" fillId="0" borderId="0" xfId="1" applyFont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38" fontId="8" fillId="2" borderId="1" xfId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38" fontId="6" fillId="2" borderId="1" xfId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38" fontId="6" fillId="0" borderId="1" xfId="1" applyFont="1" applyFill="1" applyBorder="1" applyAlignment="1" applyProtection="1">
      <alignment vertical="center"/>
    </xf>
    <xf numFmtId="38" fontId="6" fillId="0" borderId="5" xfId="1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38" fontId="6" fillId="0" borderId="2" xfId="1" applyFont="1" applyFill="1" applyBorder="1" applyAlignment="1" applyProtection="1">
      <alignment vertical="center"/>
    </xf>
    <xf numFmtId="38" fontId="6" fillId="0" borderId="14" xfId="1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38" fontId="6" fillId="0" borderId="6" xfId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38" fontId="6" fillId="0" borderId="11" xfId="1" applyFont="1" applyFill="1" applyBorder="1" applyAlignment="1" applyProtection="1">
      <alignment vertical="center"/>
    </xf>
    <xf numFmtId="38" fontId="6" fillId="0" borderId="1" xfId="1" applyFont="1" applyBorder="1" applyAlignment="1" applyProtection="1">
      <alignment vertical="center"/>
    </xf>
    <xf numFmtId="38" fontId="6" fillId="0" borderId="2" xfId="1" applyFont="1" applyBorder="1" applyAlignment="1" applyProtection="1">
      <alignment vertical="center"/>
    </xf>
    <xf numFmtId="38" fontId="6" fillId="2" borderId="2" xfId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38" fontId="6" fillId="0" borderId="20" xfId="1" applyFont="1" applyBorder="1" applyAlignment="1">
      <alignment vertical="center"/>
    </xf>
    <xf numFmtId="0" fontId="0" fillId="0" borderId="21" xfId="0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shrinkToFit="1"/>
    </xf>
    <xf numFmtId="38" fontId="4" fillId="0" borderId="0" xfId="1" applyFont="1" applyAlignment="1">
      <alignment vertical="center"/>
    </xf>
    <xf numFmtId="0" fontId="1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right" vertical="top" wrapText="1"/>
    </xf>
    <xf numFmtId="0" fontId="4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4" fillId="2" borderId="0" xfId="0" applyFont="1" applyFill="1" applyAlignment="1">
      <alignment horizontal="left" vertical="top" wrapText="1"/>
    </xf>
    <xf numFmtId="0" fontId="4" fillId="0" borderId="1" xfId="0" applyFont="1" applyBorder="1" applyAlignment="1" applyProtection="1">
      <alignment horizontal="center" vertical="center"/>
    </xf>
    <xf numFmtId="0" fontId="27" fillId="0" borderId="0" xfId="0" applyFont="1" applyAlignment="1">
      <alignment horizontal="justify" vertical="center"/>
    </xf>
    <xf numFmtId="0" fontId="27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76" fontId="6" fillId="0" borderId="7" xfId="0" applyNumberFormat="1" applyFont="1" applyBorder="1" applyAlignment="1" applyProtection="1">
      <alignment horizontal="center" vertical="center" shrinkToFit="1"/>
    </xf>
    <xf numFmtId="176" fontId="6" fillId="0" borderId="12" xfId="0" applyNumberFormat="1" applyFont="1" applyBorder="1" applyAlignment="1" applyProtection="1">
      <alignment horizontal="center" vertical="center" wrapText="1"/>
    </xf>
    <xf numFmtId="176" fontId="6" fillId="0" borderId="13" xfId="0" applyNumberFormat="1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176" fontId="6" fillId="0" borderId="12" xfId="0" applyNumberFormat="1" applyFont="1" applyBorder="1" applyAlignment="1" applyProtection="1">
      <alignment horizontal="center" vertical="center" shrinkToFit="1"/>
    </xf>
    <xf numFmtId="176" fontId="6" fillId="0" borderId="13" xfId="0" applyNumberFormat="1" applyFont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wrapText="1" shrinkToFit="1"/>
    </xf>
    <xf numFmtId="176" fontId="6" fillId="0" borderId="8" xfId="0" applyNumberFormat="1" applyFont="1" applyBorder="1" applyAlignment="1" applyProtection="1">
      <alignment horizontal="center" vertical="center" wrapText="1"/>
    </xf>
    <xf numFmtId="176" fontId="6" fillId="0" borderId="9" xfId="0" applyNumberFormat="1" applyFont="1" applyBorder="1" applyAlignment="1" applyProtection="1">
      <alignment horizontal="center" vertical="center" wrapText="1"/>
    </xf>
    <xf numFmtId="176" fontId="6" fillId="0" borderId="10" xfId="0" applyNumberFormat="1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shrinkToFit="1"/>
    </xf>
    <xf numFmtId="176" fontId="6" fillId="0" borderId="7" xfId="0" applyNumberFormat="1" applyFont="1" applyBorder="1" applyAlignment="1" applyProtection="1">
      <alignment vertical="center" wrapText="1"/>
    </xf>
    <xf numFmtId="176" fontId="6" fillId="0" borderId="8" xfId="0" applyNumberFormat="1" applyFont="1" applyBorder="1" applyAlignment="1" applyProtection="1">
      <alignment horizontal="center" vertical="center" shrinkToFit="1"/>
    </xf>
    <xf numFmtId="176" fontId="6" fillId="0" borderId="9" xfId="0" applyNumberFormat="1" applyFont="1" applyBorder="1" applyAlignment="1" applyProtection="1">
      <alignment horizontal="center" vertical="center" shrinkToFit="1"/>
    </xf>
    <xf numFmtId="176" fontId="6" fillId="0" borderId="10" xfId="0" applyNumberFormat="1" applyFont="1" applyBorder="1" applyAlignment="1" applyProtection="1">
      <alignment horizontal="center" vertical="center" shrinkToFit="1"/>
    </xf>
    <xf numFmtId="176" fontId="6" fillId="0" borderId="8" xfId="0" applyNumberFormat="1" applyFont="1" applyBorder="1" applyAlignment="1" applyProtection="1">
      <alignment vertical="center" wrapText="1"/>
    </xf>
    <xf numFmtId="176" fontId="6" fillId="0" borderId="9" xfId="0" applyNumberFormat="1" applyFont="1" applyBorder="1" applyAlignment="1" applyProtection="1">
      <alignment vertical="center" wrapText="1"/>
    </xf>
    <xf numFmtId="176" fontId="6" fillId="0" borderId="10" xfId="0" applyNumberFormat="1" applyFont="1" applyBorder="1" applyAlignment="1" applyProtection="1">
      <alignment vertical="center" wrapText="1"/>
    </xf>
    <xf numFmtId="176" fontId="6" fillId="0" borderId="7" xfId="0" applyNumberFormat="1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76" fontId="6" fillId="0" borderId="8" xfId="0" applyNumberFormat="1" applyFont="1" applyFill="1" applyBorder="1" applyAlignment="1" applyProtection="1">
      <alignment horizontal="center" vertical="center"/>
    </xf>
    <xf numFmtId="176" fontId="6" fillId="0" borderId="9" xfId="0" applyNumberFormat="1" applyFont="1" applyFill="1" applyBorder="1" applyAlignment="1" applyProtection="1">
      <alignment horizontal="center" vertical="center"/>
    </xf>
    <xf numFmtId="176" fontId="6" fillId="0" borderId="10" xfId="0" applyNumberFormat="1" applyFont="1" applyFill="1" applyBorder="1" applyAlignment="1" applyProtection="1">
      <alignment horizontal="center" vertical="center"/>
    </xf>
    <xf numFmtId="176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8" fillId="2" borderId="2" xfId="0" applyNumberFormat="1" applyFont="1" applyFill="1" applyBorder="1" applyAlignment="1" applyProtection="1">
      <alignment horizontal="left" vertical="center"/>
      <protection locked="0"/>
    </xf>
    <xf numFmtId="0" fontId="8" fillId="2" borderId="4" xfId="0" applyNumberFormat="1" applyFont="1" applyFill="1" applyBorder="1" applyAlignment="1" applyProtection="1">
      <alignment horizontal="left" vertical="center"/>
      <protection locked="0"/>
    </xf>
    <xf numFmtId="0" fontId="8" fillId="2" borderId="3" xfId="0" applyNumberFormat="1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38" fontId="6" fillId="2" borderId="4" xfId="1" applyFont="1" applyFill="1" applyBorder="1" applyAlignment="1" applyProtection="1">
      <alignment vertical="center"/>
    </xf>
    <xf numFmtId="38" fontId="6" fillId="2" borderId="4" xfId="1" applyFont="1" applyFill="1" applyBorder="1" applyAlignment="1" applyProtection="1">
      <alignment vertical="center" wrapText="1"/>
    </xf>
    <xf numFmtId="176" fontId="6" fillId="0" borderId="14" xfId="0" applyNumberFormat="1" applyFont="1" applyFill="1" applyBorder="1" applyAlignment="1" applyProtection="1">
      <alignment vertical="center"/>
    </xf>
    <xf numFmtId="38" fontId="6" fillId="4" borderId="1" xfId="1" applyFont="1" applyFill="1" applyBorder="1" applyAlignment="1" applyProtection="1">
      <alignment vertical="center" shrinkToFit="1"/>
      <protection locked="0"/>
    </xf>
    <xf numFmtId="176" fontId="20" fillId="0" borderId="14" xfId="0" applyNumberFormat="1" applyFont="1" applyFill="1" applyBorder="1" applyAlignment="1" applyProtection="1">
      <alignment vertical="center" wrapText="1"/>
    </xf>
    <xf numFmtId="176" fontId="6" fillId="0" borderId="14" xfId="0" applyNumberFormat="1" applyFont="1" applyFill="1" applyBorder="1" applyAlignment="1" applyProtection="1">
      <alignment vertical="center" wrapText="1"/>
    </xf>
  </cellXfs>
  <cellStyles count="4">
    <cellStyle name="桁区切り" xfId="1" builtinId="6"/>
    <cellStyle name="標準" xfId="0" builtinId="0"/>
    <cellStyle name="標準 2" xfId="2" xr:uid="{BE620B34-98E0-4128-A25F-D06567E896F0}"/>
    <cellStyle name="標準 3" xfId="3" xr:uid="{7933DEB4-7E34-418B-ACDC-4B5703C073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4922/Downloads/shinseish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 "/>
      <sheetName val="内訳表記入例"/>
      <sheetName val="申請書"/>
      <sheetName val="事業所一覧表"/>
      <sheetName val="内訳表2"/>
      <sheetName val="内訳表1"/>
      <sheetName val="【参考】薬事承認を受けた抗原検査キット"/>
      <sheetName val="shinseisho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BC6F-FE2C-4553-8C57-2F1DB15FDBE2}">
  <sheetPr>
    <pageSetUpPr fitToPage="1"/>
  </sheetPr>
  <dimension ref="A1:K58"/>
  <sheetViews>
    <sheetView tabSelected="1" view="pageBreakPreview" zoomScaleNormal="100" zoomScaleSheetLayoutView="100" workbookViewId="0">
      <selection activeCell="D5" sqref="D5"/>
    </sheetView>
  </sheetViews>
  <sheetFormatPr defaultRowHeight="19.5"/>
  <cols>
    <col min="1" max="1" width="4.375" style="11" customWidth="1"/>
    <col min="2" max="2" width="36.75" style="11" customWidth="1"/>
    <col min="3" max="3" width="16.25" style="11" customWidth="1"/>
    <col min="4" max="4" width="34.375" style="11" customWidth="1"/>
    <col min="5" max="5" width="5" style="11" customWidth="1"/>
    <col min="6" max="6" width="27.25" style="11" bestFit="1" customWidth="1"/>
    <col min="7" max="16384" width="9" style="11"/>
  </cols>
  <sheetData>
    <row r="1" spans="1:5">
      <c r="A1" s="11" t="s">
        <v>128</v>
      </c>
    </row>
    <row r="3" spans="1:5" ht="19.5" customHeight="1">
      <c r="A3" s="165" t="s">
        <v>165</v>
      </c>
      <c r="B3" s="165"/>
      <c r="C3" s="165"/>
      <c r="D3" s="165"/>
    </row>
    <row r="5" spans="1:5">
      <c r="D5" s="81" t="s">
        <v>119</v>
      </c>
      <c r="E5" s="1"/>
    </row>
    <row r="7" spans="1:5">
      <c r="A7" s="11" t="s">
        <v>0</v>
      </c>
    </row>
    <row r="9" spans="1:5" ht="18.75" customHeight="1">
      <c r="C9" s="155" t="s">
        <v>1</v>
      </c>
      <c r="D9" s="220"/>
      <c r="E9" s="162"/>
    </row>
    <row r="10" spans="1:5" ht="18.75" customHeight="1">
      <c r="C10" s="155" t="s">
        <v>2</v>
      </c>
      <c r="D10" s="220"/>
      <c r="E10" s="162"/>
    </row>
    <row r="11" spans="1:5" ht="18.75" customHeight="1">
      <c r="C11" s="155" t="s">
        <v>3</v>
      </c>
      <c r="D11" s="220"/>
      <c r="E11" s="162"/>
    </row>
    <row r="12" spans="1:5" ht="18.75" customHeight="1">
      <c r="C12" s="155" t="s">
        <v>4</v>
      </c>
      <c r="D12" s="220"/>
      <c r="E12" s="162"/>
    </row>
    <row r="13" spans="1:5" ht="18.75" customHeight="1">
      <c r="C13" s="155" t="s">
        <v>8</v>
      </c>
      <c r="D13" s="220"/>
      <c r="E13" s="162"/>
    </row>
    <row r="14" spans="1:5" ht="18.75" customHeight="1">
      <c r="C14" s="156" t="s">
        <v>9</v>
      </c>
      <c r="D14" s="220"/>
      <c r="E14" s="162"/>
    </row>
    <row r="15" spans="1:5" ht="18.75" customHeight="1">
      <c r="C15" s="155" t="s">
        <v>6</v>
      </c>
      <c r="D15" s="220"/>
      <c r="E15" s="162"/>
    </row>
    <row r="16" spans="1:5" ht="18.75" customHeight="1">
      <c r="C16" s="155" t="s">
        <v>5</v>
      </c>
      <c r="D16" s="220"/>
      <c r="E16" s="162"/>
    </row>
    <row r="18" spans="1:6" s="152" customFormat="1" ht="19.5" customHeight="1">
      <c r="A18" s="150"/>
      <c r="B18" s="151" t="s">
        <v>119</v>
      </c>
      <c r="C18" s="152" t="s">
        <v>156</v>
      </c>
      <c r="D18" s="157" t="s">
        <v>157</v>
      </c>
    </row>
    <row r="19" spans="1:6" s="152" customFormat="1" ht="58.5" customHeight="1">
      <c r="A19" s="169" t="s">
        <v>164</v>
      </c>
      <c r="B19" s="169"/>
      <c r="C19" s="169"/>
      <c r="D19" s="169"/>
    </row>
    <row r="21" spans="1:6">
      <c r="A21" s="161" t="s">
        <v>7</v>
      </c>
      <c r="B21" s="161"/>
      <c r="C21" s="161"/>
      <c r="D21" s="161"/>
    </row>
    <row r="23" spans="1:6">
      <c r="A23" s="11" t="s">
        <v>129</v>
      </c>
      <c r="C23" s="148">
        <f>'別紙3-1'!E29</f>
        <v>0</v>
      </c>
      <c r="D23" s="11" t="s">
        <v>116</v>
      </c>
    </row>
    <row r="24" spans="1:6">
      <c r="A24" s="153"/>
      <c r="B24" s="153"/>
    </row>
    <row r="25" spans="1:6">
      <c r="A25" s="153" t="s">
        <v>130</v>
      </c>
      <c r="B25" s="153"/>
    </row>
    <row r="26" spans="1:6">
      <c r="A26" s="24"/>
      <c r="B26" s="146" t="s">
        <v>62</v>
      </c>
      <c r="C26" s="163" t="s">
        <v>63</v>
      </c>
      <c r="D26" s="168"/>
    </row>
    <row r="27" spans="1:6">
      <c r="A27" s="154">
        <v>1</v>
      </c>
      <c r="B27" s="147"/>
      <c r="C27" s="166"/>
      <c r="D27" s="167"/>
      <c r="F27" s="159" t="s">
        <v>163</v>
      </c>
    </row>
    <row r="28" spans="1:6" ht="22.5" customHeight="1">
      <c r="A28" s="154">
        <v>2</v>
      </c>
      <c r="B28" s="147"/>
      <c r="C28" s="166"/>
      <c r="D28" s="167"/>
      <c r="F28" s="159" t="s">
        <v>31</v>
      </c>
    </row>
    <row r="29" spans="1:6">
      <c r="A29" s="154">
        <v>3</v>
      </c>
      <c r="B29" s="147"/>
      <c r="C29" s="166"/>
      <c r="D29" s="167"/>
      <c r="F29" s="159" t="s">
        <v>32</v>
      </c>
    </row>
    <row r="30" spans="1:6">
      <c r="A30" s="154">
        <v>4</v>
      </c>
      <c r="B30" s="147"/>
      <c r="C30" s="166"/>
      <c r="D30" s="167"/>
      <c r="F30" s="160" t="s">
        <v>33</v>
      </c>
    </row>
    <row r="31" spans="1:6">
      <c r="A31" s="154">
        <v>5</v>
      </c>
      <c r="B31" s="147"/>
      <c r="C31" s="166"/>
      <c r="D31" s="167"/>
      <c r="F31" s="159" t="s">
        <v>34</v>
      </c>
    </row>
    <row r="32" spans="1:6">
      <c r="F32" s="159" t="s">
        <v>35</v>
      </c>
    </row>
    <row r="33" spans="1:11">
      <c r="A33" s="11" t="s">
        <v>131</v>
      </c>
      <c r="F33" s="159" t="s">
        <v>36</v>
      </c>
    </row>
    <row r="34" spans="1:11" ht="19.5" customHeight="1">
      <c r="A34" s="163" t="s">
        <v>132</v>
      </c>
      <c r="B34" s="164"/>
      <c r="C34" s="221"/>
      <c r="D34" s="221"/>
      <c r="E34" s="12"/>
      <c r="F34" s="159" t="s">
        <v>37</v>
      </c>
      <c r="G34" s="12"/>
      <c r="H34" s="12"/>
      <c r="I34" s="12"/>
      <c r="J34" s="12"/>
      <c r="K34" s="12"/>
    </row>
    <row r="35" spans="1:11" ht="19.5" customHeight="1">
      <c r="A35" s="163" t="s">
        <v>133</v>
      </c>
      <c r="B35" s="164"/>
      <c r="C35" s="221"/>
      <c r="D35" s="221"/>
      <c r="F35" s="159" t="s">
        <v>38</v>
      </c>
    </row>
    <row r="36" spans="1:11" ht="19.5" customHeight="1">
      <c r="A36" s="163" t="s">
        <v>134</v>
      </c>
      <c r="B36" s="164"/>
      <c r="C36" s="221"/>
      <c r="D36" s="221"/>
      <c r="F36" s="159" t="s">
        <v>39</v>
      </c>
    </row>
    <row r="37" spans="1:11" ht="19.5" customHeight="1">
      <c r="A37" s="163" t="s">
        <v>135</v>
      </c>
      <c r="B37" s="164"/>
      <c r="C37" s="221"/>
      <c r="D37" s="221"/>
      <c r="F37" s="159" t="s">
        <v>40</v>
      </c>
    </row>
    <row r="38" spans="1:11" ht="19.5" customHeight="1">
      <c r="A38" s="163" t="s">
        <v>136</v>
      </c>
      <c r="B38" s="164"/>
      <c r="C38" s="221"/>
      <c r="D38" s="221"/>
      <c r="F38" s="159" t="s">
        <v>41</v>
      </c>
    </row>
    <row r="39" spans="1:11" ht="19.5" customHeight="1">
      <c r="A39" s="163" t="s">
        <v>137</v>
      </c>
      <c r="B39" s="164"/>
      <c r="C39" s="221"/>
      <c r="D39" s="221"/>
      <c r="F39" s="160" t="s">
        <v>42</v>
      </c>
    </row>
    <row r="40" spans="1:11" ht="19.5" customHeight="1">
      <c r="A40" s="163" t="s">
        <v>138</v>
      </c>
      <c r="B40" s="164"/>
      <c r="C40" s="221"/>
      <c r="D40" s="221"/>
      <c r="F40" s="159" t="s">
        <v>43</v>
      </c>
    </row>
    <row r="41" spans="1:11" ht="19.5" customHeight="1">
      <c r="A41" s="163" t="s">
        <v>139</v>
      </c>
      <c r="B41" s="164"/>
      <c r="C41" s="221"/>
      <c r="D41" s="221"/>
      <c r="F41" s="159" t="s">
        <v>44</v>
      </c>
    </row>
    <row r="42" spans="1:11" ht="19.5" customHeight="1">
      <c r="A42" s="11" t="s">
        <v>140</v>
      </c>
      <c r="F42" s="159" t="s">
        <v>45</v>
      </c>
    </row>
    <row r="43" spans="1:11">
      <c r="F43" s="159" t="s">
        <v>46</v>
      </c>
    </row>
    <row r="44" spans="1:11">
      <c r="F44" s="159" t="s">
        <v>47</v>
      </c>
    </row>
    <row r="45" spans="1:11">
      <c r="F45" s="159" t="s">
        <v>48</v>
      </c>
    </row>
    <row r="46" spans="1:11">
      <c r="F46" s="160" t="s">
        <v>49</v>
      </c>
    </row>
    <row r="47" spans="1:11">
      <c r="F47" s="159" t="s">
        <v>50</v>
      </c>
    </row>
    <row r="48" spans="1:11">
      <c r="F48" s="159" t="s">
        <v>51</v>
      </c>
    </row>
    <row r="49" spans="6:6">
      <c r="F49" s="159" t="s">
        <v>52</v>
      </c>
    </row>
    <row r="50" spans="6:6">
      <c r="F50" s="159" t="s">
        <v>53</v>
      </c>
    </row>
    <row r="51" spans="6:6">
      <c r="F51" s="159" t="s">
        <v>54</v>
      </c>
    </row>
    <row r="52" spans="6:6">
      <c r="F52" s="159" t="s">
        <v>55</v>
      </c>
    </row>
    <row r="53" spans="6:6">
      <c r="F53" s="159" t="s">
        <v>56</v>
      </c>
    </row>
    <row r="54" spans="6:6" ht="22.5">
      <c r="F54" s="159" t="s">
        <v>57</v>
      </c>
    </row>
    <row r="55" spans="6:6">
      <c r="F55" s="160" t="s">
        <v>58</v>
      </c>
    </row>
    <row r="56" spans="6:6">
      <c r="F56" s="159" t="s">
        <v>59</v>
      </c>
    </row>
    <row r="57" spans="6:6">
      <c r="F57" s="159" t="s">
        <v>60</v>
      </c>
    </row>
    <row r="58" spans="6:6">
      <c r="F58" s="160" t="s">
        <v>61</v>
      </c>
    </row>
  </sheetData>
  <mergeCells count="26">
    <mergeCell ref="A3:D3"/>
    <mergeCell ref="A39:B39"/>
    <mergeCell ref="C39:D39"/>
    <mergeCell ref="A40:B40"/>
    <mergeCell ref="C40:D40"/>
    <mergeCell ref="A34:B34"/>
    <mergeCell ref="C34:D34"/>
    <mergeCell ref="A35:B35"/>
    <mergeCell ref="C35:D35"/>
    <mergeCell ref="C31:D31"/>
    <mergeCell ref="C28:D28"/>
    <mergeCell ref="C29:D29"/>
    <mergeCell ref="C30:D30"/>
    <mergeCell ref="C26:D26"/>
    <mergeCell ref="C27:D27"/>
    <mergeCell ref="A19:D19"/>
    <mergeCell ref="A21:D21"/>
    <mergeCell ref="E9:E16"/>
    <mergeCell ref="A41:B41"/>
    <mergeCell ref="C41:D41"/>
    <mergeCell ref="A36:B36"/>
    <mergeCell ref="C36:D36"/>
    <mergeCell ref="A37:B37"/>
    <mergeCell ref="C37:D37"/>
    <mergeCell ref="A38:B38"/>
    <mergeCell ref="C38:D38"/>
  </mergeCells>
  <phoneticPr fontId="3"/>
  <dataValidations count="2">
    <dataValidation type="list" allowBlank="1" showInputMessage="1" showErrorMessage="1" sqref="C38:D38" xr:uid="{F2F63158-44BA-42DC-ADC6-9B05C004ADC8}">
      <formula1>"普通,当座"</formula1>
    </dataValidation>
    <dataValidation type="list" allowBlank="1" showInputMessage="1" showErrorMessage="1" sqref="C27:D31" xr:uid="{5CFA2C2A-69F5-4510-88A6-A845F17C99EC}">
      <formula1>$F$27:$F$58</formula1>
    </dataValidation>
  </dataValidations>
  <pageMargins left="0.7" right="0.7" top="0.5" bottom="0.41" header="0.3" footer="0.16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804EF-D27D-4229-A342-EE9BC8AD3D21}">
  <sheetPr>
    <tabColor rgb="FF00B0F0"/>
    <pageSetUpPr fitToPage="1"/>
  </sheetPr>
  <dimension ref="A1:O104"/>
  <sheetViews>
    <sheetView view="pageBreakPreview" zoomScaleNormal="100" zoomScaleSheetLayoutView="100" workbookViewId="0">
      <selection activeCell="B3" sqref="B3:G3"/>
    </sheetView>
  </sheetViews>
  <sheetFormatPr defaultRowHeight="18" customHeight="1"/>
  <cols>
    <col min="1" max="1" width="25.5" style="47" customWidth="1"/>
    <col min="2" max="14" width="7.875" style="47" customWidth="1"/>
    <col min="15" max="15" width="8.875" style="47" customWidth="1"/>
    <col min="16" max="16384" width="9" style="47"/>
  </cols>
  <sheetData>
    <row r="1" spans="1:14" s="15" customFormat="1" ht="20.100000000000001" customHeight="1">
      <c r="A1" s="49" t="s">
        <v>147</v>
      </c>
      <c r="B1" s="49" t="s">
        <v>72</v>
      </c>
      <c r="D1" s="18"/>
      <c r="E1" s="18"/>
      <c r="F1" s="18"/>
      <c r="G1" s="21"/>
    </row>
    <row r="2" spans="1:14" s="15" customFormat="1" ht="20.100000000000001" customHeight="1">
      <c r="A2" s="53" t="s">
        <v>146</v>
      </c>
      <c r="B2" s="53"/>
      <c r="C2" s="19"/>
      <c r="D2" s="19"/>
      <c r="E2" s="19"/>
      <c r="F2" s="19"/>
      <c r="G2" s="19"/>
      <c r="H2" s="50"/>
      <c r="I2" s="50"/>
      <c r="J2" s="46"/>
    </row>
    <row r="3" spans="1:14" s="15" customFormat="1" ht="20.100000000000001" customHeight="1">
      <c r="A3" s="57" t="s">
        <v>91</v>
      </c>
      <c r="B3" s="216"/>
      <c r="C3" s="216"/>
      <c r="D3" s="216"/>
      <c r="E3" s="216"/>
      <c r="F3" s="216"/>
      <c r="G3" s="216"/>
      <c r="H3" s="50"/>
      <c r="I3" s="58"/>
      <c r="J3" s="13"/>
      <c r="K3" s="22"/>
      <c r="L3" s="22"/>
      <c r="M3" s="22"/>
      <c r="N3" s="22"/>
    </row>
    <row r="4" spans="1:14" ht="18" customHeight="1">
      <c r="I4" s="50"/>
      <c r="J4" s="60"/>
      <c r="K4" s="59"/>
      <c r="L4" s="59"/>
      <c r="M4" s="59"/>
      <c r="N4" s="59"/>
    </row>
    <row r="5" spans="1:14" ht="18" customHeight="1">
      <c r="A5" s="47" t="s">
        <v>145</v>
      </c>
      <c r="I5" s="52"/>
      <c r="J5" s="61"/>
      <c r="K5" s="61"/>
      <c r="L5" s="61"/>
      <c r="M5" s="61"/>
      <c r="N5" s="61"/>
    </row>
    <row r="6" spans="1:14" s="54" customFormat="1" ht="18" customHeight="1">
      <c r="A6" s="136" t="s">
        <v>120</v>
      </c>
      <c r="B6" s="137" t="s">
        <v>87</v>
      </c>
      <c r="C6" s="137" t="s">
        <v>92</v>
      </c>
      <c r="D6" s="137" t="s">
        <v>93</v>
      </c>
      <c r="E6" s="137" t="s">
        <v>94</v>
      </c>
      <c r="F6" s="137" t="s">
        <v>95</v>
      </c>
      <c r="G6" s="138" t="s">
        <v>97</v>
      </c>
      <c r="I6" s="62"/>
      <c r="J6" s="63"/>
      <c r="K6" s="63"/>
      <c r="L6" s="63"/>
      <c r="M6" s="63"/>
      <c r="N6" s="63"/>
    </row>
    <row r="7" spans="1:14" ht="18" customHeight="1">
      <c r="A7" s="139" t="s">
        <v>112</v>
      </c>
      <c r="B7" s="65">
        <f>SUM(N22,N25)</f>
        <v>0</v>
      </c>
      <c r="C7" s="65">
        <f>SUM(N41,N44)</f>
        <v>0</v>
      </c>
      <c r="D7" s="65">
        <f>SUM(N60,N63)</f>
        <v>0</v>
      </c>
      <c r="E7" s="65">
        <f>SUM(N79,N82)</f>
        <v>0</v>
      </c>
      <c r="F7" s="65">
        <f>SUM(N98,N101)</f>
        <v>0</v>
      </c>
      <c r="G7" s="140">
        <f>SUM(B7:F7)</f>
        <v>0</v>
      </c>
      <c r="I7" s="52"/>
      <c r="J7" s="61"/>
      <c r="K7" s="61"/>
      <c r="L7" s="61"/>
      <c r="M7" s="61"/>
      <c r="N7" s="61"/>
    </row>
    <row r="8" spans="1:14" ht="18" customHeight="1">
      <c r="A8" s="139" t="s">
        <v>121</v>
      </c>
      <c r="B8" s="65">
        <f>N23</f>
        <v>0</v>
      </c>
      <c r="C8" s="65">
        <f>N42</f>
        <v>0</v>
      </c>
      <c r="D8" s="65">
        <f>N61</f>
        <v>0</v>
      </c>
      <c r="E8" s="65">
        <f>N80</f>
        <v>0</v>
      </c>
      <c r="F8" s="65">
        <f>N99</f>
        <v>0</v>
      </c>
      <c r="G8" s="140">
        <f t="shared" ref="G8" si="0">SUM(B8:F8)</f>
        <v>0</v>
      </c>
      <c r="I8" s="52"/>
      <c r="J8" s="61"/>
      <c r="K8" s="61"/>
      <c r="L8" s="61"/>
      <c r="M8" s="61"/>
      <c r="N8" s="61"/>
    </row>
    <row r="9" spans="1:14" ht="18" customHeight="1">
      <c r="A9" s="141" t="s">
        <v>113</v>
      </c>
      <c r="B9" s="142">
        <f>N28</f>
        <v>0</v>
      </c>
      <c r="C9" s="142">
        <f>N47</f>
        <v>0</v>
      </c>
      <c r="D9" s="142">
        <f>N66</f>
        <v>0</v>
      </c>
      <c r="E9" s="142">
        <f>N85</f>
        <v>0</v>
      </c>
      <c r="F9" s="142">
        <f>N104</f>
        <v>0</v>
      </c>
      <c r="G9" s="143">
        <f>SUM(B9:F9)</f>
        <v>0</v>
      </c>
      <c r="I9" s="52"/>
      <c r="J9" s="61"/>
      <c r="K9" s="61"/>
      <c r="L9" s="61"/>
      <c r="M9" s="61"/>
      <c r="N9" s="61"/>
    </row>
    <row r="10" spans="1:14" ht="18" customHeight="1">
      <c r="B10" s="144" t="s">
        <v>123</v>
      </c>
      <c r="I10" s="52"/>
      <c r="J10" s="61"/>
      <c r="K10" s="61"/>
      <c r="L10" s="61"/>
      <c r="M10" s="61"/>
      <c r="N10" s="61"/>
    </row>
    <row r="11" spans="1:14" ht="18" customHeight="1">
      <c r="A11" s="69" t="s">
        <v>103</v>
      </c>
      <c r="B11" s="145" t="s">
        <v>122</v>
      </c>
      <c r="I11" s="52"/>
      <c r="J11" s="61"/>
      <c r="K11" s="61"/>
      <c r="L11" s="61"/>
      <c r="M11" s="61"/>
      <c r="N11" s="61"/>
    </row>
    <row r="12" spans="1:14" ht="18" customHeight="1">
      <c r="A12" s="55" t="s">
        <v>90</v>
      </c>
      <c r="B12" s="212"/>
      <c r="C12" s="213"/>
      <c r="D12" s="213"/>
      <c r="E12" s="213"/>
      <c r="F12" s="213"/>
      <c r="G12" s="214"/>
      <c r="I12" s="217" t="s">
        <v>108</v>
      </c>
      <c r="J12" s="217"/>
      <c r="K12" s="217"/>
      <c r="L12" s="217"/>
      <c r="M12" s="217"/>
      <c r="N12" s="217"/>
    </row>
    <row r="13" spans="1:14" ht="18" customHeight="1">
      <c r="A13" s="55" t="s">
        <v>114</v>
      </c>
      <c r="B13" s="212"/>
      <c r="C13" s="213"/>
      <c r="D13" s="213"/>
      <c r="E13" s="213"/>
      <c r="F13" s="213"/>
      <c r="G13" s="214"/>
      <c r="I13" s="219"/>
      <c r="J13" s="218" t="s">
        <v>109</v>
      </c>
      <c r="K13" s="218"/>
      <c r="L13" s="218"/>
      <c r="M13" s="218"/>
      <c r="N13" s="218"/>
    </row>
    <row r="14" spans="1:14" ht="18" customHeight="1">
      <c r="A14" s="55" t="s">
        <v>23</v>
      </c>
      <c r="B14" s="212"/>
      <c r="C14" s="213"/>
      <c r="D14" s="213"/>
      <c r="E14" s="213"/>
      <c r="F14" s="213"/>
      <c r="G14" s="214"/>
      <c r="I14" s="219"/>
      <c r="J14" s="218"/>
      <c r="K14" s="218"/>
      <c r="L14" s="218"/>
      <c r="M14" s="218"/>
      <c r="N14" s="218"/>
    </row>
    <row r="15" spans="1:14" ht="18" customHeight="1">
      <c r="A15" s="56" t="s">
        <v>101</v>
      </c>
      <c r="B15" s="212"/>
      <c r="C15" s="213"/>
      <c r="D15" s="213"/>
      <c r="E15" s="213"/>
      <c r="F15" s="213"/>
      <c r="G15" s="214"/>
      <c r="I15" s="219"/>
      <c r="J15" s="218"/>
      <c r="K15" s="218"/>
      <c r="L15" s="218"/>
      <c r="M15" s="218"/>
      <c r="N15" s="218"/>
    </row>
    <row r="16" spans="1:14" ht="18" customHeight="1">
      <c r="A16" s="55" t="s">
        <v>68</v>
      </c>
      <c r="B16" s="212"/>
      <c r="C16" s="213"/>
      <c r="D16" s="213"/>
      <c r="E16" s="213"/>
      <c r="F16" s="213"/>
      <c r="G16" s="214"/>
    </row>
    <row r="17" spans="1:14" ht="18" customHeight="1">
      <c r="A17" s="55" t="s">
        <v>89</v>
      </c>
      <c r="B17" s="215" t="s">
        <v>100</v>
      </c>
      <c r="C17" s="215"/>
      <c r="D17" s="215"/>
      <c r="E17" s="215"/>
      <c r="F17" s="215"/>
      <c r="G17" s="215"/>
    </row>
    <row r="18" spans="1:14" ht="18" customHeight="1">
      <c r="A18" s="44"/>
      <c r="B18" s="44"/>
      <c r="C18" s="44"/>
      <c r="D18" s="44"/>
      <c r="E18" s="44"/>
      <c r="F18" s="44"/>
    </row>
    <row r="19" spans="1:14" s="54" customFormat="1" ht="18" customHeight="1">
      <c r="A19" s="119"/>
      <c r="B19" s="120" t="s">
        <v>77</v>
      </c>
      <c r="C19" s="120" t="s">
        <v>78</v>
      </c>
      <c r="D19" s="120" t="s">
        <v>79</v>
      </c>
      <c r="E19" s="120" t="s">
        <v>80</v>
      </c>
      <c r="F19" s="120" t="s">
        <v>81</v>
      </c>
      <c r="G19" s="120" t="s">
        <v>82</v>
      </c>
      <c r="H19" s="120" t="s">
        <v>69</v>
      </c>
      <c r="I19" s="120" t="s">
        <v>83</v>
      </c>
      <c r="J19" s="120" t="s">
        <v>70</v>
      </c>
      <c r="K19" s="120" t="s">
        <v>84</v>
      </c>
      <c r="L19" s="120" t="s">
        <v>85</v>
      </c>
      <c r="M19" s="120" t="s">
        <v>86</v>
      </c>
      <c r="N19" s="121" t="s">
        <v>88</v>
      </c>
    </row>
    <row r="20" spans="1:14" ht="18" customHeight="1">
      <c r="A20" s="122" t="s">
        <v>124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23">
        <f t="shared" ref="N20:N28" si="1">SUM(B20:M20)</f>
        <v>0</v>
      </c>
    </row>
    <row r="21" spans="1:14" ht="18" customHeight="1" thickBot="1">
      <c r="A21" s="122" t="s">
        <v>125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24">
        <f t="shared" si="1"/>
        <v>0</v>
      </c>
    </row>
    <row r="22" spans="1:14" ht="18" customHeight="1" thickBot="1">
      <c r="A22" s="125" t="s">
        <v>98</v>
      </c>
      <c r="B22" s="123">
        <f>SUM(B20:B21)</f>
        <v>0</v>
      </c>
      <c r="C22" s="123">
        <f t="shared" ref="C22:M22" si="2">SUM(C20:C21)</f>
        <v>0</v>
      </c>
      <c r="D22" s="123">
        <f t="shared" si="2"/>
        <v>0</v>
      </c>
      <c r="E22" s="123">
        <f t="shared" si="2"/>
        <v>0</v>
      </c>
      <c r="F22" s="123">
        <f t="shared" si="2"/>
        <v>0</v>
      </c>
      <c r="G22" s="123">
        <f t="shared" si="2"/>
        <v>0</v>
      </c>
      <c r="H22" s="123">
        <f t="shared" si="2"/>
        <v>0</v>
      </c>
      <c r="I22" s="123">
        <f t="shared" si="2"/>
        <v>0</v>
      </c>
      <c r="J22" s="123">
        <f t="shared" si="2"/>
        <v>0</v>
      </c>
      <c r="K22" s="123">
        <f t="shared" si="2"/>
        <v>0</v>
      </c>
      <c r="L22" s="123">
        <f t="shared" si="2"/>
        <v>0</v>
      </c>
      <c r="M22" s="126">
        <f t="shared" si="2"/>
        <v>0</v>
      </c>
      <c r="N22" s="127">
        <f t="shared" si="1"/>
        <v>0</v>
      </c>
    </row>
    <row r="23" spans="1:14" ht="18" customHeight="1" thickBot="1">
      <c r="A23" s="128" t="s">
        <v>126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35"/>
      <c r="N23" s="127">
        <f t="shared" si="1"/>
        <v>0</v>
      </c>
    </row>
    <row r="24" spans="1:14" ht="18" customHeight="1" thickBot="1">
      <c r="A24" s="129" t="s">
        <v>99</v>
      </c>
      <c r="B24" s="123">
        <f>B22-B23</f>
        <v>0</v>
      </c>
      <c r="C24" s="123">
        <f t="shared" ref="C24:M24" si="3">C22-C23</f>
        <v>0</v>
      </c>
      <c r="D24" s="123">
        <f t="shared" si="3"/>
        <v>0</v>
      </c>
      <c r="E24" s="123">
        <f t="shared" si="3"/>
        <v>0</v>
      </c>
      <c r="F24" s="123">
        <f t="shared" si="3"/>
        <v>0</v>
      </c>
      <c r="G24" s="123">
        <f t="shared" si="3"/>
        <v>0</v>
      </c>
      <c r="H24" s="123">
        <f t="shared" si="3"/>
        <v>0</v>
      </c>
      <c r="I24" s="123">
        <f t="shared" si="3"/>
        <v>0</v>
      </c>
      <c r="J24" s="123">
        <f t="shared" si="3"/>
        <v>0</v>
      </c>
      <c r="K24" s="123">
        <f t="shared" si="3"/>
        <v>0</v>
      </c>
      <c r="L24" s="123">
        <f t="shared" si="3"/>
        <v>0</v>
      </c>
      <c r="M24" s="123">
        <f t="shared" si="3"/>
        <v>0</v>
      </c>
      <c r="N24" s="130">
        <f t="shared" si="1"/>
        <v>0</v>
      </c>
    </row>
    <row r="25" spans="1:14" s="68" customFormat="1" ht="18" customHeight="1" thickBot="1">
      <c r="A25" s="131" t="s">
        <v>127</v>
      </c>
      <c r="B25" s="123">
        <f>IF(AND($I$13="○",B20&gt;0),1000,0)</f>
        <v>0</v>
      </c>
      <c r="C25" s="123">
        <f t="shared" ref="C25:M25" si="4">IF(AND($I$13="○",C20&gt;0),1000,0)</f>
        <v>0</v>
      </c>
      <c r="D25" s="123">
        <f t="shared" si="4"/>
        <v>0</v>
      </c>
      <c r="E25" s="123">
        <f t="shared" si="4"/>
        <v>0</v>
      </c>
      <c r="F25" s="123">
        <f t="shared" si="4"/>
        <v>0</v>
      </c>
      <c r="G25" s="123">
        <f t="shared" si="4"/>
        <v>0</v>
      </c>
      <c r="H25" s="123">
        <f t="shared" si="4"/>
        <v>0</v>
      </c>
      <c r="I25" s="123">
        <f t="shared" si="4"/>
        <v>0</v>
      </c>
      <c r="J25" s="123">
        <f t="shared" si="4"/>
        <v>0</v>
      </c>
      <c r="K25" s="123">
        <f t="shared" si="4"/>
        <v>0</v>
      </c>
      <c r="L25" s="123">
        <f t="shared" si="4"/>
        <v>0</v>
      </c>
      <c r="M25" s="126">
        <f t="shared" si="4"/>
        <v>0</v>
      </c>
      <c r="N25" s="127">
        <f t="shared" si="1"/>
        <v>0</v>
      </c>
    </row>
    <row r="26" spans="1:14" ht="18" customHeight="1">
      <c r="A26" s="129" t="s">
        <v>115</v>
      </c>
      <c r="B26" s="123">
        <f>SUM(B24:B25)</f>
        <v>0</v>
      </c>
      <c r="C26" s="123">
        <f t="shared" ref="C26:M26" si="5">SUM(C24:C25)</f>
        <v>0</v>
      </c>
      <c r="D26" s="123">
        <f t="shared" si="5"/>
        <v>0</v>
      </c>
      <c r="E26" s="123">
        <f t="shared" si="5"/>
        <v>0</v>
      </c>
      <c r="F26" s="123">
        <f t="shared" si="5"/>
        <v>0</v>
      </c>
      <c r="G26" s="123">
        <f t="shared" si="5"/>
        <v>0</v>
      </c>
      <c r="H26" s="123">
        <f t="shared" si="5"/>
        <v>0</v>
      </c>
      <c r="I26" s="123">
        <f t="shared" si="5"/>
        <v>0</v>
      </c>
      <c r="J26" s="123">
        <f t="shared" si="5"/>
        <v>0</v>
      </c>
      <c r="K26" s="123">
        <f t="shared" si="5"/>
        <v>0</v>
      </c>
      <c r="L26" s="123">
        <f t="shared" si="5"/>
        <v>0</v>
      </c>
      <c r="M26" s="123">
        <f t="shared" si="5"/>
        <v>0</v>
      </c>
      <c r="N26" s="132">
        <f>SUM(B26:M26)</f>
        <v>0</v>
      </c>
    </row>
    <row r="27" spans="1:14" ht="18" customHeight="1" thickBot="1">
      <c r="A27" s="125" t="s">
        <v>110</v>
      </c>
      <c r="B27" s="133">
        <v>30000</v>
      </c>
      <c r="C27" s="133">
        <v>30000</v>
      </c>
      <c r="D27" s="133">
        <v>30000</v>
      </c>
      <c r="E27" s="133">
        <v>30000</v>
      </c>
      <c r="F27" s="133">
        <v>30000</v>
      </c>
      <c r="G27" s="133">
        <v>30000</v>
      </c>
      <c r="H27" s="133">
        <v>30000</v>
      </c>
      <c r="I27" s="133">
        <v>30000</v>
      </c>
      <c r="J27" s="133">
        <v>30000</v>
      </c>
      <c r="K27" s="133">
        <v>30000</v>
      </c>
      <c r="L27" s="133">
        <v>30000</v>
      </c>
      <c r="M27" s="133">
        <v>30000</v>
      </c>
      <c r="N27" s="124">
        <f t="shared" si="1"/>
        <v>360000</v>
      </c>
    </row>
    <row r="28" spans="1:14" ht="18" customHeight="1" thickBot="1">
      <c r="A28" s="125" t="s">
        <v>111</v>
      </c>
      <c r="B28" s="133">
        <f>MIN(B26,B27)</f>
        <v>0</v>
      </c>
      <c r="C28" s="133">
        <f t="shared" ref="C28:M28" si="6">MIN(C26,C27)</f>
        <v>0</v>
      </c>
      <c r="D28" s="133">
        <f t="shared" si="6"/>
        <v>0</v>
      </c>
      <c r="E28" s="133">
        <f t="shared" si="6"/>
        <v>0</v>
      </c>
      <c r="F28" s="133">
        <f t="shared" si="6"/>
        <v>0</v>
      </c>
      <c r="G28" s="133">
        <f t="shared" si="6"/>
        <v>0</v>
      </c>
      <c r="H28" s="133">
        <f t="shared" si="6"/>
        <v>0</v>
      </c>
      <c r="I28" s="133">
        <f t="shared" si="6"/>
        <v>0</v>
      </c>
      <c r="J28" s="133">
        <f t="shared" si="6"/>
        <v>0</v>
      </c>
      <c r="K28" s="133">
        <f t="shared" si="6"/>
        <v>0</v>
      </c>
      <c r="L28" s="133">
        <f t="shared" si="6"/>
        <v>0</v>
      </c>
      <c r="M28" s="134">
        <f t="shared" si="6"/>
        <v>0</v>
      </c>
      <c r="N28" s="127">
        <f t="shared" si="1"/>
        <v>0</v>
      </c>
    </row>
    <row r="30" spans="1:14" ht="18" customHeight="1">
      <c r="A30" s="69" t="s">
        <v>102</v>
      </c>
      <c r="I30" s="52"/>
      <c r="J30" s="61"/>
      <c r="K30" s="61"/>
      <c r="L30" s="61"/>
      <c r="M30" s="61"/>
      <c r="N30" s="61"/>
    </row>
    <row r="31" spans="1:14" ht="18" customHeight="1">
      <c r="A31" s="55" t="s">
        <v>90</v>
      </c>
      <c r="B31" s="212"/>
      <c r="C31" s="213"/>
      <c r="D31" s="213"/>
      <c r="E31" s="213"/>
      <c r="F31" s="213"/>
      <c r="G31" s="214"/>
      <c r="I31" s="217" t="s">
        <v>108</v>
      </c>
      <c r="J31" s="217"/>
      <c r="K31" s="217"/>
      <c r="L31" s="217"/>
      <c r="M31" s="217"/>
      <c r="N31" s="217"/>
    </row>
    <row r="32" spans="1:14" ht="18" customHeight="1">
      <c r="A32" s="55" t="s">
        <v>114</v>
      </c>
      <c r="B32" s="212"/>
      <c r="C32" s="213"/>
      <c r="D32" s="213"/>
      <c r="E32" s="213"/>
      <c r="F32" s="213"/>
      <c r="G32" s="214"/>
      <c r="I32" s="219"/>
      <c r="J32" s="218" t="s">
        <v>109</v>
      </c>
      <c r="K32" s="218"/>
      <c r="L32" s="218"/>
      <c r="M32" s="218"/>
      <c r="N32" s="218"/>
    </row>
    <row r="33" spans="1:15" ht="18" customHeight="1">
      <c r="A33" s="55" t="s">
        <v>23</v>
      </c>
      <c r="B33" s="212"/>
      <c r="C33" s="213"/>
      <c r="D33" s="213"/>
      <c r="E33" s="213"/>
      <c r="F33" s="213"/>
      <c r="G33" s="214"/>
      <c r="I33" s="219"/>
      <c r="J33" s="218"/>
      <c r="K33" s="218"/>
      <c r="L33" s="218"/>
      <c r="M33" s="218"/>
      <c r="N33" s="218"/>
    </row>
    <row r="34" spans="1:15" ht="18" customHeight="1">
      <c r="A34" s="56" t="s">
        <v>101</v>
      </c>
      <c r="B34" s="212"/>
      <c r="C34" s="213"/>
      <c r="D34" s="213"/>
      <c r="E34" s="213"/>
      <c r="F34" s="213"/>
      <c r="G34" s="214"/>
      <c r="I34" s="219"/>
      <c r="J34" s="218"/>
      <c r="K34" s="218"/>
      <c r="L34" s="218"/>
      <c r="M34" s="218"/>
      <c r="N34" s="218"/>
    </row>
    <row r="35" spans="1:15" ht="18" customHeight="1">
      <c r="A35" s="55" t="s">
        <v>68</v>
      </c>
      <c r="B35" s="212"/>
      <c r="C35" s="213"/>
      <c r="D35" s="213"/>
      <c r="E35" s="213"/>
      <c r="F35" s="213"/>
      <c r="G35" s="214"/>
    </row>
    <row r="36" spans="1:15" ht="18" customHeight="1">
      <c r="A36" s="55" t="s">
        <v>89</v>
      </c>
      <c r="B36" s="215" t="s">
        <v>100</v>
      </c>
      <c r="C36" s="215"/>
      <c r="D36" s="215"/>
      <c r="E36" s="215"/>
      <c r="F36" s="215"/>
      <c r="G36" s="215"/>
    </row>
    <row r="37" spans="1:15" ht="18" customHeight="1">
      <c r="A37" s="44"/>
      <c r="B37" s="44"/>
      <c r="C37" s="44"/>
      <c r="D37" s="44"/>
      <c r="E37" s="44"/>
      <c r="F37" s="44"/>
    </row>
    <row r="38" spans="1:15" s="54" customFormat="1" ht="18" customHeight="1">
      <c r="A38" s="119"/>
      <c r="B38" s="71" t="s">
        <v>77</v>
      </c>
      <c r="C38" s="71" t="s">
        <v>78</v>
      </c>
      <c r="D38" s="71" t="s">
        <v>79</v>
      </c>
      <c r="E38" s="71" t="s">
        <v>80</v>
      </c>
      <c r="F38" s="71" t="s">
        <v>81</v>
      </c>
      <c r="G38" s="71" t="s">
        <v>82</v>
      </c>
      <c r="H38" s="71" t="s">
        <v>69</v>
      </c>
      <c r="I38" s="71" t="s">
        <v>83</v>
      </c>
      <c r="J38" s="71" t="s">
        <v>70</v>
      </c>
      <c r="K38" s="71" t="s">
        <v>84</v>
      </c>
      <c r="L38" s="71" t="s">
        <v>85</v>
      </c>
      <c r="M38" s="71" t="s">
        <v>86</v>
      </c>
      <c r="N38" s="72" t="s">
        <v>88</v>
      </c>
    </row>
    <row r="39" spans="1:15" ht="18" customHeight="1">
      <c r="A39" s="122" t="s">
        <v>124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73">
        <f t="shared" ref="N39:N47" si="7">SUM(B39:M39)</f>
        <v>0</v>
      </c>
    </row>
    <row r="40" spans="1:15" ht="18" customHeight="1" thickBot="1">
      <c r="A40" s="122" t="s">
        <v>125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75">
        <f t="shared" si="7"/>
        <v>0</v>
      </c>
    </row>
    <row r="41" spans="1:15" ht="18" customHeight="1" thickBot="1">
      <c r="A41" s="125" t="s">
        <v>98</v>
      </c>
      <c r="B41" s="73">
        <f>SUM(B39:B40)</f>
        <v>0</v>
      </c>
      <c r="C41" s="73">
        <f t="shared" ref="C41:M41" si="8">SUM(C39:C40)</f>
        <v>0</v>
      </c>
      <c r="D41" s="73">
        <f t="shared" si="8"/>
        <v>0</v>
      </c>
      <c r="E41" s="73">
        <f t="shared" si="8"/>
        <v>0</v>
      </c>
      <c r="F41" s="73">
        <f t="shared" si="8"/>
        <v>0</v>
      </c>
      <c r="G41" s="73">
        <f t="shared" si="8"/>
        <v>0</v>
      </c>
      <c r="H41" s="73">
        <f t="shared" si="8"/>
        <v>0</v>
      </c>
      <c r="I41" s="73">
        <f t="shared" si="8"/>
        <v>0</v>
      </c>
      <c r="J41" s="73">
        <f t="shared" si="8"/>
        <v>0</v>
      </c>
      <c r="K41" s="73">
        <f t="shared" si="8"/>
        <v>0</v>
      </c>
      <c r="L41" s="73">
        <f t="shared" si="8"/>
        <v>0</v>
      </c>
      <c r="M41" s="77">
        <f t="shared" si="8"/>
        <v>0</v>
      </c>
      <c r="N41" s="70">
        <f t="shared" si="7"/>
        <v>0</v>
      </c>
    </row>
    <row r="42" spans="1:15" ht="18" customHeight="1" thickBot="1">
      <c r="A42" s="128" t="s">
        <v>126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35"/>
      <c r="N42" s="70">
        <f t="shared" si="7"/>
        <v>0</v>
      </c>
    </row>
    <row r="43" spans="1:15" ht="18" customHeight="1" thickBot="1">
      <c r="A43" s="129" t="s">
        <v>99</v>
      </c>
      <c r="B43" s="73">
        <f>B41-B42</f>
        <v>0</v>
      </c>
      <c r="C43" s="73">
        <f t="shared" ref="C43:M43" si="9">C41-C42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  <c r="H43" s="73">
        <f t="shared" si="9"/>
        <v>0</v>
      </c>
      <c r="I43" s="73">
        <f t="shared" si="9"/>
        <v>0</v>
      </c>
      <c r="J43" s="73">
        <f t="shared" si="9"/>
        <v>0</v>
      </c>
      <c r="K43" s="73">
        <f t="shared" si="9"/>
        <v>0</v>
      </c>
      <c r="L43" s="73">
        <f t="shared" si="9"/>
        <v>0</v>
      </c>
      <c r="M43" s="73">
        <f t="shared" si="9"/>
        <v>0</v>
      </c>
      <c r="N43" s="66">
        <f t="shared" si="7"/>
        <v>0</v>
      </c>
    </row>
    <row r="44" spans="1:15" ht="18" customHeight="1" thickBot="1">
      <c r="A44" s="131" t="s">
        <v>127</v>
      </c>
      <c r="B44" s="73">
        <f>IF(AND($I$32="○",B39&gt;0),1000,0)</f>
        <v>0</v>
      </c>
      <c r="C44" s="73">
        <f t="shared" ref="C44:M44" si="10">IF(AND($I$32="○",C39&gt;0),1000,0)</f>
        <v>0</v>
      </c>
      <c r="D44" s="73">
        <f t="shared" si="10"/>
        <v>0</v>
      </c>
      <c r="E44" s="73">
        <f t="shared" si="10"/>
        <v>0</v>
      </c>
      <c r="F44" s="73">
        <f t="shared" si="10"/>
        <v>0</v>
      </c>
      <c r="G44" s="73">
        <f t="shared" si="10"/>
        <v>0</v>
      </c>
      <c r="H44" s="73">
        <f t="shared" si="10"/>
        <v>0</v>
      </c>
      <c r="I44" s="73">
        <f t="shared" si="10"/>
        <v>0</v>
      </c>
      <c r="J44" s="73">
        <f t="shared" si="10"/>
        <v>0</v>
      </c>
      <c r="K44" s="73">
        <f t="shared" si="10"/>
        <v>0</v>
      </c>
      <c r="L44" s="73">
        <f t="shared" si="10"/>
        <v>0</v>
      </c>
      <c r="M44" s="77">
        <f t="shared" si="10"/>
        <v>0</v>
      </c>
      <c r="N44" s="70">
        <f t="shared" si="7"/>
        <v>0</v>
      </c>
    </row>
    <row r="45" spans="1:15" ht="18" customHeight="1">
      <c r="A45" s="129" t="s">
        <v>115</v>
      </c>
      <c r="B45" s="73">
        <f>SUM(B43:B44)</f>
        <v>0</v>
      </c>
      <c r="C45" s="73">
        <f t="shared" ref="C45:M45" si="11">SUM(C43:C44)</f>
        <v>0</v>
      </c>
      <c r="D45" s="73">
        <f t="shared" si="11"/>
        <v>0</v>
      </c>
      <c r="E45" s="73">
        <f t="shared" si="11"/>
        <v>0</v>
      </c>
      <c r="F45" s="73">
        <f t="shared" si="11"/>
        <v>0</v>
      </c>
      <c r="G45" s="73">
        <f t="shared" si="11"/>
        <v>0</v>
      </c>
      <c r="H45" s="73">
        <f t="shared" si="11"/>
        <v>0</v>
      </c>
      <c r="I45" s="73">
        <f t="shared" si="11"/>
        <v>0</v>
      </c>
      <c r="J45" s="73">
        <f t="shared" si="11"/>
        <v>0</v>
      </c>
      <c r="K45" s="73">
        <f t="shared" si="11"/>
        <v>0</v>
      </c>
      <c r="L45" s="73">
        <f t="shared" si="11"/>
        <v>0</v>
      </c>
      <c r="M45" s="73">
        <f t="shared" si="11"/>
        <v>0</v>
      </c>
      <c r="N45" s="74">
        <f t="shared" si="7"/>
        <v>0</v>
      </c>
    </row>
    <row r="46" spans="1:15" ht="18" customHeight="1" thickBot="1">
      <c r="A46" s="125" t="s">
        <v>110</v>
      </c>
      <c r="B46" s="67">
        <v>30000</v>
      </c>
      <c r="C46" s="67">
        <v>30000</v>
      </c>
      <c r="D46" s="67">
        <v>30000</v>
      </c>
      <c r="E46" s="67">
        <v>30000</v>
      </c>
      <c r="F46" s="67">
        <v>30000</v>
      </c>
      <c r="G46" s="67">
        <v>30000</v>
      </c>
      <c r="H46" s="67">
        <v>30000</v>
      </c>
      <c r="I46" s="67">
        <v>30000</v>
      </c>
      <c r="J46" s="67">
        <v>30000</v>
      </c>
      <c r="K46" s="67">
        <v>30000</v>
      </c>
      <c r="L46" s="67">
        <v>30000</v>
      </c>
      <c r="M46" s="67">
        <v>30000</v>
      </c>
      <c r="N46" s="75">
        <f t="shared" si="7"/>
        <v>360000</v>
      </c>
    </row>
    <row r="47" spans="1:15" ht="18" customHeight="1" thickBot="1">
      <c r="A47" s="125" t="s">
        <v>111</v>
      </c>
      <c r="B47" s="67">
        <f>MIN(B45,B46)</f>
        <v>0</v>
      </c>
      <c r="C47" s="67">
        <f t="shared" ref="C47:M47" si="12">MIN(C45,C46)</f>
        <v>0</v>
      </c>
      <c r="D47" s="67">
        <f t="shared" si="12"/>
        <v>0</v>
      </c>
      <c r="E47" s="67">
        <f t="shared" si="12"/>
        <v>0</v>
      </c>
      <c r="F47" s="67">
        <f t="shared" si="12"/>
        <v>0</v>
      </c>
      <c r="G47" s="67">
        <f t="shared" si="12"/>
        <v>0</v>
      </c>
      <c r="H47" s="67">
        <f t="shared" si="12"/>
        <v>0</v>
      </c>
      <c r="I47" s="67">
        <f t="shared" si="12"/>
        <v>0</v>
      </c>
      <c r="J47" s="67">
        <f t="shared" si="12"/>
        <v>0</v>
      </c>
      <c r="K47" s="67">
        <f t="shared" si="12"/>
        <v>0</v>
      </c>
      <c r="L47" s="67">
        <f t="shared" si="12"/>
        <v>0</v>
      </c>
      <c r="M47" s="76">
        <f t="shared" si="12"/>
        <v>0</v>
      </c>
      <c r="N47" s="70">
        <f t="shared" si="7"/>
        <v>0</v>
      </c>
      <c r="O47" s="48"/>
    </row>
    <row r="49" spans="1:14" ht="18" customHeight="1">
      <c r="A49" s="69" t="s">
        <v>104</v>
      </c>
      <c r="I49" s="52"/>
      <c r="J49" s="61"/>
      <c r="K49" s="61"/>
      <c r="L49" s="61"/>
      <c r="M49" s="61"/>
      <c r="N49" s="61"/>
    </row>
    <row r="50" spans="1:14" ht="18" customHeight="1">
      <c r="A50" s="55" t="s">
        <v>90</v>
      </c>
      <c r="B50" s="212"/>
      <c r="C50" s="213"/>
      <c r="D50" s="213"/>
      <c r="E50" s="213"/>
      <c r="F50" s="213"/>
      <c r="G50" s="214"/>
      <c r="I50" s="217" t="s">
        <v>108</v>
      </c>
      <c r="J50" s="217"/>
      <c r="K50" s="217"/>
      <c r="L50" s="217"/>
      <c r="M50" s="217"/>
      <c r="N50" s="217"/>
    </row>
    <row r="51" spans="1:14" ht="18" customHeight="1">
      <c r="A51" s="55" t="s">
        <v>114</v>
      </c>
      <c r="B51" s="212"/>
      <c r="C51" s="213"/>
      <c r="D51" s="213"/>
      <c r="E51" s="213"/>
      <c r="F51" s="213"/>
      <c r="G51" s="214"/>
      <c r="I51" s="219"/>
      <c r="J51" s="218" t="s">
        <v>109</v>
      </c>
      <c r="K51" s="218"/>
      <c r="L51" s="218"/>
      <c r="M51" s="218"/>
      <c r="N51" s="218"/>
    </row>
    <row r="52" spans="1:14" ht="18" customHeight="1">
      <c r="A52" s="55" t="s">
        <v>23</v>
      </c>
      <c r="B52" s="212"/>
      <c r="C52" s="213"/>
      <c r="D52" s="213"/>
      <c r="E52" s="213"/>
      <c r="F52" s="213"/>
      <c r="G52" s="214"/>
      <c r="I52" s="219"/>
      <c r="J52" s="218"/>
      <c r="K52" s="218"/>
      <c r="L52" s="218"/>
      <c r="M52" s="218"/>
      <c r="N52" s="218"/>
    </row>
    <row r="53" spans="1:14" ht="18" customHeight="1">
      <c r="A53" s="56" t="s">
        <v>101</v>
      </c>
      <c r="B53" s="212"/>
      <c r="C53" s="213"/>
      <c r="D53" s="213"/>
      <c r="E53" s="213"/>
      <c r="F53" s="213"/>
      <c r="G53" s="214"/>
      <c r="I53" s="219"/>
      <c r="J53" s="218"/>
      <c r="K53" s="218"/>
      <c r="L53" s="218"/>
      <c r="M53" s="218"/>
      <c r="N53" s="218"/>
    </row>
    <row r="54" spans="1:14" ht="18" customHeight="1">
      <c r="A54" s="55" t="s">
        <v>68</v>
      </c>
      <c r="B54" s="212"/>
      <c r="C54" s="213"/>
      <c r="D54" s="213"/>
      <c r="E54" s="213"/>
      <c r="F54" s="213"/>
      <c r="G54" s="214"/>
    </row>
    <row r="55" spans="1:14" ht="18" customHeight="1">
      <c r="A55" s="55" t="s">
        <v>89</v>
      </c>
      <c r="B55" s="215" t="s">
        <v>100</v>
      </c>
      <c r="C55" s="215"/>
      <c r="D55" s="215"/>
      <c r="E55" s="215"/>
      <c r="F55" s="215"/>
      <c r="G55" s="215"/>
    </row>
    <row r="56" spans="1:14" ht="18" customHeight="1">
      <c r="A56" s="44"/>
      <c r="B56" s="44"/>
      <c r="C56" s="44"/>
      <c r="D56" s="44"/>
      <c r="E56" s="44"/>
      <c r="F56" s="44"/>
    </row>
    <row r="57" spans="1:14" s="54" customFormat="1" ht="18" customHeight="1">
      <c r="A57" s="119"/>
      <c r="B57" s="120" t="s">
        <v>77</v>
      </c>
      <c r="C57" s="120" t="s">
        <v>78</v>
      </c>
      <c r="D57" s="120" t="s">
        <v>79</v>
      </c>
      <c r="E57" s="120" t="s">
        <v>80</v>
      </c>
      <c r="F57" s="120" t="s">
        <v>81</v>
      </c>
      <c r="G57" s="120" t="s">
        <v>82</v>
      </c>
      <c r="H57" s="120" t="s">
        <v>69</v>
      </c>
      <c r="I57" s="120" t="s">
        <v>83</v>
      </c>
      <c r="J57" s="120" t="s">
        <v>70</v>
      </c>
      <c r="K57" s="120" t="s">
        <v>84</v>
      </c>
      <c r="L57" s="120" t="s">
        <v>85</v>
      </c>
      <c r="M57" s="120" t="s">
        <v>86</v>
      </c>
      <c r="N57" s="121" t="s">
        <v>88</v>
      </c>
    </row>
    <row r="58" spans="1:14" ht="18" customHeight="1">
      <c r="A58" s="122" t="s">
        <v>124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23">
        <f t="shared" ref="N58:N66" si="13">SUM(B58:M58)</f>
        <v>0</v>
      </c>
    </row>
    <row r="59" spans="1:14" ht="18" customHeight="1" thickBot="1">
      <c r="A59" s="122" t="s">
        <v>125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24">
        <f t="shared" si="13"/>
        <v>0</v>
      </c>
    </row>
    <row r="60" spans="1:14" ht="18" customHeight="1" thickBot="1">
      <c r="A60" s="125" t="s">
        <v>98</v>
      </c>
      <c r="B60" s="123">
        <f>SUM(B58:B59)</f>
        <v>0</v>
      </c>
      <c r="C60" s="123">
        <f t="shared" ref="C60:M60" si="14">SUM(C58:C59)</f>
        <v>0</v>
      </c>
      <c r="D60" s="123">
        <f t="shared" si="14"/>
        <v>0</v>
      </c>
      <c r="E60" s="123">
        <f t="shared" si="14"/>
        <v>0</v>
      </c>
      <c r="F60" s="123">
        <f t="shared" si="14"/>
        <v>0</v>
      </c>
      <c r="G60" s="123">
        <f t="shared" si="14"/>
        <v>0</v>
      </c>
      <c r="H60" s="123">
        <f t="shared" si="14"/>
        <v>0</v>
      </c>
      <c r="I60" s="123">
        <f t="shared" si="14"/>
        <v>0</v>
      </c>
      <c r="J60" s="123">
        <f t="shared" si="14"/>
        <v>0</v>
      </c>
      <c r="K60" s="123">
        <f t="shared" si="14"/>
        <v>0</v>
      </c>
      <c r="L60" s="123">
        <f t="shared" si="14"/>
        <v>0</v>
      </c>
      <c r="M60" s="126">
        <f t="shared" si="14"/>
        <v>0</v>
      </c>
      <c r="N60" s="127">
        <f t="shared" si="13"/>
        <v>0</v>
      </c>
    </row>
    <row r="61" spans="1:14" ht="18" customHeight="1" thickBot="1">
      <c r="A61" s="128" t="s">
        <v>126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35"/>
      <c r="N61" s="127">
        <f t="shared" si="13"/>
        <v>0</v>
      </c>
    </row>
    <row r="62" spans="1:14" ht="18" customHeight="1" thickBot="1">
      <c r="A62" s="129" t="s">
        <v>99</v>
      </c>
      <c r="B62" s="123">
        <f>B60-B61</f>
        <v>0</v>
      </c>
      <c r="C62" s="123">
        <f t="shared" ref="C62:M62" si="15">C60-C61</f>
        <v>0</v>
      </c>
      <c r="D62" s="123">
        <f t="shared" si="15"/>
        <v>0</v>
      </c>
      <c r="E62" s="123">
        <f t="shared" si="15"/>
        <v>0</v>
      </c>
      <c r="F62" s="123">
        <f t="shared" si="15"/>
        <v>0</v>
      </c>
      <c r="G62" s="123">
        <f t="shared" si="15"/>
        <v>0</v>
      </c>
      <c r="H62" s="123">
        <f t="shared" si="15"/>
        <v>0</v>
      </c>
      <c r="I62" s="123">
        <f t="shared" si="15"/>
        <v>0</v>
      </c>
      <c r="J62" s="123">
        <f t="shared" si="15"/>
        <v>0</v>
      </c>
      <c r="K62" s="123">
        <f t="shared" si="15"/>
        <v>0</v>
      </c>
      <c r="L62" s="123">
        <f t="shared" si="15"/>
        <v>0</v>
      </c>
      <c r="M62" s="123">
        <f t="shared" si="15"/>
        <v>0</v>
      </c>
      <c r="N62" s="130">
        <f t="shared" si="13"/>
        <v>0</v>
      </c>
    </row>
    <row r="63" spans="1:14" ht="18" customHeight="1" thickBot="1">
      <c r="A63" s="131" t="s">
        <v>127</v>
      </c>
      <c r="B63" s="123">
        <f>IF(AND($I$51="○",B58&gt;0),1000,0)</f>
        <v>0</v>
      </c>
      <c r="C63" s="123">
        <f t="shared" ref="C63:M63" si="16">IF(AND($I$51="○",C58&gt;0),1000,0)</f>
        <v>0</v>
      </c>
      <c r="D63" s="123">
        <f t="shared" si="16"/>
        <v>0</v>
      </c>
      <c r="E63" s="123">
        <f t="shared" si="16"/>
        <v>0</v>
      </c>
      <c r="F63" s="123">
        <f t="shared" si="16"/>
        <v>0</v>
      </c>
      <c r="G63" s="123">
        <f t="shared" si="16"/>
        <v>0</v>
      </c>
      <c r="H63" s="123">
        <f t="shared" si="16"/>
        <v>0</v>
      </c>
      <c r="I63" s="123">
        <f t="shared" si="16"/>
        <v>0</v>
      </c>
      <c r="J63" s="123">
        <f t="shared" si="16"/>
        <v>0</v>
      </c>
      <c r="K63" s="123">
        <f t="shared" si="16"/>
        <v>0</v>
      </c>
      <c r="L63" s="123">
        <f t="shared" si="16"/>
        <v>0</v>
      </c>
      <c r="M63" s="126">
        <f t="shared" si="16"/>
        <v>0</v>
      </c>
      <c r="N63" s="127">
        <f t="shared" si="13"/>
        <v>0</v>
      </c>
    </row>
    <row r="64" spans="1:14" ht="18" customHeight="1">
      <c r="A64" s="129" t="s">
        <v>115</v>
      </c>
      <c r="B64" s="123">
        <f>SUM(B62:B63)</f>
        <v>0</v>
      </c>
      <c r="C64" s="123">
        <f t="shared" ref="C64:M64" si="17">SUM(C62:C63)</f>
        <v>0</v>
      </c>
      <c r="D64" s="123">
        <f t="shared" si="17"/>
        <v>0</v>
      </c>
      <c r="E64" s="123">
        <f t="shared" si="17"/>
        <v>0</v>
      </c>
      <c r="F64" s="123">
        <f t="shared" si="17"/>
        <v>0</v>
      </c>
      <c r="G64" s="123">
        <f t="shared" si="17"/>
        <v>0</v>
      </c>
      <c r="H64" s="123">
        <f t="shared" si="17"/>
        <v>0</v>
      </c>
      <c r="I64" s="123">
        <f t="shared" si="17"/>
        <v>0</v>
      </c>
      <c r="J64" s="123">
        <f t="shared" si="17"/>
        <v>0</v>
      </c>
      <c r="K64" s="123">
        <f t="shared" si="17"/>
        <v>0</v>
      </c>
      <c r="L64" s="123">
        <f t="shared" si="17"/>
        <v>0</v>
      </c>
      <c r="M64" s="123">
        <f t="shared" si="17"/>
        <v>0</v>
      </c>
      <c r="N64" s="132">
        <f t="shared" si="13"/>
        <v>0</v>
      </c>
    </row>
    <row r="65" spans="1:15" ht="18" customHeight="1" thickBot="1">
      <c r="A65" s="125" t="s">
        <v>110</v>
      </c>
      <c r="B65" s="133">
        <v>30000</v>
      </c>
      <c r="C65" s="133">
        <v>30000</v>
      </c>
      <c r="D65" s="133">
        <v>30000</v>
      </c>
      <c r="E65" s="133">
        <v>30000</v>
      </c>
      <c r="F65" s="133">
        <v>30000</v>
      </c>
      <c r="G65" s="133">
        <v>30000</v>
      </c>
      <c r="H65" s="133">
        <v>30000</v>
      </c>
      <c r="I65" s="133">
        <v>30000</v>
      </c>
      <c r="J65" s="133">
        <v>30000</v>
      </c>
      <c r="K65" s="133">
        <v>30000</v>
      </c>
      <c r="L65" s="133">
        <v>30000</v>
      </c>
      <c r="M65" s="133">
        <v>30000</v>
      </c>
      <c r="N65" s="124">
        <f t="shared" si="13"/>
        <v>360000</v>
      </c>
    </row>
    <row r="66" spans="1:15" ht="18" customHeight="1" thickBot="1">
      <c r="A66" s="125" t="s">
        <v>111</v>
      </c>
      <c r="B66" s="133">
        <f>MIN(B64,B65)</f>
        <v>0</v>
      </c>
      <c r="C66" s="133">
        <f t="shared" ref="C66:M66" si="18">MIN(C64,C65)</f>
        <v>0</v>
      </c>
      <c r="D66" s="133">
        <f t="shared" si="18"/>
        <v>0</v>
      </c>
      <c r="E66" s="133">
        <f t="shared" si="18"/>
        <v>0</v>
      </c>
      <c r="F66" s="133">
        <f t="shared" si="18"/>
        <v>0</v>
      </c>
      <c r="G66" s="133">
        <f t="shared" si="18"/>
        <v>0</v>
      </c>
      <c r="H66" s="133">
        <f t="shared" si="18"/>
        <v>0</v>
      </c>
      <c r="I66" s="133">
        <f t="shared" si="18"/>
        <v>0</v>
      </c>
      <c r="J66" s="133">
        <f t="shared" si="18"/>
        <v>0</v>
      </c>
      <c r="K66" s="133">
        <f t="shared" si="18"/>
        <v>0</v>
      </c>
      <c r="L66" s="133">
        <f t="shared" si="18"/>
        <v>0</v>
      </c>
      <c r="M66" s="134">
        <f t="shared" si="18"/>
        <v>0</v>
      </c>
      <c r="N66" s="127">
        <f t="shared" si="13"/>
        <v>0</v>
      </c>
      <c r="O66" s="48"/>
    </row>
    <row r="68" spans="1:15" ht="18" customHeight="1">
      <c r="A68" s="69" t="s">
        <v>105</v>
      </c>
      <c r="I68" s="52"/>
      <c r="J68" s="61"/>
      <c r="K68" s="61"/>
      <c r="L68" s="61"/>
      <c r="M68" s="61"/>
      <c r="N68" s="61"/>
    </row>
    <row r="69" spans="1:15" ht="18" customHeight="1">
      <c r="A69" s="55" t="s">
        <v>90</v>
      </c>
      <c r="B69" s="212"/>
      <c r="C69" s="213"/>
      <c r="D69" s="213"/>
      <c r="E69" s="213"/>
      <c r="F69" s="213"/>
      <c r="G69" s="214"/>
      <c r="I69" s="217" t="s">
        <v>108</v>
      </c>
      <c r="J69" s="217"/>
      <c r="K69" s="217"/>
      <c r="L69" s="217"/>
      <c r="M69" s="217"/>
      <c r="N69" s="217"/>
    </row>
    <row r="70" spans="1:15" ht="18" customHeight="1">
      <c r="A70" s="55" t="s">
        <v>114</v>
      </c>
      <c r="B70" s="212"/>
      <c r="C70" s="213"/>
      <c r="D70" s="213"/>
      <c r="E70" s="213"/>
      <c r="F70" s="213"/>
      <c r="G70" s="214"/>
      <c r="I70" s="219"/>
      <c r="J70" s="218" t="s">
        <v>109</v>
      </c>
      <c r="K70" s="218"/>
      <c r="L70" s="218"/>
      <c r="M70" s="218"/>
      <c r="N70" s="218"/>
    </row>
    <row r="71" spans="1:15" ht="18" customHeight="1">
      <c r="A71" s="55" t="s">
        <v>23</v>
      </c>
      <c r="B71" s="212"/>
      <c r="C71" s="213"/>
      <c r="D71" s="213"/>
      <c r="E71" s="213"/>
      <c r="F71" s="213"/>
      <c r="G71" s="214"/>
      <c r="I71" s="219"/>
      <c r="J71" s="218"/>
      <c r="K71" s="218"/>
      <c r="L71" s="218"/>
      <c r="M71" s="218"/>
      <c r="N71" s="218"/>
    </row>
    <row r="72" spans="1:15" ht="18" customHeight="1">
      <c r="A72" s="56" t="s">
        <v>101</v>
      </c>
      <c r="B72" s="212"/>
      <c r="C72" s="213"/>
      <c r="D72" s="213"/>
      <c r="E72" s="213"/>
      <c r="F72" s="213"/>
      <c r="G72" s="214"/>
      <c r="I72" s="219"/>
      <c r="J72" s="218"/>
      <c r="K72" s="218"/>
      <c r="L72" s="218"/>
      <c r="M72" s="218"/>
      <c r="N72" s="218"/>
    </row>
    <row r="73" spans="1:15" ht="18" customHeight="1">
      <c r="A73" s="55" t="s">
        <v>68</v>
      </c>
      <c r="B73" s="212"/>
      <c r="C73" s="213"/>
      <c r="D73" s="213"/>
      <c r="E73" s="213"/>
      <c r="F73" s="213"/>
      <c r="G73" s="214"/>
    </row>
    <row r="74" spans="1:15" ht="18" customHeight="1">
      <c r="A74" s="55" t="s">
        <v>89</v>
      </c>
      <c r="B74" s="215" t="s">
        <v>100</v>
      </c>
      <c r="C74" s="215"/>
      <c r="D74" s="215"/>
      <c r="E74" s="215"/>
      <c r="F74" s="215"/>
      <c r="G74" s="215"/>
    </row>
    <row r="75" spans="1:15" ht="18" customHeight="1">
      <c r="A75" s="44"/>
      <c r="B75" s="44"/>
      <c r="C75" s="44"/>
      <c r="D75" s="44"/>
      <c r="E75" s="44"/>
      <c r="F75" s="44"/>
    </row>
    <row r="76" spans="1:15" s="54" customFormat="1" ht="18" customHeight="1">
      <c r="A76" s="119"/>
      <c r="B76" s="71" t="s">
        <v>77</v>
      </c>
      <c r="C76" s="71" t="s">
        <v>78</v>
      </c>
      <c r="D76" s="71" t="s">
        <v>79</v>
      </c>
      <c r="E76" s="71" t="s">
        <v>80</v>
      </c>
      <c r="F76" s="71" t="s">
        <v>81</v>
      </c>
      <c r="G76" s="71" t="s">
        <v>82</v>
      </c>
      <c r="H76" s="71" t="s">
        <v>69</v>
      </c>
      <c r="I76" s="71" t="s">
        <v>83</v>
      </c>
      <c r="J76" s="71" t="s">
        <v>70</v>
      </c>
      <c r="K76" s="71" t="s">
        <v>84</v>
      </c>
      <c r="L76" s="71" t="s">
        <v>85</v>
      </c>
      <c r="M76" s="71" t="s">
        <v>86</v>
      </c>
      <c r="N76" s="72" t="s">
        <v>88</v>
      </c>
    </row>
    <row r="77" spans="1:15" ht="18" customHeight="1">
      <c r="A77" s="122" t="s">
        <v>124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73">
        <f t="shared" ref="N77:N85" si="19">SUM(B77:M77)</f>
        <v>0</v>
      </c>
    </row>
    <row r="78" spans="1:15" ht="18" customHeight="1" thickBot="1">
      <c r="A78" s="122" t="s">
        <v>125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75">
        <f t="shared" si="19"/>
        <v>0</v>
      </c>
    </row>
    <row r="79" spans="1:15" ht="18" customHeight="1" thickBot="1">
      <c r="A79" s="125" t="s">
        <v>98</v>
      </c>
      <c r="B79" s="73">
        <f>SUM(B77:B78)</f>
        <v>0</v>
      </c>
      <c r="C79" s="73">
        <f t="shared" ref="C79:M79" si="20">SUM(C77:C78)</f>
        <v>0</v>
      </c>
      <c r="D79" s="73">
        <f t="shared" si="20"/>
        <v>0</v>
      </c>
      <c r="E79" s="73">
        <f t="shared" si="20"/>
        <v>0</v>
      </c>
      <c r="F79" s="73">
        <f t="shared" si="20"/>
        <v>0</v>
      </c>
      <c r="G79" s="73">
        <f t="shared" si="20"/>
        <v>0</v>
      </c>
      <c r="H79" s="73">
        <f t="shared" si="20"/>
        <v>0</v>
      </c>
      <c r="I79" s="73">
        <f t="shared" si="20"/>
        <v>0</v>
      </c>
      <c r="J79" s="73">
        <f t="shared" si="20"/>
        <v>0</v>
      </c>
      <c r="K79" s="73">
        <f t="shared" si="20"/>
        <v>0</v>
      </c>
      <c r="L79" s="73">
        <f t="shared" si="20"/>
        <v>0</v>
      </c>
      <c r="M79" s="77">
        <f t="shared" si="20"/>
        <v>0</v>
      </c>
      <c r="N79" s="70">
        <f t="shared" si="19"/>
        <v>0</v>
      </c>
    </row>
    <row r="80" spans="1:15" ht="18" customHeight="1" thickBot="1">
      <c r="A80" s="128" t="s">
        <v>126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35"/>
      <c r="N80" s="70">
        <f t="shared" si="19"/>
        <v>0</v>
      </c>
    </row>
    <row r="81" spans="1:15" ht="18" customHeight="1" thickBot="1">
      <c r="A81" s="129" t="s">
        <v>99</v>
      </c>
      <c r="B81" s="73">
        <f>B79-B80</f>
        <v>0</v>
      </c>
      <c r="C81" s="73">
        <f t="shared" ref="C81:M81" si="21">C79-C80</f>
        <v>0</v>
      </c>
      <c r="D81" s="73">
        <f t="shared" si="21"/>
        <v>0</v>
      </c>
      <c r="E81" s="73">
        <f t="shared" si="21"/>
        <v>0</v>
      </c>
      <c r="F81" s="73">
        <f t="shared" si="21"/>
        <v>0</v>
      </c>
      <c r="G81" s="73">
        <f t="shared" si="21"/>
        <v>0</v>
      </c>
      <c r="H81" s="73">
        <f t="shared" si="21"/>
        <v>0</v>
      </c>
      <c r="I81" s="73">
        <f t="shared" si="21"/>
        <v>0</v>
      </c>
      <c r="J81" s="73">
        <f t="shared" si="21"/>
        <v>0</v>
      </c>
      <c r="K81" s="73">
        <f t="shared" si="21"/>
        <v>0</v>
      </c>
      <c r="L81" s="73">
        <f t="shared" si="21"/>
        <v>0</v>
      </c>
      <c r="M81" s="73">
        <f t="shared" si="21"/>
        <v>0</v>
      </c>
      <c r="N81" s="66">
        <f t="shared" si="19"/>
        <v>0</v>
      </c>
    </row>
    <row r="82" spans="1:15" ht="18" customHeight="1" thickBot="1">
      <c r="A82" s="131" t="s">
        <v>127</v>
      </c>
      <c r="B82" s="73">
        <f>IF(AND($I$70="○",B77&gt;0),1000,0)</f>
        <v>0</v>
      </c>
      <c r="C82" s="73">
        <f t="shared" ref="C82:M82" si="22">IF(AND($I$70="○",C77&gt;0),1000,0)</f>
        <v>0</v>
      </c>
      <c r="D82" s="73">
        <f t="shared" si="22"/>
        <v>0</v>
      </c>
      <c r="E82" s="73">
        <f t="shared" si="22"/>
        <v>0</v>
      </c>
      <c r="F82" s="73">
        <f t="shared" si="22"/>
        <v>0</v>
      </c>
      <c r="G82" s="73">
        <f t="shared" si="22"/>
        <v>0</v>
      </c>
      <c r="H82" s="73">
        <f t="shared" si="22"/>
        <v>0</v>
      </c>
      <c r="I82" s="73">
        <f t="shared" si="22"/>
        <v>0</v>
      </c>
      <c r="J82" s="73">
        <f t="shared" si="22"/>
        <v>0</v>
      </c>
      <c r="K82" s="73">
        <f t="shared" si="22"/>
        <v>0</v>
      </c>
      <c r="L82" s="73">
        <f t="shared" si="22"/>
        <v>0</v>
      </c>
      <c r="M82" s="77">
        <f t="shared" si="22"/>
        <v>0</v>
      </c>
      <c r="N82" s="70">
        <f t="shared" si="19"/>
        <v>0</v>
      </c>
    </row>
    <row r="83" spans="1:15" ht="18" customHeight="1">
      <c r="A83" s="129" t="s">
        <v>115</v>
      </c>
      <c r="B83" s="73">
        <f>SUM(B81:B82)</f>
        <v>0</v>
      </c>
      <c r="C83" s="73">
        <f t="shared" ref="C83:M83" si="23">SUM(C81:C82)</f>
        <v>0</v>
      </c>
      <c r="D83" s="73">
        <f t="shared" si="23"/>
        <v>0</v>
      </c>
      <c r="E83" s="73">
        <f t="shared" si="23"/>
        <v>0</v>
      </c>
      <c r="F83" s="73">
        <f t="shared" si="23"/>
        <v>0</v>
      </c>
      <c r="G83" s="73">
        <f t="shared" si="23"/>
        <v>0</v>
      </c>
      <c r="H83" s="73">
        <f t="shared" si="23"/>
        <v>0</v>
      </c>
      <c r="I83" s="73">
        <f t="shared" si="23"/>
        <v>0</v>
      </c>
      <c r="J83" s="73">
        <f t="shared" si="23"/>
        <v>0</v>
      </c>
      <c r="K83" s="73">
        <f t="shared" si="23"/>
        <v>0</v>
      </c>
      <c r="L83" s="73">
        <f t="shared" si="23"/>
        <v>0</v>
      </c>
      <c r="M83" s="73">
        <f t="shared" si="23"/>
        <v>0</v>
      </c>
      <c r="N83" s="74">
        <f t="shared" si="19"/>
        <v>0</v>
      </c>
    </row>
    <row r="84" spans="1:15" ht="18" customHeight="1" thickBot="1">
      <c r="A84" s="125" t="s">
        <v>110</v>
      </c>
      <c r="B84" s="67">
        <v>30000</v>
      </c>
      <c r="C84" s="67">
        <v>30000</v>
      </c>
      <c r="D84" s="67">
        <v>30000</v>
      </c>
      <c r="E84" s="67">
        <v>30000</v>
      </c>
      <c r="F84" s="67">
        <v>30000</v>
      </c>
      <c r="G84" s="67">
        <v>30000</v>
      </c>
      <c r="H84" s="67">
        <v>30000</v>
      </c>
      <c r="I84" s="67">
        <v>30000</v>
      </c>
      <c r="J84" s="67">
        <v>30000</v>
      </c>
      <c r="K84" s="67">
        <v>30000</v>
      </c>
      <c r="L84" s="67">
        <v>30000</v>
      </c>
      <c r="M84" s="67">
        <v>30000</v>
      </c>
      <c r="N84" s="75">
        <f t="shared" si="19"/>
        <v>360000</v>
      </c>
    </row>
    <row r="85" spans="1:15" ht="18" customHeight="1" thickBot="1">
      <c r="A85" s="125" t="s">
        <v>111</v>
      </c>
      <c r="B85" s="67">
        <f>MIN(B83,B84)</f>
        <v>0</v>
      </c>
      <c r="C85" s="67">
        <f t="shared" ref="C85:M85" si="24">MIN(C83,C84)</f>
        <v>0</v>
      </c>
      <c r="D85" s="67">
        <f t="shared" si="24"/>
        <v>0</v>
      </c>
      <c r="E85" s="67">
        <f t="shared" si="24"/>
        <v>0</v>
      </c>
      <c r="F85" s="67">
        <f t="shared" si="24"/>
        <v>0</v>
      </c>
      <c r="G85" s="67">
        <f t="shared" si="24"/>
        <v>0</v>
      </c>
      <c r="H85" s="67">
        <f t="shared" si="24"/>
        <v>0</v>
      </c>
      <c r="I85" s="67">
        <f t="shared" si="24"/>
        <v>0</v>
      </c>
      <c r="J85" s="67">
        <f t="shared" si="24"/>
        <v>0</v>
      </c>
      <c r="K85" s="67">
        <f t="shared" si="24"/>
        <v>0</v>
      </c>
      <c r="L85" s="67">
        <f t="shared" si="24"/>
        <v>0</v>
      </c>
      <c r="M85" s="76">
        <f t="shared" si="24"/>
        <v>0</v>
      </c>
      <c r="N85" s="70">
        <f t="shared" si="19"/>
        <v>0</v>
      </c>
      <c r="O85" s="48"/>
    </row>
    <row r="87" spans="1:15" ht="18" customHeight="1">
      <c r="A87" s="69" t="s">
        <v>106</v>
      </c>
      <c r="I87" s="52"/>
      <c r="J87" s="61"/>
      <c r="K87" s="61"/>
      <c r="L87" s="61"/>
      <c r="M87" s="61"/>
      <c r="N87" s="61"/>
    </row>
    <row r="88" spans="1:15" ht="18" customHeight="1">
      <c r="A88" s="55" t="s">
        <v>90</v>
      </c>
      <c r="B88" s="212"/>
      <c r="C88" s="213"/>
      <c r="D88" s="213"/>
      <c r="E88" s="213"/>
      <c r="F88" s="213"/>
      <c r="G88" s="214"/>
      <c r="I88" s="217" t="s">
        <v>108</v>
      </c>
      <c r="J88" s="217"/>
      <c r="K88" s="217"/>
      <c r="L88" s="217"/>
      <c r="M88" s="217"/>
      <c r="N88" s="217"/>
    </row>
    <row r="89" spans="1:15" ht="18" customHeight="1">
      <c r="A89" s="55" t="s">
        <v>114</v>
      </c>
      <c r="B89" s="212"/>
      <c r="C89" s="213"/>
      <c r="D89" s="213"/>
      <c r="E89" s="213"/>
      <c r="F89" s="213"/>
      <c r="G89" s="214"/>
      <c r="I89" s="219"/>
      <c r="J89" s="218" t="s">
        <v>109</v>
      </c>
      <c r="K89" s="218"/>
      <c r="L89" s="218"/>
      <c r="M89" s="218"/>
      <c r="N89" s="218"/>
    </row>
    <row r="90" spans="1:15" ht="18" customHeight="1">
      <c r="A90" s="55" t="s">
        <v>23</v>
      </c>
      <c r="B90" s="212"/>
      <c r="C90" s="213"/>
      <c r="D90" s="213"/>
      <c r="E90" s="213"/>
      <c r="F90" s="213"/>
      <c r="G90" s="214"/>
      <c r="I90" s="219"/>
      <c r="J90" s="218"/>
      <c r="K90" s="218"/>
      <c r="L90" s="218"/>
      <c r="M90" s="218"/>
      <c r="N90" s="218"/>
    </row>
    <row r="91" spans="1:15" ht="18" customHeight="1">
      <c r="A91" s="56" t="s">
        <v>101</v>
      </c>
      <c r="B91" s="212"/>
      <c r="C91" s="213"/>
      <c r="D91" s="213"/>
      <c r="E91" s="213"/>
      <c r="F91" s="213"/>
      <c r="G91" s="214"/>
      <c r="I91" s="219"/>
      <c r="J91" s="218"/>
      <c r="K91" s="218"/>
      <c r="L91" s="218"/>
      <c r="M91" s="218"/>
      <c r="N91" s="218"/>
    </row>
    <row r="92" spans="1:15" ht="18" customHeight="1">
      <c r="A92" s="55" t="s">
        <v>68</v>
      </c>
      <c r="B92" s="212"/>
      <c r="C92" s="213"/>
      <c r="D92" s="213"/>
      <c r="E92" s="213"/>
      <c r="F92" s="213"/>
      <c r="G92" s="214"/>
    </row>
    <row r="93" spans="1:15" ht="18" customHeight="1">
      <c r="A93" s="55" t="s">
        <v>89</v>
      </c>
      <c r="B93" s="215" t="s">
        <v>100</v>
      </c>
      <c r="C93" s="215"/>
      <c r="D93" s="215"/>
      <c r="E93" s="215"/>
      <c r="F93" s="215"/>
      <c r="G93" s="215"/>
    </row>
    <row r="94" spans="1:15" ht="18" customHeight="1">
      <c r="A94" s="44"/>
      <c r="B94" s="44"/>
      <c r="C94" s="44"/>
      <c r="D94" s="44"/>
      <c r="E94" s="44"/>
      <c r="F94" s="44"/>
    </row>
    <row r="95" spans="1:15" s="54" customFormat="1" ht="18" customHeight="1">
      <c r="A95" s="119"/>
      <c r="B95" s="71" t="s">
        <v>77</v>
      </c>
      <c r="C95" s="71" t="s">
        <v>78</v>
      </c>
      <c r="D95" s="71" t="s">
        <v>79</v>
      </c>
      <c r="E95" s="71" t="s">
        <v>80</v>
      </c>
      <c r="F95" s="71" t="s">
        <v>81</v>
      </c>
      <c r="G95" s="71" t="s">
        <v>82</v>
      </c>
      <c r="H95" s="71" t="s">
        <v>69</v>
      </c>
      <c r="I95" s="71" t="s">
        <v>83</v>
      </c>
      <c r="J95" s="71" t="s">
        <v>70</v>
      </c>
      <c r="K95" s="71" t="s">
        <v>84</v>
      </c>
      <c r="L95" s="71" t="s">
        <v>85</v>
      </c>
      <c r="M95" s="71" t="s">
        <v>86</v>
      </c>
      <c r="N95" s="72" t="s">
        <v>88</v>
      </c>
    </row>
    <row r="96" spans="1:15" ht="18" customHeight="1">
      <c r="A96" s="122" t="s">
        <v>124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73">
        <f t="shared" ref="N96:N104" si="25">SUM(B96:M96)</f>
        <v>0</v>
      </c>
    </row>
    <row r="97" spans="1:15" ht="18" customHeight="1" thickBot="1">
      <c r="A97" s="122" t="s">
        <v>125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75">
        <f t="shared" si="25"/>
        <v>0</v>
      </c>
    </row>
    <row r="98" spans="1:15" ht="18" customHeight="1" thickBot="1">
      <c r="A98" s="125" t="s">
        <v>98</v>
      </c>
      <c r="B98" s="73">
        <f>SUM(B96:B97)</f>
        <v>0</v>
      </c>
      <c r="C98" s="73">
        <f t="shared" ref="C98:M98" si="26">SUM(C96:C97)</f>
        <v>0</v>
      </c>
      <c r="D98" s="73">
        <f t="shared" si="26"/>
        <v>0</v>
      </c>
      <c r="E98" s="73">
        <f t="shared" si="26"/>
        <v>0</v>
      </c>
      <c r="F98" s="73">
        <f t="shared" si="26"/>
        <v>0</v>
      </c>
      <c r="G98" s="73">
        <f t="shared" si="26"/>
        <v>0</v>
      </c>
      <c r="H98" s="73">
        <f t="shared" si="26"/>
        <v>0</v>
      </c>
      <c r="I98" s="73">
        <f t="shared" si="26"/>
        <v>0</v>
      </c>
      <c r="J98" s="73">
        <f t="shared" si="26"/>
        <v>0</v>
      </c>
      <c r="K98" s="73">
        <f t="shared" si="26"/>
        <v>0</v>
      </c>
      <c r="L98" s="73">
        <f t="shared" si="26"/>
        <v>0</v>
      </c>
      <c r="M98" s="77">
        <f t="shared" si="26"/>
        <v>0</v>
      </c>
      <c r="N98" s="70">
        <f t="shared" si="25"/>
        <v>0</v>
      </c>
    </row>
    <row r="99" spans="1:15" ht="18" customHeight="1" thickBot="1">
      <c r="A99" s="128" t="s">
        <v>126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35"/>
      <c r="N99" s="70">
        <f t="shared" si="25"/>
        <v>0</v>
      </c>
    </row>
    <row r="100" spans="1:15" ht="18" customHeight="1" thickBot="1">
      <c r="A100" s="129" t="s">
        <v>99</v>
      </c>
      <c r="B100" s="73">
        <f>B98-B99</f>
        <v>0</v>
      </c>
      <c r="C100" s="73">
        <f t="shared" ref="C100:M100" si="27">C98-C99</f>
        <v>0</v>
      </c>
      <c r="D100" s="73">
        <f t="shared" si="27"/>
        <v>0</v>
      </c>
      <c r="E100" s="73">
        <f t="shared" si="27"/>
        <v>0</v>
      </c>
      <c r="F100" s="73">
        <f t="shared" si="27"/>
        <v>0</v>
      </c>
      <c r="G100" s="73">
        <f t="shared" si="27"/>
        <v>0</v>
      </c>
      <c r="H100" s="73">
        <f t="shared" si="27"/>
        <v>0</v>
      </c>
      <c r="I100" s="73">
        <f t="shared" si="27"/>
        <v>0</v>
      </c>
      <c r="J100" s="73">
        <f t="shared" si="27"/>
        <v>0</v>
      </c>
      <c r="K100" s="73">
        <f t="shared" si="27"/>
        <v>0</v>
      </c>
      <c r="L100" s="73">
        <f t="shared" si="27"/>
        <v>0</v>
      </c>
      <c r="M100" s="73">
        <f t="shared" si="27"/>
        <v>0</v>
      </c>
      <c r="N100" s="66">
        <f t="shared" si="25"/>
        <v>0</v>
      </c>
    </row>
    <row r="101" spans="1:15" ht="18" customHeight="1" thickBot="1">
      <c r="A101" s="131" t="s">
        <v>127</v>
      </c>
      <c r="B101" s="73">
        <f>IF(AND($I$89="○",B96&gt;0),1000,0)</f>
        <v>0</v>
      </c>
      <c r="C101" s="73">
        <f t="shared" ref="C101:M101" si="28">IF(AND($I$89="○",C96&gt;0),1000,0)</f>
        <v>0</v>
      </c>
      <c r="D101" s="73">
        <f t="shared" si="28"/>
        <v>0</v>
      </c>
      <c r="E101" s="73">
        <f t="shared" si="28"/>
        <v>0</v>
      </c>
      <c r="F101" s="73">
        <f t="shared" si="28"/>
        <v>0</v>
      </c>
      <c r="G101" s="73">
        <f t="shared" si="28"/>
        <v>0</v>
      </c>
      <c r="H101" s="73">
        <f t="shared" si="28"/>
        <v>0</v>
      </c>
      <c r="I101" s="73">
        <f t="shared" si="28"/>
        <v>0</v>
      </c>
      <c r="J101" s="73">
        <f t="shared" si="28"/>
        <v>0</v>
      </c>
      <c r="K101" s="73">
        <f t="shared" si="28"/>
        <v>0</v>
      </c>
      <c r="L101" s="73">
        <f t="shared" si="28"/>
        <v>0</v>
      </c>
      <c r="M101" s="77">
        <f t="shared" si="28"/>
        <v>0</v>
      </c>
      <c r="N101" s="70">
        <f t="shared" si="25"/>
        <v>0</v>
      </c>
    </row>
    <row r="102" spans="1:15" ht="18" customHeight="1">
      <c r="A102" s="129" t="s">
        <v>115</v>
      </c>
      <c r="B102" s="73">
        <f>SUM(B100:B101)</f>
        <v>0</v>
      </c>
      <c r="C102" s="73">
        <f t="shared" ref="C102:M102" si="29">SUM(C100:C101)</f>
        <v>0</v>
      </c>
      <c r="D102" s="73">
        <f t="shared" si="29"/>
        <v>0</v>
      </c>
      <c r="E102" s="73">
        <f t="shared" si="29"/>
        <v>0</v>
      </c>
      <c r="F102" s="73">
        <f t="shared" si="29"/>
        <v>0</v>
      </c>
      <c r="G102" s="73">
        <f t="shared" si="29"/>
        <v>0</v>
      </c>
      <c r="H102" s="73">
        <f t="shared" si="29"/>
        <v>0</v>
      </c>
      <c r="I102" s="73">
        <f t="shared" si="29"/>
        <v>0</v>
      </c>
      <c r="J102" s="73">
        <f t="shared" si="29"/>
        <v>0</v>
      </c>
      <c r="K102" s="73">
        <f t="shared" si="29"/>
        <v>0</v>
      </c>
      <c r="L102" s="73">
        <f t="shared" si="29"/>
        <v>0</v>
      </c>
      <c r="M102" s="73">
        <f t="shared" si="29"/>
        <v>0</v>
      </c>
      <c r="N102" s="74">
        <f t="shared" si="25"/>
        <v>0</v>
      </c>
    </row>
    <row r="103" spans="1:15" ht="18" customHeight="1" thickBot="1">
      <c r="A103" s="125" t="s">
        <v>110</v>
      </c>
      <c r="B103" s="67">
        <v>30000</v>
      </c>
      <c r="C103" s="67">
        <v>30000</v>
      </c>
      <c r="D103" s="67">
        <v>30000</v>
      </c>
      <c r="E103" s="67">
        <v>30000</v>
      </c>
      <c r="F103" s="67">
        <v>30000</v>
      </c>
      <c r="G103" s="67">
        <v>30000</v>
      </c>
      <c r="H103" s="67">
        <v>30000</v>
      </c>
      <c r="I103" s="67">
        <v>30000</v>
      </c>
      <c r="J103" s="67">
        <v>30000</v>
      </c>
      <c r="K103" s="67">
        <v>30000</v>
      </c>
      <c r="L103" s="67">
        <v>30000</v>
      </c>
      <c r="M103" s="67">
        <v>30000</v>
      </c>
      <c r="N103" s="75">
        <f t="shared" si="25"/>
        <v>360000</v>
      </c>
    </row>
    <row r="104" spans="1:15" ht="18" customHeight="1" thickBot="1">
      <c r="A104" s="125" t="s">
        <v>111</v>
      </c>
      <c r="B104" s="67">
        <f>MIN(B102,B103)</f>
        <v>0</v>
      </c>
      <c r="C104" s="67">
        <f t="shared" ref="C104:M104" si="30">MIN(C102,C103)</f>
        <v>0</v>
      </c>
      <c r="D104" s="67">
        <f t="shared" si="30"/>
        <v>0</v>
      </c>
      <c r="E104" s="67">
        <f t="shared" si="30"/>
        <v>0</v>
      </c>
      <c r="F104" s="67">
        <f t="shared" si="30"/>
        <v>0</v>
      </c>
      <c r="G104" s="67">
        <f t="shared" si="30"/>
        <v>0</v>
      </c>
      <c r="H104" s="67">
        <f t="shared" si="30"/>
        <v>0</v>
      </c>
      <c r="I104" s="67">
        <f t="shared" si="30"/>
        <v>0</v>
      </c>
      <c r="J104" s="67">
        <f t="shared" si="30"/>
        <v>0</v>
      </c>
      <c r="K104" s="67">
        <f t="shared" si="30"/>
        <v>0</v>
      </c>
      <c r="L104" s="67">
        <f t="shared" si="30"/>
        <v>0</v>
      </c>
      <c r="M104" s="76">
        <f t="shared" si="30"/>
        <v>0</v>
      </c>
      <c r="N104" s="70">
        <f t="shared" si="25"/>
        <v>0</v>
      </c>
      <c r="O104" s="48"/>
    </row>
  </sheetData>
  <mergeCells count="46">
    <mergeCell ref="B92:G92"/>
    <mergeCell ref="B93:G93"/>
    <mergeCell ref="B73:G73"/>
    <mergeCell ref="B74:G74"/>
    <mergeCell ref="B88:G88"/>
    <mergeCell ref="I88:N88"/>
    <mergeCell ref="B89:G89"/>
    <mergeCell ref="I89:I91"/>
    <mergeCell ref="J89:N91"/>
    <mergeCell ref="B90:G90"/>
    <mergeCell ref="B91:G91"/>
    <mergeCell ref="B54:G54"/>
    <mergeCell ref="B55:G55"/>
    <mergeCell ref="B69:G69"/>
    <mergeCell ref="I69:N69"/>
    <mergeCell ref="B70:G70"/>
    <mergeCell ref="I70:I72"/>
    <mergeCell ref="J70:N72"/>
    <mergeCell ref="B71:G71"/>
    <mergeCell ref="B72:G72"/>
    <mergeCell ref="B35:G35"/>
    <mergeCell ref="B36:G36"/>
    <mergeCell ref="B50:G50"/>
    <mergeCell ref="I50:N50"/>
    <mergeCell ref="B51:G51"/>
    <mergeCell ref="I51:I53"/>
    <mergeCell ref="J51:N53"/>
    <mergeCell ref="B52:G52"/>
    <mergeCell ref="B53:G53"/>
    <mergeCell ref="B16:G16"/>
    <mergeCell ref="B17:G17"/>
    <mergeCell ref="B31:G31"/>
    <mergeCell ref="I31:N31"/>
    <mergeCell ref="B32:G32"/>
    <mergeCell ref="I32:I34"/>
    <mergeCell ref="J32:N34"/>
    <mergeCell ref="B33:G33"/>
    <mergeCell ref="B34:G34"/>
    <mergeCell ref="B3:G3"/>
    <mergeCell ref="B12:G12"/>
    <mergeCell ref="I12:N12"/>
    <mergeCell ref="B13:G13"/>
    <mergeCell ref="I13:I15"/>
    <mergeCell ref="J13:N15"/>
    <mergeCell ref="B14:G14"/>
    <mergeCell ref="B15:G15"/>
  </mergeCells>
  <phoneticPr fontId="3"/>
  <dataValidations count="2">
    <dataValidation type="list" allowBlank="1" showInputMessage="1" showErrorMessage="1" sqref="I32 I13 I51 I70 I89" xr:uid="{A3B3C7E3-4C38-4B2A-9E86-E8678230C381}">
      <formula1>"○"</formula1>
    </dataValidation>
    <dataValidation type="list" allowBlank="1" showInputMessage="1" showErrorMessage="1" sqref="B13:G13 B89:G89 B32:G32 B51:G51 B70:G70" xr:uid="{F619D3F6-2436-48D9-89D4-95EB4F28146E}">
      <formula1>"介護福祉士資格取得を目指す技能実習生,介護福祉士資格取得を目指す特定技能外国人"</formula1>
    </dataValidation>
  </dataValidations>
  <pageMargins left="0.7" right="0.7" top="0.75" bottom="0.75" header="0.3" footer="0.3"/>
  <pageSetup paperSize="9" scale="63" fitToHeight="0" orientation="portrait" r:id="rId1"/>
  <rowBreaks count="1" manualBreakCount="1">
    <brk id="6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EF371-8C28-4ED6-9088-E22960701373}">
  <sheetPr>
    <tabColor rgb="FF00B0F0"/>
    <pageSetUpPr fitToPage="1"/>
  </sheetPr>
  <dimension ref="A1:O104"/>
  <sheetViews>
    <sheetView view="pageBreakPreview" zoomScaleNormal="100" zoomScaleSheetLayoutView="100" workbookViewId="0">
      <selection activeCell="B3" sqref="B3:G3"/>
    </sheetView>
  </sheetViews>
  <sheetFormatPr defaultRowHeight="18" customHeight="1"/>
  <cols>
    <col min="1" max="1" width="25.5" style="47" customWidth="1"/>
    <col min="2" max="14" width="7.875" style="47" customWidth="1"/>
    <col min="15" max="15" width="8.875" style="47" customWidth="1"/>
    <col min="16" max="16384" width="9" style="47"/>
  </cols>
  <sheetData>
    <row r="1" spans="1:14" s="15" customFormat="1" ht="20.100000000000001" customHeight="1">
      <c r="A1" s="49" t="s">
        <v>147</v>
      </c>
      <c r="B1" s="49" t="s">
        <v>74</v>
      </c>
      <c r="D1" s="18"/>
      <c r="E1" s="18"/>
      <c r="F1" s="18"/>
      <c r="G1" s="21"/>
    </row>
    <row r="2" spans="1:14" s="15" customFormat="1" ht="20.100000000000001" customHeight="1">
      <c r="A2" s="53" t="s">
        <v>146</v>
      </c>
      <c r="B2" s="53"/>
      <c r="C2" s="19"/>
      <c r="D2" s="19"/>
      <c r="E2" s="19"/>
      <c r="F2" s="19"/>
      <c r="G2" s="19"/>
      <c r="H2" s="50"/>
      <c r="I2" s="50"/>
      <c r="J2" s="46"/>
    </row>
    <row r="3" spans="1:14" s="15" customFormat="1" ht="20.100000000000001" customHeight="1">
      <c r="A3" s="57" t="s">
        <v>91</v>
      </c>
      <c r="B3" s="216"/>
      <c r="C3" s="216"/>
      <c r="D3" s="216"/>
      <c r="E3" s="216"/>
      <c r="F3" s="216"/>
      <c r="G3" s="216"/>
      <c r="H3" s="50"/>
      <c r="I3" s="58"/>
      <c r="J3" s="13"/>
      <c r="K3" s="22"/>
      <c r="L3" s="22"/>
      <c r="M3" s="22"/>
      <c r="N3" s="22"/>
    </row>
    <row r="4" spans="1:14" ht="18" customHeight="1">
      <c r="I4" s="50"/>
      <c r="J4" s="60"/>
      <c r="K4" s="59"/>
      <c r="L4" s="59"/>
      <c r="M4" s="59"/>
      <c r="N4" s="59"/>
    </row>
    <row r="5" spans="1:14" ht="18" customHeight="1">
      <c r="A5" s="47" t="s">
        <v>145</v>
      </c>
      <c r="I5" s="52"/>
      <c r="J5" s="61"/>
      <c r="K5" s="61"/>
      <c r="L5" s="61"/>
      <c r="M5" s="61"/>
      <c r="N5" s="61"/>
    </row>
    <row r="6" spans="1:14" s="54" customFormat="1" ht="18" customHeight="1">
      <c r="A6" s="136" t="s">
        <v>120</v>
      </c>
      <c r="B6" s="137" t="s">
        <v>87</v>
      </c>
      <c r="C6" s="137" t="s">
        <v>92</v>
      </c>
      <c r="D6" s="137" t="s">
        <v>93</v>
      </c>
      <c r="E6" s="137" t="s">
        <v>94</v>
      </c>
      <c r="F6" s="137" t="s">
        <v>95</v>
      </c>
      <c r="G6" s="138" t="s">
        <v>97</v>
      </c>
      <c r="I6" s="62"/>
      <c r="J6" s="63"/>
      <c r="K6" s="63"/>
      <c r="L6" s="63"/>
      <c r="M6" s="63"/>
      <c r="N6" s="63"/>
    </row>
    <row r="7" spans="1:14" ht="18" customHeight="1">
      <c r="A7" s="139" t="s">
        <v>112</v>
      </c>
      <c r="B7" s="65">
        <f>SUM(N22,N25)</f>
        <v>0</v>
      </c>
      <c r="C7" s="65">
        <f>SUM(N41,N44)</f>
        <v>0</v>
      </c>
      <c r="D7" s="65">
        <f>SUM(N60,N63)</f>
        <v>0</v>
      </c>
      <c r="E7" s="65">
        <f>SUM(N79,N82)</f>
        <v>0</v>
      </c>
      <c r="F7" s="65">
        <f>SUM(N98,N101)</f>
        <v>0</v>
      </c>
      <c r="G7" s="140">
        <f>SUM(B7:F7)</f>
        <v>0</v>
      </c>
      <c r="I7" s="52"/>
      <c r="J7" s="61"/>
      <c r="K7" s="61"/>
      <c r="L7" s="61"/>
      <c r="M7" s="61"/>
      <c r="N7" s="61"/>
    </row>
    <row r="8" spans="1:14" ht="18" customHeight="1">
      <c r="A8" s="139" t="s">
        <v>121</v>
      </c>
      <c r="B8" s="65">
        <f>N23</f>
        <v>0</v>
      </c>
      <c r="C8" s="65">
        <f>N42</f>
        <v>0</v>
      </c>
      <c r="D8" s="65">
        <f>N61</f>
        <v>0</v>
      </c>
      <c r="E8" s="65">
        <f>N80</f>
        <v>0</v>
      </c>
      <c r="F8" s="65">
        <f>N99</f>
        <v>0</v>
      </c>
      <c r="G8" s="140">
        <f t="shared" ref="G8" si="0">SUM(B8:F8)</f>
        <v>0</v>
      </c>
      <c r="I8" s="52"/>
      <c r="J8" s="61"/>
      <c r="K8" s="61"/>
      <c r="L8" s="61"/>
      <c r="M8" s="61"/>
      <c r="N8" s="61"/>
    </row>
    <row r="9" spans="1:14" ht="18" customHeight="1">
      <c r="A9" s="141" t="s">
        <v>113</v>
      </c>
      <c r="B9" s="142">
        <f>N28</f>
        <v>0</v>
      </c>
      <c r="C9" s="142">
        <f>N47</f>
        <v>0</v>
      </c>
      <c r="D9" s="142">
        <f>N66</f>
        <v>0</v>
      </c>
      <c r="E9" s="142">
        <f>N85</f>
        <v>0</v>
      </c>
      <c r="F9" s="142">
        <f>N104</f>
        <v>0</v>
      </c>
      <c r="G9" s="143">
        <f>SUM(B9:F9)</f>
        <v>0</v>
      </c>
      <c r="I9" s="52"/>
      <c r="J9" s="61"/>
      <c r="K9" s="61"/>
      <c r="L9" s="61"/>
      <c r="M9" s="61"/>
      <c r="N9" s="61"/>
    </row>
    <row r="10" spans="1:14" ht="18" customHeight="1">
      <c r="B10" s="144" t="s">
        <v>123</v>
      </c>
      <c r="I10" s="52"/>
      <c r="J10" s="61"/>
      <c r="K10" s="61"/>
      <c r="L10" s="61"/>
      <c r="M10" s="61"/>
      <c r="N10" s="61"/>
    </row>
    <row r="11" spans="1:14" ht="18" customHeight="1">
      <c r="A11" s="69" t="s">
        <v>103</v>
      </c>
      <c r="B11" s="145" t="s">
        <v>122</v>
      </c>
      <c r="I11" s="52"/>
      <c r="J11" s="61"/>
      <c r="K11" s="61"/>
      <c r="L11" s="61"/>
      <c r="M11" s="61"/>
      <c r="N11" s="61"/>
    </row>
    <row r="12" spans="1:14" ht="18" customHeight="1">
      <c r="A12" s="55" t="s">
        <v>90</v>
      </c>
      <c r="B12" s="212"/>
      <c r="C12" s="213"/>
      <c r="D12" s="213"/>
      <c r="E12" s="213"/>
      <c r="F12" s="213"/>
      <c r="G12" s="214"/>
      <c r="I12" s="217" t="s">
        <v>108</v>
      </c>
      <c r="J12" s="217"/>
      <c r="K12" s="217"/>
      <c r="L12" s="217"/>
      <c r="M12" s="217"/>
      <c r="N12" s="217"/>
    </row>
    <row r="13" spans="1:14" ht="18" customHeight="1">
      <c r="A13" s="55" t="s">
        <v>114</v>
      </c>
      <c r="B13" s="212"/>
      <c r="C13" s="213"/>
      <c r="D13" s="213"/>
      <c r="E13" s="213"/>
      <c r="F13" s="213"/>
      <c r="G13" s="214"/>
      <c r="I13" s="219"/>
      <c r="J13" s="218" t="s">
        <v>109</v>
      </c>
      <c r="K13" s="218"/>
      <c r="L13" s="218"/>
      <c r="M13" s="218"/>
      <c r="N13" s="218"/>
    </row>
    <row r="14" spans="1:14" ht="18" customHeight="1">
      <c r="A14" s="55" t="s">
        <v>23</v>
      </c>
      <c r="B14" s="212"/>
      <c r="C14" s="213"/>
      <c r="D14" s="213"/>
      <c r="E14" s="213"/>
      <c r="F14" s="213"/>
      <c r="G14" s="214"/>
      <c r="I14" s="219"/>
      <c r="J14" s="218"/>
      <c r="K14" s="218"/>
      <c r="L14" s="218"/>
      <c r="M14" s="218"/>
      <c r="N14" s="218"/>
    </row>
    <row r="15" spans="1:14" ht="18" customHeight="1">
      <c r="A15" s="56" t="s">
        <v>101</v>
      </c>
      <c r="B15" s="212"/>
      <c r="C15" s="213"/>
      <c r="D15" s="213"/>
      <c r="E15" s="213"/>
      <c r="F15" s="213"/>
      <c r="G15" s="214"/>
      <c r="I15" s="219"/>
      <c r="J15" s="218"/>
      <c r="K15" s="218"/>
      <c r="L15" s="218"/>
      <c r="M15" s="218"/>
      <c r="N15" s="218"/>
    </row>
    <row r="16" spans="1:14" ht="18" customHeight="1">
      <c r="A16" s="55" t="s">
        <v>68</v>
      </c>
      <c r="B16" s="212"/>
      <c r="C16" s="213"/>
      <c r="D16" s="213"/>
      <c r="E16" s="213"/>
      <c r="F16" s="213"/>
      <c r="G16" s="214"/>
    </row>
    <row r="17" spans="1:14" ht="18" customHeight="1">
      <c r="A17" s="55" t="s">
        <v>89</v>
      </c>
      <c r="B17" s="215" t="s">
        <v>100</v>
      </c>
      <c r="C17" s="215"/>
      <c r="D17" s="215"/>
      <c r="E17" s="215"/>
      <c r="F17" s="215"/>
      <c r="G17" s="215"/>
    </row>
    <row r="18" spans="1:14" ht="18" customHeight="1">
      <c r="A18" s="44"/>
      <c r="B18" s="44"/>
      <c r="C18" s="44"/>
      <c r="D18" s="44"/>
      <c r="E18" s="44"/>
      <c r="F18" s="44"/>
    </row>
    <row r="19" spans="1:14" s="54" customFormat="1" ht="18" customHeight="1">
      <c r="A19" s="119"/>
      <c r="B19" s="120" t="s">
        <v>77</v>
      </c>
      <c r="C19" s="120" t="s">
        <v>78</v>
      </c>
      <c r="D19" s="120" t="s">
        <v>79</v>
      </c>
      <c r="E19" s="120" t="s">
        <v>80</v>
      </c>
      <c r="F19" s="120" t="s">
        <v>81</v>
      </c>
      <c r="G19" s="120" t="s">
        <v>82</v>
      </c>
      <c r="H19" s="120" t="s">
        <v>69</v>
      </c>
      <c r="I19" s="120" t="s">
        <v>83</v>
      </c>
      <c r="J19" s="120" t="s">
        <v>70</v>
      </c>
      <c r="K19" s="120" t="s">
        <v>84</v>
      </c>
      <c r="L19" s="120" t="s">
        <v>85</v>
      </c>
      <c r="M19" s="120" t="s">
        <v>86</v>
      </c>
      <c r="N19" s="121" t="s">
        <v>88</v>
      </c>
    </row>
    <row r="20" spans="1:14" ht="18" customHeight="1">
      <c r="A20" s="122" t="s">
        <v>124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23">
        <f t="shared" ref="N20:N28" si="1">SUM(B20:M20)</f>
        <v>0</v>
      </c>
    </row>
    <row r="21" spans="1:14" ht="18" customHeight="1" thickBot="1">
      <c r="A21" s="122" t="s">
        <v>125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24">
        <f t="shared" si="1"/>
        <v>0</v>
      </c>
    </row>
    <row r="22" spans="1:14" ht="18" customHeight="1" thickBot="1">
      <c r="A22" s="125" t="s">
        <v>98</v>
      </c>
      <c r="B22" s="123">
        <f>SUM(B20:B21)</f>
        <v>0</v>
      </c>
      <c r="C22" s="123">
        <f t="shared" ref="C22:M22" si="2">SUM(C20:C21)</f>
        <v>0</v>
      </c>
      <c r="D22" s="123">
        <f t="shared" si="2"/>
        <v>0</v>
      </c>
      <c r="E22" s="123">
        <f t="shared" si="2"/>
        <v>0</v>
      </c>
      <c r="F22" s="123">
        <f t="shared" si="2"/>
        <v>0</v>
      </c>
      <c r="G22" s="123">
        <f t="shared" si="2"/>
        <v>0</v>
      </c>
      <c r="H22" s="123">
        <f t="shared" si="2"/>
        <v>0</v>
      </c>
      <c r="I22" s="123">
        <f t="shared" si="2"/>
        <v>0</v>
      </c>
      <c r="J22" s="123">
        <f t="shared" si="2"/>
        <v>0</v>
      </c>
      <c r="K22" s="123">
        <f t="shared" si="2"/>
        <v>0</v>
      </c>
      <c r="L22" s="123">
        <f t="shared" si="2"/>
        <v>0</v>
      </c>
      <c r="M22" s="126">
        <f t="shared" si="2"/>
        <v>0</v>
      </c>
      <c r="N22" s="127">
        <f t="shared" si="1"/>
        <v>0</v>
      </c>
    </row>
    <row r="23" spans="1:14" ht="18" customHeight="1" thickBot="1">
      <c r="A23" s="128" t="s">
        <v>126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35"/>
      <c r="N23" s="127">
        <f t="shared" si="1"/>
        <v>0</v>
      </c>
    </row>
    <row r="24" spans="1:14" ht="18" customHeight="1" thickBot="1">
      <c r="A24" s="129" t="s">
        <v>99</v>
      </c>
      <c r="B24" s="123">
        <f>B22-B23</f>
        <v>0</v>
      </c>
      <c r="C24" s="123">
        <f t="shared" ref="C24:M24" si="3">C22-C23</f>
        <v>0</v>
      </c>
      <c r="D24" s="123">
        <f t="shared" si="3"/>
        <v>0</v>
      </c>
      <c r="E24" s="123">
        <f t="shared" si="3"/>
        <v>0</v>
      </c>
      <c r="F24" s="123">
        <f t="shared" si="3"/>
        <v>0</v>
      </c>
      <c r="G24" s="123">
        <f t="shared" si="3"/>
        <v>0</v>
      </c>
      <c r="H24" s="123">
        <f t="shared" si="3"/>
        <v>0</v>
      </c>
      <c r="I24" s="123">
        <f t="shared" si="3"/>
        <v>0</v>
      </c>
      <c r="J24" s="123">
        <f t="shared" si="3"/>
        <v>0</v>
      </c>
      <c r="K24" s="123">
        <f t="shared" si="3"/>
        <v>0</v>
      </c>
      <c r="L24" s="123">
        <f t="shared" si="3"/>
        <v>0</v>
      </c>
      <c r="M24" s="123">
        <f t="shared" si="3"/>
        <v>0</v>
      </c>
      <c r="N24" s="130">
        <f t="shared" si="1"/>
        <v>0</v>
      </c>
    </row>
    <row r="25" spans="1:14" s="68" customFormat="1" ht="18" customHeight="1" thickBot="1">
      <c r="A25" s="131" t="s">
        <v>127</v>
      </c>
      <c r="B25" s="123">
        <f>IF(AND($I$13="○",B20&gt;0),1000,0)</f>
        <v>0</v>
      </c>
      <c r="C25" s="123">
        <f t="shared" ref="C25:M25" si="4">IF(AND($I$13="○",C20&gt;0),1000,0)</f>
        <v>0</v>
      </c>
      <c r="D25" s="123">
        <f t="shared" si="4"/>
        <v>0</v>
      </c>
      <c r="E25" s="123">
        <f t="shared" si="4"/>
        <v>0</v>
      </c>
      <c r="F25" s="123">
        <f t="shared" si="4"/>
        <v>0</v>
      </c>
      <c r="G25" s="123">
        <f t="shared" si="4"/>
        <v>0</v>
      </c>
      <c r="H25" s="123">
        <f t="shared" si="4"/>
        <v>0</v>
      </c>
      <c r="I25" s="123">
        <f t="shared" si="4"/>
        <v>0</v>
      </c>
      <c r="J25" s="123">
        <f t="shared" si="4"/>
        <v>0</v>
      </c>
      <c r="K25" s="123">
        <f t="shared" si="4"/>
        <v>0</v>
      </c>
      <c r="L25" s="123">
        <f t="shared" si="4"/>
        <v>0</v>
      </c>
      <c r="M25" s="126">
        <f t="shared" si="4"/>
        <v>0</v>
      </c>
      <c r="N25" s="127">
        <f t="shared" si="1"/>
        <v>0</v>
      </c>
    </row>
    <row r="26" spans="1:14" ht="18" customHeight="1">
      <c r="A26" s="129" t="s">
        <v>115</v>
      </c>
      <c r="B26" s="123">
        <f>SUM(B24:B25)</f>
        <v>0</v>
      </c>
      <c r="C26" s="123">
        <f t="shared" ref="C26:M26" si="5">SUM(C24:C25)</f>
        <v>0</v>
      </c>
      <c r="D26" s="123">
        <f t="shared" si="5"/>
        <v>0</v>
      </c>
      <c r="E26" s="123">
        <f t="shared" si="5"/>
        <v>0</v>
      </c>
      <c r="F26" s="123">
        <f t="shared" si="5"/>
        <v>0</v>
      </c>
      <c r="G26" s="123">
        <f t="shared" si="5"/>
        <v>0</v>
      </c>
      <c r="H26" s="123">
        <f t="shared" si="5"/>
        <v>0</v>
      </c>
      <c r="I26" s="123">
        <f t="shared" si="5"/>
        <v>0</v>
      </c>
      <c r="J26" s="123">
        <f t="shared" si="5"/>
        <v>0</v>
      </c>
      <c r="K26" s="123">
        <f t="shared" si="5"/>
        <v>0</v>
      </c>
      <c r="L26" s="123">
        <f t="shared" si="5"/>
        <v>0</v>
      </c>
      <c r="M26" s="123">
        <f t="shared" si="5"/>
        <v>0</v>
      </c>
      <c r="N26" s="132">
        <f>SUM(B26:M26)</f>
        <v>0</v>
      </c>
    </row>
    <row r="27" spans="1:14" ht="18" customHeight="1" thickBot="1">
      <c r="A27" s="125" t="s">
        <v>110</v>
      </c>
      <c r="B27" s="133">
        <v>30000</v>
      </c>
      <c r="C27" s="133">
        <v>30000</v>
      </c>
      <c r="D27" s="133">
        <v>30000</v>
      </c>
      <c r="E27" s="133">
        <v>30000</v>
      </c>
      <c r="F27" s="133">
        <v>30000</v>
      </c>
      <c r="G27" s="133">
        <v>30000</v>
      </c>
      <c r="H27" s="133">
        <v>30000</v>
      </c>
      <c r="I27" s="133">
        <v>30000</v>
      </c>
      <c r="J27" s="133">
        <v>30000</v>
      </c>
      <c r="K27" s="133">
        <v>30000</v>
      </c>
      <c r="L27" s="133">
        <v>30000</v>
      </c>
      <c r="M27" s="133">
        <v>30000</v>
      </c>
      <c r="N27" s="124">
        <f t="shared" si="1"/>
        <v>360000</v>
      </c>
    </row>
    <row r="28" spans="1:14" ht="18" customHeight="1" thickBot="1">
      <c r="A28" s="125" t="s">
        <v>111</v>
      </c>
      <c r="B28" s="133">
        <f>MIN(B26,B27)</f>
        <v>0</v>
      </c>
      <c r="C28" s="133">
        <f t="shared" ref="C28:M28" si="6">MIN(C26,C27)</f>
        <v>0</v>
      </c>
      <c r="D28" s="133">
        <f t="shared" si="6"/>
        <v>0</v>
      </c>
      <c r="E28" s="133">
        <f t="shared" si="6"/>
        <v>0</v>
      </c>
      <c r="F28" s="133">
        <f t="shared" si="6"/>
        <v>0</v>
      </c>
      <c r="G28" s="133">
        <f t="shared" si="6"/>
        <v>0</v>
      </c>
      <c r="H28" s="133">
        <f t="shared" si="6"/>
        <v>0</v>
      </c>
      <c r="I28" s="133">
        <f t="shared" si="6"/>
        <v>0</v>
      </c>
      <c r="J28" s="133">
        <f t="shared" si="6"/>
        <v>0</v>
      </c>
      <c r="K28" s="133">
        <f t="shared" si="6"/>
        <v>0</v>
      </c>
      <c r="L28" s="133">
        <f t="shared" si="6"/>
        <v>0</v>
      </c>
      <c r="M28" s="134">
        <f t="shared" si="6"/>
        <v>0</v>
      </c>
      <c r="N28" s="127">
        <f t="shared" si="1"/>
        <v>0</v>
      </c>
    </row>
    <row r="30" spans="1:14" ht="18" customHeight="1">
      <c r="A30" s="69" t="s">
        <v>102</v>
      </c>
      <c r="I30" s="52"/>
      <c r="J30" s="61"/>
      <c r="K30" s="61"/>
      <c r="L30" s="61"/>
      <c r="M30" s="61"/>
      <c r="N30" s="61"/>
    </row>
    <row r="31" spans="1:14" ht="18" customHeight="1">
      <c r="A31" s="55" t="s">
        <v>90</v>
      </c>
      <c r="B31" s="212"/>
      <c r="C31" s="213"/>
      <c r="D31" s="213"/>
      <c r="E31" s="213"/>
      <c r="F31" s="213"/>
      <c r="G31" s="214"/>
      <c r="I31" s="217" t="s">
        <v>108</v>
      </c>
      <c r="J31" s="217"/>
      <c r="K31" s="217"/>
      <c r="L31" s="217"/>
      <c r="M31" s="217"/>
      <c r="N31" s="217"/>
    </row>
    <row r="32" spans="1:14" ht="18" customHeight="1">
      <c r="A32" s="55" t="s">
        <v>114</v>
      </c>
      <c r="B32" s="212"/>
      <c r="C32" s="213"/>
      <c r="D32" s="213"/>
      <c r="E32" s="213"/>
      <c r="F32" s="213"/>
      <c r="G32" s="214"/>
      <c r="I32" s="219"/>
      <c r="J32" s="218" t="s">
        <v>109</v>
      </c>
      <c r="K32" s="218"/>
      <c r="L32" s="218"/>
      <c r="M32" s="218"/>
      <c r="N32" s="218"/>
    </row>
    <row r="33" spans="1:15" ht="18" customHeight="1">
      <c r="A33" s="55" t="s">
        <v>23</v>
      </c>
      <c r="B33" s="212"/>
      <c r="C33" s="213"/>
      <c r="D33" s="213"/>
      <c r="E33" s="213"/>
      <c r="F33" s="213"/>
      <c r="G33" s="214"/>
      <c r="I33" s="219"/>
      <c r="J33" s="218"/>
      <c r="K33" s="218"/>
      <c r="L33" s="218"/>
      <c r="M33" s="218"/>
      <c r="N33" s="218"/>
    </row>
    <row r="34" spans="1:15" ht="18" customHeight="1">
      <c r="A34" s="56" t="s">
        <v>101</v>
      </c>
      <c r="B34" s="212"/>
      <c r="C34" s="213"/>
      <c r="D34" s="213"/>
      <c r="E34" s="213"/>
      <c r="F34" s="213"/>
      <c r="G34" s="214"/>
      <c r="I34" s="219"/>
      <c r="J34" s="218"/>
      <c r="K34" s="218"/>
      <c r="L34" s="218"/>
      <c r="M34" s="218"/>
      <c r="N34" s="218"/>
    </row>
    <row r="35" spans="1:15" ht="18" customHeight="1">
      <c r="A35" s="55" t="s">
        <v>68</v>
      </c>
      <c r="B35" s="212"/>
      <c r="C35" s="213"/>
      <c r="D35" s="213"/>
      <c r="E35" s="213"/>
      <c r="F35" s="213"/>
      <c r="G35" s="214"/>
    </row>
    <row r="36" spans="1:15" ht="18" customHeight="1">
      <c r="A36" s="55" t="s">
        <v>89</v>
      </c>
      <c r="B36" s="215" t="s">
        <v>100</v>
      </c>
      <c r="C36" s="215"/>
      <c r="D36" s="215"/>
      <c r="E36" s="215"/>
      <c r="F36" s="215"/>
      <c r="G36" s="215"/>
    </row>
    <row r="37" spans="1:15" ht="18" customHeight="1">
      <c r="A37" s="44"/>
      <c r="B37" s="44"/>
      <c r="C37" s="44"/>
      <c r="D37" s="44"/>
      <c r="E37" s="44"/>
      <c r="F37" s="44"/>
    </row>
    <row r="38" spans="1:15" s="54" customFormat="1" ht="18" customHeight="1">
      <c r="A38" s="119"/>
      <c r="B38" s="71" t="s">
        <v>77</v>
      </c>
      <c r="C38" s="71" t="s">
        <v>78</v>
      </c>
      <c r="D38" s="71" t="s">
        <v>79</v>
      </c>
      <c r="E38" s="71" t="s">
        <v>80</v>
      </c>
      <c r="F38" s="71" t="s">
        <v>81</v>
      </c>
      <c r="G38" s="71" t="s">
        <v>82</v>
      </c>
      <c r="H38" s="71" t="s">
        <v>69</v>
      </c>
      <c r="I38" s="71" t="s">
        <v>83</v>
      </c>
      <c r="J38" s="71" t="s">
        <v>70</v>
      </c>
      <c r="K38" s="71" t="s">
        <v>84</v>
      </c>
      <c r="L38" s="71" t="s">
        <v>85</v>
      </c>
      <c r="M38" s="71" t="s">
        <v>86</v>
      </c>
      <c r="N38" s="72" t="s">
        <v>88</v>
      </c>
    </row>
    <row r="39" spans="1:15" ht="18" customHeight="1">
      <c r="A39" s="122" t="s">
        <v>124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73">
        <f t="shared" ref="N39:N47" si="7">SUM(B39:M39)</f>
        <v>0</v>
      </c>
    </row>
    <row r="40" spans="1:15" ht="18" customHeight="1" thickBot="1">
      <c r="A40" s="122" t="s">
        <v>125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75">
        <f t="shared" si="7"/>
        <v>0</v>
      </c>
    </row>
    <row r="41" spans="1:15" ht="18" customHeight="1" thickBot="1">
      <c r="A41" s="125" t="s">
        <v>98</v>
      </c>
      <c r="B41" s="73">
        <f>SUM(B39:B40)</f>
        <v>0</v>
      </c>
      <c r="C41" s="73">
        <f t="shared" ref="C41:M41" si="8">SUM(C39:C40)</f>
        <v>0</v>
      </c>
      <c r="D41" s="73">
        <f t="shared" si="8"/>
        <v>0</v>
      </c>
      <c r="E41" s="73">
        <f t="shared" si="8"/>
        <v>0</v>
      </c>
      <c r="F41" s="73">
        <f t="shared" si="8"/>
        <v>0</v>
      </c>
      <c r="G41" s="73">
        <f t="shared" si="8"/>
        <v>0</v>
      </c>
      <c r="H41" s="73">
        <f t="shared" si="8"/>
        <v>0</v>
      </c>
      <c r="I41" s="73">
        <f t="shared" si="8"/>
        <v>0</v>
      </c>
      <c r="J41" s="73">
        <f t="shared" si="8"/>
        <v>0</v>
      </c>
      <c r="K41" s="73">
        <f t="shared" si="8"/>
        <v>0</v>
      </c>
      <c r="L41" s="73">
        <f t="shared" si="8"/>
        <v>0</v>
      </c>
      <c r="M41" s="77">
        <f t="shared" si="8"/>
        <v>0</v>
      </c>
      <c r="N41" s="70">
        <f t="shared" si="7"/>
        <v>0</v>
      </c>
    </row>
    <row r="42" spans="1:15" ht="18" customHeight="1" thickBot="1">
      <c r="A42" s="128" t="s">
        <v>126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35"/>
      <c r="N42" s="70">
        <f t="shared" si="7"/>
        <v>0</v>
      </c>
    </row>
    <row r="43" spans="1:15" ht="18" customHeight="1" thickBot="1">
      <c r="A43" s="129" t="s">
        <v>99</v>
      </c>
      <c r="B43" s="73">
        <f>B41-B42</f>
        <v>0</v>
      </c>
      <c r="C43" s="73">
        <f t="shared" ref="C43:M43" si="9">C41-C42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  <c r="H43" s="73">
        <f t="shared" si="9"/>
        <v>0</v>
      </c>
      <c r="I43" s="73">
        <f t="shared" si="9"/>
        <v>0</v>
      </c>
      <c r="J43" s="73">
        <f t="shared" si="9"/>
        <v>0</v>
      </c>
      <c r="K43" s="73">
        <f t="shared" si="9"/>
        <v>0</v>
      </c>
      <c r="L43" s="73">
        <f t="shared" si="9"/>
        <v>0</v>
      </c>
      <c r="M43" s="73">
        <f t="shared" si="9"/>
        <v>0</v>
      </c>
      <c r="N43" s="66">
        <f t="shared" si="7"/>
        <v>0</v>
      </c>
    </row>
    <row r="44" spans="1:15" ht="18" customHeight="1" thickBot="1">
      <c r="A44" s="131" t="s">
        <v>127</v>
      </c>
      <c r="B44" s="73">
        <f>IF(AND($I$32="○",B39&gt;0),1000,0)</f>
        <v>0</v>
      </c>
      <c r="C44" s="73">
        <f t="shared" ref="C44:M44" si="10">IF(AND($I$32="○",C39&gt;0),1000,0)</f>
        <v>0</v>
      </c>
      <c r="D44" s="73">
        <f t="shared" si="10"/>
        <v>0</v>
      </c>
      <c r="E44" s="73">
        <f t="shared" si="10"/>
        <v>0</v>
      </c>
      <c r="F44" s="73">
        <f t="shared" si="10"/>
        <v>0</v>
      </c>
      <c r="G44" s="73">
        <f t="shared" si="10"/>
        <v>0</v>
      </c>
      <c r="H44" s="73">
        <f t="shared" si="10"/>
        <v>0</v>
      </c>
      <c r="I44" s="73">
        <f t="shared" si="10"/>
        <v>0</v>
      </c>
      <c r="J44" s="73">
        <f t="shared" si="10"/>
        <v>0</v>
      </c>
      <c r="K44" s="73">
        <f t="shared" si="10"/>
        <v>0</v>
      </c>
      <c r="L44" s="73">
        <f t="shared" si="10"/>
        <v>0</v>
      </c>
      <c r="M44" s="77">
        <f t="shared" si="10"/>
        <v>0</v>
      </c>
      <c r="N44" s="70">
        <f t="shared" si="7"/>
        <v>0</v>
      </c>
    </row>
    <row r="45" spans="1:15" ht="18" customHeight="1">
      <c r="A45" s="129" t="s">
        <v>115</v>
      </c>
      <c r="B45" s="73">
        <f>SUM(B43:B44)</f>
        <v>0</v>
      </c>
      <c r="C45" s="73">
        <f t="shared" ref="C45:M45" si="11">SUM(C43:C44)</f>
        <v>0</v>
      </c>
      <c r="D45" s="73">
        <f t="shared" si="11"/>
        <v>0</v>
      </c>
      <c r="E45" s="73">
        <f t="shared" si="11"/>
        <v>0</v>
      </c>
      <c r="F45" s="73">
        <f t="shared" si="11"/>
        <v>0</v>
      </c>
      <c r="G45" s="73">
        <f t="shared" si="11"/>
        <v>0</v>
      </c>
      <c r="H45" s="73">
        <f t="shared" si="11"/>
        <v>0</v>
      </c>
      <c r="I45" s="73">
        <f t="shared" si="11"/>
        <v>0</v>
      </c>
      <c r="J45" s="73">
        <f t="shared" si="11"/>
        <v>0</v>
      </c>
      <c r="K45" s="73">
        <f t="shared" si="11"/>
        <v>0</v>
      </c>
      <c r="L45" s="73">
        <f t="shared" si="11"/>
        <v>0</v>
      </c>
      <c r="M45" s="73">
        <f t="shared" si="11"/>
        <v>0</v>
      </c>
      <c r="N45" s="74">
        <f t="shared" si="7"/>
        <v>0</v>
      </c>
    </row>
    <row r="46" spans="1:15" ht="18" customHeight="1" thickBot="1">
      <c r="A46" s="125" t="s">
        <v>110</v>
      </c>
      <c r="B46" s="67">
        <v>30000</v>
      </c>
      <c r="C46" s="67">
        <v>30000</v>
      </c>
      <c r="D46" s="67">
        <v>30000</v>
      </c>
      <c r="E46" s="67">
        <v>30000</v>
      </c>
      <c r="F46" s="67">
        <v>30000</v>
      </c>
      <c r="G46" s="67">
        <v>30000</v>
      </c>
      <c r="H46" s="67">
        <v>30000</v>
      </c>
      <c r="I46" s="67">
        <v>30000</v>
      </c>
      <c r="J46" s="67">
        <v>30000</v>
      </c>
      <c r="K46" s="67">
        <v>30000</v>
      </c>
      <c r="L46" s="67">
        <v>30000</v>
      </c>
      <c r="M46" s="67">
        <v>30000</v>
      </c>
      <c r="N46" s="75">
        <f t="shared" si="7"/>
        <v>360000</v>
      </c>
    </row>
    <row r="47" spans="1:15" ht="18" customHeight="1" thickBot="1">
      <c r="A47" s="125" t="s">
        <v>111</v>
      </c>
      <c r="B47" s="67">
        <f>MIN(B45,B46)</f>
        <v>0</v>
      </c>
      <c r="C47" s="67">
        <f t="shared" ref="C47:M47" si="12">MIN(C45,C46)</f>
        <v>0</v>
      </c>
      <c r="D47" s="67">
        <f t="shared" si="12"/>
        <v>0</v>
      </c>
      <c r="E47" s="67">
        <f t="shared" si="12"/>
        <v>0</v>
      </c>
      <c r="F47" s="67">
        <f t="shared" si="12"/>
        <v>0</v>
      </c>
      <c r="G47" s="67">
        <f t="shared" si="12"/>
        <v>0</v>
      </c>
      <c r="H47" s="67">
        <f t="shared" si="12"/>
        <v>0</v>
      </c>
      <c r="I47" s="67">
        <f t="shared" si="12"/>
        <v>0</v>
      </c>
      <c r="J47" s="67">
        <f t="shared" si="12"/>
        <v>0</v>
      </c>
      <c r="K47" s="67">
        <f t="shared" si="12"/>
        <v>0</v>
      </c>
      <c r="L47" s="67">
        <f t="shared" si="12"/>
        <v>0</v>
      </c>
      <c r="M47" s="76">
        <f t="shared" si="12"/>
        <v>0</v>
      </c>
      <c r="N47" s="70">
        <f t="shared" si="7"/>
        <v>0</v>
      </c>
      <c r="O47" s="48"/>
    </row>
    <row r="49" spans="1:14" ht="18" customHeight="1">
      <c r="A49" s="69" t="s">
        <v>104</v>
      </c>
      <c r="I49" s="52"/>
      <c r="J49" s="61"/>
      <c r="K49" s="61"/>
      <c r="L49" s="61"/>
      <c r="M49" s="61"/>
      <c r="N49" s="61"/>
    </row>
    <row r="50" spans="1:14" ht="18" customHeight="1">
      <c r="A50" s="55" t="s">
        <v>90</v>
      </c>
      <c r="B50" s="212"/>
      <c r="C50" s="213"/>
      <c r="D50" s="213"/>
      <c r="E50" s="213"/>
      <c r="F50" s="213"/>
      <c r="G50" s="214"/>
      <c r="I50" s="217" t="s">
        <v>108</v>
      </c>
      <c r="J50" s="217"/>
      <c r="K50" s="217"/>
      <c r="L50" s="217"/>
      <c r="M50" s="217"/>
      <c r="N50" s="217"/>
    </row>
    <row r="51" spans="1:14" ht="18" customHeight="1">
      <c r="A51" s="55" t="s">
        <v>114</v>
      </c>
      <c r="B51" s="212"/>
      <c r="C51" s="213"/>
      <c r="D51" s="213"/>
      <c r="E51" s="213"/>
      <c r="F51" s="213"/>
      <c r="G51" s="214"/>
      <c r="I51" s="219"/>
      <c r="J51" s="218" t="s">
        <v>109</v>
      </c>
      <c r="K51" s="218"/>
      <c r="L51" s="218"/>
      <c r="M51" s="218"/>
      <c r="N51" s="218"/>
    </row>
    <row r="52" spans="1:14" ht="18" customHeight="1">
      <c r="A52" s="55" t="s">
        <v>23</v>
      </c>
      <c r="B52" s="212"/>
      <c r="C52" s="213"/>
      <c r="D52" s="213"/>
      <c r="E52" s="213"/>
      <c r="F52" s="213"/>
      <c r="G52" s="214"/>
      <c r="I52" s="219"/>
      <c r="J52" s="218"/>
      <c r="K52" s="218"/>
      <c r="L52" s="218"/>
      <c r="M52" s="218"/>
      <c r="N52" s="218"/>
    </row>
    <row r="53" spans="1:14" ht="18" customHeight="1">
      <c r="A53" s="56" t="s">
        <v>101</v>
      </c>
      <c r="B53" s="212"/>
      <c r="C53" s="213"/>
      <c r="D53" s="213"/>
      <c r="E53" s="213"/>
      <c r="F53" s="213"/>
      <c r="G53" s="214"/>
      <c r="I53" s="219"/>
      <c r="J53" s="218"/>
      <c r="K53" s="218"/>
      <c r="L53" s="218"/>
      <c r="M53" s="218"/>
      <c r="N53" s="218"/>
    </row>
    <row r="54" spans="1:14" ht="18" customHeight="1">
      <c r="A54" s="55" t="s">
        <v>68</v>
      </c>
      <c r="B54" s="212"/>
      <c r="C54" s="213"/>
      <c r="D54" s="213"/>
      <c r="E54" s="213"/>
      <c r="F54" s="213"/>
      <c r="G54" s="214"/>
    </row>
    <row r="55" spans="1:14" ht="18" customHeight="1">
      <c r="A55" s="55" t="s">
        <v>89</v>
      </c>
      <c r="B55" s="215" t="s">
        <v>100</v>
      </c>
      <c r="C55" s="215"/>
      <c r="D55" s="215"/>
      <c r="E55" s="215"/>
      <c r="F55" s="215"/>
      <c r="G55" s="215"/>
    </row>
    <row r="56" spans="1:14" ht="18" customHeight="1">
      <c r="A56" s="44"/>
      <c r="B56" s="44"/>
      <c r="C56" s="44"/>
      <c r="D56" s="44"/>
      <c r="E56" s="44"/>
      <c r="F56" s="44"/>
    </row>
    <row r="57" spans="1:14" s="54" customFormat="1" ht="18" customHeight="1">
      <c r="A57" s="119"/>
      <c r="B57" s="120" t="s">
        <v>77</v>
      </c>
      <c r="C57" s="120" t="s">
        <v>78</v>
      </c>
      <c r="D57" s="120" t="s">
        <v>79</v>
      </c>
      <c r="E57" s="120" t="s">
        <v>80</v>
      </c>
      <c r="F57" s="120" t="s">
        <v>81</v>
      </c>
      <c r="G57" s="120" t="s">
        <v>82</v>
      </c>
      <c r="H57" s="120" t="s">
        <v>69</v>
      </c>
      <c r="I57" s="120" t="s">
        <v>83</v>
      </c>
      <c r="J57" s="120" t="s">
        <v>70</v>
      </c>
      <c r="K57" s="120" t="s">
        <v>84</v>
      </c>
      <c r="L57" s="120" t="s">
        <v>85</v>
      </c>
      <c r="M57" s="120" t="s">
        <v>86</v>
      </c>
      <c r="N57" s="121" t="s">
        <v>88</v>
      </c>
    </row>
    <row r="58" spans="1:14" ht="18" customHeight="1">
      <c r="A58" s="122" t="s">
        <v>124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23">
        <f t="shared" ref="N58:N66" si="13">SUM(B58:M58)</f>
        <v>0</v>
      </c>
    </row>
    <row r="59" spans="1:14" ht="18" customHeight="1" thickBot="1">
      <c r="A59" s="122" t="s">
        <v>125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24">
        <f t="shared" si="13"/>
        <v>0</v>
      </c>
    </row>
    <row r="60" spans="1:14" ht="18" customHeight="1" thickBot="1">
      <c r="A60" s="125" t="s">
        <v>98</v>
      </c>
      <c r="B60" s="123">
        <f>SUM(B58:B59)</f>
        <v>0</v>
      </c>
      <c r="C60" s="123">
        <f t="shared" ref="C60:M60" si="14">SUM(C58:C59)</f>
        <v>0</v>
      </c>
      <c r="D60" s="123">
        <f t="shared" si="14"/>
        <v>0</v>
      </c>
      <c r="E60" s="123">
        <f t="shared" si="14"/>
        <v>0</v>
      </c>
      <c r="F60" s="123">
        <f t="shared" si="14"/>
        <v>0</v>
      </c>
      <c r="G60" s="123">
        <f t="shared" si="14"/>
        <v>0</v>
      </c>
      <c r="H60" s="123">
        <f t="shared" si="14"/>
        <v>0</v>
      </c>
      <c r="I60" s="123">
        <f t="shared" si="14"/>
        <v>0</v>
      </c>
      <c r="J60" s="123">
        <f t="shared" si="14"/>
        <v>0</v>
      </c>
      <c r="K60" s="123">
        <f t="shared" si="14"/>
        <v>0</v>
      </c>
      <c r="L60" s="123">
        <f t="shared" si="14"/>
        <v>0</v>
      </c>
      <c r="M60" s="126">
        <f t="shared" si="14"/>
        <v>0</v>
      </c>
      <c r="N60" s="127">
        <f t="shared" si="13"/>
        <v>0</v>
      </c>
    </row>
    <row r="61" spans="1:14" ht="18" customHeight="1" thickBot="1">
      <c r="A61" s="128" t="s">
        <v>126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35"/>
      <c r="N61" s="127">
        <f t="shared" si="13"/>
        <v>0</v>
      </c>
    </row>
    <row r="62" spans="1:14" ht="18" customHeight="1" thickBot="1">
      <c r="A62" s="129" t="s">
        <v>99</v>
      </c>
      <c r="B62" s="123">
        <f>B60-B61</f>
        <v>0</v>
      </c>
      <c r="C62" s="123">
        <f t="shared" ref="C62:M62" si="15">C60-C61</f>
        <v>0</v>
      </c>
      <c r="D62" s="123">
        <f t="shared" si="15"/>
        <v>0</v>
      </c>
      <c r="E62" s="123">
        <f t="shared" si="15"/>
        <v>0</v>
      </c>
      <c r="F62" s="123">
        <f t="shared" si="15"/>
        <v>0</v>
      </c>
      <c r="G62" s="123">
        <f t="shared" si="15"/>
        <v>0</v>
      </c>
      <c r="H62" s="123">
        <f t="shared" si="15"/>
        <v>0</v>
      </c>
      <c r="I62" s="123">
        <f t="shared" si="15"/>
        <v>0</v>
      </c>
      <c r="J62" s="123">
        <f t="shared" si="15"/>
        <v>0</v>
      </c>
      <c r="K62" s="123">
        <f t="shared" si="15"/>
        <v>0</v>
      </c>
      <c r="L62" s="123">
        <f t="shared" si="15"/>
        <v>0</v>
      </c>
      <c r="M62" s="123">
        <f t="shared" si="15"/>
        <v>0</v>
      </c>
      <c r="N62" s="130">
        <f t="shared" si="13"/>
        <v>0</v>
      </c>
    </row>
    <row r="63" spans="1:14" ht="18" customHeight="1" thickBot="1">
      <c r="A63" s="131" t="s">
        <v>127</v>
      </c>
      <c r="B63" s="123">
        <f>IF(AND($I$51="○",B58&gt;0),1000,0)</f>
        <v>0</v>
      </c>
      <c r="C63" s="123">
        <f t="shared" ref="C63:M63" si="16">IF(AND($I$51="○",C58&gt;0),1000,0)</f>
        <v>0</v>
      </c>
      <c r="D63" s="123">
        <f t="shared" si="16"/>
        <v>0</v>
      </c>
      <c r="E63" s="123">
        <f t="shared" si="16"/>
        <v>0</v>
      </c>
      <c r="F63" s="123">
        <f t="shared" si="16"/>
        <v>0</v>
      </c>
      <c r="G63" s="123">
        <f t="shared" si="16"/>
        <v>0</v>
      </c>
      <c r="H63" s="123">
        <f t="shared" si="16"/>
        <v>0</v>
      </c>
      <c r="I63" s="123">
        <f t="shared" si="16"/>
        <v>0</v>
      </c>
      <c r="J63" s="123">
        <f t="shared" si="16"/>
        <v>0</v>
      </c>
      <c r="K63" s="123">
        <f t="shared" si="16"/>
        <v>0</v>
      </c>
      <c r="L63" s="123">
        <f t="shared" si="16"/>
        <v>0</v>
      </c>
      <c r="M63" s="126">
        <f t="shared" si="16"/>
        <v>0</v>
      </c>
      <c r="N63" s="127">
        <f t="shared" si="13"/>
        <v>0</v>
      </c>
    </row>
    <row r="64" spans="1:14" ht="18" customHeight="1">
      <c r="A64" s="129" t="s">
        <v>115</v>
      </c>
      <c r="B64" s="123">
        <f>SUM(B62:B63)</f>
        <v>0</v>
      </c>
      <c r="C64" s="123">
        <f t="shared" ref="C64:M64" si="17">SUM(C62:C63)</f>
        <v>0</v>
      </c>
      <c r="D64" s="123">
        <f t="shared" si="17"/>
        <v>0</v>
      </c>
      <c r="E64" s="123">
        <f t="shared" si="17"/>
        <v>0</v>
      </c>
      <c r="F64" s="123">
        <f t="shared" si="17"/>
        <v>0</v>
      </c>
      <c r="G64" s="123">
        <f t="shared" si="17"/>
        <v>0</v>
      </c>
      <c r="H64" s="123">
        <f t="shared" si="17"/>
        <v>0</v>
      </c>
      <c r="I64" s="123">
        <f t="shared" si="17"/>
        <v>0</v>
      </c>
      <c r="J64" s="123">
        <f t="shared" si="17"/>
        <v>0</v>
      </c>
      <c r="K64" s="123">
        <f t="shared" si="17"/>
        <v>0</v>
      </c>
      <c r="L64" s="123">
        <f t="shared" si="17"/>
        <v>0</v>
      </c>
      <c r="M64" s="123">
        <f t="shared" si="17"/>
        <v>0</v>
      </c>
      <c r="N64" s="132">
        <f t="shared" si="13"/>
        <v>0</v>
      </c>
    </row>
    <row r="65" spans="1:15" ht="18" customHeight="1" thickBot="1">
      <c r="A65" s="125" t="s">
        <v>110</v>
      </c>
      <c r="B65" s="133">
        <v>30000</v>
      </c>
      <c r="C65" s="133">
        <v>30000</v>
      </c>
      <c r="D65" s="133">
        <v>30000</v>
      </c>
      <c r="E65" s="133">
        <v>30000</v>
      </c>
      <c r="F65" s="133">
        <v>30000</v>
      </c>
      <c r="G65" s="133">
        <v>30000</v>
      </c>
      <c r="H65" s="133">
        <v>30000</v>
      </c>
      <c r="I65" s="133">
        <v>30000</v>
      </c>
      <c r="J65" s="133">
        <v>30000</v>
      </c>
      <c r="K65" s="133">
        <v>30000</v>
      </c>
      <c r="L65" s="133">
        <v>30000</v>
      </c>
      <c r="M65" s="133">
        <v>30000</v>
      </c>
      <c r="N65" s="124">
        <f t="shared" si="13"/>
        <v>360000</v>
      </c>
    </row>
    <row r="66" spans="1:15" ht="18" customHeight="1" thickBot="1">
      <c r="A66" s="125" t="s">
        <v>111</v>
      </c>
      <c r="B66" s="133">
        <f>MIN(B64,B65)</f>
        <v>0</v>
      </c>
      <c r="C66" s="133">
        <f t="shared" ref="C66:M66" si="18">MIN(C64,C65)</f>
        <v>0</v>
      </c>
      <c r="D66" s="133">
        <f t="shared" si="18"/>
        <v>0</v>
      </c>
      <c r="E66" s="133">
        <f t="shared" si="18"/>
        <v>0</v>
      </c>
      <c r="F66" s="133">
        <f t="shared" si="18"/>
        <v>0</v>
      </c>
      <c r="G66" s="133">
        <f t="shared" si="18"/>
        <v>0</v>
      </c>
      <c r="H66" s="133">
        <f t="shared" si="18"/>
        <v>0</v>
      </c>
      <c r="I66" s="133">
        <f t="shared" si="18"/>
        <v>0</v>
      </c>
      <c r="J66" s="133">
        <f t="shared" si="18"/>
        <v>0</v>
      </c>
      <c r="K66" s="133">
        <f t="shared" si="18"/>
        <v>0</v>
      </c>
      <c r="L66" s="133">
        <f t="shared" si="18"/>
        <v>0</v>
      </c>
      <c r="M66" s="134">
        <f t="shared" si="18"/>
        <v>0</v>
      </c>
      <c r="N66" s="127">
        <f t="shared" si="13"/>
        <v>0</v>
      </c>
      <c r="O66" s="48"/>
    </row>
    <row r="68" spans="1:15" ht="18" customHeight="1">
      <c r="A68" s="69" t="s">
        <v>105</v>
      </c>
      <c r="I68" s="52"/>
      <c r="J68" s="61"/>
      <c r="K68" s="61"/>
      <c r="L68" s="61"/>
      <c r="M68" s="61"/>
      <c r="N68" s="61"/>
    </row>
    <row r="69" spans="1:15" ht="18" customHeight="1">
      <c r="A69" s="55" t="s">
        <v>90</v>
      </c>
      <c r="B69" s="212"/>
      <c r="C69" s="213"/>
      <c r="D69" s="213"/>
      <c r="E69" s="213"/>
      <c r="F69" s="213"/>
      <c r="G69" s="214"/>
      <c r="I69" s="217" t="s">
        <v>108</v>
      </c>
      <c r="J69" s="217"/>
      <c r="K69" s="217"/>
      <c r="L69" s="217"/>
      <c r="M69" s="217"/>
      <c r="N69" s="217"/>
    </row>
    <row r="70" spans="1:15" ht="18" customHeight="1">
      <c r="A70" s="55" t="s">
        <v>114</v>
      </c>
      <c r="B70" s="212"/>
      <c r="C70" s="213"/>
      <c r="D70" s="213"/>
      <c r="E70" s="213"/>
      <c r="F70" s="213"/>
      <c r="G70" s="214"/>
      <c r="I70" s="219"/>
      <c r="J70" s="218" t="s">
        <v>109</v>
      </c>
      <c r="K70" s="218"/>
      <c r="L70" s="218"/>
      <c r="M70" s="218"/>
      <c r="N70" s="218"/>
    </row>
    <row r="71" spans="1:15" ht="18" customHeight="1">
      <c r="A71" s="55" t="s">
        <v>23</v>
      </c>
      <c r="B71" s="212"/>
      <c r="C71" s="213"/>
      <c r="D71" s="213"/>
      <c r="E71" s="213"/>
      <c r="F71" s="213"/>
      <c r="G71" s="214"/>
      <c r="I71" s="219"/>
      <c r="J71" s="218"/>
      <c r="K71" s="218"/>
      <c r="L71" s="218"/>
      <c r="M71" s="218"/>
      <c r="N71" s="218"/>
    </row>
    <row r="72" spans="1:15" ht="18" customHeight="1">
      <c r="A72" s="56" t="s">
        <v>101</v>
      </c>
      <c r="B72" s="212"/>
      <c r="C72" s="213"/>
      <c r="D72" s="213"/>
      <c r="E72" s="213"/>
      <c r="F72" s="213"/>
      <c r="G72" s="214"/>
      <c r="I72" s="219"/>
      <c r="J72" s="218"/>
      <c r="K72" s="218"/>
      <c r="L72" s="218"/>
      <c r="M72" s="218"/>
      <c r="N72" s="218"/>
    </row>
    <row r="73" spans="1:15" ht="18" customHeight="1">
      <c r="A73" s="55" t="s">
        <v>68</v>
      </c>
      <c r="B73" s="212"/>
      <c r="C73" s="213"/>
      <c r="D73" s="213"/>
      <c r="E73" s="213"/>
      <c r="F73" s="213"/>
      <c r="G73" s="214"/>
    </row>
    <row r="74" spans="1:15" ht="18" customHeight="1">
      <c r="A74" s="55" t="s">
        <v>89</v>
      </c>
      <c r="B74" s="215" t="s">
        <v>100</v>
      </c>
      <c r="C74" s="215"/>
      <c r="D74" s="215"/>
      <c r="E74" s="215"/>
      <c r="F74" s="215"/>
      <c r="G74" s="215"/>
    </row>
    <row r="75" spans="1:15" ht="18" customHeight="1">
      <c r="A75" s="44"/>
      <c r="B75" s="44"/>
      <c r="C75" s="44"/>
      <c r="D75" s="44"/>
      <c r="E75" s="44"/>
      <c r="F75" s="44"/>
    </row>
    <row r="76" spans="1:15" s="54" customFormat="1" ht="18" customHeight="1">
      <c r="A76" s="119"/>
      <c r="B76" s="71" t="s">
        <v>77</v>
      </c>
      <c r="C76" s="71" t="s">
        <v>78</v>
      </c>
      <c r="D76" s="71" t="s">
        <v>79</v>
      </c>
      <c r="E76" s="71" t="s">
        <v>80</v>
      </c>
      <c r="F76" s="71" t="s">
        <v>81</v>
      </c>
      <c r="G76" s="71" t="s">
        <v>82</v>
      </c>
      <c r="H76" s="71" t="s">
        <v>69</v>
      </c>
      <c r="I76" s="71" t="s">
        <v>83</v>
      </c>
      <c r="J76" s="71" t="s">
        <v>70</v>
      </c>
      <c r="K76" s="71" t="s">
        <v>84</v>
      </c>
      <c r="L76" s="71" t="s">
        <v>85</v>
      </c>
      <c r="M76" s="71" t="s">
        <v>86</v>
      </c>
      <c r="N76" s="72" t="s">
        <v>88</v>
      </c>
    </row>
    <row r="77" spans="1:15" ht="18" customHeight="1">
      <c r="A77" s="122" t="s">
        <v>124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73">
        <f t="shared" ref="N77:N85" si="19">SUM(B77:M77)</f>
        <v>0</v>
      </c>
    </row>
    <row r="78" spans="1:15" ht="18" customHeight="1" thickBot="1">
      <c r="A78" s="122" t="s">
        <v>125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75">
        <f t="shared" si="19"/>
        <v>0</v>
      </c>
    </row>
    <row r="79" spans="1:15" ht="18" customHeight="1" thickBot="1">
      <c r="A79" s="125" t="s">
        <v>98</v>
      </c>
      <c r="B79" s="73">
        <f>SUM(B77:B78)</f>
        <v>0</v>
      </c>
      <c r="C79" s="73">
        <f t="shared" ref="C79:M79" si="20">SUM(C77:C78)</f>
        <v>0</v>
      </c>
      <c r="D79" s="73">
        <f t="shared" si="20"/>
        <v>0</v>
      </c>
      <c r="E79" s="73">
        <f t="shared" si="20"/>
        <v>0</v>
      </c>
      <c r="F79" s="73">
        <f t="shared" si="20"/>
        <v>0</v>
      </c>
      <c r="G79" s="73">
        <f t="shared" si="20"/>
        <v>0</v>
      </c>
      <c r="H79" s="73">
        <f t="shared" si="20"/>
        <v>0</v>
      </c>
      <c r="I79" s="73">
        <f t="shared" si="20"/>
        <v>0</v>
      </c>
      <c r="J79" s="73">
        <f t="shared" si="20"/>
        <v>0</v>
      </c>
      <c r="K79" s="73">
        <f t="shared" si="20"/>
        <v>0</v>
      </c>
      <c r="L79" s="73">
        <f t="shared" si="20"/>
        <v>0</v>
      </c>
      <c r="M79" s="77">
        <f t="shared" si="20"/>
        <v>0</v>
      </c>
      <c r="N79" s="70">
        <f t="shared" si="19"/>
        <v>0</v>
      </c>
    </row>
    <row r="80" spans="1:15" ht="18" customHeight="1" thickBot="1">
      <c r="A80" s="128" t="s">
        <v>126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35"/>
      <c r="N80" s="70">
        <f t="shared" si="19"/>
        <v>0</v>
      </c>
    </row>
    <row r="81" spans="1:15" ht="18" customHeight="1" thickBot="1">
      <c r="A81" s="129" t="s">
        <v>99</v>
      </c>
      <c r="B81" s="73">
        <f>B79-B80</f>
        <v>0</v>
      </c>
      <c r="C81" s="73">
        <f t="shared" ref="C81:M81" si="21">C79-C80</f>
        <v>0</v>
      </c>
      <c r="D81" s="73">
        <f t="shared" si="21"/>
        <v>0</v>
      </c>
      <c r="E81" s="73">
        <f t="shared" si="21"/>
        <v>0</v>
      </c>
      <c r="F81" s="73">
        <f t="shared" si="21"/>
        <v>0</v>
      </c>
      <c r="G81" s="73">
        <f t="shared" si="21"/>
        <v>0</v>
      </c>
      <c r="H81" s="73">
        <f t="shared" si="21"/>
        <v>0</v>
      </c>
      <c r="I81" s="73">
        <f t="shared" si="21"/>
        <v>0</v>
      </c>
      <c r="J81" s="73">
        <f t="shared" si="21"/>
        <v>0</v>
      </c>
      <c r="K81" s="73">
        <f t="shared" si="21"/>
        <v>0</v>
      </c>
      <c r="L81" s="73">
        <f t="shared" si="21"/>
        <v>0</v>
      </c>
      <c r="M81" s="73">
        <f t="shared" si="21"/>
        <v>0</v>
      </c>
      <c r="N81" s="66">
        <f t="shared" si="19"/>
        <v>0</v>
      </c>
    </row>
    <row r="82" spans="1:15" ht="18" customHeight="1" thickBot="1">
      <c r="A82" s="131" t="s">
        <v>127</v>
      </c>
      <c r="B82" s="73">
        <f>IF(AND($I$70="○",B77&gt;0),1000,0)</f>
        <v>0</v>
      </c>
      <c r="C82" s="73">
        <f t="shared" ref="C82:M82" si="22">IF(AND($I$70="○",C77&gt;0),1000,0)</f>
        <v>0</v>
      </c>
      <c r="D82" s="73">
        <f t="shared" si="22"/>
        <v>0</v>
      </c>
      <c r="E82" s="73">
        <f t="shared" si="22"/>
        <v>0</v>
      </c>
      <c r="F82" s="73">
        <f t="shared" si="22"/>
        <v>0</v>
      </c>
      <c r="G82" s="73">
        <f t="shared" si="22"/>
        <v>0</v>
      </c>
      <c r="H82" s="73">
        <f t="shared" si="22"/>
        <v>0</v>
      </c>
      <c r="I82" s="73">
        <f t="shared" si="22"/>
        <v>0</v>
      </c>
      <c r="J82" s="73">
        <f t="shared" si="22"/>
        <v>0</v>
      </c>
      <c r="K82" s="73">
        <f t="shared" si="22"/>
        <v>0</v>
      </c>
      <c r="L82" s="73">
        <f t="shared" si="22"/>
        <v>0</v>
      </c>
      <c r="M82" s="77">
        <f t="shared" si="22"/>
        <v>0</v>
      </c>
      <c r="N82" s="70">
        <f t="shared" si="19"/>
        <v>0</v>
      </c>
    </row>
    <row r="83" spans="1:15" ht="18" customHeight="1">
      <c r="A83" s="129" t="s">
        <v>115</v>
      </c>
      <c r="B83" s="73">
        <f>SUM(B81:B82)</f>
        <v>0</v>
      </c>
      <c r="C83" s="73">
        <f t="shared" ref="C83:M83" si="23">SUM(C81:C82)</f>
        <v>0</v>
      </c>
      <c r="D83" s="73">
        <f t="shared" si="23"/>
        <v>0</v>
      </c>
      <c r="E83" s="73">
        <f t="shared" si="23"/>
        <v>0</v>
      </c>
      <c r="F83" s="73">
        <f t="shared" si="23"/>
        <v>0</v>
      </c>
      <c r="G83" s="73">
        <f t="shared" si="23"/>
        <v>0</v>
      </c>
      <c r="H83" s="73">
        <f t="shared" si="23"/>
        <v>0</v>
      </c>
      <c r="I83" s="73">
        <f t="shared" si="23"/>
        <v>0</v>
      </c>
      <c r="J83" s="73">
        <f t="shared" si="23"/>
        <v>0</v>
      </c>
      <c r="K83" s="73">
        <f t="shared" si="23"/>
        <v>0</v>
      </c>
      <c r="L83" s="73">
        <f t="shared" si="23"/>
        <v>0</v>
      </c>
      <c r="M83" s="73">
        <f t="shared" si="23"/>
        <v>0</v>
      </c>
      <c r="N83" s="74">
        <f t="shared" si="19"/>
        <v>0</v>
      </c>
    </row>
    <row r="84" spans="1:15" ht="18" customHeight="1" thickBot="1">
      <c r="A84" s="125" t="s">
        <v>110</v>
      </c>
      <c r="B84" s="67">
        <v>30000</v>
      </c>
      <c r="C84" s="67">
        <v>30000</v>
      </c>
      <c r="D84" s="67">
        <v>30000</v>
      </c>
      <c r="E84" s="67">
        <v>30000</v>
      </c>
      <c r="F84" s="67">
        <v>30000</v>
      </c>
      <c r="G84" s="67">
        <v>30000</v>
      </c>
      <c r="H84" s="67">
        <v>30000</v>
      </c>
      <c r="I84" s="67">
        <v>30000</v>
      </c>
      <c r="J84" s="67">
        <v>30000</v>
      </c>
      <c r="K84" s="67">
        <v>30000</v>
      </c>
      <c r="L84" s="67">
        <v>30000</v>
      </c>
      <c r="M84" s="67">
        <v>30000</v>
      </c>
      <c r="N84" s="75">
        <f t="shared" si="19"/>
        <v>360000</v>
      </c>
    </row>
    <row r="85" spans="1:15" ht="18" customHeight="1" thickBot="1">
      <c r="A85" s="125" t="s">
        <v>111</v>
      </c>
      <c r="B85" s="67">
        <f>MIN(B83,B84)</f>
        <v>0</v>
      </c>
      <c r="C85" s="67">
        <f t="shared" ref="C85:M85" si="24">MIN(C83,C84)</f>
        <v>0</v>
      </c>
      <c r="D85" s="67">
        <f t="shared" si="24"/>
        <v>0</v>
      </c>
      <c r="E85" s="67">
        <f t="shared" si="24"/>
        <v>0</v>
      </c>
      <c r="F85" s="67">
        <f t="shared" si="24"/>
        <v>0</v>
      </c>
      <c r="G85" s="67">
        <f t="shared" si="24"/>
        <v>0</v>
      </c>
      <c r="H85" s="67">
        <f t="shared" si="24"/>
        <v>0</v>
      </c>
      <c r="I85" s="67">
        <f t="shared" si="24"/>
        <v>0</v>
      </c>
      <c r="J85" s="67">
        <f t="shared" si="24"/>
        <v>0</v>
      </c>
      <c r="K85" s="67">
        <f t="shared" si="24"/>
        <v>0</v>
      </c>
      <c r="L85" s="67">
        <f t="shared" si="24"/>
        <v>0</v>
      </c>
      <c r="M85" s="76">
        <f t="shared" si="24"/>
        <v>0</v>
      </c>
      <c r="N85" s="70">
        <f t="shared" si="19"/>
        <v>0</v>
      </c>
      <c r="O85" s="48"/>
    </row>
    <row r="87" spans="1:15" ht="18" customHeight="1">
      <c r="A87" s="69" t="s">
        <v>106</v>
      </c>
      <c r="I87" s="52"/>
      <c r="J87" s="61"/>
      <c r="K87" s="61"/>
      <c r="L87" s="61"/>
      <c r="M87" s="61"/>
      <c r="N87" s="61"/>
    </row>
    <row r="88" spans="1:15" ht="18" customHeight="1">
      <c r="A88" s="55" t="s">
        <v>90</v>
      </c>
      <c r="B88" s="212"/>
      <c r="C88" s="213"/>
      <c r="D88" s="213"/>
      <c r="E88" s="213"/>
      <c r="F88" s="213"/>
      <c r="G88" s="214"/>
      <c r="I88" s="217" t="s">
        <v>108</v>
      </c>
      <c r="J88" s="217"/>
      <c r="K88" s="217"/>
      <c r="L88" s="217"/>
      <c r="M88" s="217"/>
      <c r="N88" s="217"/>
    </row>
    <row r="89" spans="1:15" ht="18" customHeight="1">
      <c r="A89" s="55" t="s">
        <v>114</v>
      </c>
      <c r="B89" s="212"/>
      <c r="C89" s="213"/>
      <c r="D89" s="213"/>
      <c r="E89" s="213"/>
      <c r="F89" s="213"/>
      <c r="G89" s="214"/>
      <c r="I89" s="219"/>
      <c r="J89" s="218" t="s">
        <v>109</v>
      </c>
      <c r="K89" s="218"/>
      <c r="L89" s="218"/>
      <c r="M89" s="218"/>
      <c r="N89" s="218"/>
    </row>
    <row r="90" spans="1:15" ht="18" customHeight="1">
      <c r="A90" s="55" t="s">
        <v>23</v>
      </c>
      <c r="B90" s="212"/>
      <c r="C90" s="213"/>
      <c r="D90" s="213"/>
      <c r="E90" s="213"/>
      <c r="F90" s="213"/>
      <c r="G90" s="214"/>
      <c r="I90" s="219"/>
      <c r="J90" s="218"/>
      <c r="K90" s="218"/>
      <c r="L90" s="218"/>
      <c r="M90" s="218"/>
      <c r="N90" s="218"/>
    </row>
    <row r="91" spans="1:15" ht="18" customHeight="1">
      <c r="A91" s="56" t="s">
        <v>101</v>
      </c>
      <c r="B91" s="212"/>
      <c r="C91" s="213"/>
      <c r="D91" s="213"/>
      <c r="E91" s="213"/>
      <c r="F91" s="213"/>
      <c r="G91" s="214"/>
      <c r="I91" s="219"/>
      <c r="J91" s="218"/>
      <c r="K91" s="218"/>
      <c r="L91" s="218"/>
      <c r="M91" s="218"/>
      <c r="N91" s="218"/>
    </row>
    <row r="92" spans="1:15" ht="18" customHeight="1">
      <c r="A92" s="55" t="s">
        <v>68</v>
      </c>
      <c r="B92" s="212"/>
      <c r="C92" s="213"/>
      <c r="D92" s="213"/>
      <c r="E92" s="213"/>
      <c r="F92" s="213"/>
      <c r="G92" s="214"/>
    </row>
    <row r="93" spans="1:15" ht="18" customHeight="1">
      <c r="A93" s="55" t="s">
        <v>89</v>
      </c>
      <c r="B93" s="215" t="s">
        <v>100</v>
      </c>
      <c r="C93" s="215"/>
      <c r="D93" s="215"/>
      <c r="E93" s="215"/>
      <c r="F93" s="215"/>
      <c r="G93" s="215"/>
    </row>
    <row r="94" spans="1:15" ht="18" customHeight="1">
      <c r="A94" s="44"/>
      <c r="B94" s="44"/>
      <c r="C94" s="44"/>
      <c r="D94" s="44"/>
      <c r="E94" s="44"/>
      <c r="F94" s="44"/>
    </row>
    <row r="95" spans="1:15" s="54" customFormat="1" ht="18" customHeight="1">
      <c r="A95" s="119"/>
      <c r="B95" s="71" t="s">
        <v>77</v>
      </c>
      <c r="C95" s="71" t="s">
        <v>78</v>
      </c>
      <c r="D95" s="71" t="s">
        <v>79</v>
      </c>
      <c r="E95" s="71" t="s">
        <v>80</v>
      </c>
      <c r="F95" s="71" t="s">
        <v>81</v>
      </c>
      <c r="G95" s="71" t="s">
        <v>82</v>
      </c>
      <c r="H95" s="71" t="s">
        <v>69</v>
      </c>
      <c r="I95" s="71" t="s">
        <v>83</v>
      </c>
      <c r="J95" s="71" t="s">
        <v>70</v>
      </c>
      <c r="K95" s="71" t="s">
        <v>84</v>
      </c>
      <c r="L95" s="71" t="s">
        <v>85</v>
      </c>
      <c r="M95" s="71" t="s">
        <v>86</v>
      </c>
      <c r="N95" s="72" t="s">
        <v>88</v>
      </c>
    </row>
    <row r="96" spans="1:15" ht="18" customHeight="1">
      <c r="A96" s="122" t="s">
        <v>124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73">
        <f t="shared" ref="N96:N104" si="25">SUM(B96:M96)</f>
        <v>0</v>
      </c>
    </row>
    <row r="97" spans="1:15" ht="18" customHeight="1" thickBot="1">
      <c r="A97" s="122" t="s">
        <v>125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75">
        <f t="shared" si="25"/>
        <v>0</v>
      </c>
    </row>
    <row r="98" spans="1:15" ht="18" customHeight="1" thickBot="1">
      <c r="A98" s="125" t="s">
        <v>98</v>
      </c>
      <c r="B98" s="73">
        <f>SUM(B96:B97)</f>
        <v>0</v>
      </c>
      <c r="C98" s="73">
        <f t="shared" ref="C98:M98" si="26">SUM(C96:C97)</f>
        <v>0</v>
      </c>
      <c r="D98" s="73">
        <f t="shared" si="26"/>
        <v>0</v>
      </c>
      <c r="E98" s="73">
        <f t="shared" si="26"/>
        <v>0</v>
      </c>
      <c r="F98" s="73">
        <f t="shared" si="26"/>
        <v>0</v>
      </c>
      <c r="G98" s="73">
        <f t="shared" si="26"/>
        <v>0</v>
      </c>
      <c r="H98" s="73">
        <f t="shared" si="26"/>
        <v>0</v>
      </c>
      <c r="I98" s="73">
        <f t="shared" si="26"/>
        <v>0</v>
      </c>
      <c r="J98" s="73">
        <f t="shared" si="26"/>
        <v>0</v>
      </c>
      <c r="K98" s="73">
        <f t="shared" si="26"/>
        <v>0</v>
      </c>
      <c r="L98" s="73">
        <f t="shared" si="26"/>
        <v>0</v>
      </c>
      <c r="M98" s="77">
        <f t="shared" si="26"/>
        <v>0</v>
      </c>
      <c r="N98" s="70">
        <f t="shared" si="25"/>
        <v>0</v>
      </c>
    </row>
    <row r="99" spans="1:15" ht="18" customHeight="1" thickBot="1">
      <c r="A99" s="128" t="s">
        <v>126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35"/>
      <c r="N99" s="70">
        <f t="shared" si="25"/>
        <v>0</v>
      </c>
    </row>
    <row r="100" spans="1:15" ht="18" customHeight="1" thickBot="1">
      <c r="A100" s="129" t="s">
        <v>99</v>
      </c>
      <c r="B100" s="73">
        <f>B98-B99</f>
        <v>0</v>
      </c>
      <c r="C100" s="73">
        <f t="shared" ref="C100:M100" si="27">C98-C99</f>
        <v>0</v>
      </c>
      <c r="D100" s="73">
        <f t="shared" si="27"/>
        <v>0</v>
      </c>
      <c r="E100" s="73">
        <f t="shared" si="27"/>
        <v>0</v>
      </c>
      <c r="F100" s="73">
        <f t="shared" si="27"/>
        <v>0</v>
      </c>
      <c r="G100" s="73">
        <f t="shared" si="27"/>
        <v>0</v>
      </c>
      <c r="H100" s="73">
        <f t="shared" si="27"/>
        <v>0</v>
      </c>
      <c r="I100" s="73">
        <f t="shared" si="27"/>
        <v>0</v>
      </c>
      <c r="J100" s="73">
        <f t="shared" si="27"/>
        <v>0</v>
      </c>
      <c r="K100" s="73">
        <f t="shared" si="27"/>
        <v>0</v>
      </c>
      <c r="L100" s="73">
        <f t="shared" si="27"/>
        <v>0</v>
      </c>
      <c r="M100" s="73">
        <f t="shared" si="27"/>
        <v>0</v>
      </c>
      <c r="N100" s="66">
        <f t="shared" si="25"/>
        <v>0</v>
      </c>
    </row>
    <row r="101" spans="1:15" ht="18" customHeight="1" thickBot="1">
      <c r="A101" s="131" t="s">
        <v>127</v>
      </c>
      <c r="B101" s="73">
        <f>IF(AND($I$89="○",B96&gt;0),1000,0)</f>
        <v>0</v>
      </c>
      <c r="C101" s="73">
        <f t="shared" ref="C101:M101" si="28">IF(AND($I$89="○",C96&gt;0),1000,0)</f>
        <v>0</v>
      </c>
      <c r="D101" s="73">
        <f t="shared" si="28"/>
        <v>0</v>
      </c>
      <c r="E101" s="73">
        <f t="shared" si="28"/>
        <v>0</v>
      </c>
      <c r="F101" s="73">
        <f t="shared" si="28"/>
        <v>0</v>
      </c>
      <c r="G101" s="73">
        <f t="shared" si="28"/>
        <v>0</v>
      </c>
      <c r="H101" s="73">
        <f t="shared" si="28"/>
        <v>0</v>
      </c>
      <c r="I101" s="73">
        <f t="shared" si="28"/>
        <v>0</v>
      </c>
      <c r="J101" s="73">
        <f t="shared" si="28"/>
        <v>0</v>
      </c>
      <c r="K101" s="73">
        <f t="shared" si="28"/>
        <v>0</v>
      </c>
      <c r="L101" s="73">
        <f t="shared" si="28"/>
        <v>0</v>
      </c>
      <c r="M101" s="77">
        <f t="shared" si="28"/>
        <v>0</v>
      </c>
      <c r="N101" s="70">
        <f t="shared" si="25"/>
        <v>0</v>
      </c>
    </row>
    <row r="102" spans="1:15" ht="18" customHeight="1">
      <c r="A102" s="129" t="s">
        <v>115</v>
      </c>
      <c r="B102" s="73">
        <f>SUM(B100:B101)</f>
        <v>0</v>
      </c>
      <c r="C102" s="73">
        <f t="shared" ref="C102:M102" si="29">SUM(C100:C101)</f>
        <v>0</v>
      </c>
      <c r="D102" s="73">
        <f t="shared" si="29"/>
        <v>0</v>
      </c>
      <c r="E102" s="73">
        <f t="shared" si="29"/>
        <v>0</v>
      </c>
      <c r="F102" s="73">
        <f t="shared" si="29"/>
        <v>0</v>
      </c>
      <c r="G102" s="73">
        <f t="shared" si="29"/>
        <v>0</v>
      </c>
      <c r="H102" s="73">
        <f t="shared" si="29"/>
        <v>0</v>
      </c>
      <c r="I102" s="73">
        <f t="shared" si="29"/>
        <v>0</v>
      </c>
      <c r="J102" s="73">
        <f t="shared" si="29"/>
        <v>0</v>
      </c>
      <c r="K102" s="73">
        <f t="shared" si="29"/>
        <v>0</v>
      </c>
      <c r="L102" s="73">
        <f t="shared" si="29"/>
        <v>0</v>
      </c>
      <c r="M102" s="73">
        <f t="shared" si="29"/>
        <v>0</v>
      </c>
      <c r="N102" s="74">
        <f t="shared" si="25"/>
        <v>0</v>
      </c>
    </row>
    <row r="103" spans="1:15" ht="18" customHeight="1" thickBot="1">
      <c r="A103" s="125" t="s">
        <v>110</v>
      </c>
      <c r="B103" s="67">
        <v>30000</v>
      </c>
      <c r="C103" s="67">
        <v>30000</v>
      </c>
      <c r="D103" s="67">
        <v>30000</v>
      </c>
      <c r="E103" s="67">
        <v>30000</v>
      </c>
      <c r="F103" s="67">
        <v>30000</v>
      </c>
      <c r="G103" s="67">
        <v>30000</v>
      </c>
      <c r="H103" s="67">
        <v>30000</v>
      </c>
      <c r="I103" s="67">
        <v>30000</v>
      </c>
      <c r="J103" s="67">
        <v>30000</v>
      </c>
      <c r="K103" s="67">
        <v>30000</v>
      </c>
      <c r="L103" s="67">
        <v>30000</v>
      </c>
      <c r="M103" s="67">
        <v>30000</v>
      </c>
      <c r="N103" s="75">
        <f t="shared" si="25"/>
        <v>360000</v>
      </c>
    </row>
    <row r="104" spans="1:15" ht="18" customHeight="1" thickBot="1">
      <c r="A104" s="125" t="s">
        <v>111</v>
      </c>
      <c r="B104" s="67">
        <f>MIN(B102,B103)</f>
        <v>0</v>
      </c>
      <c r="C104" s="67">
        <f t="shared" ref="C104:M104" si="30">MIN(C102,C103)</f>
        <v>0</v>
      </c>
      <c r="D104" s="67">
        <f t="shared" si="30"/>
        <v>0</v>
      </c>
      <c r="E104" s="67">
        <f t="shared" si="30"/>
        <v>0</v>
      </c>
      <c r="F104" s="67">
        <f t="shared" si="30"/>
        <v>0</v>
      </c>
      <c r="G104" s="67">
        <f t="shared" si="30"/>
        <v>0</v>
      </c>
      <c r="H104" s="67">
        <f t="shared" si="30"/>
        <v>0</v>
      </c>
      <c r="I104" s="67">
        <f t="shared" si="30"/>
        <v>0</v>
      </c>
      <c r="J104" s="67">
        <f t="shared" si="30"/>
        <v>0</v>
      </c>
      <c r="K104" s="67">
        <f t="shared" si="30"/>
        <v>0</v>
      </c>
      <c r="L104" s="67">
        <f t="shared" si="30"/>
        <v>0</v>
      </c>
      <c r="M104" s="76">
        <f t="shared" si="30"/>
        <v>0</v>
      </c>
      <c r="N104" s="70">
        <f t="shared" si="25"/>
        <v>0</v>
      </c>
      <c r="O104" s="48"/>
    </row>
  </sheetData>
  <mergeCells count="46">
    <mergeCell ref="B92:G92"/>
    <mergeCell ref="B93:G93"/>
    <mergeCell ref="B73:G73"/>
    <mergeCell ref="B74:G74"/>
    <mergeCell ref="B88:G88"/>
    <mergeCell ref="I88:N88"/>
    <mergeCell ref="B89:G89"/>
    <mergeCell ref="I89:I91"/>
    <mergeCell ref="J89:N91"/>
    <mergeCell ref="B90:G90"/>
    <mergeCell ref="B91:G91"/>
    <mergeCell ref="B54:G54"/>
    <mergeCell ref="B55:G55"/>
    <mergeCell ref="B69:G69"/>
    <mergeCell ref="I69:N69"/>
    <mergeCell ref="B70:G70"/>
    <mergeCell ref="I70:I72"/>
    <mergeCell ref="J70:N72"/>
    <mergeCell ref="B71:G71"/>
    <mergeCell ref="B72:G72"/>
    <mergeCell ref="B35:G35"/>
    <mergeCell ref="B36:G36"/>
    <mergeCell ref="B50:G50"/>
    <mergeCell ref="I50:N50"/>
    <mergeCell ref="B51:G51"/>
    <mergeCell ref="I51:I53"/>
    <mergeCell ref="J51:N53"/>
    <mergeCell ref="B52:G52"/>
    <mergeCell ref="B53:G53"/>
    <mergeCell ref="B16:G16"/>
    <mergeCell ref="B17:G17"/>
    <mergeCell ref="B31:G31"/>
    <mergeCell ref="I31:N31"/>
    <mergeCell ref="B32:G32"/>
    <mergeCell ref="I32:I34"/>
    <mergeCell ref="J32:N34"/>
    <mergeCell ref="B33:G33"/>
    <mergeCell ref="B34:G34"/>
    <mergeCell ref="B3:G3"/>
    <mergeCell ref="B12:G12"/>
    <mergeCell ref="I12:N12"/>
    <mergeCell ref="B13:G13"/>
    <mergeCell ref="I13:I15"/>
    <mergeCell ref="J13:N15"/>
    <mergeCell ref="B14:G14"/>
    <mergeCell ref="B15:G15"/>
  </mergeCells>
  <phoneticPr fontId="3"/>
  <dataValidations count="2">
    <dataValidation type="list" allowBlank="1" showInputMessage="1" showErrorMessage="1" sqref="B13:G13 B89:G89 B32:G32 B51:G51 B70:G70" xr:uid="{AB6B3203-F7EA-49B5-AE5C-AA598E4B32E0}">
      <formula1>"介護福祉士資格取得を目指す技能実習生,介護福祉士資格取得を目指す特定技能外国人"</formula1>
    </dataValidation>
    <dataValidation type="list" allowBlank="1" showInputMessage="1" showErrorMessage="1" sqref="I32 I13 I51 I70 I89" xr:uid="{5ABCDCA4-EFFF-4088-AF34-A481AE3EF4E0}">
      <formula1>"○"</formula1>
    </dataValidation>
  </dataValidations>
  <pageMargins left="0.7" right="0.7" top="0.75" bottom="0.75" header="0.3" footer="0.3"/>
  <pageSetup paperSize="9" scale="63" fitToHeight="0" orientation="portrait" r:id="rId1"/>
  <rowBreaks count="1" manualBreakCount="1">
    <brk id="6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E4417-7D40-4D0B-B64A-619E765F3612}">
  <sheetPr>
    <tabColor rgb="FF00B0F0"/>
    <pageSetUpPr fitToPage="1"/>
  </sheetPr>
  <dimension ref="A1:O104"/>
  <sheetViews>
    <sheetView view="pageBreakPreview" zoomScaleNormal="100" zoomScaleSheetLayoutView="100" workbookViewId="0">
      <selection activeCell="K18" sqref="K18"/>
    </sheetView>
  </sheetViews>
  <sheetFormatPr defaultRowHeight="18" customHeight="1"/>
  <cols>
    <col min="1" max="1" width="25.5" style="47" customWidth="1"/>
    <col min="2" max="14" width="7.875" style="47" customWidth="1"/>
    <col min="15" max="15" width="8.875" style="47" customWidth="1"/>
    <col min="16" max="16384" width="9" style="47"/>
  </cols>
  <sheetData>
    <row r="1" spans="1:14" s="15" customFormat="1" ht="20.100000000000001" customHeight="1">
      <c r="A1" s="49" t="s">
        <v>147</v>
      </c>
      <c r="B1" s="49" t="s">
        <v>75</v>
      </c>
      <c r="D1" s="18"/>
      <c r="E1" s="18"/>
      <c r="F1" s="18"/>
      <c r="G1" s="21"/>
    </row>
    <row r="2" spans="1:14" s="15" customFormat="1" ht="20.100000000000001" customHeight="1">
      <c r="A2" s="53" t="s">
        <v>146</v>
      </c>
      <c r="B2" s="53"/>
      <c r="C2" s="19"/>
      <c r="D2" s="19"/>
      <c r="E2" s="19"/>
      <c r="F2" s="19"/>
      <c r="G2" s="19"/>
      <c r="H2" s="50"/>
      <c r="I2" s="50"/>
      <c r="J2" s="46"/>
    </row>
    <row r="3" spans="1:14" s="15" customFormat="1" ht="20.100000000000001" customHeight="1">
      <c r="A3" s="57" t="s">
        <v>91</v>
      </c>
      <c r="B3" s="216"/>
      <c r="C3" s="216"/>
      <c r="D3" s="216"/>
      <c r="E3" s="216"/>
      <c r="F3" s="216"/>
      <c r="G3" s="216"/>
      <c r="H3" s="50"/>
      <c r="I3" s="58"/>
      <c r="J3" s="13"/>
      <c r="K3" s="22"/>
      <c r="L3" s="22"/>
      <c r="M3" s="22"/>
      <c r="N3" s="22"/>
    </row>
    <row r="4" spans="1:14" ht="18" customHeight="1">
      <c r="I4" s="50"/>
      <c r="J4" s="60"/>
      <c r="K4" s="59"/>
      <c r="L4" s="59"/>
      <c r="M4" s="59"/>
      <c r="N4" s="59"/>
    </row>
    <row r="5" spans="1:14" ht="18" customHeight="1">
      <c r="A5" s="47" t="s">
        <v>145</v>
      </c>
      <c r="I5" s="52"/>
      <c r="J5" s="61"/>
      <c r="K5" s="61"/>
      <c r="L5" s="61"/>
      <c r="M5" s="61"/>
      <c r="N5" s="61"/>
    </row>
    <row r="6" spans="1:14" s="54" customFormat="1" ht="18" customHeight="1">
      <c r="A6" s="136" t="s">
        <v>120</v>
      </c>
      <c r="B6" s="137" t="s">
        <v>87</v>
      </c>
      <c r="C6" s="137" t="s">
        <v>92</v>
      </c>
      <c r="D6" s="137" t="s">
        <v>93</v>
      </c>
      <c r="E6" s="137" t="s">
        <v>94</v>
      </c>
      <c r="F6" s="137" t="s">
        <v>95</v>
      </c>
      <c r="G6" s="138" t="s">
        <v>97</v>
      </c>
      <c r="I6" s="62"/>
      <c r="J6" s="63"/>
      <c r="K6" s="63"/>
      <c r="L6" s="63"/>
      <c r="M6" s="63"/>
      <c r="N6" s="63"/>
    </row>
    <row r="7" spans="1:14" ht="18" customHeight="1">
      <c r="A7" s="139" t="s">
        <v>112</v>
      </c>
      <c r="B7" s="65">
        <f>SUM(N22,N25)</f>
        <v>0</v>
      </c>
      <c r="C7" s="65">
        <f>SUM(N41,N44)</f>
        <v>0</v>
      </c>
      <c r="D7" s="65">
        <f>SUM(N60,N63)</f>
        <v>0</v>
      </c>
      <c r="E7" s="65">
        <f>SUM(N79,N82)</f>
        <v>0</v>
      </c>
      <c r="F7" s="65">
        <f>SUM(N98,N101)</f>
        <v>0</v>
      </c>
      <c r="G7" s="140">
        <f>SUM(B7:F7)</f>
        <v>0</v>
      </c>
      <c r="I7" s="52"/>
      <c r="J7" s="61"/>
      <c r="K7" s="61"/>
      <c r="L7" s="61"/>
      <c r="M7" s="61"/>
      <c r="N7" s="61"/>
    </row>
    <row r="8" spans="1:14" ht="18" customHeight="1">
      <c r="A8" s="139" t="s">
        <v>121</v>
      </c>
      <c r="B8" s="65">
        <f>N23</f>
        <v>0</v>
      </c>
      <c r="C8" s="65">
        <f>N42</f>
        <v>0</v>
      </c>
      <c r="D8" s="65">
        <f>N61</f>
        <v>0</v>
      </c>
      <c r="E8" s="65">
        <f>N80</f>
        <v>0</v>
      </c>
      <c r="F8" s="65">
        <f>N99</f>
        <v>0</v>
      </c>
      <c r="G8" s="140">
        <f t="shared" ref="G8" si="0">SUM(B8:F8)</f>
        <v>0</v>
      </c>
      <c r="I8" s="52"/>
      <c r="J8" s="61"/>
      <c r="K8" s="61"/>
      <c r="L8" s="61"/>
      <c r="M8" s="61"/>
      <c r="N8" s="61"/>
    </row>
    <row r="9" spans="1:14" ht="18" customHeight="1">
      <c r="A9" s="141" t="s">
        <v>113</v>
      </c>
      <c r="B9" s="142">
        <f>N28</f>
        <v>0</v>
      </c>
      <c r="C9" s="142">
        <f>N47</f>
        <v>0</v>
      </c>
      <c r="D9" s="142">
        <f>N66</f>
        <v>0</v>
      </c>
      <c r="E9" s="142">
        <f>N85</f>
        <v>0</v>
      </c>
      <c r="F9" s="142">
        <f>N104</f>
        <v>0</v>
      </c>
      <c r="G9" s="143">
        <f>SUM(B9:F9)</f>
        <v>0</v>
      </c>
      <c r="I9" s="52"/>
      <c r="J9" s="61"/>
      <c r="K9" s="61"/>
      <c r="L9" s="61"/>
      <c r="M9" s="61"/>
      <c r="N9" s="61"/>
    </row>
    <row r="10" spans="1:14" ht="18" customHeight="1">
      <c r="B10" s="144" t="s">
        <v>123</v>
      </c>
      <c r="I10" s="52"/>
      <c r="J10" s="61"/>
      <c r="K10" s="61"/>
      <c r="L10" s="61"/>
      <c r="M10" s="61"/>
      <c r="N10" s="61"/>
    </row>
    <row r="11" spans="1:14" ht="18" customHeight="1">
      <c r="A11" s="69" t="s">
        <v>103</v>
      </c>
      <c r="B11" s="145" t="s">
        <v>122</v>
      </c>
      <c r="I11" s="52"/>
      <c r="J11" s="61"/>
      <c r="K11" s="61"/>
      <c r="L11" s="61"/>
      <c r="M11" s="61"/>
      <c r="N11" s="61"/>
    </row>
    <row r="12" spans="1:14" ht="18" customHeight="1">
      <c r="A12" s="55" t="s">
        <v>90</v>
      </c>
      <c r="B12" s="212"/>
      <c r="C12" s="213"/>
      <c r="D12" s="213"/>
      <c r="E12" s="213"/>
      <c r="F12" s="213"/>
      <c r="G12" s="214"/>
      <c r="I12" s="217" t="s">
        <v>108</v>
      </c>
      <c r="J12" s="217"/>
      <c r="K12" s="217"/>
      <c r="L12" s="217"/>
      <c r="M12" s="217"/>
      <c r="N12" s="217"/>
    </row>
    <row r="13" spans="1:14" ht="18" customHeight="1">
      <c r="A13" s="55" t="s">
        <v>114</v>
      </c>
      <c r="B13" s="212"/>
      <c r="C13" s="213"/>
      <c r="D13" s="213"/>
      <c r="E13" s="213"/>
      <c r="F13" s="213"/>
      <c r="G13" s="214"/>
      <c r="I13" s="219"/>
      <c r="J13" s="218" t="s">
        <v>109</v>
      </c>
      <c r="K13" s="218"/>
      <c r="L13" s="218"/>
      <c r="M13" s="218"/>
      <c r="N13" s="218"/>
    </row>
    <row r="14" spans="1:14" ht="18" customHeight="1">
      <c r="A14" s="55" t="s">
        <v>23</v>
      </c>
      <c r="B14" s="212"/>
      <c r="C14" s="213"/>
      <c r="D14" s="213"/>
      <c r="E14" s="213"/>
      <c r="F14" s="213"/>
      <c r="G14" s="214"/>
      <c r="I14" s="219"/>
      <c r="J14" s="218"/>
      <c r="K14" s="218"/>
      <c r="L14" s="218"/>
      <c r="M14" s="218"/>
      <c r="N14" s="218"/>
    </row>
    <row r="15" spans="1:14" ht="18" customHeight="1">
      <c r="A15" s="56" t="s">
        <v>101</v>
      </c>
      <c r="B15" s="212"/>
      <c r="C15" s="213"/>
      <c r="D15" s="213"/>
      <c r="E15" s="213"/>
      <c r="F15" s="213"/>
      <c r="G15" s="214"/>
      <c r="I15" s="219"/>
      <c r="J15" s="218"/>
      <c r="K15" s="218"/>
      <c r="L15" s="218"/>
      <c r="M15" s="218"/>
      <c r="N15" s="218"/>
    </row>
    <row r="16" spans="1:14" ht="18" customHeight="1">
      <c r="A16" s="55" t="s">
        <v>68</v>
      </c>
      <c r="B16" s="212"/>
      <c r="C16" s="213"/>
      <c r="D16" s="213"/>
      <c r="E16" s="213"/>
      <c r="F16" s="213"/>
      <c r="G16" s="214"/>
    </row>
    <row r="17" spans="1:14" ht="18" customHeight="1">
      <c r="A17" s="55" t="s">
        <v>89</v>
      </c>
      <c r="B17" s="215" t="s">
        <v>100</v>
      </c>
      <c r="C17" s="215"/>
      <c r="D17" s="215"/>
      <c r="E17" s="215"/>
      <c r="F17" s="215"/>
      <c r="G17" s="215"/>
    </row>
    <row r="18" spans="1:14" ht="18" customHeight="1">
      <c r="A18" s="44"/>
      <c r="B18" s="44"/>
      <c r="C18" s="44"/>
      <c r="D18" s="44"/>
      <c r="E18" s="44"/>
      <c r="F18" s="44"/>
    </row>
    <row r="19" spans="1:14" s="54" customFormat="1" ht="18" customHeight="1">
      <c r="A19" s="119"/>
      <c r="B19" s="120" t="s">
        <v>77</v>
      </c>
      <c r="C19" s="120" t="s">
        <v>78</v>
      </c>
      <c r="D19" s="120" t="s">
        <v>79</v>
      </c>
      <c r="E19" s="120" t="s">
        <v>80</v>
      </c>
      <c r="F19" s="120" t="s">
        <v>81</v>
      </c>
      <c r="G19" s="120" t="s">
        <v>82</v>
      </c>
      <c r="H19" s="120" t="s">
        <v>69</v>
      </c>
      <c r="I19" s="120" t="s">
        <v>83</v>
      </c>
      <c r="J19" s="120" t="s">
        <v>70</v>
      </c>
      <c r="K19" s="120" t="s">
        <v>84</v>
      </c>
      <c r="L19" s="120" t="s">
        <v>85</v>
      </c>
      <c r="M19" s="120" t="s">
        <v>86</v>
      </c>
      <c r="N19" s="121" t="s">
        <v>88</v>
      </c>
    </row>
    <row r="20" spans="1:14" ht="18" customHeight="1">
      <c r="A20" s="122" t="s">
        <v>124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23">
        <f t="shared" ref="N20:N28" si="1">SUM(B20:M20)</f>
        <v>0</v>
      </c>
    </row>
    <row r="21" spans="1:14" ht="18" customHeight="1" thickBot="1">
      <c r="A21" s="122" t="s">
        <v>125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24">
        <f t="shared" si="1"/>
        <v>0</v>
      </c>
    </row>
    <row r="22" spans="1:14" ht="18" customHeight="1" thickBot="1">
      <c r="A22" s="125" t="s">
        <v>98</v>
      </c>
      <c r="B22" s="123">
        <f>SUM(B20:B21)</f>
        <v>0</v>
      </c>
      <c r="C22" s="123">
        <f t="shared" ref="C22:M22" si="2">SUM(C20:C21)</f>
        <v>0</v>
      </c>
      <c r="D22" s="123">
        <f t="shared" si="2"/>
        <v>0</v>
      </c>
      <c r="E22" s="123">
        <f t="shared" si="2"/>
        <v>0</v>
      </c>
      <c r="F22" s="123">
        <f t="shared" si="2"/>
        <v>0</v>
      </c>
      <c r="G22" s="123">
        <f t="shared" si="2"/>
        <v>0</v>
      </c>
      <c r="H22" s="123">
        <f t="shared" si="2"/>
        <v>0</v>
      </c>
      <c r="I22" s="123">
        <f t="shared" si="2"/>
        <v>0</v>
      </c>
      <c r="J22" s="123">
        <f t="shared" si="2"/>
        <v>0</v>
      </c>
      <c r="K22" s="123">
        <f t="shared" si="2"/>
        <v>0</v>
      </c>
      <c r="L22" s="123">
        <f t="shared" si="2"/>
        <v>0</v>
      </c>
      <c r="M22" s="126">
        <f t="shared" si="2"/>
        <v>0</v>
      </c>
      <c r="N22" s="127">
        <f t="shared" si="1"/>
        <v>0</v>
      </c>
    </row>
    <row r="23" spans="1:14" ht="18" customHeight="1" thickBot="1">
      <c r="A23" s="128" t="s">
        <v>126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35"/>
      <c r="N23" s="127">
        <f t="shared" si="1"/>
        <v>0</v>
      </c>
    </row>
    <row r="24" spans="1:14" ht="18" customHeight="1" thickBot="1">
      <c r="A24" s="129" t="s">
        <v>99</v>
      </c>
      <c r="B24" s="123">
        <f>B22-B23</f>
        <v>0</v>
      </c>
      <c r="C24" s="123">
        <f t="shared" ref="C24:M24" si="3">C22-C23</f>
        <v>0</v>
      </c>
      <c r="D24" s="123">
        <f t="shared" si="3"/>
        <v>0</v>
      </c>
      <c r="E24" s="123">
        <f t="shared" si="3"/>
        <v>0</v>
      </c>
      <c r="F24" s="123">
        <f t="shared" si="3"/>
        <v>0</v>
      </c>
      <c r="G24" s="123">
        <f t="shared" si="3"/>
        <v>0</v>
      </c>
      <c r="H24" s="123">
        <f t="shared" si="3"/>
        <v>0</v>
      </c>
      <c r="I24" s="123">
        <f t="shared" si="3"/>
        <v>0</v>
      </c>
      <c r="J24" s="123">
        <f t="shared" si="3"/>
        <v>0</v>
      </c>
      <c r="K24" s="123">
        <f t="shared" si="3"/>
        <v>0</v>
      </c>
      <c r="L24" s="123">
        <f t="shared" si="3"/>
        <v>0</v>
      </c>
      <c r="M24" s="123">
        <f t="shared" si="3"/>
        <v>0</v>
      </c>
      <c r="N24" s="130">
        <f t="shared" si="1"/>
        <v>0</v>
      </c>
    </row>
    <row r="25" spans="1:14" s="68" customFormat="1" ht="18" customHeight="1" thickBot="1">
      <c r="A25" s="131" t="s">
        <v>127</v>
      </c>
      <c r="B25" s="123">
        <f>IF(AND($I$13="○",B20&gt;0),1000,0)</f>
        <v>0</v>
      </c>
      <c r="C25" s="123">
        <f t="shared" ref="C25:M25" si="4">IF(AND($I$13="○",C20&gt;0),1000,0)</f>
        <v>0</v>
      </c>
      <c r="D25" s="123">
        <f t="shared" si="4"/>
        <v>0</v>
      </c>
      <c r="E25" s="123">
        <f t="shared" si="4"/>
        <v>0</v>
      </c>
      <c r="F25" s="123">
        <f t="shared" si="4"/>
        <v>0</v>
      </c>
      <c r="G25" s="123">
        <f t="shared" si="4"/>
        <v>0</v>
      </c>
      <c r="H25" s="123">
        <f t="shared" si="4"/>
        <v>0</v>
      </c>
      <c r="I25" s="123">
        <f t="shared" si="4"/>
        <v>0</v>
      </c>
      <c r="J25" s="123">
        <f t="shared" si="4"/>
        <v>0</v>
      </c>
      <c r="K25" s="123">
        <f t="shared" si="4"/>
        <v>0</v>
      </c>
      <c r="L25" s="123">
        <f t="shared" si="4"/>
        <v>0</v>
      </c>
      <c r="M25" s="126">
        <f t="shared" si="4"/>
        <v>0</v>
      </c>
      <c r="N25" s="127">
        <f t="shared" si="1"/>
        <v>0</v>
      </c>
    </row>
    <row r="26" spans="1:14" ht="18" customHeight="1">
      <c r="A26" s="129" t="s">
        <v>115</v>
      </c>
      <c r="B26" s="123">
        <f>SUM(B24:B25)</f>
        <v>0</v>
      </c>
      <c r="C26" s="123">
        <f t="shared" ref="C26:M26" si="5">SUM(C24:C25)</f>
        <v>0</v>
      </c>
      <c r="D26" s="123">
        <f t="shared" si="5"/>
        <v>0</v>
      </c>
      <c r="E26" s="123">
        <f t="shared" si="5"/>
        <v>0</v>
      </c>
      <c r="F26" s="123">
        <f t="shared" si="5"/>
        <v>0</v>
      </c>
      <c r="G26" s="123">
        <f t="shared" si="5"/>
        <v>0</v>
      </c>
      <c r="H26" s="123">
        <f t="shared" si="5"/>
        <v>0</v>
      </c>
      <c r="I26" s="123">
        <f t="shared" si="5"/>
        <v>0</v>
      </c>
      <c r="J26" s="123">
        <f t="shared" si="5"/>
        <v>0</v>
      </c>
      <c r="K26" s="123">
        <f t="shared" si="5"/>
        <v>0</v>
      </c>
      <c r="L26" s="123">
        <f t="shared" si="5"/>
        <v>0</v>
      </c>
      <c r="M26" s="123">
        <f t="shared" si="5"/>
        <v>0</v>
      </c>
      <c r="N26" s="132">
        <f>SUM(B26:M26)</f>
        <v>0</v>
      </c>
    </row>
    <row r="27" spans="1:14" ht="18" customHeight="1" thickBot="1">
      <c r="A27" s="125" t="s">
        <v>110</v>
      </c>
      <c r="B27" s="133">
        <v>30000</v>
      </c>
      <c r="C27" s="133">
        <v>30000</v>
      </c>
      <c r="D27" s="133">
        <v>30000</v>
      </c>
      <c r="E27" s="133">
        <v>30000</v>
      </c>
      <c r="F27" s="133">
        <v>30000</v>
      </c>
      <c r="G27" s="133">
        <v>30000</v>
      </c>
      <c r="H27" s="133">
        <v>30000</v>
      </c>
      <c r="I27" s="133">
        <v>30000</v>
      </c>
      <c r="J27" s="133">
        <v>30000</v>
      </c>
      <c r="K27" s="133">
        <v>30000</v>
      </c>
      <c r="L27" s="133">
        <v>30000</v>
      </c>
      <c r="M27" s="133">
        <v>30000</v>
      </c>
      <c r="N27" s="124">
        <f t="shared" si="1"/>
        <v>360000</v>
      </c>
    </row>
    <row r="28" spans="1:14" ht="18" customHeight="1" thickBot="1">
      <c r="A28" s="125" t="s">
        <v>111</v>
      </c>
      <c r="B28" s="133">
        <f>MIN(B26,B27)</f>
        <v>0</v>
      </c>
      <c r="C28" s="133">
        <f t="shared" ref="C28:M28" si="6">MIN(C26,C27)</f>
        <v>0</v>
      </c>
      <c r="D28" s="133">
        <f t="shared" si="6"/>
        <v>0</v>
      </c>
      <c r="E28" s="133">
        <f t="shared" si="6"/>
        <v>0</v>
      </c>
      <c r="F28" s="133">
        <f t="shared" si="6"/>
        <v>0</v>
      </c>
      <c r="G28" s="133">
        <f t="shared" si="6"/>
        <v>0</v>
      </c>
      <c r="H28" s="133">
        <f t="shared" si="6"/>
        <v>0</v>
      </c>
      <c r="I28" s="133">
        <f t="shared" si="6"/>
        <v>0</v>
      </c>
      <c r="J28" s="133">
        <f t="shared" si="6"/>
        <v>0</v>
      </c>
      <c r="K28" s="133">
        <f t="shared" si="6"/>
        <v>0</v>
      </c>
      <c r="L28" s="133">
        <f t="shared" si="6"/>
        <v>0</v>
      </c>
      <c r="M28" s="134">
        <f t="shared" si="6"/>
        <v>0</v>
      </c>
      <c r="N28" s="127">
        <f t="shared" si="1"/>
        <v>0</v>
      </c>
    </row>
    <row r="30" spans="1:14" ht="18" customHeight="1">
      <c r="A30" s="69" t="s">
        <v>102</v>
      </c>
      <c r="I30" s="52"/>
      <c r="J30" s="61"/>
      <c r="K30" s="61"/>
      <c r="L30" s="61"/>
      <c r="M30" s="61"/>
      <c r="N30" s="61"/>
    </row>
    <row r="31" spans="1:14" ht="18" customHeight="1">
      <c r="A31" s="55" t="s">
        <v>90</v>
      </c>
      <c r="B31" s="212"/>
      <c r="C31" s="213"/>
      <c r="D31" s="213"/>
      <c r="E31" s="213"/>
      <c r="F31" s="213"/>
      <c r="G31" s="214"/>
      <c r="I31" s="217" t="s">
        <v>108</v>
      </c>
      <c r="J31" s="217"/>
      <c r="K31" s="217"/>
      <c r="L31" s="217"/>
      <c r="M31" s="217"/>
      <c r="N31" s="217"/>
    </row>
    <row r="32" spans="1:14" ht="18" customHeight="1">
      <c r="A32" s="55" t="s">
        <v>114</v>
      </c>
      <c r="B32" s="212"/>
      <c r="C32" s="213"/>
      <c r="D32" s="213"/>
      <c r="E32" s="213"/>
      <c r="F32" s="213"/>
      <c r="G32" s="214"/>
      <c r="I32" s="219"/>
      <c r="J32" s="218" t="s">
        <v>109</v>
      </c>
      <c r="K32" s="218"/>
      <c r="L32" s="218"/>
      <c r="M32" s="218"/>
      <c r="N32" s="218"/>
    </row>
    <row r="33" spans="1:15" ht="18" customHeight="1">
      <c r="A33" s="55" t="s">
        <v>23</v>
      </c>
      <c r="B33" s="212"/>
      <c r="C33" s="213"/>
      <c r="D33" s="213"/>
      <c r="E33" s="213"/>
      <c r="F33" s="213"/>
      <c r="G33" s="214"/>
      <c r="I33" s="219"/>
      <c r="J33" s="218"/>
      <c r="K33" s="218"/>
      <c r="L33" s="218"/>
      <c r="M33" s="218"/>
      <c r="N33" s="218"/>
    </row>
    <row r="34" spans="1:15" ht="18" customHeight="1">
      <c r="A34" s="56" t="s">
        <v>101</v>
      </c>
      <c r="B34" s="212"/>
      <c r="C34" s="213"/>
      <c r="D34" s="213"/>
      <c r="E34" s="213"/>
      <c r="F34" s="213"/>
      <c r="G34" s="214"/>
      <c r="I34" s="219"/>
      <c r="J34" s="218"/>
      <c r="K34" s="218"/>
      <c r="L34" s="218"/>
      <c r="M34" s="218"/>
      <c r="N34" s="218"/>
    </row>
    <row r="35" spans="1:15" ht="18" customHeight="1">
      <c r="A35" s="55" t="s">
        <v>68</v>
      </c>
      <c r="B35" s="212"/>
      <c r="C35" s="213"/>
      <c r="D35" s="213"/>
      <c r="E35" s="213"/>
      <c r="F35" s="213"/>
      <c r="G35" s="214"/>
    </row>
    <row r="36" spans="1:15" ht="18" customHeight="1">
      <c r="A36" s="55" t="s">
        <v>89</v>
      </c>
      <c r="B36" s="215" t="s">
        <v>100</v>
      </c>
      <c r="C36" s="215"/>
      <c r="D36" s="215"/>
      <c r="E36" s="215"/>
      <c r="F36" s="215"/>
      <c r="G36" s="215"/>
    </row>
    <row r="37" spans="1:15" ht="18" customHeight="1">
      <c r="A37" s="44"/>
      <c r="B37" s="44"/>
      <c r="C37" s="44"/>
      <c r="D37" s="44"/>
      <c r="E37" s="44"/>
      <c r="F37" s="44"/>
    </row>
    <row r="38" spans="1:15" s="54" customFormat="1" ht="18" customHeight="1">
      <c r="A38" s="119"/>
      <c r="B38" s="71" t="s">
        <v>77</v>
      </c>
      <c r="C38" s="71" t="s">
        <v>78</v>
      </c>
      <c r="D38" s="71" t="s">
        <v>79</v>
      </c>
      <c r="E38" s="71" t="s">
        <v>80</v>
      </c>
      <c r="F38" s="71" t="s">
        <v>81</v>
      </c>
      <c r="G38" s="71" t="s">
        <v>82</v>
      </c>
      <c r="H38" s="71" t="s">
        <v>69</v>
      </c>
      <c r="I38" s="71" t="s">
        <v>83</v>
      </c>
      <c r="J38" s="71" t="s">
        <v>70</v>
      </c>
      <c r="K38" s="71" t="s">
        <v>84</v>
      </c>
      <c r="L38" s="71" t="s">
        <v>85</v>
      </c>
      <c r="M38" s="71" t="s">
        <v>86</v>
      </c>
      <c r="N38" s="72" t="s">
        <v>88</v>
      </c>
    </row>
    <row r="39" spans="1:15" ht="18" customHeight="1">
      <c r="A39" s="122" t="s">
        <v>124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73">
        <f t="shared" ref="N39:N47" si="7">SUM(B39:M39)</f>
        <v>0</v>
      </c>
    </row>
    <row r="40" spans="1:15" ht="18" customHeight="1" thickBot="1">
      <c r="A40" s="122" t="s">
        <v>125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75">
        <f t="shared" si="7"/>
        <v>0</v>
      </c>
    </row>
    <row r="41" spans="1:15" ht="18" customHeight="1" thickBot="1">
      <c r="A41" s="125" t="s">
        <v>98</v>
      </c>
      <c r="B41" s="73">
        <f>SUM(B39:B40)</f>
        <v>0</v>
      </c>
      <c r="C41" s="73">
        <f t="shared" ref="C41:M41" si="8">SUM(C39:C40)</f>
        <v>0</v>
      </c>
      <c r="D41" s="73">
        <f t="shared" si="8"/>
        <v>0</v>
      </c>
      <c r="E41" s="73">
        <f t="shared" si="8"/>
        <v>0</v>
      </c>
      <c r="F41" s="73">
        <f t="shared" si="8"/>
        <v>0</v>
      </c>
      <c r="G41" s="73">
        <f t="shared" si="8"/>
        <v>0</v>
      </c>
      <c r="H41" s="73">
        <f t="shared" si="8"/>
        <v>0</v>
      </c>
      <c r="I41" s="73">
        <f t="shared" si="8"/>
        <v>0</v>
      </c>
      <c r="J41" s="73">
        <f t="shared" si="8"/>
        <v>0</v>
      </c>
      <c r="K41" s="73">
        <f t="shared" si="8"/>
        <v>0</v>
      </c>
      <c r="L41" s="73">
        <f t="shared" si="8"/>
        <v>0</v>
      </c>
      <c r="M41" s="77">
        <f t="shared" si="8"/>
        <v>0</v>
      </c>
      <c r="N41" s="70">
        <f t="shared" si="7"/>
        <v>0</v>
      </c>
    </row>
    <row r="42" spans="1:15" ht="18" customHeight="1" thickBot="1">
      <c r="A42" s="128" t="s">
        <v>126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35"/>
      <c r="N42" s="70">
        <f t="shared" si="7"/>
        <v>0</v>
      </c>
    </row>
    <row r="43" spans="1:15" ht="18" customHeight="1" thickBot="1">
      <c r="A43" s="129" t="s">
        <v>99</v>
      </c>
      <c r="B43" s="73">
        <f>B41-B42</f>
        <v>0</v>
      </c>
      <c r="C43" s="73">
        <f t="shared" ref="C43:M43" si="9">C41-C42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  <c r="H43" s="73">
        <f t="shared" si="9"/>
        <v>0</v>
      </c>
      <c r="I43" s="73">
        <f t="shared" si="9"/>
        <v>0</v>
      </c>
      <c r="J43" s="73">
        <f t="shared" si="9"/>
        <v>0</v>
      </c>
      <c r="K43" s="73">
        <f t="shared" si="9"/>
        <v>0</v>
      </c>
      <c r="L43" s="73">
        <f t="shared" si="9"/>
        <v>0</v>
      </c>
      <c r="M43" s="73">
        <f t="shared" si="9"/>
        <v>0</v>
      </c>
      <c r="N43" s="66">
        <f t="shared" si="7"/>
        <v>0</v>
      </c>
    </row>
    <row r="44" spans="1:15" ht="18" customHeight="1" thickBot="1">
      <c r="A44" s="131" t="s">
        <v>127</v>
      </c>
      <c r="B44" s="73">
        <f>IF(AND($I$32="○",B39&gt;0),1000,0)</f>
        <v>0</v>
      </c>
      <c r="C44" s="73">
        <f t="shared" ref="C44:M44" si="10">IF(AND($I$32="○",C39&gt;0),1000,0)</f>
        <v>0</v>
      </c>
      <c r="D44" s="73">
        <f t="shared" si="10"/>
        <v>0</v>
      </c>
      <c r="E44" s="73">
        <f t="shared" si="10"/>
        <v>0</v>
      </c>
      <c r="F44" s="73">
        <f t="shared" si="10"/>
        <v>0</v>
      </c>
      <c r="G44" s="73">
        <f t="shared" si="10"/>
        <v>0</v>
      </c>
      <c r="H44" s="73">
        <f t="shared" si="10"/>
        <v>0</v>
      </c>
      <c r="I44" s="73">
        <f t="shared" si="10"/>
        <v>0</v>
      </c>
      <c r="J44" s="73">
        <f t="shared" si="10"/>
        <v>0</v>
      </c>
      <c r="K44" s="73">
        <f t="shared" si="10"/>
        <v>0</v>
      </c>
      <c r="L44" s="73">
        <f t="shared" si="10"/>
        <v>0</v>
      </c>
      <c r="M44" s="77">
        <f t="shared" si="10"/>
        <v>0</v>
      </c>
      <c r="N44" s="70">
        <f t="shared" si="7"/>
        <v>0</v>
      </c>
    </row>
    <row r="45" spans="1:15" ht="18" customHeight="1">
      <c r="A45" s="129" t="s">
        <v>115</v>
      </c>
      <c r="B45" s="73">
        <f>SUM(B43:B44)</f>
        <v>0</v>
      </c>
      <c r="C45" s="73">
        <f t="shared" ref="C45:M45" si="11">SUM(C43:C44)</f>
        <v>0</v>
      </c>
      <c r="D45" s="73">
        <f t="shared" si="11"/>
        <v>0</v>
      </c>
      <c r="E45" s="73">
        <f t="shared" si="11"/>
        <v>0</v>
      </c>
      <c r="F45" s="73">
        <f t="shared" si="11"/>
        <v>0</v>
      </c>
      <c r="G45" s="73">
        <f t="shared" si="11"/>
        <v>0</v>
      </c>
      <c r="H45" s="73">
        <f t="shared" si="11"/>
        <v>0</v>
      </c>
      <c r="I45" s="73">
        <f t="shared" si="11"/>
        <v>0</v>
      </c>
      <c r="J45" s="73">
        <f t="shared" si="11"/>
        <v>0</v>
      </c>
      <c r="K45" s="73">
        <f t="shared" si="11"/>
        <v>0</v>
      </c>
      <c r="L45" s="73">
        <f t="shared" si="11"/>
        <v>0</v>
      </c>
      <c r="M45" s="73">
        <f t="shared" si="11"/>
        <v>0</v>
      </c>
      <c r="N45" s="74">
        <f t="shared" si="7"/>
        <v>0</v>
      </c>
    </row>
    <row r="46" spans="1:15" ht="18" customHeight="1" thickBot="1">
      <c r="A46" s="125" t="s">
        <v>110</v>
      </c>
      <c r="B46" s="67">
        <v>30000</v>
      </c>
      <c r="C46" s="67">
        <v>30000</v>
      </c>
      <c r="D46" s="67">
        <v>30000</v>
      </c>
      <c r="E46" s="67">
        <v>30000</v>
      </c>
      <c r="F46" s="67">
        <v>30000</v>
      </c>
      <c r="G46" s="67">
        <v>30000</v>
      </c>
      <c r="H46" s="67">
        <v>30000</v>
      </c>
      <c r="I46" s="67">
        <v>30000</v>
      </c>
      <c r="J46" s="67">
        <v>30000</v>
      </c>
      <c r="K46" s="67">
        <v>30000</v>
      </c>
      <c r="L46" s="67">
        <v>30000</v>
      </c>
      <c r="M46" s="67">
        <v>30000</v>
      </c>
      <c r="N46" s="75">
        <f t="shared" si="7"/>
        <v>360000</v>
      </c>
    </row>
    <row r="47" spans="1:15" ht="18" customHeight="1" thickBot="1">
      <c r="A47" s="125" t="s">
        <v>111</v>
      </c>
      <c r="B47" s="67">
        <f>MIN(B45,B46)</f>
        <v>0</v>
      </c>
      <c r="C47" s="67">
        <f t="shared" ref="C47:M47" si="12">MIN(C45,C46)</f>
        <v>0</v>
      </c>
      <c r="D47" s="67">
        <f t="shared" si="12"/>
        <v>0</v>
      </c>
      <c r="E47" s="67">
        <f t="shared" si="12"/>
        <v>0</v>
      </c>
      <c r="F47" s="67">
        <f t="shared" si="12"/>
        <v>0</v>
      </c>
      <c r="G47" s="67">
        <f t="shared" si="12"/>
        <v>0</v>
      </c>
      <c r="H47" s="67">
        <f t="shared" si="12"/>
        <v>0</v>
      </c>
      <c r="I47" s="67">
        <f t="shared" si="12"/>
        <v>0</v>
      </c>
      <c r="J47" s="67">
        <f t="shared" si="12"/>
        <v>0</v>
      </c>
      <c r="K47" s="67">
        <f t="shared" si="12"/>
        <v>0</v>
      </c>
      <c r="L47" s="67">
        <f t="shared" si="12"/>
        <v>0</v>
      </c>
      <c r="M47" s="76">
        <f t="shared" si="12"/>
        <v>0</v>
      </c>
      <c r="N47" s="70">
        <f t="shared" si="7"/>
        <v>0</v>
      </c>
      <c r="O47" s="48"/>
    </row>
    <row r="49" spans="1:14" ht="18" customHeight="1">
      <c r="A49" s="69" t="s">
        <v>104</v>
      </c>
      <c r="I49" s="52"/>
      <c r="J49" s="61"/>
      <c r="K49" s="61"/>
      <c r="L49" s="61"/>
      <c r="M49" s="61"/>
      <c r="N49" s="61"/>
    </row>
    <row r="50" spans="1:14" ht="18" customHeight="1">
      <c r="A50" s="55" t="s">
        <v>90</v>
      </c>
      <c r="B50" s="212"/>
      <c r="C50" s="213"/>
      <c r="D50" s="213"/>
      <c r="E50" s="213"/>
      <c r="F50" s="213"/>
      <c r="G50" s="214"/>
      <c r="I50" s="217" t="s">
        <v>108</v>
      </c>
      <c r="J50" s="217"/>
      <c r="K50" s="217"/>
      <c r="L50" s="217"/>
      <c r="M50" s="217"/>
      <c r="N50" s="217"/>
    </row>
    <row r="51" spans="1:14" ht="18" customHeight="1">
      <c r="A51" s="55" t="s">
        <v>114</v>
      </c>
      <c r="B51" s="212"/>
      <c r="C51" s="213"/>
      <c r="D51" s="213"/>
      <c r="E51" s="213"/>
      <c r="F51" s="213"/>
      <c r="G51" s="214"/>
      <c r="I51" s="219"/>
      <c r="J51" s="218" t="s">
        <v>109</v>
      </c>
      <c r="K51" s="218"/>
      <c r="L51" s="218"/>
      <c r="M51" s="218"/>
      <c r="N51" s="218"/>
    </row>
    <row r="52" spans="1:14" ht="18" customHeight="1">
      <c r="A52" s="55" t="s">
        <v>23</v>
      </c>
      <c r="B52" s="212"/>
      <c r="C52" s="213"/>
      <c r="D52" s="213"/>
      <c r="E52" s="213"/>
      <c r="F52" s="213"/>
      <c r="G52" s="214"/>
      <c r="I52" s="219"/>
      <c r="J52" s="218"/>
      <c r="K52" s="218"/>
      <c r="L52" s="218"/>
      <c r="M52" s="218"/>
      <c r="N52" s="218"/>
    </row>
    <row r="53" spans="1:14" ht="18" customHeight="1">
      <c r="A53" s="56" t="s">
        <v>101</v>
      </c>
      <c r="B53" s="212"/>
      <c r="C53" s="213"/>
      <c r="D53" s="213"/>
      <c r="E53" s="213"/>
      <c r="F53" s="213"/>
      <c r="G53" s="214"/>
      <c r="I53" s="219"/>
      <c r="J53" s="218"/>
      <c r="K53" s="218"/>
      <c r="L53" s="218"/>
      <c r="M53" s="218"/>
      <c r="N53" s="218"/>
    </row>
    <row r="54" spans="1:14" ht="18" customHeight="1">
      <c r="A54" s="55" t="s">
        <v>68</v>
      </c>
      <c r="B54" s="212"/>
      <c r="C54" s="213"/>
      <c r="D54" s="213"/>
      <c r="E54" s="213"/>
      <c r="F54" s="213"/>
      <c r="G54" s="214"/>
    </row>
    <row r="55" spans="1:14" ht="18" customHeight="1">
      <c r="A55" s="55" t="s">
        <v>89</v>
      </c>
      <c r="B55" s="215" t="s">
        <v>100</v>
      </c>
      <c r="C55" s="215"/>
      <c r="D55" s="215"/>
      <c r="E55" s="215"/>
      <c r="F55" s="215"/>
      <c r="G55" s="215"/>
    </row>
    <row r="56" spans="1:14" ht="18" customHeight="1">
      <c r="A56" s="44"/>
      <c r="B56" s="44"/>
      <c r="C56" s="44"/>
      <c r="D56" s="44"/>
      <c r="E56" s="44"/>
      <c r="F56" s="44"/>
    </row>
    <row r="57" spans="1:14" s="54" customFormat="1" ht="18" customHeight="1">
      <c r="A57" s="119"/>
      <c r="B57" s="120" t="s">
        <v>77</v>
      </c>
      <c r="C57" s="120" t="s">
        <v>78</v>
      </c>
      <c r="D57" s="120" t="s">
        <v>79</v>
      </c>
      <c r="E57" s="120" t="s">
        <v>80</v>
      </c>
      <c r="F57" s="120" t="s">
        <v>81</v>
      </c>
      <c r="G57" s="120" t="s">
        <v>82</v>
      </c>
      <c r="H57" s="120" t="s">
        <v>69</v>
      </c>
      <c r="I57" s="120" t="s">
        <v>83</v>
      </c>
      <c r="J57" s="120" t="s">
        <v>70</v>
      </c>
      <c r="K57" s="120" t="s">
        <v>84</v>
      </c>
      <c r="L57" s="120" t="s">
        <v>85</v>
      </c>
      <c r="M57" s="120" t="s">
        <v>86</v>
      </c>
      <c r="N57" s="121" t="s">
        <v>88</v>
      </c>
    </row>
    <row r="58" spans="1:14" ht="18" customHeight="1">
      <c r="A58" s="122" t="s">
        <v>124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23">
        <f t="shared" ref="N58:N66" si="13">SUM(B58:M58)</f>
        <v>0</v>
      </c>
    </row>
    <row r="59" spans="1:14" ht="18" customHeight="1" thickBot="1">
      <c r="A59" s="122" t="s">
        <v>125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24">
        <f t="shared" si="13"/>
        <v>0</v>
      </c>
    </row>
    <row r="60" spans="1:14" ht="18" customHeight="1" thickBot="1">
      <c r="A60" s="125" t="s">
        <v>98</v>
      </c>
      <c r="B60" s="123">
        <f>SUM(B58:B59)</f>
        <v>0</v>
      </c>
      <c r="C60" s="123">
        <f t="shared" ref="C60:M60" si="14">SUM(C58:C59)</f>
        <v>0</v>
      </c>
      <c r="D60" s="123">
        <f t="shared" si="14"/>
        <v>0</v>
      </c>
      <c r="E60" s="123">
        <f t="shared" si="14"/>
        <v>0</v>
      </c>
      <c r="F60" s="123">
        <f t="shared" si="14"/>
        <v>0</v>
      </c>
      <c r="G60" s="123">
        <f t="shared" si="14"/>
        <v>0</v>
      </c>
      <c r="H60" s="123">
        <f t="shared" si="14"/>
        <v>0</v>
      </c>
      <c r="I60" s="123">
        <f t="shared" si="14"/>
        <v>0</v>
      </c>
      <c r="J60" s="123">
        <f t="shared" si="14"/>
        <v>0</v>
      </c>
      <c r="K60" s="123">
        <f t="shared" si="14"/>
        <v>0</v>
      </c>
      <c r="L60" s="123">
        <f t="shared" si="14"/>
        <v>0</v>
      </c>
      <c r="M60" s="126">
        <f t="shared" si="14"/>
        <v>0</v>
      </c>
      <c r="N60" s="127">
        <f t="shared" si="13"/>
        <v>0</v>
      </c>
    </row>
    <row r="61" spans="1:14" ht="18" customHeight="1" thickBot="1">
      <c r="A61" s="128" t="s">
        <v>126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35"/>
      <c r="N61" s="127">
        <f t="shared" si="13"/>
        <v>0</v>
      </c>
    </row>
    <row r="62" spans="1:14" ht="18" customHeight="1" thickBot="1">
      <c r="A62" s="129" t="s">
        <v>99</v>
      </c>
      <c r="B62" s="123">
        <f>B60-B61</f>
        <v>0</v>
      </c>
      <c r="C62" s="123">
        <f t="shared" ref="C62:M62" si="15">C60-C61</f>
        <v>0</v>
      </c>
      <c r="D62" s="123">
        <f t="shared" si="15"/>
        <v>0</v>
      </c>
      <c r="E62" s="123">
        <f t="shared" si="15"/>
        <v>0</v>
      </c>
      <c r="F62" s="123">
        <f t="shared" si="15"/>
        <v>0</v>
      </c>
      <c r="G62" s="123">
        <f t="shared" si="15"/>
        <v>0</v>
      </c>
      <c r="H62" s="123">
        <f t="shared" si="15"/>
        <v>0</v>
      </c>
      <c r="I62" s="123">
        <f t="shared" si="15"/>
        <v>0</v>
      </c>
      <c r="J62" s="123">
        <f t="shared" si="15"/>
        <v>0</v>
      </c>
      <c r="K62" s="123">
        <f t="shared" si="15"/>
        <v>0</v>
      </c>
      <c r="L62" s="123">
        <f t="shared" si="15"/>
        <v>0</v>
      </c>
      <c r="M62" s="123">
        <f t="shared" si="15"/>
        <v>0</v>
      </c>
      <c r="N62" s="130">
        <f t="shared" si="13"/>
        <v>0</v>
      </c>
    </row>
    <row r="63" spans="1:14" ht="18" customHeight="1" thickBot="1">
      <c r="A63" s="131" t="s">
        <v>127</v>
      </c>
      <c r="B63" s="123">
        <f>IF(AND($I$51="○",B58&gt;0),1000,0)</f>
        <v>0</v>
      </c>
      <c r="C63" s="123">
        <f t="shared" ref="C63:M63" si="16">IF(AND($I$51="○",C58&gt;0),1000,0)</f>
        <v>0</v>
      </c>
      <c r="D63" s="123">
        <f t="shared" si="16"/>
        <v>0</v>
      </c>
      <c r="E63" s="123">
        <f t="shared" si="16"/>
        <v>0</v>
      </c>
      <c r="F63" s="123">
        <f t="shared" si="16"/>
        <v>0</v>
      </c>
      <c r="G63" s="123">
        <f t="shared" si="16"/>
        <v>0</v>
      </c>
      <c r="H63" s="123">
        <f t="shared" si="16"/>
        <v>0</v>
      </c>
      <c r="I63" s="123">
        <f t="shared" si="16"/>
        <v>0</v>
      </c>
      <c r="J63" s="123">
        <f t="shared" si="16"/>
        <v>0</v>
      </c>
      <c r="K63" s="123">
        <f t="shared" si="16"/>
        <v>0</v>
      </c>
      <c r="L63" s="123">
        <f t="shared" si="16"/>
        <v>0</v>
      </c>
      <c r="M63" s="126">
        <f t="shared" si="16"/>
        <v>0</v>
      </c>
      <c r="N63" s="127">
        <f t="shared" si="13"/>
        <v>0</v>
      </c>
    </row>
    <row r="64" spans="1:14" ht="18" customHeight="1">
      <c r="A64" s="129" t="s">
        <v>115</v>
      </c>
      <c r="B64" s="123">
        <f>SUM(B62:B63)</f>
        <v>0</v>
      </c>
      <c r="C64" s="123">
        <f t="shared" ref="C64:M64" si="17">SUM(C62:C63)</f>
        <v>0</v>
      </c>
      <c r="D64" s="123">
        <f t="shared" si="17"/>
        <v>0</v>
      </c>
      <c r="E64" s="123">
        <f t="shared" si="17"/>
        <v>0</v>
      </c>
      <c r="F64" s="123">
        <f t="shared" si="17"/>
        <v>0</v>
      </c>
      <c r="G64" s="123">
        <f t="shared" si="17"/>
        <v>0</v>
      </c>
      <c r="H64" s="123">
        <f t="shared" si="17"/>
        <v>0</v>
      </c>
      <c r="I64" s="123">
        <f t="shared" si="17"/>
        <v>0</v>
      </c>
      <c r="J64" s="123">
        <f t="shared" si="17"/>
        <v>0</v>
      </c>
      <c r="K64" s="123">
        <f t="shared" si="17"/>
        <v>0</v>
      </c>
      <c r="L64" s="123">
        <f t="shared" si="17"/>
        <v>0</v>
      </c>
      <c r="M64" s="123">
        <f t="shared" si="17"/>
        <v>0</v>
      </c>
      <c r="N64" s="132">
        <f t="shared" si="13"/>
        <v>0</v>
      </c>
    </row>
    <row r="65" spans="1:15" ht="18" customHeight="1" thickBot="1">
      <c r="A65" s="125" t="s">
        <v>110</v>
      </c>
      <c r="B65" s="133">
        <v>30000</v>
      </c>
      <c r="C65" s="133">
        <v>30000</v>
      </c>
      <c r="D65" s="133">
        <v>30000</v>
      </c>
      <c r="E65" s="133">
        <v>30000</v>
      </c>
      <c r="F65" s="133">
        <v>30000</v>
      </c>
      <c r="G65" s="133">
        <v>30000</v>
      </c>
      <c r="H65" s="133">
        <v>30000</v>
      </c>
      <c r="I65" s="133">
        <v>30000</v>
      </c>
      <c r="J65" s="133">
        <v>30000</v>
      </c>
      <c r="K65" s="133">
        <v>30000</v>
      </c>
      <c r="L65" s="133">
        <v>30000</v>
      </c>
      <c r="M65" s="133">
        <v>30000</v>
      </c>
      <c r="N65" s="124">
        <f t="shared" si="13"/>
        <v>360000</v>
      </c>
    </row>
    <row r="66" spans="1:15" ht="18" customHeight="1" thickBot="1">
      <c r="A66" s="125" t="s">
        <v>111</v>
      </c>
      <c r="B66" s="133">
        <f>MIN(B64,B65)</f>
        <v>0</v>
      </c>
      <c r="C66" s="133">
        <f t="shared" ref="C66:M66" si="18">MIN(C64,C65)</f>
        <v>0</v>
      </c>
      <c r="D66" s="133">
        <f t="shared" si="18"/>
        <v>0</v>
      </c>
      <c r="E66" s="133">
        <f t="shared" si="18"/>
        <v>0</v>
      </c>
      <c r="F66" s="133">
        <f t="shared" si="18"/>
        <v>0</v>
      </c>
      <c r="G66" s="133">
        <f t="shared" si="18"/>
        <v>0</v>
      </c>
      <c r="H66" s="133">
        <f t="shared" si="18"/>
        <v>0</v>
      </c>
      <c r="I66" s="133">
        <f t="shared" si="18"/>
        <v>0</v>
      </c>
      <c r="J66" s="133">
        <f t="shared" si="18"/>
        <v>0</v>
      </c>
      <c r="K66" s="133">
        <f t="shared" si="18"/>
        <v>0</v>
      </c>
      <c r="L66" s="133">
        <f t="shared" si="18"/>
        <v>0</v>
      </c>
      <c r="M66" s="134">
        <f t="shared" si="18"/>
        <v>0</v>
      </c>
      <c r="N66" s="127">
        <f t="shared" si="13"/>
        <v>0</v>
      </c>
      <c r="O66" s="48"/>
    </row>
    <row r="68" spans="1:15" ht="18" customHeight="1">
      <c r="A68" s="69" t="s">
        <v>105</v>
      </c>
      <c r="I68" s="52"/>
      <c r="J68" s="61"/>
      <c r="K68" s="61"/>
      <c r="L68" s="61"/>
      <c r="M68" s="61"/>
      <c r="N68" s="61"/>
    </row>
    <row r="69" spans="1:15" ht="18" customHeight="1">
      <c r="A69" s="55" t="s">
        <v>90</v>
      </c>
      <c r="B69" s="212"/>
      <c r="C69" s="213"/>
      <c r="D69" s="213"/>
      <c r="E69" s="213"/>
      <c r="F69" s="213"/>
      <c r="G69" s="214"/>
      <c r="I69" s="217" t="s">
        <v>108</v>
      </c>
      <c r="J69" s="217"/>
      <c r="K69" s="217"/>
      <c r="L69" s="217"/>
      <c r="M69" s="217"/>
      <c r="N69" s="217"/>
    </row>
    <row r="70" spans="1:15" ht="18" customHeight="1">
      <c r="A70" s="55" t="s">
        <v>114</v>
      </c>
      <c r="B70" s="212"/>
      <c r="C70" s="213"/>
      <c r="D70" s="213"/>
      <c r="E70" s="213"/>
      <c r="F70" s="213"/>
      <c r="G70" s="214"/>
      <c r="I70" s="219"/>
      <c r="J70" s="218" t="s">
        <v>109</v>
      </c>
      <c r="K70" s="218"/>
      <c r="L70" s="218"/>
      <c r="M70" s="218"/>
      <c r="N70" s="218"/>
    </row>
    <row r="71" spans="1:15" ht="18" customHeight="1">
      <c r="A71" s="55" t="s">
        <v>23</v>
      </c>
      <c r="B71" s="212"/>
      <c r="C71" s="213"/>
      <c r="D71" s="213"/>
      <c r="E71" s="213"/>
      <c r="F71" s="213"/>
      <c r="G71" s="214"/>
      <c r="I71" s="219"/>
      <c r="J71" s="218"/>
      <c r="K71" s="218"/>
      <c r="L71" s="218"/>
      <c r="M71" s="218"/>
      <c r="N71" s="218"/>
    </row>
    <row r="72" spans="1:15" ht="18" customHeight="1">
      <c r="A72" s="56" t="s">
        <v>101</v>
      </c>
      <c r="B72" s="212"/>
      <c r="C72" s="213"/>
      <c r="D72" s="213"/>
      <c r="E72" s="213"/>
      <c r="F72" s="213"/>
      <c r="G72" s="214"/>
      <c r="I72" s="219"/>
      <c r="J72" s="218"/>
      <c r="K72" s="218"/>
      <c r="L72" s="218"/>
      <c r="M72" s="218"/>
      <c r="N72" s="218"/>
    </row>
    <row r="73" spans="1:15" ht="18" customHeight="1">
      <c r="A73" s="55" t="s">
        <v>68</v>
      </c>
      <c r="B73" s="212"/>
      <c r="C73" s="213"/>
      <c r="D73" s="213"/>
      <c r="E73" s="213"/>
      <c r="F73" s="213"/>
      <c r="G73" s="214"/>
    </row>
    <row r="74" spans="1:15" ht="18" customHeight="1">
      <c r="A74" s="55" t="s">
        <v>89</v>
      </c>
      <c r="B74" s="215" t="s">
        <v>100</v>
      </c>
      <c r="C74" s="215"/>
      <c r="D74" s="215"/>
      <c r="E74" s="215"/>
      <c r="F74" s="215"/>
      <c r="G74" s="215"/>
    </row>
    <row r="75" spans="1:15" ht="18" customHeight="1">
      <c r="A75" s="44"/>
      <c r="B75" s="44"/>
      <c r="C75" s="44"/>
      <c r="D75" s="44"/>
      <c r="E75" s="44"/>
      <c r="F75" s="44"/>
    </row>
    <row r="76" spans="1:15" s="54" customFormat="1" ht="18" customHeight="1">
      <c r="A76" s="119"/>
      <c r="B76" s="71" t="s">
        <v>77</v>
      </c>
      <c r="C76" s="71" t="s">
        <v>78</v>
      </c>
      <c r="D76" s="71" t="s">
        <v>79</v>
      </c>
      <c r="E76" s="71" t="s">
        <v>80</v>
      </c>
      <c r="F76" s="71" t="s">
        <v>81</v>
      </c>
      <c r="G76" s="71" t="s">
        <v>82</v>
      </c>
      <c r="H76" s="71" t="s">
        <v>69</v>
      </c>
      <c r="I76" s="71" t="s">
        <v>83</v>
      </c>
      <c r="J76" s="71" t="s">
        <v>70</v>
      </c>
      <c r="K76" s="71" t="s">
        <v>84</v>
      </c>
      <c r="L76" s="71" t="s">
        <v>85</v>
      </c>
      <c r="M76" s="71" t="s">
        <v>86</v>
      </c>
      <c r="N76" s="72" t="s">
        <v>88</v>
      </c>
    </row>
    <row r="77" spans="1:15" ht="18" customHeight="1">
      <c r="A77" s="122" t="s">
        <v>124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73">
        <f t="shared" ref="N77:N85" si="19">SUM(B77:M77)</f>
        <v>0</v>
      </c>
    </row>
    <row r="78" spans="1:15" ht="18" customHeight="1" thickBot="1">
      <c r="A78" s="122" t="s">
        <v>125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75">
        <f t="shared" si="19"/>
        <v>0</v>
      </c>
    </row>
    <row r="79" spans="1:15" ht="18" customHeight="1" thickBot="1">
      <c r="A79" s="125" t="s">
        <v>98</v>
      </c>
      <c r="B79" s="73">
        <f>SUM(B77:B78)</f>
        <v>0</v>
      </c>
      <c r="C79" s="73">
        <f t="shared" ref="C79:M79" si="20">SUM(C77:C78)</f>
        <v>0</v>
      </c>
      <c r="D79" s="73">
        <f t="shared" si="20"/>
        <v>0</v>
      </c>
      <c r="E79" s="73">
        <f t="shared" si="20"/>
        <v>0</v>
      </c>
      <c r="F79" s="73">
        <f t="shared" si="20"/>
        <v>0</v>
      </c>
      <c r="G79" s="73">
        <f t="shared" si="20"/>
        <v>0</v>
      </c>
      <c r="H79" s="73">
        <f t="shared" si="20"/>
        <v>0</v>
      </c>
      <c r="I79" s="73">
        <f t="shared" si="20"/>
        <v>0</v>
      </c>
      <c r="J79" s="73">
        <f t="shared" si="20"/>
        <v>0</v>
      </c>
      <c r="K79" s="73">
        <f t="shared" si="20"/>
        <v>0</v>
      </c>
      <c r="L79" s="73">
        <f t="shared" si="20"/>
        <v>0</v>
      </c>
      <c r="M79" s="77">
        <f t="shared" si="20"/>
        <v>0</v>
      </c>
      <c r="N79" s="70">
        <f t="shared" si="19"/>
        <v>0</v>
      </c>
    </row>
    <row r="80" spans="1:15" ht="18" customHeight="1" thickBot="1">
      <c r="A80" s="128" t="s">
        <v>126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35"/>
      <c r="N80" s="70">
        <f t="shared" si="19"/>
        <v>0</v>
      </c>
    </row>
    <row r="81" spans="1:15" ht="18" customHeight="1" thickBot="1">
      <c r="A81" s="129" t="s">
        <v>99</v>
      </c>
      <c r="B81" s="73">
        <f>B79-B80</f>
        <v>0</v>
      </c>
      <c r="C81" s="73">
        <f t="shared" ref="C81:M81" si="21">C79-C80</f>
        <v>0</v>
      </c>
      <c r="D81" s="73">
        <f t="shared" si="21"/>
        <v>0</v>
      </c>
      <c r="E81" s="73">
        <f t="shared" si="21"/>
        <v>0</v>
      </c>
      <c r="F81" s="73">
        <f t="shared" si="21"/>
        <v>0</v>
      </c>
      <c r="G81" s="73">
        <f t="shared" si="21"/>
        <v>0</v>
      </c>
      <c r="H81" s="73">
        <f t="shared" si="21"/>
        <v>0</v>
      </c>
      <c r="I81" s="73">
        <f t="shared" si="21"/>
        <v>0</v>
      </c>
      <c r="J81" s="73">
        <f t="shared" si="21"/>
        <v>0</v>
      </c>
      <c r="K81" s="73">
        <f t="shared" si="21"/>
        <v>0</v>
      </c>
      <c r="L81" s="73">
        <f t="shared" si="21"/>
        <v>0</v>
      </c>
      <c r="M81" s="73">
        <f t="shared" si="21"/>
        <v>0</v>
      </c>
      <c r="N81" s="66">
        <f t="shared" si="19"/>
        <v>0</v>
      </c>
    </row>
    <row r="82" spans="1:15" ht="18" customHeight="1" thickBot="1">
      <c r="A82" s="131" t="s">
        <v>127</v>
      </c>
      <c r="B82" s="73">
        <f>IF(AND($I$70="○",B77&gt;0),1000,0)</f>
        <v>0</v>
      </c>
      <c r="C82" s="73">
        <f t="shared" ref="C82:M82" si="22">IF(AND($I$70="○",C77&gt;0),1000,0)</f>
        <v>0</v>
      </c>
      <c r="D82" s="73">
        <f t="shared" si="22"/>
        <v>0</v>
      </c>
      <c r="E82" s="73">
        <f t="shared" si="22"/>
        <v>0</v>
      </c>
      <c r="F82" s="73">
        <f t="shared" si="22"/>
        <v>0</v>
      </c>
      <c r="G82" s="73">
        <f t="shared" si="22"/>
        <v>0</v>
      </c>
      <c r="H82" s="73">
        <f t="shared" si="22"/>
        <v>0</v>
      </c>
      <c r="I82" s="73">
        <f t="shared" si="22"/>
        <v>0</v>
      </c>
      <c r="J82" s="73">
        <f t="shared" si="22"/>
        <v>0</v>
      </c>
      <c r="K82" s="73">
        <f t="shared" si="22"/>
        <v>0</v>
      </c>
      <c r="L82" s="73">
        <f t="shared" si="22"/>
        <v>0</v>
      </c>
      <c r="M82" s="77">
        <f t="shared" si="22"/>
        <v>0</v>
      </c>
      <c r="N82" s="70">
        <f t="shared" si="19"/>
        <v>0</v>
      </c>
    </row>
    <row r="83" spans="1:15" ht="18" customHeight="1">
      <c r="A83" s="129" t="s">
        <v>115</v>
      </c>
      <c r="B83" s="73">
        <f>SUM(B81:B82)</f>
        <v>0</v>
      </c>
      <c r="C83" s="73">
        <f t="shared" ref="C83:M83" si="23">SUM(C81:C82)</f>
        <v>0</v>
      </c>
      <c r="D83" s="73">
        <f t="shared" si="23"/>
        <v>0</v>
      </c>
      <c r="E83" s="73">
        <f t="shared" si="23"/>
        <v>0</v>
      </c>
      <c r="F83" s="73">
        <f t="shared" si="23"/>
        <v>0</v>
      </c>
      <c r="G83" s="73">
        <f t="shared" si="23"/>
        <v>0</v>
      </c>
      <c r="H83" s="73">
        <f t="shared" si="23"/>
        <v>0</v>
      </c>
      <c r="I83" s="73">
        <f t="shared" si="23"/>
        <v>0</v>
      </c>
      <c r="J83" s="73">
        <f t="shared" si="23"/>
        <v>0</v>
      </c>
      <c r="K83" s="73">
        <f t="shared" si="23"/>
        <v>0</v>
      </c>
      <c r="L83" s="73">
        <f t="shared" si="23"/>
        <v>0</v>
      </c>
      <c r="M83" s="73">
        <f t="shared" si="23"/>
        <v>0</v>
      </c>
      <c r="N83" s="74">
        <f t="shared" si="19"/>
        <v>0</v>
      </c>
    </row>
    <row r="84" spans="1:15" ht="18" customHeight="1" thickBot="1">
      <c r="A84" s="125" t="s">
        <v>110</v>
      </c>
      <c r="B84" s="67">
        <v>30000</v>
      </c>
      <c r="C84" s="67">
        <v>30000</v>
      </c>
      <c r="D84" s="67">
        <v>30000</v>
      </c>
      <c r="E84" s="67">
        <v>30000</v>
      </c>
      <c r="F84" s="67">
        <v>30000</v>
      </c>
      <c r="G84" s="67">
        <v>30000</v>
      </c>
      <c r="H84" s="67">
        <v>30000</v>
      </c>
      <c r="I84" s="67">
        <v>30000</v>
      </c>
      <c r="J84" s="67">
        <v>30000</v>
      </c>
      <c r="K84" s="67">
        <v>30000</v>
      </c>
      <c r="L84" s="67">
        <v>30000</v>
      </c>
      <c r="M84" s="67">
        <v>30000</v>
      </c>
      <c r="N84" s="75">
        <f t="shared" si="19"/>
        <v>360000</v>
      </c>
    </row>
    <row r="85" spans="1:15" ht="18" customHeight="1" thickBot="1">
      <c r="A85" s="125" t="s">
        <v>111</v>
      </c>
      <c r="B85" s="67">
        <f>MIN(B83,B84)</f>
        <v>0</v>
      </c>
      <c r="C85" s="67">
        <f t="shared" ref="C85:M85" si="24">MIN(C83,C84)</f>
        <v>0</v>
      </c>
      <c r="D85" s="67">
        <f t="shared" si="24"/>
        <v>0</v>
      </c>
      <c r="E85" s="67">
        <f t="shared" si="24"/>
        <v>0</v>
      </c>
      <c r="F85" s="67">
        <f t="shared" si="24"/>
        <v>0</v>
      </c>
      <c r="G85" s="67">
        <f t="shared" si="24"/>
        <v>0</v>
      </c>
      <c r="H85" s="67">
        <f t="shared" si="24"/>
        <v>0</v>
      </c>
      <c r="I85" s="67">
        <f t="shared" si="24"/>
        <v>0</v>
      </c>
      <c r="J85" s="67">
        <f t="shared" si="24"/>
        <v>0</v>
      </c>
      <c r="K85" s="67">
        <f t="shared" si="24"/>
        <v>0</v>
      </c>
      <c r="L85" s="67">
        <f t="shared" si="24"/>
        <v>0</v>
      </c>
      <c r="M85" s="76">
        <f t="shared" si="24"/>
        <v>0</v>
      </c>
      <c r="N85" s="70">
        <f t="shared" si="19"/>
        <v>0</v>
      </c>
      <c r="O85" s="48"/>
    </row>
    <row r="87" spans="1:15" ht="18" customHeight="1">
      <c r="A87" s="69" t="s">
        <v>106</v>
      </c>
      <c r="I87" s="52"/>
      <c r="J87" s="61"/>
      <c r="K87" s="61"/>
      <c r="L87" s="61"/>
      <c r="M87" s="61"/>
      <c r="N87" s="61"/>
    </row>
    <row r="88" spans="1:15" ht="18" customHeight="1">
      <c r="A88" s="55" t="s">
        <v>90</v>
      </c>
      <c r="B88" s="212"/>
      <c r="C88" s="213"/>
      <c r="D88" s="213"/>
      <c r="E88" s="213"/>
      <c r="F88" s="213"/>
      <c r="G88" s="214"/>
      <c r="I88" s="217" t="s">
        <v>108</v>
      </c>
      <c r="J88" s="217"/>
      <c r="K88" s="217"/>
      <c r="L88" s="217"/>
      <c r="M88" s="217"/>
      <c r="N88" s="217"/>
    </row>
    <row r="89" spans="1:15" ht="18" customHeight="1">
      <c r="A89" s="55" t="s">
        <v>114</v>
      </c>
      <c r="B89" s="212"/>
      <c r="C89" s="213"/>
      <c r="D89" s="213"/>
      <c r="E89" s="213"/>
      <c r="F89" s="213"/>
      <c r="G89" s="214"/>
      <c r="I89" s="219"/>
      <c r="J89" s="218" t="s">
        <v>109</v>
      </c>
      <c r="K89" s="218"/>
      <c r="L89" s="218"/>
      <c r="M89" s="218"/>
      <c r="N89" s="218"/>
    </row>
    <row r="90" spans="1:15" ht="18" customHeight="1">
      <c r="A90" s="55" t="s">
        <v>23</v>
      </c>
      <c r="B90" s="212"/>
      <c r="C90" s="213"/>
      <c r="D90" s="213"/>
      <c r="E90" s="213"/>
      <c r="F90" s="213"/>
      <c r="G90" s="214"/>
      <c r="I90" s="219"/>
      <c r="J90" s="218"/>
      <c r="K90" s="218"/>
      <c r="L90" s="218"/>
      <c r="M90" s="218"/>
      <c r="N90" s="218"/>
    </row>
    <row r="91" spans="1:15" ht="18" customHeight="1">
      <c r="A91" s="56" t="s">
        <v>101</v>
      </c>
      <c r="B91" s="212"/>
      <c r="C91" s="213"/>
      <c r="D91" s="213"/>
      <c r="E91" s="213"/>
      <c r="F91" s="213"/>
      <c r="G91" s="214"/>
      <c r="I91" s="219"/>
      <c r="J91" s="218"/>
      <c r="K91" s="218"/>
      <c r="L91" s="218"/>
      <c r="M91" s="218"/>
      <c r="N91" s="218"/>
    </row>
    <row r="92" spans="1:15" ht="18" customHeight="1">
      <c r="A92" s="55" t="s">
        <v>68</v>
      </c>
      <c r="B92" s="212"/>
      <c r="C92" s="213"/>
      <c r="D92" s="213"/>
      <c r="E92" s="213"/>
      <c r="F92" s="213"/>
      <c r="G92" s="214"/>
    </row>
    <row r="93" spans="1:15" ht="18" customHeight="1">
      <c r="A93" s="55" t="s">
        <v>89</v>
      </c>
      <c r="B93" s="215" t="s">
        <v>100</v>
      </c>
      <c r="C93" s="215"/>
      <c r="D93" s="215"/>
      <c r="E93" s="215"/>
      <c r="F93" s="215"/>
      <c r="G93" s="215"/>
    </row>
    <row r="94" spans="1:15" ht="18" customHeight="1">
      <c r="A94" s="44"/>
      <c r="B94" s="44"/>
      <c r="C94" s="44"/>
      <c r="D94" s="44"/>
      <c r="E94" s="44"/>
      <c r="F94" s="44"/>
    </row>
    <row r="95" spans="1:15" s="54" customFormat="1" ht="18" customHeight="1">
      <c r="A95" s="119"/>
      <c r="B95" s="71" t="s">
        <v>77</v>
      </c>
      <c r="C95" s="71" t="s">
        <v>78</v>
      </c>
      <c r="D95" s="71" t="s">
        <v>79</v>
      </c>
      <c r="E95" s="71" t="s">
        <v>80</v>
      </c>
      <c r="F95" s="71" t="s">
        <v>81</v>
      </c>
      <c r="G95" s="71" t="s">
        <v>82</v>
      </c>
      <c r="H95" s="71" t="s">
        <v>69</v>
      </c>
      <c r="I95" s="71" t="s">
        <v>83</v>
      </c>
      <c r="J95" s="71" t="s">
        <v>70</v>
      </c>
      <c r="K95" s="71" t="s">
        <v>84</v>
      </c>
      <c r="L95" s="71" t="s">
        <v>85</v>
      </c>
      <c r="M95" s="71" t="s">
        <v>86</v>
      </c>
      <c r="N95" s="72" t="s">
        <v>88</v>
      </c>
    </row>
    <row r="96" spans="1:15" ht="18" customHeight="1">
      <c r="A96" s="122" t="s">
        <v>124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73">
        <f t="shared" ref="N96:N104" si="25">SUM(B96:M96)</f>
        <v>0</v>
      </c>
    </row>
    <row r="97" spans="1:15" ht="18" customHeight="1" thickBot="1">
      <c r="A97" s="122" t="s">
        <v>125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75">
        <f t="shared" si="25"/>
        <v>0</v>
      </c>
    </row>
    <row r="98" spans="1:15" ht="18" customHeight="1" thickBot="1">
      <c r="A98" s="125" t="s">
        <v>98</v>
      </c>
      <c r="B98" s="73">
        <f>SUM(B96:B97)</f>
        <v>0</v>
      </c>
      <c r="C98" s="73">
        <f t="shared" ref="C98:M98" si="26">SUM(C96:C97)</f>
        <v>0</v>
      </c>
      <c r="D98" s="73">
        <f t="shared" si="26"/>
        <v>0</v>
      </c>
      <c r="E98" s="73">
        <f t="shared" si="26"/>
        <v>0</v>
      </c>
      <c r="F98" s="73">
        <f t="shared" si="26"/>
        <v>0</v>
      </c>
      <c r="G98" s="73">
        <f t="shared" si="26"/>
        <v>0</v>
      </c>
      <c r="H98" s="73">
        <f t="shared" si="26"/>
        <v>0</v>
      </c>
      <c r="I98" s="73">
        <f t="shared" si="26"/>
        <v>0</v>
      </c>
      <c r="J98" s="73">
        <f t="shared" si="26"/>
        <v>0</v>
      </c>
      <c r="K98" s="73">
        <f t="shared" si="26"/>
        <v>0</v>
      </c>
      <c r="L98" s="73">
        <f t="shared" si="26"/>
        <v>0</v>
      </c>
      <c r="M98" s="77">
        <f t="shared" si="26"/>
        <v>0</v>
      </c>
      <c r="N98" s="70">
        <f t="shared" si="25"/>
        <v>0</v>
      </c>
    </row>
    <row r="99" spans="1:15" ht="18" customHeight="1" thickBot="1">
      <c r="A99" s="128" t="s">
        <v>126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35"/>
      <c r="N99" s="70">
        <f t="shared" si="25"/>
        <v>0</v>
      </c>
    </row>
    <row r="100" spans="1:15" ht="18" customHeight="1" thickBot="1">
      <c r="A100" s="129" t="s">
        <v>99</v>
      </c>
      <c r="B100" s="73">
        <f>B98-B99</f>
        <v>0</v>
      </c>
      <c r="C100" s="73">
        <f t="shared" ref="C100:M100" si="27">C98-C99</f>
        <v>0</v>
      </c>
      <c r="D100" s="73">
        <f t="shared" si="27"/>
        <v>0</v>
      </c>
      <c r="E100" s="73">
        <f t="shared" si="27"/>
        <v>0</v>
      </c>
      <c r="F100" s="73">
        <f t="shared" si="27"/>
        <v>0</v>
      </c>
      <c r="G100" s="73">
        <f t="shared" si="27"/>
        <v>0</v>
      </c>
      <c r="H100" s="73">
        <f t="shared" si="27"/>
        <v>0</v>
      </c>
      <c r="I100" s="73">
        <f t="shared" si="27"/>
        <v>0</v>
      </c>
      <c r="J100" s="73">
        <f t="shared" si="27"/>
        <v>0</v>
      </c>
      <c r="K100" s="73">
        <f t="shared" si="27"/>
        <v>0</v>
      </c>
      <c r="L100" s="73">
        <f t="shared" si="27"/>
        <v>0</v>
      </c>
      <c r="M100" s="73">
        <f t="shared" si="27"/>
        <v>0</v>
      </c>
      <c r="N100" s="66">
        <f t="shared" si="25"/>
        <v>0</v>
      </c>
    </row>
    <row r="101" spans="1:15" ht="18" customHeight="1" thickBot="1">
      <c r="A101" s="131" t="s">
        <v>127</v>
      </c>
      <c r="B101" s="73">
        <f>IF(AND($I$89="○",B96&gt;0),1000,0)</f>
        <v>0</v>
      </c>
      <c r="C101" s="73">
        <f t="shared" ref="C101:M101" si="28">IF(AND($I$89="○",C96&gt;0),1000,0)</f>
        <v>0</v>
      </c>
      <c r="D101" s="73">
        <f t="shared" si="28"/>
        <v>0</v>
      </c>
      <c r="E101" s="73">
        <f t="shared" si="28"/>
        <v>0</v>
      </c>
      <c r="F101" s="73">
        <f t="shared" si="28"/>
        <v>0</v>
      </c>
      <c r="G101" s="73">
        <f t="shared" si="28"/>
        <v>0</v>
      </c>
      <c r="H101" s="73">
        <f t="shared" si="28"/>
        <v>0</v>
      </c>
      <c r="I101" s="73">
        <f t="shared" si="28"/>
        <v>0</v>
      </c>
      <c r="J101" s="73">
        <f t="shared" si="28"/>
        <v>0</v>
      </c>
      <c r="K101" s="73">
        <f t="shared" si="28"/>
        <v>0</v>
      </c>
      <c r="L101" s="73">
        <f t="shared" si="28"/>
        <v>0</v>
      </c>
      <c r="M101" s="77">
        <f t="shared" si="28"/>
        <v>0</v>
      </c>
      <c r="N101" s="70">
        <f t="shared" si="25"/>
        <v>0</v>
      </c>
    </row>
    <row r="102" spans="1:15" ht="18" customHeight="1">
      <c r="A102" s="129" t="s">
        <v>115</v>
      </c>
      <c r="B102" s="73">
        <f>SUM(B100:B101)</f>
        <v>0</v>
      </c>
      <c r="C102" s="73">
        <f t="shared" ref="C102:M102" si="29">SUM(C100:C101)</f>
        <v>0</v>
      </c>
      <c r="D102" s="73">
        <f t="shared" si="29"/>
        <v>0</v>
      </c>
      <c r="E102" s="73">
        <f t="shared" si="29"/>
        <v>0</v>
      </c>
      <c r="F102" s="73">
        <f t="shared" si="29"/>
        <v>0</v>
      </c>
      <c r="G102" s="73">
        <f t="shared" si="29"/>
        <v>0</v>
      </c>
      <c r="H102" s="73">
        <f t="shared" si="29"/>
        <v>0</v>
      </c>
      <c r="I102" s="73">
        <f t="shared" si="29"/>
        <v>0</v>
      </c>
      <c r="J102" s="73">
        <f t="shared" si="29"/>
        <v>0</v>
      </c>
      <c r="K102" s="73">
        <f t="shared" si="29"/>
        <v>0</v>
      </c>
      <c r="L102" s="73">
        <f t="shared" si="29"/>
        <v>0</v>
      </c>
      <c r="M102" s="73">
        <f t="shared" si="29"/>
        <v>0</v>
      </c>
      <c r="N102" s="74">
        <f t="shared" si="25"/>
        <v>0</v>
      </c>
    </row>
    <row r="103" spans="1:15" ht="18" customHeight="1" thickBot="1">
      <c r="A103" s="125" t="s">
        <v>110</v>
      </c>
      <c r="B103" s="67">
        <v>30000</v>
      </c>
      <c r="C103" s="67">
        <v>30000</v>
      </c>
      <c r="D103" s="67">
        <v>30000</v>
      </c>
      <c r="E103" s="67">
        <v>30000</v>
      </c>
      <c r="F103" s="67">
        <v>30000</v>
      </c>
      <c r="G103" s="67">
        <v>30000</v>
      </c>
      <c r="H103" s="67">
        <v>30000</v>
      </c>
      <c r="I103" s="67">
        <v>30000</v>
      </c>
      <c r="J103" s="67">
        <v>30000</v>
      </c>
      <c r="K103" s="67">
        <v>30000</v>
      </c>
      <c r="L103" s="67">
        <v>30000</v>
      </c>
      <c r="M103" s="67">
        <v>30000</v>
      </c>
      <c r="N103" s="75">
        <f t="shared" si="25"/>
        <v>360000</v>
      </c>
    </row>
    <row r="104" spans="1:15" ht="18" customHeight="1" thickBot="1">
      <c r="A104" s="125" t="s">
        <v>111</v>
      </c>
      <c r="B104" s="67">
        <f>MIN(B102,B103)</f>
        <v>0</v>
      </c>
      <c r="C104" s="67">
        <f t="shared" ref="C104:M104" si="30">MIN(C102,C103)</f>
        <v>0</v>
      </c>
      <c r="D104" s="67">
        <f t="shared" si="30"/>
        <v>0</v>
      </c>
      <c r="E104" s="67">
        <f t="shared" si="30"/>
        <v>0</v>
      </c>
      <c r="F104" s="67">
        <f t="shared" si="30"/>
        <v>0</v>
      </c>
      <c r="G104" s="67">
        <f t="shared" si="30"/>
        <v>0</v>
      </c>
      <c r="H104" s="67">
        <f t="shared" si="30"/>
        <v>0</v>
      </c>
      <c r="I104" s="67">
        <f t="shared" si="30"/>
        <v>0</v>
      </c>
      <c r="J104" s="67">
        <f t="shared" si="30"/>
        <v>0</v>
      </c>
      <c r="K104" s="67">
        <f t="shared" si="30"/>
        <v>0</v>
      </c>
      <c r="L104" s="67">
        <f t="shared" si="30"/>
        <v>0</v>
      </c>
      <c r="M104" s="76">
        <f t="shared" si="30"/>
        <v>0</v>
      </c>
      <c r="N104" s="70">
        <f t="shared" si="25"/>
        <v>0</v>
      </c>
      <c r="O104" s="48"/>
    </row>
  </sheetData>
  <mergeCells count="46">
    <mergeCell ref="B92:G92"/>
    <mergeCell ref="B93:G93"/>
    <mergeCell ref="B73:G73"/>
    <mergeCell ref="B74:G74"/>
    <mergeCell ref="B88:G88"/>
    <mergeCell ref="I88:N88"/>
    <mergeCell ref="B89:G89"/>
    <mergeCell ref="I89:I91"/>
    <mergeCell ref="J89:N91"/>
    <mergeCell ref="B90:G90"/>
    <mergeCell ref="B91:G91"/>
    <mergeCell ref="B54:G54"/>
    <mergeCell ref="B55:G55"/>
    <mergeCell ref="B69:G69"/>
    <mergeCell ref="I69:N69"/>
    <mergeCell ref="B70:G70"/>
    <mergeCell ref="I70:I72"/>
    <mergeCell ref="J70:N72"/>
    <mergeCell ref="B71:G71"/>
    <mergeCell ref="B72:G72"/>
    <mergeCell ref="B35:G35"/>
    <mergeCell ref="B36:G36"/>
    <mergeCell ref="B50:G50"/>
    <mergeCell ref="I50:N50"/>
    <mergeCell ref="B51:G51"/>
    <mergeCell ref="I51:I53"/>
    <mergeCell ref="J51:N53"/>
    <mergeCell ref="B52:G52"/>
    <mergeCell ref="B53:G53"/>
    <mergeCell ref="B16:G16"/>
    <mergeCell ref="B17:G17"/>
    <mergeCell ref="B31:G31"/>
    <mergeCell ref="I31:N31"/>
    <mergeCell ref="B32:G32"/>
    <mergeCell ref="I32:I34"/>
    <mergeCell ref="J32:N34"/>
    <mergeCell ref="B33:G33"/>
    <mergeCell ref="B34:G34"/>
    <mergeCell ref="B3:G3"/>
    <mergeCell ref="B12:G12"/>
    <mergeCell ref="I12:N12"/>
    <mergeCell ref="B13:G13"/>
    <mergeCell ref="I13:I15"/>
    <mergeCell ref="J13:N15"/>
    <mergeCell ref="B14:G14"/>
    <mergeCell ref="B15:G15"/>
  </mergeCells>
  <phoneticPr fontId="3"/>
  <dataValidations count="2">
    <dataValidation type="list" allowBlank="1" showInputMessage="1" showErrorMessage="1" sqref="I32 I13 I51 I70 I89" xr:uid="{FA92C221-251A-4C1A-A070-9B25D9C19CF2}">
      <formula1>"○"</formula1>
    </dataValidation>
    <dataValidation type="list" allowBlank="1" showInputMessage="1" showErrorMessage="1" sqref="B13:G13 B89:G89 B32:G32 B51:G51 B70:G70" xr:uid="{C68EDF8B-A45E-4942-982B-23518C5869D4}">
      <formula1>"介護福祉士資格取得を目指す技能実習生,介護福祉士資格取得を目指す特定技能外国人"</formula1>
    </dataValidation>
  </dataValidations>
  <pageMargins left="0.7" right="0.7" top="0.75" bottom="0.75" header="0.3" footer="0.3"/>
  <pageSetup paperSize="9" scale="63" fitToHeight="0" orientation="portrait" r:id="rId1"/>
  <rowBreaks count="1" manualBreakCount="1"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D7E4E-4815-4DF6-929E-F501082BAFCB}">
  <sheetPr>
    <tabColor rgb="FFFFFF00"/>
    <pageSetUpPr fitToPage="1"/>
  </sheetPr>
  <dimension ref="A1:R30"/>
  <sheetViews>
    <sheetView view="pageBreakPreview" zoomScale="90" zoomScaleNormal="70" zoomScaleSheetLayoutView="90" workbookViewId="0">
      <pane xSplit="5" ySplit="2" topLeftCell="F3" activePane="bottomRight" state="frozen"/>
      <selection activeCell="E18" sqref="E18"/>
      <selection pane="topRight" activeCell="E18" sqref="E18"/>
      <selection pane="bottomLeft" activeCell="E18" sqref="E18"/>
      <selection pane="bottomRight" activeCell="K10" sqref="K10"/>
    </sheetView>
  </sheetViews>
  <sheetFormatPr defaultRowHeight="18.75"/>
  <cols>
    <col min="1" max="1" width="10.625" style="3" customWidth="1"/>
    <col min="2" max="2" width="10.75" style="3" customWidth="1"/>
    <col min="3" max="3" width="10.625" style="3" customWidth="1"/>
    <col min="4" max="4" width="4.625" style="3" customWidth="1"/>
    <col min="5" max="5" width="31.125" style="3" customWidth="1"/>
    <col min="6" max="6" width="16.125" style="3" customWidth="1"/>
    <col min="7" max="7" width="10.625" style="3" customWidth="1"/>
    <col min="8" max="8" width="15.125" style="3" bestFit="1" customWidth="1"/>
    <col min="9" max="9" width="10.625" style="3" customWidth="1"/>
    <col min="10" max="10" width="20.625" style="3" customWidth="1"/>
    <col min="11" max="11" width="15.25" style="3" customWidth="1"/>
    <col min="12" max="12" width="27" style="3" customWidth="1"/>
    <col min="13" max="13" width="14.25" style="3" customWidth="1"/>
    <col min="14" max="14" width="10" style="3" bestFit="1" customWidth="1"/>
    <col min="15" max="15" width="10.625" style="3" customWidth="1"/>
    <col min="16" max="16" width="11.625" style="3" customWidth="1"/>
    <col min="17" max="16384" width="9" style="3"/>
  </cols>
  <sheetData>
    <row r="1" spans="1:16" s="2" customFormat="1" ht="24.95" customHeight="1">
      <c r="A1" s="40" t="s">
        <v>148</v>
      </c>
      <c r="B1" s="40"/>
      <c r="C1" s="40"/>
      <c r="D1" s="40"/>
      <c r="E1" s="40"/>
    </row>
    <row r="2" spans="1:16" s="2" customFormat="1" ht="1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25"/>
    </row>
    <row r="3" spans="1:16" s="2" customFormat="1" ht="24.75" customHeight="1">
      <c r="A3" s="90" t="s">
        <v>161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25"/>
    </row>
    <row r="4" spans="1:16" s="4" customFormat="1" ht="49.5" customHeight="1">
      <c r="A4" s="41" t="s">
        <v>10</v>
      </c>
      <c r="B4" s="42" t="s">
        <v>11</v>
      </c>
      <c r="C4" s="41" t="s">
        <v>12</v>
      </c>
      <c r="D4" s="173" t="s">
        <v>149</v>
      </c>
      <c r="E4" s="177"/>
      <c r="F4" s="43" t="s">
        <v>150</v>
      </c>
      <c r="G4" s="43" t="s">
        <v>15</v>
      </c>
      <c r="H4" s="43" t="s">
        <v>118</v>
      </c>
      <c r="I4" s="41" t="s">
        <v>14</v>
      </c>
      <c r="J4" s="43" t="s">
        <v>66</v>
      </c>
      <c r="K4" s="158" t="s">
        <v>159</v>
      </c>
      <c r="L4" s="158" t="s">
        <v>160</v>
      </c>
    </row>
    <row r="5" spans="1:16" s="2" customFormat="1" ht="23.25" customHeight="1">
      <c r="A5" s="182"/>
      <c r="B5" s="182"/>
      <c r="C5" s="182"/>
      <c r="D5" s="30">
        <v>1</v>
      </c>
      <c r="E5" s="88">
        <f ca="1">INDIRECT("'3-2①'!B5")</f>
        <v>0</v>
      </c>
      <c r="F5" s="88">
        <f>'3-2①'!B7</f>
        <v>0</v>
      </c>
      <c r="G5" s="84">
        <v>300000</v>
      </c>
      <c r="H5" s="84">
        <f>IF(ISBLANK(F5),0,MIN(F5:G5))</f>
        <v>0</v>
      </c>
      <c r="I5" s="186"/>
      <c r="J5" s="189" t="s">
        <v>64</v>
      </c>
      <c r="K5" s="190"/>
      <c r="L5" s="193"/>
    </row>
    <row r="6" spans="1:16" s="2" customFormat="1" ht="23.25" customHeight="1">
      <c r="A6" s="182"/>
      <c r="B6" s="182"/>
      <c r="C6" s="182"/>
      <c r="D6" s="30">
        <v>2</v>
      </c>
      <c r="E6" s="88">
        <f ca="1">INDIRECT("'3-2②'!B5")</f>
        <v>0</v>
      </c>
      <c r="F6" s="88">
        <f>'3-2②'!B7</f>
        <v>0</v>
      </c>
      <c r="G6" s="84">
        <v>300000</v>
      </c>
      <c r="H6" s="84">
        <f t="shared" ref="H6:H9" si="0">IF(ISBLANK(F6),0,MIN(F6:G6))</f>
        <v>0</v>
      </c>
      <c r="I6" s="187"/>
      <c r="J6" s="189"/>
      <c r="K6" s="191"/>
      <c r="L6" s="194"/>
    </row>
    <row r="7" spans="1:16" s="2" customFormat="1" ht="23.25" customHeight="1">
      <c r="A7" s="182"/>
      <c r="B7" s="182"/>
      <c r="C7" s="182"/>
      <c r="D7" s="30">
        <v>3</v>
      </c>
      <c r="E7" s="88">
        <f ca="1">INDIRECT("'3-2③'!B5")</f>
        <v>0</v>
      </c>
      <c r="F7" s="88">
        <f>'3-2③'!B7</f>
        <v>0</v>
      </c>
      <c r="G7" s="84">
        <v>300000</v>
      </c>
      <c r="H7" s="84">
        <f t="shared" si="0"/>
        <v>0</v>
      </c>
      <c r="I7" s="187"/>
      <c r="J7" s="189"/>
      <c r="K7" s="191"/>
      <c r="L7" s="194"/>
    </row>
    <row r="8" spans="1:16" s="2" customFormat="1" ht="23.25" customHeight="1">
      <c r="A8" s="182"/>
      <c r="B8" s="182"/>
      <c r="C8" s="182"/>
      <c r="D8" s="30">
        <v>4</v>
      </c>
      <c r="E8" s="88">
        <f ca="1">INDIRECT("'3-2④'!B5")</f>
        <v>0</v>
      </c>
      <c r="F8" s="88">
        <f>'3-2④'!B7</f>
        <v>0</v>
      </c>
      <c r="G8" s="84">
        <v>300000</v>
      </c>
      <c r="H8" s="84">
        <f t="shared" si="0"/>
        <v>0</v>
      </c>
      <c r="I8" s="187"/>
      <c r="J8" s="189"/>
      <c r="K8" s="191"/>
      <c r="L8" s="194"/>
    </row>
    <row r="9" spans="1:16" s="2" customFormat="1" ht="23.25" customHeight="1" thickBot="1">
      <c r="A9" s="182"/>
      <c r="B9" s="182"/>
      <c r="C9" s="182"/>
      <c r="D9" s="30">
        <v>5</v>
      </c>
      <c r="E9" s="88">
        <f ca="1">INDIRECT("'3-2⑤'!B5")</f>
        <v>0</v>
      </c>
      <c r="F9" s="88">
        <f>'3-2⑤'!B7</f>
        <v>0</v>
      </c>
      <c r="G9" s="84">
        <v>300000</v>
      </c>
      <c r="H9" s="84">
        <f t="shared" si="0"/>
        <v>0</v>
      </c>
      <c r="I9" s="188"/>
      <c r="J9" s="178"/>
      <c r="K9" s="192"/>
      <c r="L9" s="194"/>
    </row>
    <row r="10" spans="1:16" s="2" customFormat="1" ht="24.95" customHeight="1" thickBot="1">
      <c r="A10" s="88">
        <f>F10</f>
        <v>0</v>
      </c>
      <c r="B10" s="85"/>
      <c r="C10" s="84">
        <f>A10-B10</f>
        <v>0</v>
      </c>
      <c r="D10" s="175"/>
      <c r="E10" s="176"/>
      <c r="F10" s="84">
        <f>SUM(F5:F9)</f>
        <v>0</v>
      </c>
      <c r="G10" s="86"/>
      <c r="H10" s="84">
        <f>IF(SUM(H5:H9)&gt;600000,600000,SUM(H5:H9))</f>
        <v>0</v>
      </c>
      <c r="I10" s="87">
        <f>MIN(C10,H10)</f>
        <v>0</v>
      </c>
      <c r="J10" s="88">
        <f>ROUNDDOWN(I10/3*2,-3)</f>
        <v>0</v>
      </c>
      <c r="K10" s="222"/>
      <c r="L10" s="224">
        <f>MIN(J10,K10)</f>
        <v>0</v>
      </c>
    </row>
    <row r="11" spans="1:16" s="27" customFormat="1" ht="13.5" customHeight="1">
      <c r="A11" s="6"/>
      <c r="B11" s="6"/>
      <c r="C11" s="7"/>
      <c r="D11" s="26"/>
      <c r="E11" s="26"/>
      <c r="F11" s="7"/>
      <c r="G11" s="7"/>
      <c r="H11" s="7"/>
      <c r="I11" s="7"/>
      <c r="J11" s="7"/>
    </row>
    <row r="12" spans="1:16" s="8" customFormat="1" ht="24.95" customHeight="1">
      <c r="A12" s="90" t="s">
        <v>76</v>
      </c>
      <c r="B12" s="7"/>
      <c r="C12" s="7"/>
      <c r="D12" s="7"/>
      <c r="E12" s="7"/>
      <c r="F12" s="7"/>
      <c r="G12" s="7"/>
      <c r="H12" s="7"/>
      <c r="I12" s="7"/>
      <c r="J12" s="7"/>
    </row>
    <row r="13" spans="1:16" s="4" customFormat="1" ht="49.5">
      <c r="A13" s="41" t="s">
        <v>10</v>
      </c>
      <c r="B13" s="42" t="s">
        <v>11</v>
      </c>
      <c r="C13" s="41" t="s">
        <v>12</v>
      </c>
      <c r="D13" s="181" t="s">
        <v>17</v>
      </c>
      <c r="E13" s="174"/>
      <c r="F13" s="43" t="s">
        <v>151</v>
      </c>
      <c r="G13" s="43" t="s">
        <v>15</v>
      </c>
      <c r="H13" s="43" t="s">
        <v>67</v>
      </c>
      <c r="I13" s="41" t="s">
        <v>14</v>
      </c>
      <c r="J13" s="43" t="s">
        <v>65</v>
      </c>
      <c r="K13" s="158" t="s">
        <v>159</v>
      </c>
      <c r="L13" s="158" t="s">
        <v>160</v>
      </c>
      <c r="M13" s="42" t="s">
        <v>18</v>
      </c>
      <c r="N13" s="42" t="s">
        <v>19</v>
      </c>
      <c r="O13" s="42" t="s">
        <v>16</v>
      </c>
    </row>
    <row r="14" spans="1:16" s="2" customFormat="1" ht="23.25" customHeight="1">
      <c r="A14" s="178"/>
      <c r="B14" s="178"/>
      <c r="C14" s="178"/>
      <c r="D14" s="29">
        <v>1</v>
      </c>
      <c r="E14" s="83"/>
      <c r="F14" s="225"/>
      <c r="G14" s="30">
        <v>600000</v>
      </c>
      <c r="H14" s="30">
        <f>IF(ISBLANK(F14),0,MIN(F14:G14))</f>
        <v>0</v>
      </c>
      <c r="I14" s="178"/>
      <c r="J14" s="178"/>
      <c r="K14" s="195"/>
      <c r="L14" s="198"/>
      <c r="M14" s="83"/>
      <c r="N14" s="83"/>
      <c r="O14" s="83"/>
    </row>
    <row r="15" spans="1:16" s="2" customFormat="1" ht="23.25" customHeight="1">
      <c r="A15" s="179"/>
      <c r="B15" s="179"/>
      <c r="C15" s="179"/>
      <c r="D15" s="31">
        <v>2</v>
      </c>
      <c r="E15" s="83"/>
      <c r="F15" s="225"/>
      <c r="G15" s="30">
        <v>600000</v>
      </c>
      <c r="H15" s="30">
        <f t="shared" ref="H15:H16" si="1">IF(ISBLANK(F15),0,MIN(F15:G15))</f>
        <v>0</v>
      </c>
      <c r="I15" s="179"/>
      <c r="J15" s="179"/>
      <c r="K15" s="196"/>
      <c r="L15" s="199"/>
      <c r="M15" s="83"/>
      <c r="N15" s="83"/>
      <c r="O15" s="83"/>
    </row>
    <row r="16" spans="1:16" s="2" customFormat="1" ht="23.25" customHeight="1" thickBot="1">
      <c r="A16" s="179"/>
      <c r="B16" s="179"/>
      <c r="C16" s="179"/>
      <c r="D16" s="32">
        <v>3</v>
      </c>
      <c r="E16" s="83"/>
      <c r="F16" s="225"/>
      <c r="G16" s="30">
        <v>600000</v>
      </c>
      <c r="H16" s="30">
        <f t="shared" si="1"/>
        <v>0</v>
      </c>
      <c r="I16" s="180"/>
      <c r="J16" s="179"/>
      <c r="K16" s="197"/>
      <c r="L16" s="199"/>
      <c r="M16" s="83"/>
      <c r="N16" s="83"/>
      <c r="O16" s="83"/>
    </row>
    <row r="17" spans="1:18" s="2" customFormat="1" ht="24.95" customHeight="1" thickBot="1">
      <c r="A17" s="91">
        <f>F17</f>
        <v>0</v>
      </c>
      <c r="B17" s="37"/>
      <c r="C17" s="30">
        <f>A17-B17</f>
        <v>0</v>
      </c>
      <c r="D17" s="171"/>
      <c r="E17" s="172"/>
      <c r="F17" s="30">
        <f>SUM(F14:F16)</f>
        <v>0</v>
      </c>
      <c r="G17" s="78"/>
      <c r="H17" s="30">
        <f>SUM(H14:H16)</f>
        <v>0</v>
      </c>
      <c r="I17" s="82">
        <f>MIN(C17,H17)</f>
        <v>0</v>
      </c>
      <c r="J17" s="91">
        <f>ROUNDDOWN(I17/3,-3)</f>
        <v>0</v>
      </c>
      <c r="K17" s="222"/>
      <c r="L17" s="224">
        <f>MIN(J17,K17)</f>
        <v>0</v>
      </c>
      <c r="M17" s="35"/>
      <c r="N17" s="35"/>
      <c r="O17" s="36"/>
    </row>
    <row r="18" spans="1:18" s="2" customFormat="1" ht="13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8" s="8" customFormat="1" ht="24.95" customHeight="1">
      <c r="A19" s="28" t="s">
        <v>162</v>
      </c>
      <c r="B19" s="7"/>
      <c r="C19" s="7"/>
      <c r="D19" s="7"/>
      <c r="E19" s="7"/>
      <c r="F19" s="7"/>
      <c r="G19" s="7"/>
      <c r="H19" s="7"/>
      <c r="I19" s="7"/>
      <c r="J19" s="7"/>
      <c r="L19" s="9"/>
      <c r="M19" s="5"/>
      <c r="N19" s="5"/>
      <c r="P19" s="38"/>
    </row>
    <row r="20" spans="1:18" s="36" customFormat="1" ht="60" customHeight="1">
      <c r="A20" s="41" t="s">
        <v>10</v>
      </c>
      <c r="B20" s="42" t="s">
        <v>11</v>
      </c>
      <c r="C20" s="41" t="s">
        <v>12</v>
      </c>
      <c r="D20" s="173" t="s">
        <v>152</v>
      </c>
      <c r="E20" s="174"/>
      <c r="F20" s="43" t="s">
        <v>153</v>
      </c>
      <c r="G20" s="41" t="s">
        <v>13</v>
      </c>
      <c r="H20" s="43" t="s">
        <v>154</v>
      </c>
      <c r="I20" s="41" t="s">
        <v>14</v>
      </c>
      <c r="J20" s="43" t="s">
        <v>65</v>
      </c>
      <c r="K20" s="158" t="s">
        <v>159</v>
      </c>
      <c r="L20" s="158" t="s">
        <v>160</v>
      </c>
      <c r="M20" s="51" t="s">
        <v>155</v>
      </c>
      <c r="N20" s="64"/>
    </row>
    <row r="21" spans="1:18" s="36" customFormat="1" ht="23.25" customHeight="1">
      <c r="A21" s="170"/>
      <c r="B21" s="170"/>
      <c r="C21" s="170"/>
      <c r="D21" s="92">
        <v>1</v>
      </c>
      <c r="E21" s="88">
        <f ca="1">INDIRECT("'3-3①'!B3")</f>
        <v>0</v>
      </c>
      <c r="F21" s="84">
        <f>'3-3①'!G7</f>
        <v>0</v>
      </c>
      <c r="G21" s="183"/>
      <c r="H21" s="84">
        <f>'3-3①'!G9</f>
        <v>0</v>
      </c>
      <c r="I21" s="178"/>
      <c r="J21" s="178"/>
      <c r="K21" s="178"/>
      <c r="L21" s="178"/>
      <c r="M21" s="93">
        <f>'3-3①'!G8</f>
        <v>0</v>
      </c>
    </row>
    <row r="22" spans="1:18" s="36" customFormat="1" ht="23.25" customHeight="1">
      <c r="A22" s="170"/>
      <c r="B22" s="170"/>
      <c r="C22" s="170"/>
      <c r="D22" s="92">
        <v>2</v>
      </c>
      <c r="E22" s="88">
        <f ca="1">INDIRECT("'3-3②'!B3")</f>
        <v>0</v>
      </c>
      <c r="F22" s="84">
        <f>'3-3②'!G7</f>
        <v>0</v>
      </c>
      <c r="G22" s="184"/>
      <c r="H22" s="84">
        <f>'3-3②'!G9</f>
        <v>0</v>
      </c>
      <c r="I22" s="179"/>
      <c r="J22" s="179"/>
      <c r="K22" s="179"/>
      <c r="L22" s="179"/>
      <c r="M22" s="93">
        <f>'3-3②'!G8</f>
        <v>0</v>
      </c>
    </row>
    <row r="23" spans="1:18" s="36" customFormat="1" ht="23.25" customHeight="1">
      <c r="A23" s="170"/>
      <c r="B23" s="170"/>
      <c r="C23" s="170"/>
      <c r="D23" s="92">
        <v>3</v>
      </c>
      <c r="E23" s="88">
        <f ca="1">INDIRECT("'3-3③'!B3")</f>
        <v>0</v>
      </c>
      <c r="F23" s="84">
        <f>'3-3③'!G7</f>
        <v>0</v>
      </c>
      <c r="G23" s="184"/>
      <c r="H23" s="84">
        <f>'3-3③'!G9</f>
        <v>0</v>
      </c>
      <c r="I23" s="179"/>
      <c r="J23" s="179"/>
      <c r="K23" s="179"/>
      <c r="L23" s="179"/>
      <c r="M23" s="93">
        <f>'3-3③'!G8</f>
        <v>0</v>
      </c>
    </row>
    <row r="24" spans="1:18" s="36" customFormat="1" ht="23.25" customHeight="1">
      <c r="A24" s="170"/>
      <c r="B24" s="170"/>
      <c r="C24" s="170"/>
      <c r="D24" s="92">
        <v>4</v>
      </c>
      <c r="E24" s="88">
        <f ca="1">INDIRECT("'3-3④'!B3")</f>
        <v>0</v>
      </c>
      <c r="F24" s="84">
        <f>'3-3④'!G7</f>
        <v>0</v>
      </c>
      <c r="G24" s="184"/>
      <c r="H24" s="84">
        <f>'3-3④'!G9</f>
        <v>0</v>
      </c>
      <c r="I24" s="179"/>
      <c r="J24" s="179"/>
      <c r="K24" s="179"/>
      <c r="L24" s="179"/>
      <c r="M24" s="93">
        <f>'3-3④'!G8</f>
        <v>0</v>
      </c>
    </row>
    <row r="25" spans="1:18" s="36" customFormat="1" ht="23.25" customHeight="1" thickBot="1">
      <c r="A25" s="170"/>
      <c r="B25" s="170"/>
      <c r="C25" s="170"/>
      <c r="D25" s="92">
        <v>5</v>
      </c>
      <c r="E25" s="88">
        <f ca="1">INDIRECT("'3-3⑤'!B3")</f>
        <v>0</v>
      </c>
      <c r="F25" s="84">
        <f>'3-3⑤'!G7</f>
        <v>0</v>
      </c>
      <c r="G25" s="185"/>
      <c r="H25" s="84">
        <f>'3-3⑤'!G9</f>
        <v>0</v>
      </c>
      <c r="I25" s="180"/>
      <c r="J25" s="179"/>
      <c r="K25" s="180"/>
      <c r="L25" s="179"/>
      <c r="M25" s="93">
        <f>'3-3⑤'!G8</f>
        <v>0</v>
      </c>
    </row>
    <row r="26" spans="1:18" s="36" customFormat="1" ht="24.95" customHeight="1" thickBot="1">
      <c r="A26" s="88">
        <f>F26</f>
        <v>0</v>
      </c>
      <c r="B26" s="88">
        <f>M26</f>
        <v>0</v>
      </c>
      <c r="C26" s="84">
        <f>A26-B26</f>
        <v>0</v>
      </c>
      <c r="D26" s="175"/>
      <c r="E26" s="176"/>
      <c r="F26" s="84">
        <f>SUM(F21:F25)</f>
        <v>0</v>
      </c>
      <c r="G26" s="86"/>
      <c r="H26" s="84">
        <f>SUM(H21:H25)</f>
        <v>0</v>
      </c>
      <c r="I26" s="87">
        <f>MIN(C26,H26)</f>
        <v>0</v>
      </c>
      <c r="J26" s="88">
        <f>ROUNDDOWN(I26/3,-3)</f>
        <v>0</v>
      </c>
      <c r="K26" s="223"/>
      <c r="L26" s="227">
        <f>MIN(J26,K26)</f>
        <v>0</v>
      </c>
      <c r="M26" s="94">
        <f>SUM(M21:M25)</f>
        <v>0</v>
      </c>
      <c r="N26" s="34"/>
      <c r="O26" s="35"/>
      <c r="P26" s="35"/>
      <c r="R26" s="33"/>
    </row>
    <row r="27" spans="1:18" s="27" customFormat="1" ht="13.5" customHeight="1">
      <c r="A27" s="6"/>
      <c r="B27" s="6"/>
      <c r="C27" s="7"/>
      <c r="D27" s="26"/>
      <c r="E27" s="26"/>
      <c r="F27" s="7"/>
      <c r="G27" s="7"/>
      <c r="H27" s="7"/>
      <c r="I27" s="7"/>
      <c r="J27" s="7"/>
    </row>
    <row r="28" spans="1:18" s="8" customFormat="1" ht="24.95" customHeight="1" thickBot="1">
      <c r="A28" s="28" t="s">
        <v>158</v>
      </c>
      <c r="B28" s="7"/>
      <c r="C28" s="7"/>
      <c r="D28" s="7"/>
      <c r="E28" s="7"/>
      <c r="F28" s="7"/>
      <c r="G28" s="7"/>
      <c r="H28" s="7"/>
      <c r="I28" s="7"/>
      <c r="J28" s="7"/>
      <c r="L28" s="9"/>
      <c r="M28" s="5"/>
      <c r="N28" s="5"/>
      <c r="P28" s="38"/>
    </row>
    <row r="29" spans="1:18" s="2" customFormat="1" ht="24.75" customHeight="1" thickBot="1">
      <c r="A29" s="45"/>
      <c r="B29" s="45"/>
      <c r="C29" s="45"/>
      <c r="D29" s="45"/>
      <c r="E29" s="226">
        <f>SUM(L10,L17,L26)</f>
        <v>0</v>
      </c>
      <c r="F29" s="39" t="s">
        <v>116</v>
      </c>
      <c r="G29" s="10"/>
    </row>
    <row r="30" spans="1:18" s="2" customFormat="1" ht="25.5" customHeight="1"/>
  </sheetData>
  <mergeCells count="28">
    <mergeCell ref="K5:K9"/>
    <mergeCell ref="L5:L9"/>
    <mergeCell ref="K21:K25"/>
    <mergeCell ref="L21:L25"/>
    <mergeCell ref="K14:K16"/>
    <mergeCell ref="L14:L16"/>
    <mergeCell ref="G21:G25"/>
    <mergeCell ref="I21:I25"/>
    <mergeCell ref="I5:I9"/>
    <mergeCell ref="J5:J9"/>
    <mergeCell ref="J21:J25"/>
    <mergeCell ref="D4:E4"/>
    <mergeCell ref="I14:I16"/>
    <mergeCell ref="J14:J16"/>
    <mergeCell ref="D13:E13"/>
    <mergeCell ref="A5:A9"/>
    <mergeCell ref="B5:B9"/>
    <mergeCell ref="C5:C9"/>
    <mergeCell ref="A14:A16"/>
    <mergeCell ref="C14:C16"/>
    <mergeCell ref="B14:B16"/>
    <mergeCell ref="A21:A25"/>
    <mergeCell ref="D17:E17"/>
    <mergeCell ref="D20:E20"/>
    <mergeCell ref="D10:E10"/>
    <mergeCell ref="D26:E26"/>
    <mergeCell ref="C21:C25"/>
    <mergeCell ref="B21:B25"/>
  </mergeCells>
  <phoneticPr fontId="3"/>
  <dataValidations count="1">
    <dataValidation type="list" allowBlank="1" showInputMessage="1" showErrorMessage="1" sqref="O14:O16" xr:uid="{ECFE040A-8827-4FD0-9944-D0A932600534}">
      <formula1>"給付,貸与"</formula1>
    </dataValidation>
  </dataValidations>
  <pageMargins left="0.7" right="0.7" top="0.75" bottom="0.75" header="0.3" footer="0.3"/>
  <pageSetup paperSize="8" scale="8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CCC66-2825-4691-B7F8-2FCFF5DD4C3C}">
  <sheetPr>
    <tabColor rgb="FF92D050"/>
  </sheetPr>
  <dimension ref="A1:I28"/>
  <sheetViews>
    <sheetView view="pageBreakPreview" zoomScaleNormal="100" zoomScaleSheetLayoutView="100" workbookViewId="0">
      <selection activeCell="B5" sqref="B5:F5"/>
    </sheetView>
  </sheetViews>
  <sheetFormatPr defaultRowHeight="19.5" customHeight="1"/>
  <cols>
    <col min="1" max="1" width="16.375" style="101" bestFit="1" customWidth="1"/>
    <col min="2" max="2" width="24.125" style="101" customWidth="1"/>
    <col min="3" max="3" width="13.375" style="101" customWidth="1"/>
    <col min="4" max="5" width="7.875" style="101" customWidth="1"/>
    <col min="6" max="6" width="7.875" style="99" customWidth="1"/>
    <col min="7" max="23" width="10.625" style="101" customWidth="1"/>
    <col min="24" max="16384" width="9" style="101"/>
  </cols>
  <sheetData>
    <row r="1" spans="1:9" ht="20.100000000000001" customHeight="1">
      <c r="A1" s="98" t="s">
        <v>142</v>
      </c>
      <c r="B1" s="149" t="s">
        <v>96</v>
      </c>
      <c r="C1" s="16"/>
      <c r="D1" s="16"/>
      <c r="E1" s="16"/>
      <c r="G1" s="100"/>
    </row>
    <row r="2" spans="1:9" ht="20.100000000000001" customHeight="1">
      <c r="A2" s="205" t="s">
        <v>141</v>
      </c>
      <c r="B2" s="205"/>
      <c r="C2" s="205"/>
      <c r="D2" s="205"/>
      <c r="E2" s="205"/>
      <c r="F2" s="205"/>
      <c r="G2" s="103"/>
      <c r="H2" s="104"/>
      <c r="I2" s="104"/>
    </row>
    <row r="3" spans="1:9" ht="20.100000000000001" customHeight="1">
      <c r="A3" s="205" t="s">
        <v>21</v>
      </c>
      <c r="B3" s="205"/>
      <c r="C3" s="205"/>
      <c r="D3" s="205"/>
      <c r="E3" s="205"/>
      <c r="F3" s="205"/>
      <c r="G3" s="104"/>
      <c r="H3" s="104"/>
      <c r="I3" s="104"/>
    </row>
    <row r="4" spans="1:9" ht="20.100000000000001" customHeight="1">
      <c r="A4" s="102"/>
      <c r="B4" s="102"/>
      <c r="C4" s="102"/>
      <c r="D4" s="102"/>
      <c r="E4" s="102"/>
      <c r="F4" s="102"/>
      <c r="G4" s="104"/>
      <c r="H4" s="104"/>
      <c r="I4" s="104"/>
    </row>
    <row r="5" spans="1:9" ht="20.100000000000001" customHeight="1">
      <c r="A5" s="23" t="s">
        <v>28</v>
      </c>
      <c r="B5" s="206"/>
      <c r="C5" s="207"/>
      <c r="D5" s="207"/>
      <c r="E5" s="207"/>
      <c r="F5" s="208"/>
    </row>
    <row r="6" spans="1:9" ht="129.94999999999999" customHeight="1">
      <c r="A6" s="17" t="s">
        <v>29</v>
      </c>
      <c r="B6" s="209"/>
      <c r="C6" s="209"/>
      <c r="D6" s="209"/>
      <c r="E6" s="209"/>
      <c r="F6" s="209"/>
    </row>
    <row r="7" spans="1:9" ht="20.100000000000001" customHeight="1">
      <c r="A7" s="17" t="s">
        <v>143</v>
      </c>
      <c r="B7" s="105"/>
      <c r="C7" s="210" t="s">
        <v>107</v>
      </c>
      <c r="D7" s="211"/>
      <c r="E7" s="211"/>
      <c r="F7" s="211"/>
      <c r="G7" s="106"/>
    </row>
    <row r="8" spans="1:9" ht="129.94999999999999" customHeight="1">
      <c r="A8" s="17" t="s">
        <v>144</v>
      </c>
      <c r="B8" s="200"/>
      <c r="C8" s="200"/>
      <c r="D8" s="200"/>
      <c r="E8" s="200"/>
      <c r="F8" s="200"/>
    </row>
    <row r="9" spans="1:9" s="107" customFormat="1" ht="20.100000000000001" customHeight="1">
      <c r="B9" s="16"/>
      <c r="C9" s="108"/>
      <c r="D9" s="108"/>
      <c r="E9" s="108"/>
      <c r="F9" s="108"/>
    </row>
    <row r="10" spans="1:9" s="107" customFormat="1" ht="20.100000000000001" customHeight="1">
      <c r="A10" s="16" t="s">
        <v>30</v>
      </c>
      <c r="C10" s="108"/>
      <c r="D10" s="108"/>
      <c r="E10" s="108"/>
      <c r="F10" s="108"/>
    </row>
    <row r="11" spans="1:9" ht="20.100000000000001" customHeight="1">
      <c r="A11" s="203"/>
      <c r="B11" s="201" t="s">
        <v>117</v>
      </c>
      <c r="C11" s="201" t="s">
        <v>23</v>
      </c>
      <c r="D11" s="202" t="s">
        <v>24</v>
      </c>
      <c r="E11" s="202"/>
      <c r="F11" s="202"/>
    </row>
    <row r="12" spans="1:9" s="111" customFormat="1" ht="20.100000000000001" customHeight="1">
      <c r="A12" s="204"/>
      <c r="B12" s="201"/>
      <c r="C12" s="201"/>
      <c r="D12" s="109" t="s">
        <v>25</v>
      </c>
      <c r="E12" s="110" t="s">
        <v>26</v>
      </c>
      <c r="F12" s="110" t="s">
        <v>27</v>
      </c>
    </row>
    <row r="13" spans="1:9" ht="20.100000000000001" customHeight="1">
      <c r="A13" s="112">
        <v>1</v>
      </c>
      <c r="B13" s="95"/>
      <c r="C13" s="96"/>
      <c r="D13" s="79"/>
      <c r="E13" s="79"/>
      <c r="F13" s="97"/>
    </row>
    <row r="14" spans="1:9" ht="20.100000000000001" customHeight="1">
      <c r="A14" s="112">
        <v>2</v>
      </c>
      <c r="B14" s="95"/>
      <c r="C14" s="96"/>
      <c r="D14" s="79"/>
      <c r="E14" s="79"/>
      <c r="F14" s="97"/>
    </row>
    <row r="15" spans="1:9" ht="20.100000000000001" customHeight="1">
      <c r="A15" s="112">
        <v>3</v>
      </c>
      <c r="B15" s="95"/>
      <c r="C15" s="96"/>
      <c r="D15" s="79"/>
      <c r="E15" s="79"/>
      <c r="F15" s="97"/>
    </row>
    <row r="16" spans="1:9" ht="20.100000000000001" customHeight="1">
      <c r="A16" s="112">
        <v>4</v>
      </c>
      <c r="B16" s="95"/>
      <c r="C16" s="96"/>
      <c r="D16" s="79"/>
      <c r="E16" s="79"/>
      <c r="F16" s="97"/>
    </row>
    <row r="17" spans="1:6" s="113" customFormat="1" ht="20.100000000000001" customHeight="1">
      <c r="A17" s="112">
        <v>5</v>
      </c>
      <c r="B17" s="95"/>
      <c r="C17" s="96"/>
      <c r="D17" s="79"/>
      <c r="E17" s="79"/>
      <c r="F17" s="97"/>
    </row>
    <row r="18" spans="1:6" s="113" customFormat="1" ht="20.100000000000001" customHeight="1">
      <c r="A18" s="112">
        <v>6</v>
      </c>
      <c r="B18" s="95"/>
      <c r="C18" s="96"/>
      <c r="D18" s="79"/>
      <c r="E18" s="79"/>
      <c r="F18" s="97"/>
    </row>
    <row r="19" spans="1:6" s="113" customFormat="1" ht="20.100000000000001" customHeight="1">
      <c r="A19" s="112">
        <v>7</v>
      </c>
      <c r="B19" s="95"/>
      <c r="C19" s="96"/>
      <c r="D19" s="79"/>
      <c r="E19" s="79"/>
      <c r="F19" s="97"/>
    </row>
    <row r="20" spans="1:6" ht="19.5" customHeight="1">
      <c r="A20" s="112">
        <v>8</v>
      </c>
      <c r="B20" s="95"/>
      <c r="C20" s="96"/>
      <c r="D20" s="79"/>
      <c r="E20" s="79"/>
      <c r="F20" s="97"/>
    </row>
    <row r="21" spans="1:6" ht="19.5" customHeight="1">
      <c r="A21" s="112">
        <v>9</v>
      </c>
      <c r="B21" s="95"/>
      <c r="C21" s="96"/>
      <c r="D21" s="79"/>
      <c r="E21" s="79"/>
      <c r="F21" s="97"/>
    </row>
    <row r="22" spans="1:6" ht="19.5" customHeight="1">
      <c r="A22" s="112">
        <v>10</v>
      </c>
      <c r="B22" s="95"/>
      <c r="C22" s="96"/>
      <c r="D22" s="79"/>
      <c r="E22" s="79"/>
      <c r="F22" s="97"/>
    </row>
    <row r="23" spans="1:6" ht="19.5" customHeight="1">
      <c r="B23" s="16"/>
      <c r="C23" s="16"/>
      <c r="D23" s="16"/>
      <c r="E23" s="114"/>
    </row>
    <row r="24" spans="1:6" ht="19.5" customHeight="1">
      <c r="B24" s="16"/>
      <c r="C24" s="115" t="s">
        <v>20</v>
      </c>
      <c r="D24" s="16">
        <f>COUNTA(D13:D23)</f>
        <v>0</v>
      </c>
      <c r="E24" s="16">
        <f>COUNTA(E13:E23)</f>
        <v>0</v>
      </c>
      <c r="F24" s="16">
        <f>COUNTA(F13:F23)</f>
        <v>0</v>
      </c>
    </row>
    <row r="25" spans="1:6" ht="19.5" customHeight="1">
      <c r="B25" s="16"/>
      <c r="C25" s="16"/>
      <c r="D25" s="16"/>
      <c r="E25" s="16"/>
    </row>
    <row r="26" spans="1:6" ht="19.5" customHeight="1">
      <c r="B26" s="16"/>
      <c r="C26" s="116"/>
      <c r="D26" s="116"/>
      <c r="E26" s="116"/>
    </row>
    <row r="27" spans="1:6" ht="19.5" customHeight="1">
      <c r="B27" s="14"/>
      <c r="C27" s="14"/>
      <c r="D27" s="14"/>
      <c r="E27" s="20"/>
    </row>
    <row r="28" spans="1:6" ht="19.5" customHeight="1">
      <c r="B28" s="14"/>
      <c r="C28" s="14"/>
      <c r="D28" s="14"/>
      <c r="E28" s="20"/>
    </row>
  </sheetData>
  <mergeCells count="10">
    <mergeCell ref="A2:F2"/>
    <mergeCell ref="A3:F3"/>
    <mergeCell ref="B5:F5"/>
    <mergeCell ref="B6:F6"/>
    <mergeCell ref="C7:F7"/>
    <mergeCell ref="B8:F8"/>
    <mergeCell ref="C11:C12"/>
    <mergeCell ref="D11:F11"/>
    <mergeCell ref="B11:B12"/>
    <mergeCell ref="A11:A12"/>
  </mergeCells>
  <phoneticPr fontId="3"/>
  <dataValidations count="1">
    <dataValidation type="list" allowBlank="1" showInputMessage="1" showErrorMessage="1" sqref="D13:F22" xr:uid="{8BA96387-57B0-472A-9D58-B2F1E98E9A6A}">
      <formula1>"○"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24F1-2F27-4667-AD74-2AA39E692EEA}">
  <sheetPr>
    <tabColor rgb="FF92D050"/>
  </sheetPr>
  <dimension ref="A1:I28"/>
  <sheetViews>
    <sheetView view="pageBreakPreview" zoomScaleNormal="100" zoomScaleSheetLayoutView="100" workbookViewId="0">
      <selection activeCell="B5" sqref="B5:F5"/>
    </sheetView>
  </sheetViews>
  <sheetFormatPr defaultRowHeight="19.5" customHeight="1"/>
  <cols>
    <col min="1" max="1" width="16.375" style="101" bestFit="1" customWidth="1"/>
    <col min="2" max="2" width="24.125" style="101" customWidth="1"/>
    <col min="3" max="3" width="13.375" style="101" customWidth="1"/>
    <col min="4" max="5" width="7.875" style="101" customWidth="1"/>
    <col min="6" max="6" width="7.875" style="99" customWidth="1"/>
    <col min="7" max="23" width="10.625" style="101" customWidth="1"/>
    <col min="24" max="16384" width="9" style="101"/>
  </cols>
  <sheetData>
    <row r="1" spans="1:9" ht="20.100000000000001" customHeight="1">
      <c r="A1" s="98" t="s">
        <v>142</v>
      </c>
      <c r="B1" s="149" t="s">
        <v>73</v>
      </c>
      <c r="C1" s="16"/>
      <c r="D1" s="16"/>
      <c r="E1" s="16"/>
      <c r="G1" s="100"/>
    </row>
    <row r="2" spans="1:9" ht="20.100000000000001" customHeight="1">
      <c r="A2" s="205" t="s">
        <v>141</v>
      </c>
      <c r="B2" s="205"/>
      <c r="C2" s="205"/>
      <c r="D2" s="205"/>
      <c r="E2" s="205"/>
      <c r="F2" s="205"/>
      <c r="G2" s="103"/>
      <c r="H2" s="104"/>
      <c r="I2" s="104"/>
    </row>
    <row r="3" spans="1:9" ht="20.100000000000001" customHeight="1">
      <c r="A3" s="205" t="s">
        <v>21</v>
      </c>
      <c r="B3" s="205"/>
      <c r="C3" s="205"/>
      <c r="D3" s="205"/>
      <c r="E3" s="205"/>
      <c r="F3" s="205"/>
      <c r="G3" s="104"/>
      <c r="H3" s="104"/>
      <c r="I3" s="104"/>
    </row>
    <row r="4" spans="1:9" ht="20.100000000000001" customHeight="1">
      <c r="A4" s="102"/>
      <c r="B4" s="102"/>
      <c r="C4" s="102"/>
      <c r="D4" s="102"/>
      <c r="E4" s="102"/>
      <c r="F4" s="102"/>
      <c r="G4" s="104"/>
      <c r="H4" s="104"/>
      <c r="I4" s="104"/>
    </row>
    <row r="5" spans="1:9" ht="20.100000000000001" customHeight="1">
      <c r="A5" s="23" t="s">
        <v>28</v>
      </c>
      <c r="B5" s="206"/>
      <c r="C5" s="207"/>
      <c r="D5" s="207"/>
      <c r="E5" s="207"/>
      <c r="F5" s="208"/>
    </row>
    <row r="6" spans="1:9" ht="129.94999999999999" customHeight="1">
      <c r="A6" s="17" t="s">
        <v>29</v>
      </c>
      <c r="B6" s="209"/>
      <c r="C6" s="209"/>
      <c r="D6" s="209"/>
      <c r="E6" s="209"/>
      <c r="F6" s="209"/>
    </row>
    <row r="7" spans="1:9" ht="20.100000000000001" customHeight="1">
      <c r="A7" s="17" t="s">
        <v>143</v>
      </c>
      <c r="B7" s="105"/>
      <c r="C7" s="210" t="s">
        <v>107</v>
      </c>
      <c r="D7" s="211"/>
      <c r="E7" s="211"/>
      <c r="F7" s="211"/>
      <c r="G7" s="106"/>
    </row>
    <row r="8" spans="1:9" ht="129.94999999999999" customHeight="1">
      <c r="A8" s="17" t="s">
        <v>144</v>
      </c>
      <c r="B8" s="200"/>
      <c r="C8" s="200"/>
      <c r="D8" s="200"/>
      <c r="E8" s="200"/>
      <c r="F8" s="200"/>
    </row>
    <row r="9" spans="1:9" s="107" customFormat="1" ht="20.100000000000001" customHeight="1">
      <c r="B9" s="16"/>
      <c r="C9" s="108"/>
      <c r="D9" s="108"/>
      <c r="E9" s="108"/>
      <c r="F9" s="108"/>
    </row>
    <row r="10" spans="1:9" s="107" customFormat="1" ht="20.100000000000001" customHeight="1">
      <c r="A10" s="16" t="s">
        <v>30</v>
      </c>
      <c r="C10" s="108"/>
      <c r="D10" s="108"/>
      <c r="E10" s="108"/>
      <c r="F10" s="108"/>
    </row>
    <row r="11" spans="1:9" ht="20.100000000000001" customHeight="1">
      <c r="A11" s="203"/>
      <c r="B11" s="201" t="s">
        <v>22</v>
      </c>
      <c r="C11" s="201" t="s">
        <v>23</v>
      </c>
      <c r="D11" s="202" t="s">
        <v>24</v>
      </c>
      <c r="E11" s="202"/>
      <c r="F11" s="202"/>
    </row>
    <row r="12" spans="1:9" s="111" customFormat="1" ht="20.100000000000001" customHeight="1">
      <c r="A12" s="204"/>
      <c r="B12" s="201"/>
      <c r="C12" s="201"/>
      <c r="D12" s="109" t="s">
        <v>25</v>
      </c>
      <c r="E12" s="110" t="s">
        <v>26</v>
      </c>
      <c r="F12" s="110" t="s">
        <v>27</v>
      </c>
    </row>
    <row r="13" spans="1:9" ht="20.100000000000001" customHeight="1">
      <c r="A13" s="112">
        <v>1</v>
      </c>
      <c r="B13" s="95"/>
      <c r="C13" s="117"/>
      <c r="D13" s="80"/>
      <c r="E13" s="80"/>
      <c r="F13" s="97"/>
    </row>
    <row r="14" spans="1:9" ht="20.100000000000001" customHeight="1">
      <c r="A14" s="112">
        <v>2</v>
      </c>
      <c r="B14" s="95"/>
      <c r="C14" s="117"/>
      <c r="D14" s="80"/>
      <c r="E14" s="80"/>
      <c r="F14" s="97"/>
    </row>
    <row r="15" spans="1:9" ht="20.100000000000001" customHeight="1">
      <c r="A15" s="112">
        <v>3</v>
      </c>
      <c r="B15" s="95"/>
      <c r="C15" s="117"/>
      <c r="D15" s="80"/>
      <c r="E15" s="80"/>
      <c r="F15" s="97"/>
    </row>
    <row r="16" spans="1:9" ht="20.100000000000001" customHeight="1">
      <c r="A16" s="112">
        <v>4</v>
      </c>
      <c r="B16" s="95"/>
      <c r="C16" s="117"/>
      <c r="D16" s="80"/>
      <c r="E16" s="80"/>
      <c r="F16" s="97"/>
    </row>
    <row r="17" spans="1:6" s="113" customFormat="1" ht="20.100000000000001" customHeight="1">
      <c r="A17" s="112">
        <v>5</v>
      </c>
      <c r="B17" s="95"/>
      <c r="C17" s="117"/>
      <c r="D17" s="80"/>
      <c r="E17" s="80"/>
      <c r="F17" s="97"/>
    </row>
    <row r="18" spans="1:6" s="113" customFormat="1" ht="20.100000000000001" customHeight="1">
      <c r="A18" s="112">
        <v>6</v>
      </c>
      <c r="B18" s="95"/>
      <c r="C18" s="117"/>
      <c r="D18" s="80"/>
      <c r="E18" s="80"/>
      <c r="F18" s="97"/>
    </row>
    <row r="19" spans="1:6" s="113" customFormat="1" ht="20.100000000000001" customHeight="1">
      <c r="A19" s="112">
        <v>7</v>
      </c>
      <c r="B19" s="95"/>
      <c r="C19" s="117"/>
      <c r="D19" s="80"/>
      <c r="E19" s="80"/>
      <c r="F19" s="97"/>
    </row>
    <row r="20" spans="1:6" ht="19.5" customHeight="1">
      <c r="A20" s="112">
        <v>8</v>
      </c>
      <c r="B20" s="95"/>
      <c r="C20" s="117"/>
      <c r="D20" s="80"/>
      <c r="E20" s="80"/>
      <c r="F20" s="97"/>
    </row>
    <row r="21" spans="1:6" ht="19.5" customHeight="1">
      <c r="A21" s="112">
        <v>9</v>
      </c>
      <c r="B21" s="95"/>
      <c r="C21" s="117"/>
      <c r="D21" s="80"/>
      <c r="E21" s="80"/>
      <c r="F21" s="97"/>
    </row>
    <row r="22" spans="1:6" ht="19.5" customHeight="1">
      <c r="A22" s="112">
        <v>10</v>
      </c>
      <c r="B22" s="95"/>
      <c r="C22" s="117"/>
      <c r="D22" s="80"/>
      <c r="E22" s="80"/>
      <c r="F22" s="97"/>
    </row>
    <row r="23" spans="1:6" ht="19.5" customHeight="1">
      <c r="B23" s="16"/>
      <c r="C23" s="16"/>
      <c r="D23" s="16"/>
      <c r="E23" s="114"/>
    </row>
    <row r="24" spans="1:6" ht="19.5" customHeight="1">
      <c r="B24" s="16"/>
      <c r="C24" s="115" t="s">
        <v>20</v>
      </c>
      <c r="D24" s="16">
        <f>COUNTA(D13:D23)</f>
        <v>0</v>
      </c>
      <c r="E24" s="16">
        <f>COUNTA(E13:E23)</f>
        <v>0</v>
      </c>
      <c r="F24" s="16">
        <f>COUNTA(F13:F23)</f>
        <v>0</v>
      </c>
    </row>
    <row r="25" spans="1:6" ht="19.5" customHeight="1">
      <c r="B25" s="16"/>
      <c r="C25" s="16"/>
      <c r="D25" s="16"/>
      <c r="E25" s="16"/>
    </row>
    <row r="26" spans="1:6" ht="19.5" customHeight="1">
      <c r="B26" s="16"/>
      <c r="C26" s="116"/>
      <c r="D26" s="116"/>
      <c r="E26" s="116"/>
    </row>
    <row r="27" spans="1:6" ht="19.5" customHeight="1">
      <c r="B27" s="14"/>
      <c r="C27" s="14"/>
      <c r="D27" s="14"/>
      <c r="E27" s="20"/>
    </row>
    <row r="28" spans="1:6" ht="19.5" customHeight="1">
      <c r="B28" s="14"/>
      <c r="C28" s="14"/>
      <c r="D28" s="14"/>
      <c r="E28" s="20"/>
    </row>
  </sheetData>
  <mergeCells count="10">
    <mergeCell ref="A11:A12"/>
    <mergeCell ref="B11:B12"/>
    <mergeCell ref="C11:C12"/>
    <mergeCell ref="D11:F11"/>
    <mergeCell ref="A2:F2"/>
    <mergeCell ref="A3:F3"/>
    <mergeCell ref="B5:F5"/>
    <mergeCell ref="B6:F6"/>
    <mergeCell ref="C7:F7"/>
    <mergeCell ref="B8:F8"/>
  </mergeCells>
  <phoneticPr fontId="3"/>
  <dataValidations count="1">
    <dataValidation type="list" allowBlank="1" showInputMessage="1" showErrorMessage="1" sqref="D13:F22" xr:uid="{BA9148D3-2328-4C37-9FE4-9FF88AC839B3}">
      <formula1>"○"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2EB6-266E-4BF8-AA59-48CFBC0B0636}">
  <sheetPr>
    <tabColor rgb="FF92D050"/>
  </sheetPr>
  <dimension ref="A1:I28"/>
  <sheetViews>
    <sheetView view="pageBreakPreview" zoomScaleNormal="100" zoomScaleSheetLayoutView="100" workbookViewId="0">
      <selection activeCell="B5" sqref="B5:F5"/>
    </sheetView>
  </sheetViews>
  <sheetFormatPr defaultRowHeight="19.5" customHeight="1"/>
  <cols>
    <col min="1" max="1" width="16.375" style="101" bestFit="1" customWidth="1"/>
    <col min="2" max="2" width="24.125" style="101" customWidth="1"/>
    <col min="3" max="3" width="13.375" style="101" customWidth="1"/>
    <col min="4" max="5" width="7.875" style="101" customWidth="1"/>
    <col min="6" max="6" width="7.875" style="99" customWidth="1"/>
    <col min="7" max="23" width="10.625" style="101" customWidth="1"/>
    <col min="24" max="16384" width="9" style="101"/>
  </cols>
  <sheetData>
    <row r="1" spans="1:9" ht="20.100000000000001" customHeight="1">
      <c r="A1" s="98" t="s">
        <v>142</v>
      </c>
      <c r="B1" s="149" t="s">
        <v>72</v>
      </c>
      <c r="C1" s="16"/>
      <c r="D1" s="16"/>
      <c r="E1" s="16"/>
      <c r="G1" s="100"/>
    </row>
    <row r="2" spans="1:9" ht="20.100000000000001" customHeight="1">
      <c r="A2" s="205" t="s">
        <v>141</v>
      </c>
      <c r="B2" s="205"/>
      <c r="C2" s="205"/>
      <c r="D2" s="205"/>
      <c r="E2" s="205"/>
      <c r="F2" s="205"/>
      <c r="G2" s="103"/>
      <c r="H2" s="104"/>
      <c r="I2" s="104"/>
    </row>
    <row r="3" spans="1:9" ht="20.100000000000001" customHeight="1">
      <c r="A3" s="205" t="s">
        <v>21</v>
      </c>
      <c r="B3" s="205"/>
      <c r="C3" s="205"/>
      <c r="D3" s="205"/>
      <c r="E3" s="205"/>
      <c r="F3" s="205"/>
      <c r="G3" s="104"/>
      <c r="H3" s="104"/>
      <c r="I3" s="104"/>
    </row>
    <row r="4" spans="1:9" ht="20.100000000000001" customHeight="1">
      <c r="A4" s="102"/>
      <c r="B4" s="102"/>
      <c r="C4" s="102"/>
      <c r="D4" s="102"/>
      <c r="E4" s="102"/>
      <c r="F4" s="102"/>
      <c r="G4" s="104"/>
      <c r="H4" s="104"/>
      <c r="I4" s="104"/>
    </row>
    <row r="5" spans="1:9" ht="20.100000000000001" customHeight="1">
      <c r="A5" s="23" t="s">
        <v>28</v>
      </c>
      <c r="B5" s="206"/>
      <c r="C5" s="207"/>
      <c r="D5" s="207"/>
      <c r="E5" s="207"/>
      <c r="F5" s="208"/>
    </row>
    <row r="6" spans="1:9" ht="129.94999999999999" customHeight="1">
      <c r="A6" s="17" t="s">
        <v>29</v>
      </c>
      <c r="B6" s="209"/>
      <c r="C6" s="209"/>
      <c r="D6" s="209"/>
      <c r="E6" s="209"/>
      <c r="F6" s="209"/>
    </row>
    <row r="7" spans="1:9" ht="20.100000000000001" customHeight="1">
      <c r="A7" s="17" t="s">
        <v>143</v>
      </c>
      <c r="B7" s="105"/>
      <c r="C7" s="210" t="s">
        <v>107</v>
      </c>
      <c r="D7" s="211"/>
      <c r="E7" s="211"/>
      <c r="F7" s="211"/>
      <c r="G7" s="106"/>
    </row>
    <row r="8" spans="1:9" ht="129.94999999999999" customHeight="1">
      <c r="A8" s="17" t="s">
        <v>144</v>
      </c>
      <c r="B8" s="200"/>
      <c r="C8" s="200"/>
      <c r="D8" s="200"/>
      <c r="E8" s="200"/>
      <c r="F8" s="200"/>
    </row>
    <row r="9" spans="1:9" s="107" customFormat="1" ht="20.100000000000001" customHeight="1">
      <c r="B9" s="16"/>
      <c r="C9" s="108"/>
      <c r="D9" s="108"/>
      <c r="E9" s="108"/>
      <c r="F9" s="108"/>
    </row>
    <row r="10" spans="1:9" s="107" customFormat="1" ht="20.100000000000001" customHeight="1">
      <c r="A10" s="16" t="s">
        <v>30</v>
      </c>
      <c r="C10" s="108"/>
      <c r="D10" s="108"/>
      <c r="E10" s="108"/>
      <c r="F10" s="108"/>
    </row>
    <row r="11" spans="1:9" ht="20.100000000000001" customHeight="1">
      <c r="A11" s="203"/>
      <c r="B11" s="201" t="s">
        <v>22</v>
      </c>
      <c r="C11" s="201" t="s">
        <v>23</v>
      </c>
      <c r="D11" s="202" t="s">
        <v>24</v>
      </c>
      <c r="E11" s="202"/>
      <c r="F11" s="202"/>
    </row>
    <row r="12" spans="1:9" s="111" customFormat="1" ht="20.100000000000001" customHeight="1">
      <c r="A12" s="204"/>
      <c r="B12" s="201"/>
      <c r="C12" s="201"/>
      <c r="D12" s="109" t="s">
        <v>25</v>
      </c>
      <c r="E12" s="110" t="s">
        <v>26</v>
      </c>
      <c r="F12" s="110" t="s">
        <v>27</v>
      </c>
    </row>
    <row r="13" spans="1:9" ht="20.100000000000001" customHeight="1">
      <c r="A13" s="112">
        <v>1</v>
      </c>
      <c r="B13" s="95"/>
      <c r="C13" s="117"/>
      <c r="D13" s="80"/>
      <c r="E13" s="80"/>
      <c r="F13" s="97"/>
    </row>
    <row r="14" spans="1:9" ht="20.100000000000001" customHeight="1">
      <c r="A14" s="112">
        <v>2</v>
      </c>
      <c r="B14" s="95"/>
      <c r="C14" s="117"/>
      <c r="D14" s="80"/>
      <c r="E14" s="80"/>
      <c r="F14" s="97"/>
    </row>
    <row r="15" spans="1:9" ht="20.100000000000001" customHeight="1">
      <c r="A15" s="112">
        <v>3</v>
      </c>
      <c r="B15" s="95"/>
      <c r="C15" s="117"/>
      <c r="D15" s="80"/>
      <c r="E15" s="80"/>
      <c r="F15" s="97"/>
    </row>
    <row r="16" spans="1:9" ht="20.100000000000001" customHeight="1">
      <c r="A16" s="112">
        <v>4</v>
      </c>
      <c r="B16" s="95"/>
      <c r="C16" s="117"/>
      <c r="D16" s="80"/>
      <c r="E16" s="80"/>
      <c r="F16" s="97"/>
    </row>
    <row r="17" spans="1:6" s="113" customFormat="1" ht="20.100000000000001" customHeight="1">
      <c r="A17" s="112">
        <v>5</v>
      </c>
      <c r="B17" s="95"/>
      <c r="C17" s="117"/>
      <c r="D17" s="80"/>
      <c r="E17" s="80"/>
      <c r="F17" s="97"/>
    </row>
    <row r="18" spans="1:6" s="113" customFormat="1" ht="20.100000000000001" customHeight="1">
      <c r="A18" s="112">
        <v>6</v>
      </c>
      <c r="B18" s="95"/>
      <c r="C18" s="117"/>
      <c r="D18" s="80"/>
      <c r="E18" s="80"/>
      <c r="F18" s="97"/>
    </row>
    <row r="19" spans="1:6" s="113" customFormat="1" ht="20.100000000000001" customHeight="1">
      <c r="A19" s="112">
        <v>7</v>
      </c>
      <c r="B19" s="95"/>
      <c r="C19" s="117"/>
      <c r="D19" s="80"/>
      <c r="E19" s="80"/>
      <c r="F19" s="97"/>
    </row>
    <row r="20" spans="1:6" ht="19.5" customHeight="1">
      <c r="A20" s="112">
        <v>8</v>
      </c>
      <c r="B20" s="95"/>
      <c r="C20" s="117"/>
      <c r="D20" s="80"/>
      <c r="E20" s="80"/>
      <c r="F20" s="97"/>
    </row>
    <row r="21" spans="1:6" ht="19.5" customHeight="1">
      <c r="A21" s="112">
        <v>9</v>
      </c>
      <c r="B21" s="95"/>
      <c r="C21" s="117"/>
      <c r="D21" s="80"/>
      <c r="E21" s="80"/>
      <c r="F21" s="97"/>
    </row>
    <row r="22" spans="1:6" ht="19.5" customHeight="1">
      <c r="A22" s="112">
        <v>10</v>
      </c>
      <c r="B22" s="95"/>
      <c r="C22" s="117"/>
      <c r="D22" s="80"/>
      <c r="E22" s="80"/>
      <c r="F22" s="97"/>
    </row>
    <row r="23" spans="1:6" ht="19.5" customHeight="1">
      <c r="B23" s="16"/>
      <c r="C23" s="16"/>
      <c r="D23" s="16"/>
      <c r="E23" s="114"/>
    </row>
    <row r="24" spans="1:6" ht="19.5" customHeight="1">
      <c r="B24" s="16"/>
      <c r="C24" s="115" t="s">
        <v>20</v>
      </c>
      <c r="D24" s="16">
        <f>COUNTA(D13:D23)</f>
        <v>0</v>
      </c>
      <c r="E24" s="16">
        <f>COUNTA(E13:E23)</f>
        <v>0</v>
      </c>
      <c r="F24" s="16">
        <f>COUNTA(F13:F23)</f>
        <v>0</v>
      </c>
    </row>
    <row r="25" spans="1:6" ht="19.5" customHeight="1">
      <c r="B25" s="16"/>
      <c r="C25" s="16"/>
      <c r="D25" s="16"/>
      <c r="E25" s="16"/>
    </row>
    <row r="26" spans="1:6" ht="19.5" customHeight="1">
      <c r="B26" s="16"/>
      <c r="C26" s="116"/>
      <c r="D26" s="116"/>
      <c r="E26" s="116"/>
    </row>
    <row r="27" spans="1:6" ht="19.5" customHeight="1">
      <c r="B27" s="14"/>
      <c r="C27" s="14"/>
      <c r="D27" s="14"/>
      <c r="E27" s="20"/>
    </row>
    <row r="28" spans="1:6" ht="19.5" customHeight="1">
      <c r="B28" s="14"/>
      <c r="C28" s="14"/>
      <c r="D28" s="14"/>
      <c r="E28" s="20"/>
    </row>
  </sheetData>
  <mergeCells count="10">
    <mergeCell ref="A11:A12"/>
    <mergeCell ref="B11:B12"/>
    <mergeCell ref="C11:C12"/>
    <mergeCell ref="D11:F11"/>
    <mergeCell ref="A2:F2"/>
    <mergeCell ref="A3:F3"/>
    <mergeCell ref="B5:F5"/>
    <mergeCell ref="B6:F6"/>
    <mergeCell ref="C7:F7"/>
    <mergeCell ref="B8:F8"/>
  </mergeCells>
  <phoneticPr fontId="3"/>
  <dataValidations count="1">
    <dataValidation type="list" allowBlank="1" showInputMessage="1" showErrorMessage="1" sqref="D13:F22" xr:uid="{CA3BA560-B01F-4F04-9C42-A2A6C1B5C7E6}">
      <formula1>"○"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13F61-6315-46A3-AFA6-BAC09F66620A}">
  <sheetPr>
    <tabColor rgb="FF92D050"/>
  </sheetPr>
  <dimension ref="A1:I28"/>
  <sheetViews>
    <sheetView view="pageBreakPreview" zoomScaleNormal="100" zoomScaleSheetLayoutView="100" workbookViewId="0">
      <selection activeCell="B5" sqref="B5:F5"/>
    </sheetView>
  </sheetViews>
  <sheetFormatPr defaultRowHeight="19.5" customHeight="1"/>
  <cols>
    <col min="1" max="1" width="16.375" style="101" bestFit="1" customWidth="1"/>
    <col min="2" max="2" width="24.125" style="101" customWidth="1"/>
    <col min="3" max="3" width="13.375" style="101" customWidth="1"/>
    <col min="4" max="5" width="7.875" style="101" customWidth="1"/>
    <col min="6" max="6" width="7.875" style="99" customWidth="1"/>
    <col min="7" max="23" width="10.625" style="101" customWidth="1"/>
    <col min="24" max="16384" width="9" style="101"/>
  </cols>
  <sheetData>
    <row r="1" spans="1:9" ht="20.100000000000001" customHeight="1">
      <c r="A1" s="98" t="s">
        <v>142</v>
      </c>
      <c r="B1" s="149" t="s">
        <v>74</v>
      </c>
      <c r="C1" s="16"/>
      <c r="D1" s="16"/>
      <c r="E1" s="16"/>
      <c r="G1" s="100"/>
    </row>
    <row r="2" spans="1:9" ht="20.100000000000001" customHeight="1">
      <c r="A2" s="205" t="s">
        <v>141</v>
      </c>
      <c r="B2" s="205"/>
      <c r="C2" s="205"/>
      <c r="D2" s="205"/>
      <c r="E2" s="205"/>
      <c r="F2" s="205"/>
      <c r="G2" s="103"/>
      <c r="H2" s="104"/>
      <c r="I2" s="104"/>
    </row>
    <row r="3" spans="1:9" ht="20.100000000000001" customHeight="1">
      <c r="A3" s="205" t="s">
        <v>21</v>
      </c>
      <c r="B3" s="205"/>
      <c r="C3" s="205"/>
      <c r="D3" s="205"/>
      <c r="E3" s="205"/>
      <c r="F3" s="205"/>
      <c r="G3" s="104"/>
      <c r="H3" s="104"/>
      <c r="I3" s="104"/>
    </row>
    <row r="4" spans="1:9" ht="20.100000000000001" customHeight="1">
      <c r="A4" s="102"/>
      <c r="B4" s="102"/>
      <c r="C4" s="102"/>
      <c r="D4" s="102"/>
      <c r="E4" s="102"/>
      <c r="F4" s="102"/>
      <c r="G4" s="104"/>
      <c r="H4" s="104"/>
      <c r="I4" s="104"/>
    </row>
    <row r="5" spans="1:9" ht="20.100000000000001" customHeight="1">
      <c r="A5" s="23" t="s">
        <v>28</v>
      </c>
      <c r="B5" s="206"/>
      <c r="C5" s="207"/>
      <c r="D5" s="207"/>
      <c r="E5" s="207"/>
      <c r="F5" s="208"/>
    </row>
    <row r="6" spans="1:9" ht="129.94999999999999" customHeight="1">
      <c r="A6" s="17" t="s">
        <v>29</v>
      </c>
      <c r="B6" s="209"/>
      <c r="C6" s="209"/>
      <c r="D6" s="209"/>
      <c r="E6" s="209"/>
      <c r="F6" s="209"/>
    </row>
    <row r="7" spans="1:9" ht="20.100000000000001" customHeight="1">
      <c r="A7" s="17" t="s">
        <v>143</v>
      </c>
      <c r="B7" s="105"/>
      <c r="C7" s="210" t="s">
        <v>107</v>
      </c>
      <c r="D7" s="211"/>
      <c r="E7" s="211"/>
      <c r="F7" s="211"/>
      <c r="G7" s="106"/>
    </row>
    <row r="8" spans="1:9" ht="129.94999999999999" customHeight="1">
      <c r="A8" s="17" t="s">
        <v>144</v>
      </c>
      <c r="B8" s="200"/>
      <c r="C8" s="200"/>
      <c r="D8" s="200"/>
      <c r="E8" s="200"/>
      <c r="F8" s="200"/>
    </row>
    <row r="9" spans="1:9" s="107" customFormat="1" ht="20.100000000000001" customHeight="1">
      <c r="B9" s="16"/>
      <c r="C9" s="108"/>
      <c r="D9" s="108"/>
      <c r="E9" s="108"/>
      <c r="F9" s="108"/>
    </row>
    <row r="10" spans="1:9" s="107" customFormat="1" ht="20.100000000000001" customHeight="1">
      <c r="A10" s="16" t="s">
        <v>30</v>
      </c>
      <c r="C10" s="108"/>
      <c r="D10" s="108"/>
      <c r="E10" s="108"/>
      <c r="F10" s="108"/>
    </row>
    <row r="11" spans="1:9" ht="20.100000000000001" customHeight="1">
      <c r="A11" s="203"/>
      <c r="B11" s="201" t="s">
        <v>22</v>
      </c>
      <c r="C11" s="201" t="s">
        <v>23</v>
      </c>
      <c r="D11" s="202" t="s">
        <v>24</v>
      </c>
      <c r="E11" s="202"/>
      <c r="F11" s="202"/>
    </row>
    <row r="12" spans="1:9" s="111" customFormat="1" ht="20.100000000000001" customHeight="1">
      <c r="A12" s="204"/>
      <c r="B12" s="201"/>
      <c r="C12" s="201"/>
      <c r="D12" s="109" t="s">
        <v>25</v>
      </c>
      <c r="E12" s="110" t="s">
        <v>26</v>
      </c>
      <c r="F12" s="110" t="s">
        <v>27</v>
      </c>
    </row>
    <row r="13" spans="1:9" ht="20.100000000000001" customHeight="1">
      <c r="A13" s="112">
        <v>1</v>
      </c>
      <c r="B13" s="95"/>
      <c r="C13" s="117"/>
      <c r="D13" s="80"/>
      <c r="E13" s="80"/>
      <c r="F13" s="97"/>
    </row>
    <row r="14" spans="1:9" ht="20.100000000000001" customHeight="1">
      <c r="A14" s="112">
        <v>2</v>
      </c>
      <c r="B14" s="95"/>
      <c r="C14" s="117"/>
      <c r="D14" s="80"/>
      <c r="E14" s="80"/>
      <c r="F14" s="97"/>
    </row>
    <row r="15" spans="1:9" ht="20.100000000000001" customHeight="1">
      <c r="A15" s="112">
        <v>3</v>
      </c>
      <c r="B15" s="95"/>
      <c r="C15" s="117"/>
      <c r="D15" s="80"/>
      <c r="E15" s="80"/>
      <c r="F15" s="97"/>
    </row>
    <row r="16" spans="1:9" ht="20.100000000000001" customHeight="1">
      <c r="A16" s="112">
        <v>4</v>
      </c>
      <c r="B16" s="95"/>
      <c r="C16" s="117"/>
      <c r="D16" s="80"/>
      <c r="E16" s="80"/>
      <c r="F16" s="97"/>
    </row>
    <row r="17" spans="1:6" s="113" customFormat="1" ht="20.100000000000001" customHeight="1">
      <c r="A17" s="112">
        <v>5</v>
      </c>
      <c r="B17" s="95"/>
      <c r="C17" s="117"/>
      <c r="D17" s="80"/>
      <c r="E17" s="80"/>
      <c r="F17" s="97"/>
    </row>
    <row r="18" spans="1:6" s="113" customFormat="1" ht="20.100000000000001" customHeight="1">
      <c r="A18" s="112">
        <v>6</v>
      </c>
      <c r="B18" s="95"/>
      <c r="C18" s="117"/>
      <c r="D18" s="80"/>
      <c r="E18" s="80"/>
      <c r="F18" s="97"/>
    </row>
    <row r="19" spans="1:6" s="113" customFormat="1" ht="20.100000000000001" customHeight="1">
      <c r="A19" s="112">
        <v>7</v>
      </c>
      <c r="B19" s="95"/>
      <c r="C19" s="117"/>
      <c r="D19" s="80"/>
      <c r="E19" s="80"/>
      <c r="F19" s="97"/>
    </row>
    <row r="20" spans="1:6" ht="19.5" customHeight="1">
      <c r="A20" s="112">
        <v>8</v>
      </c>
      <c r="B20" s="95"/>
      <c r="C20" s="117"/>
      <c r="D20" s="80"/>
      <c r="E20" s="80"/>
      <c r="F20" s="97"/>
    </row>
    <row r="21" spans="1:6" ht="19.5" customHeight="1">
      <c r="A21" s="112">
        <v>9</v>
      </c>
      <c r="B21" s="95"/>
      <c r="C21" s="117"/>
      <c r="D21" s="80"/>
      <c r="E21" s="80"/>
      <c r="F21" s="97"/>
    </row>
    <row r="22" spans="1:6" ht="19.5" customHeight="1">
      <c r="A22" s="112">
        <v>10</v>
      </c>
      <c r="B22" s="95"/>
      <c r="C22" s="117"/>
      <c r="D22" s="80"/>
      <c r="E22" s="80"/>
      <c r="F22" s="97"/>
    </row>
    <row r="23" spans="1:6" ht="19.5" customHeight="1">
      <c r="B23" s="16"/>
      <c r="C23" s="16"/>
      <c r="D23" s="16"/>
      <c r="E23" s="114"/>
    </row>
    <row r="24" spans="1:6" ht="19.5" customHeight="1">
      <c r="B24" s="16"/>
      <c r="C24" s="115" t="s">
        <v>20</v>
      </c>
      <c r="D24" s="16">
        <f>COUNTA(D13:D23)</f>
        <v>0</v>
      </c>
      <c r="E24" s="16">
        <f>COUNTA(E13:E23)</f>
        <v>0</v>
      </c>
      <c r="F24" s="16">
        <f>COUNTA(F13:F23)</f>
        <v>0</v>
      </c>
    </row>
    <row r="25" spans="1:6" ht="19.5" customHeight="1">
      <c r="B25" s="16"/>
      <c r="C25" s="16"/>
      <c r="D25" s="16"/>
      <c r="E25" s="16"/>
    </row>
    <row r="26" spans="1:6" ht="19.5" customHeight="1">
      <c r="B26" s="16"/>
      <c r="C26" s="116"/>
      <c r="D26" s="116"/>
      <c r="E26" s="116"/>
    </row>
    <row r="27" spans="1:6" ht="19.5" customHeight="1">
      <c r="B27" s="14"/>
      <c r="C27" s="14"/>
      <c r="D27" s="14"/>
      <c r="E27" s="20"/>
    </row>
    <row r="28" spans="1:6" ht="19.5" customHeight="1">
      <c r="B28" s="14"/>
      <c r="C28" s="14"/>
      <c r="D28" s="14"/>
      <c r="E28" s="20"/>
    </row>
  </sheetData>
  <mergeCells count="10">
    <mergeCell ref="A11:A12"/>
    <mergeCell ref="B11:B12"/>
    <mergeCell ref="C11:C12"/>
    <mergeCell ref="D11:F11"/>
    <mergeCell ref="A2:F2"/>
    <mergeCell ref="A3:F3"/>
    <mergeCell ref="B5:F5"/>
    <mergeCell ref="B6:F6"/>
    <mergeCell ref="C7:F7"/>
    <mergeCell ref="B8:F8"/>
  </mergeCells>
  <phoneticPr fontId="3"/>
  <dataValidations count="1">
    <dataValidation type="list" allowBlank="1" showInputMessage="1" showErrorMessage="1" sqref="D13:F22" xr:uid="{ED4BF3FD-0FA5-4855-9276-EF2B3853A848}">
      <formula1>"○"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82ECD-F258-460A-956A-12AB862CAF83}">
  <sheetPr>
    <tabColor rgb="FF92D050"/>
  </sheetPr>
  <dimension ref="A1:I28"/>
  <sheetViews>
    <sheetView view="pageBreakPreview" zoomScaleNormal="100" zoomScaleSheetLayoutView="100" workbookViewId="0">
      <selection activeCell="B5" sqref="B5:F5"/>
    </sheetView>
  </sheetViews>
  <sheetFormatPr defaultRowHeight="19.5" customHeight="1"/>
  <cols>
    <col min="1" max="1" width="16.375" style="101" bestFit="1" customWidth="1"/>
    <col min="2" max="2" width="24.125" style="101" customWidth="1"/>
    <col min="3" max="3" width="13.375" style="101" customWidth="1"/>
    <col min="4" max="5" width="7.875" style="101" customWidth="1"/>
    <col min="6" max="6" width="7.875" style="99" customWidth="1"/>
    <col min="7" max="23" width="10.625" style="101" customWidth="1"/>
    <col min="24" max="16384" width="9" style="101"/>
  </cols>
  <sheetData>
    <row r="1" spans="1:9" ht="20.100000000000001" customHeight="1">
      <c r="A1" s="98" t="s">
        <v>142</v>
      </c>
      <c r="B1" s="149" t="s">
        <v>75</v>
      </c>
      <c r="C1" s="16"/>
      <c r="D1" s="16"/>
      <c r="E1" s="16"/>
      <c r="G1" s="100"/>
    </row>
    <row r="2" spans="1:9" ht="20.100000000000001" customHeight="1">
      <c r="A2" s="205" t="s">
        <v>141</v>
      </c>
      <c r="B2" s="205"/>
      <c r="C2" s="205"/>
      <c r="D2" s="205"/>
      <c r="E2" s="205"/>
      <c r="F2" s="205"/>
      <c r="G2" s="103"/>
      <c r="H2" s="104"/>
      <c r="I2" s="104"/>
    </row>
    <row r="3" spans="1:9" ht="20.100000000000001" customHeight="1">
      <c r="A3" s="205" t="s">
        <v>21</v>
      </c>
      <c r="B3" s="205"/>
      <c r="C3" s="205"/>
      <c r="D3" s="205"/>
      <c r="E3" s="205"/>
      <c r="F3" s="205"/>
      <c r="G3" s="104"/>
      <c r="H3" s="104"/>
      <c r="I3" s="104"/>
    </row>
    <row r="4" spans="1:9" ht="20.100000000000001" customHeight="1">
      <c r="A4" s="102"/>
      <c r="B4" s="102"/>
      <c r="C4" s="102"/>
      <c r="D4" s="102"/>
      <c r="E4" s="102"/>
      <c r="F4" s="102"/>
      <c r="G4" s="104"/>
      <c r="H4" s="104"/>
      <c r="I4" s="104"/>
    </row>
    <row r="5" spans="1:9" ht="20.100000000000001" customHeight="1">
      <c r="A5" s="23" t="s">
        <v>28</v>
      </c>
      <c r="B5" s="206"/>
      <c r="C5" s="207"/>
      <c r="D5" s="207"/>
      <c r="E5" s="207"/>
      <c r="F5" s="208"/>
    </row>
    <row r="6" spans="1:9" ht="129.94999999999999" customHeight="1">
      <c r="A6" s="17" t="s">
        <v>29</v>
      </c>
      <c r="B6" s="209"/>
      <c r="C6" s="209"/>
      <c r="D6" s="209"/>
      <c r="E6" s="209"/>
      <c r="F6" s="209"/>
    </row>
    <row r="7" spans="1:9" ht="20.100000000000001" customHeight="1">
      <c r="A7" s="17" t="s">
        <v>143</v>
      </c>
      <c r="B7" s="105"/>
      <c r="C7" s="210" t="s">
        <v>107</v>
      </c>
      <c r="D7" s="211"/>
      <c r="E7" s="211"/>
      <c r="F7" s="211"/>
      <c r="G7" s="106"/>
    </row>
    <row r="8" spans="1:9" ht="129.94999999999999" customHeight="1">
      <c r="A8" s="17" t="s">
        <v>144</v>
      </c>
      <c r="B8" s="200"/>
      <c r="C8" s="200"/>
      <c r="D8" s="200"/>
      <c r="E8" s="200"/>
      <c r="F8" s="200"/>
    </row>
    <row r="9" spans="1:9" s="107" customFormat="1" ht="20.100000000000001" customHeight="1">
      <c r="B9" s="16"/>
      <c r="C9" s="108"/>
      <c r="D9" s="108"/>
      <c r="E9" s="108"/>
      <c r="F9" s="108"/>
    </row>
    <row r="10" spans="1:9" s="107" customFormat="1" ht="20.100000000000001" customHeight="1">
      <c r="A10" s="16" t="s">
        <v>30</v>
      </c>
      <c r="C10" s="108"/>
      <c r="D10" s="108"/>
      <c r="E10" s="108"/>
      <c r="F10" s="108"/>
    </row>
    <row r="11" spans="1:9" ht="20.100000000000001" customHeight="1">
      <c r="A11" s="203"/>
      <c r="B11" s="201" t="s">
        <v>22</v>
      </c>
      <c r="C11" s="201" t="s">
        <v>23</v>
      </c>
      <c r="D11" s="202" t="s">
        <v>24</v>
      </c>
      <c r="E11" s="202"/>
      <c r="F11" s="202"/>
    </row>
    <row r="12" spans="1:9" s="111" customFormat="1" ht="20.100000000000001" customHeight="1">
      <c r="A12" s="204"/>
      <c r="B12" s="201"/>
      <c r="C12" s="201"/>
      <c r="D12" s="109" t="s">
        <v>25</v>
      </c>
      <c r="E12" s="110" t="s">
        <v>26</v>
      </c>
      <c r="F12" s="110" t="s">
        <v>27</v>
      </c>
    </row>
    <row r="13" spans="1:9" ht="20.100000000000001" customHeight="1">
      <c r="A13" s="112">
        <v>1</v>
      </c>
      <c r="B13" s="95"/>
      <c r="C13" s="117"/>
      <c r="D13" s="80"/>
      <c r="E13" s="80"/>
      <c r="F13" s="97"/>
    </row>
    <row r="14" spans="1:9" ht="20.100000000000001" customHeight="1">
      <c r="A14" s="112">
        <v>2</v>
      </c>
      <c r="B14" s="95"/>
      <c r="C14" s="117"/>
      <c r="D14" s="80"/>
      <c r="E14" s="80"/>
      <c r="F14" s="97"/>
    </row>
    <row r="15" spans="1:9" ht="20.100000000000001" customHeight="1">
      <c r="A15" s="112">
        <v>3</v>
      </c>
      <c r="B15" s="95"/>
      <c r="C15" s="117"/>
      <c r="D15" s="80"/>
      <c r="E15" s="80"/>
      <c r="F15" s="97"/>
    </row>
    <row r="16" spans="1:9" ht="20.100000000000001" customHeight="1">
      <c r="A16" s="112">
        <v>4</v>
      </c>
      <c r="B16" s="95"/>
      <c r="C16" s="117"/>
      <c r="D16" s="80"/>
      <c r="E16" s="80"/>
      <c r="F16" s="97"/>
    </row>
    <row r="17" spans="1:6" s="113" customFormat="1" ht="20.100000000000001" customHeight="1">
      <c r="A17" s="112">
        <v>5</v>
      </c>
      <c r="B17" s="95"/>
      <c r="C17" s="117"/>
      <c r="D17" s="80"/>
      <c r="E17" s="80"/>
      <c r="F17" s="97"/>
    </row>
    <row r="18" spans="1:6" s="113" customFormat="1" ht="20.100000000000001" customHeight="1">
      <c r="A18" s="112">
        <v>6</v>
      </c>
      <c r="B18" s="95"/>
      <c r="C18" s="117"/>
      <c r="D18" s="80"/>
      <c r="E18" s="80"/>
      <c r="F18" s="97"/>
    </row>
    <row r="19" spans="1:6" s="113" customFormat="1" ht="20.100000000000001" customHeight="1">
      <c r="A19" s="112">
        <v>7</v>
      </c>
      <c r="B19" s="95"/>
      <c r="C19" s="117"/>
      <c r="D19" s="80"/>
      <c r="E19" s="80"/>
      <c r="F19" s="97"/>
    </row>
    <row r="20" spans="1:6" ht="19.5" customHeight="1">
      <c r="A20" s="112">
        <v>8</v>
      </c>
      <c r="B20" s="95"/>
      <c r="C20" s="117"/>
      <c r="D20" s="80"/>
      <c r="E20" s="80"/>
      <c r="F20" s="97"/>
    </row>
    <row r="21" spans="1:6" ht="19.5" customHeight="1">
      <c r="A21" s="112">
        <v>9</v>
      </c>
      <c r="B21" s="95"/>
      <c r="C21" s="117"/>
      <c r="D21" s="80"/>
      <c r="E21" s="80"/>
      <c r="F21" s="97"/>
    </row>
    <row r="22" spans="1:6" ht="19.5" customHeight="1">
      <c r="A22" s="112">
        <v>10</v>
      </c>
      <c r="B22" s="95"/>
      <c r="C22" s="117"/>
      <c r="D22" s="80"/>
      <c r="E22" s="80"/>
      <c r="F22" s="97"/>
    </row>
    <row r="23" spans="1:6" ht="19.5" customHeight="1">
      <c r="B23" s="16"/>
      <c r="C23" s="16"/>
      <c r="D23" s="16"/>
      <c r="E23" s="114"/>
    </row>
    <row r="24" spans="1:6" ht="19.5" customHeight="1">
      <c r="B24" s="16"/>
      <c r="C24" s="115" t="s">
        <v>20</v>
      </c>
      <c r="D24" s="16">
        <f>COUNTA(D13:D23)</f>
        <v>0</v>
      </c>
      <c r="E24" s="16">
        <f>COUNTA(E13:E23)</f>
        <v>0</v>
      </c>
      <c r="F24" s="16">
        <f>COUNTA(F13:F23)</f>
        <v>0</v>
      </c>
    </row>
    <row r="25" spans="1:6" ht="19.5" customHeight="1">
      <c r="B25" s="16"/>
      <c r="C25" s="16"/>
      <c r="D25" s="16"/>
      <c r="E25" s="16"/>
    </row>
    <row r="26" spans="1:6" ht="19.5" customHeight="1">
      <c r="B26" s="16"/>
      <c r="C26" s="116"/>
      <c r="D26" s="116"/>
      <c r="E26" s="116"/>
    </row>
    <row r="27" spans="1:6" ht="19.5" customHeight="1">
      <c r="B27" s="14"/>
      <c r="C27" s="14"/>
      <c r="D27" s="14"/>
      <c r="E27" s="20"/>
    </row>
    <row r="28" spans="1:6" ht="19.5" customHeight="1">
      <c r="B28" s="14"/>
      <c r="C28" s="14"/>
      <c r="D28" s="14"/>
      <c r="E28" s="20"/>
    </row>
  </sheetData>
  <mergeCells count="10">
    <mergeCell ref="A11:A12"/>
    <mergeCell ref="B11:B12"/>
    <mergeCell ref="C11:C12"/>
    <mergeCell ref="D11:F11"/>
    <mergeCell ref="A2:F2"/>
    <mergeCell ref="A3:F3"/>
    <mergeCell ref="B5:F5"/>
    <mergeCell ref="B6:F6"/>
    <mergeCell ref="C7:F7"/>
    <mergeCell ref="B8:F8"/>
  </mergeCells>
  <phoneticPr fontId="3"/>
  <dataValidations count="1">
    <dataValidation type="list" allowBlank="1" showInputMessage="1" showErrorMessage="1" sqref="D13:F22" xr:uid="{D7809C86-4B57-4FA8-BF1E-E13EEB552470}">
      <formula1>"○"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2C644-2ED7-40B5-A5CF-4FF4469D8379}">
  <sheetPr>
    <tabColor rgb="FF00B0F0"/>
    <pageSetUpPr fitToPage="1"/>
  </sheetPr>
  <dimension ref="A1:O104"/>
  <sheetViews>
    <sheetView view="pageBreakPreview" zoomScaleNormal="100" zoomScaleSheetLayoutView="100" workbookViewId="0">
      <selection activeCell="B3" sqref="B3:G3"/>
    </sheetView>
  </sheetViews>
  <sheetFormatPr defaultRowHeight="18" customHeight="1"/>
  <cols>
    <col min="1" max="1" width="25.5" style="47" customWidth="1"/>
    <col min="2" max="14" width="7.875" style="47" customWidth="1"/>
    <col min="15" max="15" width="8.875" style="47" customWidth="1"/>
    <col min="16" max="16384" width="9" style="47"/>
  </cols>
  <sheetData>
    <row r="1" spans="1:14" s="15" customFormat="1" ht="20.100000000000001" customHeight="1">
      <c r="A1" s="49" t="s">
        <v>147</v>
      </c>
      <c r="B1" s="49" t="s">
        <v>71</v>
      </c>
      <c r="D1" s="18"/>
      <c r="E1" s="18"/>
      <c r="F1" s="18"/>
      <c r="G1" s="21"/>
    </row>
    <row r="2" spans="1:14" s="15" customFormat="1" ht="20.100000000000001" customHeight="1">
      <c r="A2" s="53" t="s">
        <v>146</v>
      </c>
      <c r="B2" s="53"/>
      <c r="C2" s="19"/>
      <c r="D2" s="19"/>
      <c r="E2" s="19"/>
      <c r="F2" s="19"/>
      <c r="G2" s="19"/>
      <c r="H2" s="50"/>
      <c r="I2" s="50"/>
      <c r="J2" s="46"/>
    </row>
    <row r="3" spans="1:14" s="15" customFormat="1" ht="20.100000000000001" customHeight="1">
      <c r="A3" s="57" t="s">
        <v>91</v>
      </c>
      <c r="B3" s="216"/>
      <c r="C3" s="216"/>
      <c r="D3" s="216"/>
      <c r="E3" s="216"/>
      <c r="F3" s="216"/>
      <c r="G3" s="216"/>
      <c r="H3" s="50"/>
      <c r="I3" s="58"/>
      <c r="J3" s="13"/>
      <c r="K3" s="22"/>
      <c r="L3" s="22"/>
      <c r="M3" s="22"/>
      <c r="N3" s="22"/>
    </row>
    <row r="4" spans="1:14" ht="18" customHeight="1">
      <c r="I4" s="50"/>
      <c r="J4" s="60"/>
      <c r="K4" s="59"/>
      <c r="L4" s="59"/>
      <c r="M4" s="59"/>
      <c r="N4" s="59"/>
    </row>
    <row r="5" spans="1:14" ht="18" customHeight="1">
      <c r="A5" s="47" t="s">
        <v>145</v>
      </c>
      <c r="I5" s="52"/>
      <c r="J5" s="61"/>
      <c r="K5" s="61"/>
      <c r="L5" s="61"/>
      <c r="M5" s="61"/>
      <c r="N5" s="61"/>
    </row>
    <row r="6" spans="1:14" s="54" customFormat="1" ht="18" customHeight="1">
      <c r="A6" s="136" t="s">
        <v>120</v>
      </c>
      <c r="B6" s="137" t="s">
        <v>87</v>
      </c>
      <c r="C6" s="137" t="s">
        <v>92</v>
      </c>
      <c r="D6" s="137" t="s">
        <v>93</v>
      </c>
      <c r="E6" s="137" t="s">
        <v>94</v>
      </c>
      <c r="F6" s="137" t="s">
        <v>95</v>
      </c>
      <c r="G6" s="138" t="s">
        <v>97</v>
      </c>
      <c r="I6" s="62"/>
      <c r="J6" s="63"/>
      <c r="K6" s="63"/>
      <c r="L6" s="63"/>
      <c r="M6" s="63"/>
      <c r="N6" s="63"/>
    </row>
    <row r="7" spans="1:14" ht="18" customHeight="1">
      <c r="A7" s="139" t="s">
        <v>112</v>
      </c>
      <c r="B7" s="65">
        <f>SUM(N22,N25)</f>
        <v>0</v>
      </c>
      <c r="C7" s="65">
        <f>SUM(N41,N44)</f>
        <v>0</v>
      </c>
      <c r="D7" s="65">
        <f>SUM(N60,N63)</f>
        <v>0</v>
      </c>
      <c r="E7" s="65">
        <f>SUM(N79,N82)</f>
        <v>0</v>
      </c>
      <c r="F7" s="65">
        <f>SUM(N98,N101)</f>
        <v>0</v>
      </c>
      <c r="G7" s="140">
        <f>SUM(B7:F7)</f>
        <v>0</v>
      </c>
      <c r="I7" s="52"/>
      <c r="J7" s="61"/>
      <c r="K7" s="61"/>
      <c r="L7" s="61"/>
      <c r="M7" s="61"/>
      <c r="N7" s="61"/>
    </row>
    <row r="8" spans="1:14" ht="18" customHeight="1">
      <c r="A8" s="139" t="s">
        <v>121</v>
      </c>
      <c r="B8" s="65">
        <f>N23</f>
        <v>0</v>
      </c>
      <c r="C8" s="65">
        <f>N42</f>
        <v>0</v>
      </c>
      <c r="D8" s="65">
        <f>N61</f>
        <v>0</v>
      </c>
      <c r="E8" s="65">
        <f>N80</f>
        <v>0</v>
      </c>
      <c r="F8" s="65">
        <f>N99</f>
        <v>0</v>
      </c>
      <c r="G8" s="140">
        <f t="shared" ref="G8" si="0">SUM(B8:F8)</f>
        <v>0</v>
      </c>
      <c r="I8" s="52"/>
      <c r="J8" s="61"/>
      <c r="K8" s="61"/>
      <c r="L8" s="61"/>
      <c r="M8" s="61"/>
      <c r="N8" s="61"/>
    </row>
    <row r="9" spans="1:14" ht="18" customHeight="1">
      <c r="A9" s="141" t="s">
        <v>113</v>
      </c>
      <c r="B9" s="142">
        <f>N28</f>
        <v>0</v>
      </c>
      <c r="C9" s="142">
        <f>N47</f>
        <v>0</v>
      </c>
      <c r="D9" s="142">
        <f>N66</f>
        <v>0</v>
      </c>
      <c r="E9" s="142">
        <f>N85</f>
        <v>0</v>
      </c>
      <c r="F9" s="142">
        <f>N104</f>
        <v>0</v>
      </c>
      <c r="G9" s="143">
        <f>SUM(B9:F9)</f>
        <v>0</v>
      </c>
      <c r="I9" s="52"/>
      <c r="J9" s="61"/>
      <c r="K9" s="61"/>
      <c r="L9" s="61"/>
      <c r="M9" s="61"/>
      <c r="N9" s="61"/>
    </row>
    <row r="10" spans="1:14" ht="18" customHeight="1">
      <c r="B10" s="144" t="s">
        <v>123</v>
      </c>
      <c r="I10" s="52"/>
      <c r="J10" s="61"/>
      <c r="K10" s="61"/>
      <c r="L10" s="61"/>
      <c r="M10" s="61"/>
      <c r="N10" s="61"/>
    </row>
    <row r="11" spans="1:14" ht="18" customHeight="1">
      <c r="A11" s="69" t="s">
        <v>103</v>
      </c>
      <c r="B11" s="145" t="s">
        <v>122</v>
      </c>
      <c r="I11" s="52"/>
      <c r="J11" s="61"/>
      <c r="K11" s="61"/>
      <c r="L11" s="61"/>
      <c r="M11" s="61"/>
      <c r="N11" s="61"/>
    </row>
    <row r="12" spans="1:14" ht="18" customHeight="1">
      <c r="A12" s="55" t="s">
        <v>90</v>
      </c>
      <c r="B12" s="212"/>
      <c r="C12" s="213"/>
      <c r="D12" s="213"/>
      <c r="E12" s="213"/>
      <c r="F12" s="213"/>
      <c r="G12" s="214"/>
      <c r="I12" s="217" t="s">
        <v>108</v>
      </c>
      <c r="J12" s="217"/>
      <c r="K12" s="217"/>
      <c r="L12" s="217"/>
      <c r="M12" s="217"/>
      <c r="N12" s="217"/>
    </row>
    <row r="13" spans="1:14" ht="18" customHeight="1">
      <c r="A13" s="55" t="s">
        <v>114</v>
      </c>
      <c r="B13" s="212"/>
      <c r="C13" s="213"/>
      <c r="D13" s="213"/>
      <c r="E13" s="213"/>
      <c r="F13" s="213"/>
      <c r="G13" s="214"/>
      <c r="I13" s="219"/>
      <c r="J13" s="218" t="s">
        <v>109</v>
      </c>
      <c r="K13" s="218"/>
      <c r="L13" s="218"/>
      <c r="M13" s="218"/>
      <c r="N13" s="218"/>
    </row>
    <row r="14" spans="1:14" ht="18" customHeight="1">
      <c r="A14" s="55" t="s">
        <v>23</v>
      </c>
      <c r="B14" s="212"/>
      <c r="C14" s="213"/>
      <c r="D14" s="213"/>
      <c r="E14" s="213"/>
      <c r="F14" s="213"/>
      <c r="G14" s="214"/>
      <c r="I14" s="219"/>
      <c r="J14" s="218"/>
      <c r="K14" s="218"/>
      <c r="L14" s="218"/>
      <c r="M14" s="218"/>
      <c r="N14" s="218"/>
    </row>
    <row r="15" spans="1:14" ht="18" customHeight="1">
      <c r="A15" s="56" t="s">
        <v>101</v>
      </c>
      <c r="B15" s="212"/>
      <c r="C15" s="213"/>
      <c r="D15" s="213"/>
      <c r="E15" s="213"/>
      <c r="F15" s="213"/>
      <c r="G15" s="214"/>
      <c r="I15" s="219"/>
      <c r="J15" s="218"/>
      <c r="K15" s="218"/>
      <c r="L15" s="218"/>
      <c r="M15" s="218"/>
      <c r="N15" s="218"/>
    </row>
    <row r="16" spans="1:14" ht="18" customHeight="1">
      <c r="A16" s="55" t="s">
        <v>68</v>
      </c>
      <c r="B16" s="212"/>
      <c r="C16" s="213"/>
      <c r="D16" s="213"/>
      <c r="E16" s="213"/>
      <c r="F16" s="213"/>
      <c r="G16" s="214"/>
    </row>
    <row r="17" spans="1:14" ht="18" customHeight="1">
      <c r="A17" s="55" t="s">
        <v>89</v>
      </c>
      <c r="B17" s="215" t="s">
        <v>100</v>
      </c>
      <c r="C17" s="215"/>
      <c r="D17" s="215"/>
      <c r="E17" s="215"/>
      <c r="F17" s="215"/>
      <c r="G17" s="215"/>
    </row>
    <row r="18" spans="1:14" ht="18" customHeight="1">
      <c r="A18" s="44"/>
      <c r="B18" s="44"/>
      <c r="C18" s="44"/>
      <c r="D18" s="44"/>
      <c r="E18" s="44"/>
      <c r="F18" s="44"/>
    </row>
    <row r="19" spans="1:14" s="54" customFormat="1" ht="18" customHeight="1">
      <c r="A19" s="119"/>
      <c r="B19" s="120" t="s">
        <v>77</v>
      </c>
      <c r="C19" s="120" t="s">
        <v>78</v>
      </c>
      <c r="D19" s="120" t="s">
        <v>79</v>
      </c>
      <c r="E19" s="120" t="s">
        <v>80</v>
      </c>
      <c r="F19" s="120" t="s">
        <v>81</v>
      </c>
      <c r="G19" s="120" t="s">
        <v>82</v>
      </c>
      <c r="H19" s="120" t="s">
        <v>69</v>
      </c>
      <c r="I19" s="120" t="s">
        <v>83</v>
      </c>
      <c r="J19" s="120" t="s">
        <v>70</v>
      </c>
      <c r="K19" s="120" t="s">
        <v>84</v>
      </c>
      <c r="L19" s="120" t="s">
        <v>85</v>
      </c>
      <c r="M19" s="120" t="s">
        <v>86</v>
      </c>
      <c r="N19" s="121" t="s">
        <v>88</v>
      </c>
    </row>
    <row r="20" spans="1:14" ht="18" customHeight="1">
      <c r="A20" s="122" t="s">
        <v>124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23">
        <f t="shared" ref="N20:N28" si="1">SUM(B20:M20)</f>
        <v>0</v>
      </c>
    </row>
    <row r="21" spans="1:14" ht="18" customHeight="1" thickBot="1">
      <c r="A21" s="122" t="s">
        <v>125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24">
        <f t="shared" si="1"/>
        <v>0</v>
      </c>
    </row>
    <row r="22" spans="1:14" ht="18" customHeight="1" thickBot="1">
      <c r="A22" s="125" t="s">
        <v>98</v>
      </c>
      <c r="B22" s="123">
        <f>SUM(B20:B21)</f>
        <v>0</v>
      </c>
      <c r="C22" s="123">
        <f t="shared" ref="C22:M22" si="2">SUM(C20:C21)</f>
        <v>0</v>
      </c>
      <c r="D22" s="123">
        <f t="shared" si="2"/>
        <v>0</v>
      </c>
      <c r="E22" s="123">
        <f t="shared" si="2"/>
        <v>0</v>
      </c>
      <c r="F22" s="123">
        <f t="shared" si="2"/>
        <v>0</v>
      </c>
      <c r="G22" s="123">
        <f t="shared" si="2"/>
        <v>0</v>
      </c>
      <c r="H22" s="123">
        <f t="shared" si="2"/>
        <v>0</v>
      </c>
      <c r="I22" s="123">
        <f t="shared" si="2"/>
        <v>0</v>
      </c>
      <c r="J22" s="123">
        <f t="shared" si="2"/>
        <v>0</v>
      </c>
      <c r="K22" s="123">
        <f t="shared" si="2"/>
        <v>0</v>
      </c>
      <c r="L22" s="123">
        <f t="shared" si="2"/>
        <v>0</v>
      </c>
      <c r="M22" s="126">
        <f t="shared" si="2"/>
        <v>0</v>
      </c>
      <c r="N22" s="127">
        <f t="shared" si="1"/>
        <v>0</v>
      </c>
    </row>
    <row r="23" spans="1:14" ht="18" customHeight="1" thickBot="1">
      <c r="A23" s="128" t="s">
        <v>126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35"/>
      <c r="N23" s="127">
        <f t="shared" si="1"/>
        <v>0</v>
      </c>
    </row>
    <row r="24" spans="1:14" ht="18" customHeight="1" thickBot="1">
      <c r="A24" s="129" t="s">
        <v>99</v>
      </c>
      <c r="B24" s="123">
        <f>B22-B23</f>
        <v>0</v>
      </c>
      <c r="C24" s="123">
        <f t="shared" ref="C24:M24" si="3">C22-C23</f>
        <v>0</v>
      </c>
      <c r="D24" s="123">
        <f t="shared" si="3"/>
        <v>0</v>
      </c>
      <c r="E24" s="123">
        <f t="shared" si="3"/>
        <v>0</v>
      </c>
      <c r="F24" s="123">
        <f t="shared" si="3"/>
        <v>0</v>
      </c>
      <c r="G24" s="123">
        <f t="shared" si="3"/>
        <v>0</v>
      </c>
      <c r="H24" s="123">
        <f t="shared" si="3"/>
        <v>0</v>
      </c>
      <c r="I24" s="123">
        <f t="shared" si="3"/>
        <v>0</v>
      </c>
      <c r="J24" s="123">
        <f t="shared" si="3"/>
        <v>0</v>
      </c>
      <c r="K24" s="123">
        <f t="shared" si="3"/>
        <v>0</v>
      </c>
      <c r="L24" s="123">
        <f t="shared" si="3"/>
        <v>0</v>
      </c>
      <c r="M24" s="123">
        <f t="shared" si="3"/>
        <v>0</v>
      </c>
      <c r="N24" s="130">
        <f t="shared" si="1"/>
        <v>0</v>
      </c>
    </row>
    <row r="25" spans="1:14" s="68" customFormat="1" ht="18" customHeight="1" thickBot="1">
      <c r="A25" s="131" t="s">
        <v>127</v>
      </c>
      <c r="B25" s="123">
        <f>IF(AND($I$13="○",B20&gt;0),1000,0)</f>
        <v>0</v>
      </c>
      <c r="C25" s="123">
        <f t="shared" ref="C25:M25" si="4">IF(AND($I$13="○",C20&gt;0),1000,0)</f>
        <v>0</v>
      </c>
      <c r="D25" s="123">
        <f t="shared" si="4"/>
        <v>0</v>
      </c>
      <c r="E25" s="123">
        <f t="shared" si="4"/>
        <v>0</v>
      </c>
      <c r="F25" s="123">
        <f t="shared" si="4"/>
        <v>0</v>
      </c>
      <c r="G25" s="123">
        <f t="shared" si="4"/>
        <v>0</v>
      </c>
      <c r="H25" s="123">
        <f t="shared" si="4"/>
        <v>0</v>
      </c>
      <c r="I25" s="123">
        <f t="shared" si="4"/>
        <v>0</v>
      </c>
      <c r="J25" s="123">
        <f t="shared" si="4"/>
        <v>0</v>
      </c>
      <c r="K25" s="123">
        <f t="shared" si="4"/>
        <v>0</v>
      </c>
      <c r="L25" s="123">
        <f t="shared" si="4"/>
        <v>0</v>
      </c>
      <c r="M25" s="126">
        <f t="shared" si="4"/>
        <v>0</v>
      </c>
      <c r="N25" s="127">
        <f t="shared" si="1"/>
        <v>0</v>
      </c>
    </row>
    <row r="26" spans="1:14" ht="18" customHeight="1">
      <c r="A26" s="129" t="s">
        <v>115</v>
      </c>
      <c r="B26" s="123">
        <f>SUM(B24:B25)</f>
        <v>0</v>
      </c>
      <c r="C26" s="123">
        <f t="shared" ref="C26:M26" si="5">SUM(C24:C25)</f>
        <v>0</v>
      </c>
      <c r="D26" s="123">
        <f t="shared" si="5"/>
        <v>0</v>
      </c>
      <c r="E26" s="123">
        <f t="shared" si="5"/>
        <v>0</v>
      </c>
      <c r="F26" s="123">
        <f t="shared" si="5"/>
        <v>0</v>
      </c>
      <c r="G26" s="123">
        <f t="shared" si="5"/>
        <v>0</v>
      </c>
      <c r="H26" s="123">
        <f t="shared" si="5"/>
        <v>0</v>
      </c>
      <c r="I26" s="123">
        <f t="shared" si="5"/>
        <v>0</v>
      </c>
      <c r="J26" s="123">
        <f t="shared" si="5"/>
        <v>0</v>
      </c>
      <c r="K26" s="123">
        <f t="shared" si="5"/>
        <v>0</v>
      </c>
      <c r="L26" s="123">
        <f t="shared" si="5"/>
        <v>0</v>
      </c>
      <c r="M26" s="123">
        <f t="shared" si="5"/>
        <v>0</v>
      </c>
      <c r="N26" s="132">
        <f>SUM(B26:M26)</f>
        <v>0</v>
      </c>
    </row>
    <row r="27" spans="1:14" ht="18" customHeight="1" thickBot="1">
      <c r="A27" s="125" t="s">
        <v>110</v>
      </c>
      <c r="B27" s="133">
        <v>30000</v>
      </c>
      <c r="C27" s="133">
        <v>30000</v>
      </c>
      <c r="D27" s="133">
        <v>30000</v>
      </c>
      <c r="E27" s="133">
        <v>30000</v>
      </c>
      <c r="F27" s="133">
        <v>30000</v>
      </c>
      <c r="G27" s="133">
        <v>30000</v>
      </c>
      <c r="H27" s="133">
        <v>30000</v>
      </c>
      <c r="I27" s="133">
        <v>30000</v>
      </c>
      <c r="J27" s="133">
        <v>30000</v>
      </c>
      <c r="K27" s="133">
        <v>30000</v>
      </c>
      <c r="L27" s="133">
        <v>30000</v>
      </c>
      <c r="M27" s="133">
        <v>30000</v>
      </c>
      <c r="N27" s="124">
        <f t="shared" si="1"/>
        <v>360000</v>
      </c>
    </row>
    <row r="28" spans="1:14" ht="18" customHeight="1" thickBot="1">
      <c r="A28" s="125" t="s">
        <v>111</v>
      </c>
      <c r="B28" s="133">
        <f>MIN(B26,B27)</f>
        <v>0</v>
      </c>
      <c r="C28" s="133">
        <f t="shared" ref="C28:M28" si="6">MIN(C26,C27)</f>
        <v>0</v>
      </c>
      <c r="D28" s="133">
        <f t="shared" si="6"/>
        <v>0</v>
      </c>
      <c r="E28" s="133">
        <f t="shared" si="6"/>
        <v>0</v>
      </c>
      <c r="F28" s="133">
        <f t="shared" si="6"/>
        <v>0</v>
      </c>
      <c r="G28" s="133">
        <f t="shared" si="6"/>
        <v>0</v>
      </c>
      <c r="H28" s="133">
        <f t="shared" si="6"/>
        <v>0</v>
      </c>
      <c r="I28" s="133">
        <f t="shared" si="6"/>
        <v>0</v>
      </c>
      <c r="J28" s="133">
        <f t="shared" si="6"/>
        <v>0</v>
      </c>
      <c r="K28" s="133">
        <f t="shared" si="6"/>
        <v>0</v>
      </c>
      <c r="L28" s="133">
        <f t="shared" si="6"/>
        <v>0</v>
      </c>
      <c r="M28" s="134">
        <f t="shared" si="6"/>
        <v>0</v>
      </c>
      <c r="N28" s="127">
        <f t="shared" si="1"/>
        <v>0</v>
      </c>
    </row>
    <row r="30" spans="1:14" ht="18" customHeight="1">
      <c r="A30" s="69" t="s">
        <v>102</v>
      </c>
      <c r="I30" s="52"/>
      <c r="J30" s="61"/>
      <c r="K30" s="61"/>
      <c r="L30" s="61"/>
      <c r="M30" s="61"/>
      <c r="N30" s="61"/>
    </row>
    <row r="31" spans="1:14" ht="18" customHeight="1">
      <c r="A31" s="55" t="s">
        <v>90</v>
      </c>
      <c r="B31" s="212"/>
      <c r="C31" s="213"/>
      <c r="D31" s="213"/>
      <c r="E31" s="213"/>
      <c r="F31" s="213"/>
      <c r="G31" s="214"/>
      <c r="I31" s="217" t="s">
        <v>108</v>
      </c>
      <c r="J31" s="217"/>
      <c r="K31" s="217"/>
      <c r="L31" s="217"/>
      <c r="M31" s="217"/>
      <c r="N31" s="217"/>
    </row>
    <row r="32" spans="1:14" ht="18" customHeight="1">
      <c r="A32" s="55" t="s">
        <v>114</v>
      </c>
      <c r="B32" s="212"/>
      <c r="C32" s="213"/>
      <c r="D32" s="213"/>
      <c r="E32" s="213"/>
      <c r="F32" s="213"/>
      <c r="G32" s="214"/>
      <c r="I32" s="219"/>
      <c r="J32" s="218" t="s">
        <v>109</v>
      </c>
      <c r="K32" s="218"/>
      <c r="L32" s="218"/>
      <c r="M32" s="218"/>
      <c r="N32" s="218"/>
    </row>
    <row r="33" spans="1:15" ht="18" customHeight="1">
      <c r="A33" s="55" t="s">
        <v>23</v>
      </c>
      <c r="B33" s="212"/>
      <c r="C33" s="213"/>
      <c r="D33" s="213"/>
      <c r="E33" s="213"/>
      <c r="F33" s="213"/>
      <c r="G33" s="214"/>
      <c r="I33" s="219"/>
      <c r="J33" s="218"/>
      <c r="K33" s="218"/>
      <c r="L33" s="218"/>
      <c r="M33" s="218"/>
      <c r="N33" s="218"/>
    </row>
    <row r="34" spans="1:15" ht="18" customHeight="1">
      <c r="A34" s="56" t="s">
        <v>101</v>
      </c>
      <c r="B34" s="212"/>
      <c r="C34" s="213"/>
      <c r="D34" s="213"/>
      <c r="E34" s="213"/>
      <c r="F34" s="213"/>
      <c r="G34" s="214"/>
      <c r="I34" s="219"/>
      <c r="J34" s="218"/>
      <c r="K34" s="218"/>
      <c r="L34" s="218"/>
      <c r="M34" s="218"/>
      <c r="N34" s="218"/>
    </row>
    <row r="35" spans="1:15" ht="18" customHeight="1">
      <c r="A35" s="55" t="s">
        <v>68</v>
      </c>
      <c r="B35" s="212"/>
      <c r="C35" s="213"/>
      <c r="D35" s="213"/>
      <c r="E35" s="213"/>
      <c r="F35" s="213"/>
      <c r="G35" s="214"/>
    </row>
    <row r="36" spans="1:15" ht="18" customHeight="1">
      <c r="A36" s="55" t="s">
        <v>89</v>
      </c>
      <c r="B36" s="215" t="s">
        <v>100</v>
      </c>
      <c r="C36" s="215"/>
      <c r="D36" s="215"/>
      <c r="E36" s="215"/>
      <c r="F36" s="215"/>
      <c r="G36" s="215"/>
    </row>
    <row r="37" spans="1:15" ht="18" customHeight="1">
      <c r="A37" s="44"/>
      <c r="B37" s="44"/>
      <c r="C37" s="44"/>
      <c r="D37" s="44"/>
      <c r="E37" s="44"/>
      <c r="F37" s="44"/>
    </row>
    <row r="38" spans="1:15" s="54" customFormat="1" ht="18" customHeight="1">
      <c r="A38" s="119"/>
      <c r="B38" s="71" t="s">
        <v>77</v>
      </c>
      <c r="C38" s="71" t="s">
        <v>78</v>
      </c>
      <c r="D38" s="71" t="s">
        <v>79</v>
      </c>
      <c r="E38" s="71" t="s">
        <v>80</v>
      </c>
      <c r="F38" s="71" t="s">
        <v>81</v>
      </c>
      <c r="G38" s="71" t="s">
        <v>82</v>
      </c>
      <c r="H38" s="71" t="s">
        <v>69</v>
      </c>
      <c r="I38" s="71" t="s">
        <v>83</v>
      </c>
      <c r="J38" s="71" t="s">
        <v>70</v>
      </c>
      <c r="K38" s="71" t="s">
        <v>84</v>
      </c>
      <c r="L38" s="71" t="s">
        <v>85</v>
      </c>
      <c r="M38" s="71" t="s">
        <v>86</v>
      </c>
      <c r="N38" s="72" t="s">
        <v>88</v>
      </c>
    </row>
    <row r="39" spans="1:15" ht="18" customHeight="1">
      <c r="A39" s="122" t="s">
        <v>124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73">
        <f t="shared" ref="N39:N47" si="7">SUM(B39:M39)</f>
        <v>0</v>
      </c>
    </row>
    <row r="40" spans="1:15" ht="18" customHeight="1" thickBot="1">
      <c r="A40" s="122" t="s">
        <v>125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75">
        <f t="shared" si="7"/>
        <v>0</v>
      </c>
    </row>
    <row r="41" spans="1:15" ht="18" customHeight="1" thickBot="1">
      <c r="A41" s="125" t="s">
        <v>98</v>
      </c>
      <c r="B41" s="73">
        <f>SUM(B39:B40)</f>
        <v>0</v>
      </c>
      <c r="C41" s="73">
        <f t="shared" ref="C41:M41" si="8">SUM(C39:C40)</f>
        <v>0</v>
      </c>
      <c r="D41" s="73">
        <f t="shared" si="8"/>
        <v>0</v>
      </c>
      <c r="E41" s="73">
        <f t="shared" si="8"/>
        <v>0</v>
      </c>
      <c r="F41" s="73">
        <f t="shared" si="8"/>
        <v>0</v>
      </c>
      <c r="G41" s="73">
        <f t="shared" si="8"/>
        <v>0</v>
      </c>
      <c r="H41" s="73">
        <f t="shared" si="8"/>
        <v>0</v>
      </c>
      <c r="I41" s="73">
        <f t="shared" si="8"/>
        <v>0</v>
      </c>
      <c r="J41" s="73">
        <f t="shared" si="8"/>
        <v>0</v>
      </c>
      <c r="K41" s="73">
        <f t="shared" si="8"/>
        <v>0</v>
      </c>
      <c r="L41" s="73">
        <f t="shared" si="8"/>
        <v>0</v>
      </c>
      <c r="M41" s="77">
        <f t="shared" si="8"/>
        <v>0</v>
      </c>
      <c r="N41" s="70">
        <f t="shared" si="7"/>
        <v>0</v>
      </c>
    </row>
    <row r="42" spans="1:15" ht="18" customHeight="1" thickBot="1">
      <c r="A42" s="128" t="s">
        <v>126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35"/>
      <c r="N42" s="70">
        <f t="shared" si="7"/>
        <v>0</v>
      </c>
    </row>
    <row r="43" spans="1:15" ht="18" customHeight="1" thickBot="1">
      <c r="A43" s="129" t="s">
        <v>99</v>
      </c>
      <c r="B43" s="73">
        <f>B41-B42</f>
        <v>0</v>
      </c>
      <c r="C43" s="73">
        <f t="shared" ref="C43:M43" si="9">C41-C42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  <c r="H43" s="73">
        <f t="shared" si="9"/>
        <v>0</v>
      </c>
      <c r="I43" s="73">
        <f t="shared" si="9"/>
        <v>0</v>
      </c>
      <c r="J43" s="73">
        <f t="shared" si="9"/>
        <v>0</v>
      </c>
      <c r="K43" s="73">
        <f t="shared" si="9"/>
        <v>0</v>
      </c>
      <c r="L43" s="73">
        <f t="shared" si="9"/>
        <v>0</v>
      </c>
      <c r="M43" s="73">
        <f t="shared" si="9"/>
        <v>0</v>
      </c>
      <c r="N43" s="66">
        <f t="shared" si="7"/>
        <v>0</v>
      </c>
    </row>
    <row r="44" spans="1:15" ht="18" customHeight="1" thickBot="1">
      <c r="A44" s="131" t="s">
        <v>127</v>
      </c>
      <c r="B44" s="73">
        <f>IF(AND($I$32="○",B39&gt;0),1000,0)</f>
        <v>0</v>
      </c>
      <c r="C44" s="73">
        <f t="shared" ref="C44:M44" si="10">IF(AND($I$32="○",C39&gt;0),1000,0)</f>
        <v>0</v>
      </c>
      <c r="D44" s="73">
        <f t="shared" si="10"/>
        <v>0</v>
      </c>
      <c r="E44" s="73">
        <f t="shared" si="10"/>
        <v>0</v>
      </c>
      <c r="F44" s="73">
        <f t="shared" si="10"/>
        <v>0</v>
      </c>
      <c r="G44" s="73">
        <f t="shared" si="10"/>
        <v>0</v>
      </c>
      <c r="H44" s="73">
        <f t="shared" si="10"/>
        <v>0</v>
      </c>
      <c r="I44" s="73">
        <f t="shared" si="10"/>
        <v>0</v>
      </c>
      <c r="J44" s="73">
        <f t="shared" si="10"/>
        <v>0</v>
      </c>
      <c r="K44" s="73">
        <f t="shared" si="10"/>
        <v>0</v>
      </c>
      <c r="L44" s="73">
        <f t="shared" si="10"/>
        <v>0</v>
      </c>
      <c r="M44" s="77">
        <f t="shared" si="10"/>
        <v>0</v>
      </c>
      <c r="N44" s="70">
        <f t="shared" si="7"/>
        <v>0</v>
      </c>
    </row>
    <row r="45" spans="1:15" ht="18" customHeight="1">
      <c r="A45" s="129" t="s">
        <v>115</v>
      </c>
      <c r="B45" s="73">
        <f>SUM(B43:B44)</f>
        <v>0</v>
      </c>
      <c r="C45" s="73">
        <f t="shared" ref="C45:M45" si="11">SUM(C43:C44)</f>
        <v>0</v>
      </c>
      <c r="D45" s="73">
        <f t="shared" si="11"/>
        <v>0</v>
      </c>
      <c r="E45" s="73">
        <f t="shared" si="11"/>
        <v>0</v>
      </c>
      <c r="F45" s="73">
        <f t="shared" si="11"/>
        <v>0</v>
      </c>
      <c r="G45" s="73">
        <f t="shared" si="11"/>
        <v>0</v>
      </c>
      <c r="H45" s="73">
        <f t="shared" si="11"/>
        <v>0</v>
      </c>
      <c r="I45" s="73">
        <f t="shared" si="11"/>
        <v>0</v>
      </c>
      <c r="J45" s="73">
        <f t="shared" si="11"/>
        <v>0</v>
      </c>
      <c r="K45" s="73">
        <f t="shared" si="11"/>
        <v>0</v>
      </c>
      <c r="L45" s="73">
        <f t="shared" si="11"/>
        <v>0</v>
      </c>
      <c r="M45" s="73">
        <f t="shared" si="11"/>
        <v>0</v>
      </c>
      <c r="N45" s="74">
        <f t="shared" si="7"/>
        <v>0</v>
      </c>
    </row>
    <row r="46" spans="1:15" ht="18" customHeight="1" thickBot="1">
      <c r="A46" s="125" t="s">
        <v>110</v>
      </c>
      <c r="B46" s="67">
        <v>30000</v>
      </c>
      <c r="C46" s="67">
        <v>30000</v>
      </c>
      <c r="D46" s="67">
        <v>30000</v>
      </c>
      <c r="E46" s="67">
        <v>30000</v>
      </c>
      <c r="F46" s="67">
        <v>30000</v>
      </c>
      <c r="G46" s="67">
        <v>30000</v>
      </c>
      <c r="H46" s="67">
        <v>30000</v>
      </c>
      <c r="I46" s="67">
        <v>30000</v>
      </c>
      <c r="J46" s="67">
        <v>30000</v>
      </c>
      <c r="K46" s="67">
        <v>30000</v>
      </c>
      <c r="L46" s="67">
        <v>30000</v>
      </c>
      <c r="M46" s="67">
        <v>30000</v>
      </c>
      <c r="N46" s="75">
        <f t="shared" si="7"/>
        <v>360000</v>
      </c>
    </row>
    <row r="47" spans="1:15" ht="18" customHeight="1" thickBot="1">
      <c r="A47" s="125" t="s">
        <v>111</v>
      </c>
      <c r="B47" s="67">
        <f>MIN(B45,B46)</f>
        <v>0</v>
      </c>
      <c r="C47" s="67">
        <f t="shared" ref="C47:M47" si="12">MIN(C45,C46)</f>
        <v>0</v>
      </c>
      <c r="D47" s="67">
        <f t="shared" si="12"/>
        <v>0</v>
      </c>
      <c r="E47" s="67">
        <f t="shared" si="12"/>
        <v>0</v>
      </c>
      <c r="F47" s="67">
        <f t="shared" si="12"/>
        <v>0</v>
      </c>
      <c r="G47" s="67">
        <f t="shared" si="12"/>
        <v>0</v>
      </c>
      <c r="H47" s="67">
        <f t="shared" si="12"/>
        <v>0</v>
      </c>
      <c r="I47" s="67">
        <f t="shared" si="12"/>
        <v>0</v>
      </c>
      <c r="J47" s="67">
        <f t="shared" si="12"/>
        <v>0</v>
      </c>
      <c r="K47" s="67">
        <f t="shared" si="12"/>
        <v>0</v>
      </c>
      <c r="L47" s="67">
        <f t="shared" si="12"/>
        <v>0</v>
      </c>
      <c r="M47" s="76">
        <f t="shared" si="12"/>
        <v>0</v>
      </c>
      <c r="N47" s="70">
        <f t="shared" si="7"/>
        <v>0</v>
      </c>
      <c r="O47" s="48"/>
    </row>
    <row r="49" spans="1:14" ht="18" customHeight="1">
      <c r="A49" s="69" t="s">
        <v>104</v>
      </c>
      <c r="I49" s="52"/>
      <c r="J49" s="61"/>
      <c r="K49" s="61"/>
      <c r="L49" s="61"/>
      <c r="M49" s="61"/>
      <c r="N49" s="61"/>
    </row>
    <row r="50" spans="1:14" ht="18" customHeight="1">
      <c r="A50" s="55" t="s">
        <v>90</v>
      </c>
      <c r="B50" s="212"/>
      <c r="C50" s="213"/>
      <c r="D50" s="213"/>
      <c r="E50" s="213"/>
      <c r="F50" s="213"/>
      <c r="G50" s="214"/>
      <c r="I50" s="217" t="s">
        <v>108</v>
      </c>
      <c r="J50" s="217"/>
      <c r="K50" s="217"/>
      <c r="L50" s="217"/>
      <c r="M50" s="217"/>
      <c r="N50" s="217"/>
    </row>
    <row r="51" spans="1:14" ht="18" customHeight="1">
      <c r="A51" s="55" t="s">
        <v>114</v>
      </c>
      <c r="B51" s="212"/>
      <c r="C51" s="213"/>
      <c r="D51" s="213"/>
      <c r="E51" s="213"/>
      <c r="F51" s="213"/>
      <c r="G51" s="214"/>
      <c r="I51" s="219"/>
      <c r="J51" s="218" t="s">
        <v>109</v>
      </c>
      <c r="K51" s="218"/>
      <c r="L51" s="218"/>
      <c r="M51" s="218"/>
      <c r="N51" s="218"/>
    </row>
    <row r="52" spans="1:14" ht="18" customHeight="1">
      <c r="A52" s="55" t="s">
        <v>23</v>
      </c>
      <c r="B52" s="212"/>
      <c r="C52" s="213"/>
      <c r="D52" s="213"/>
      <c r="E52" s="213"/>
      <c r="F52" s="213"/>
      <c r="G52" s="214"/>
      <c r="I52" s="219"/>
      <c r="J52" s="218"/>
      <c r="K52" s="218"/>
      <c r="L52" s="218"/>
      <c r="M52" s="218"/>
      <c r="N52" s="218"/>
    </row>
    <row r="53" spans="1:14" ht="18" customHeight="1">
      <c r="A53" s="56" t="s">
        <v>101</v>
      </c>
      <c r="B53" s="212"/>
      <c r="C53" s="213"/>
      <c r="D53" s="213"/>
      <c r="E53" s="213"/>
      <c r="F53" s="213"/>
      <c r="G53" s="214"/>
      <c r="I53" s="219"/>
      <c r="J53" s="218"/>
      <c r="K53" s="218"/>
      <c r="L53" s="218"/>
      <c r="M53" s="218"/>
      <c r="N53" s="218"/>
    </row>
    <row r="54" spans="1:14" ht="18" customHeight="1">
      <c r="A54" s="55" t="s">
        <v>68</v>
      </c>
      <c r="B54" s="212"/>
      <c r="C54" s="213"/>
      <c r="D54" s="213"/>
      <c r="E54" s="213"/>
      <c r="F54" s="213"/>
      <c r="G54" s="214"/>
    </row>
    <row r="55" spans="1:14" ht="18" customHeight="1">
      <c r="A55" s="55" t="s">
        <v>89</v>
      </c>
      <c r="B55" s="215" t="s">
        <v>100</v>
      </c>
      <c r="C55" s="215"/>
      <c r="D55" s="215"/>
      <c r="E55" s="215"/>
      <c r="F55" s="215"/>
      <c r="G55" s="215"/>
    </row>
    <row r="56" spans="1:14" ht="18" customHeight="1">
      <c r="A56" s="44"/>
      <c r="B56" s="44"/>
      <c r="C56" s="44"/>
      <c r="D56" s="44"/>
      <c r="E56" s="44"/>
      <c r="F56" s="44"/>
    </row>
    <row r="57" spans="1:14" s="54" customFormat="1" ht="18" customHeight="1">
      <c r="A57" s="119"/>
      <c r="B57" s="120" t="s">
        <v>77</v>
      </c>
      <c r="C57" s="120" t="s">
        <v>78</v>
      </c>
      <c r="D57" s="120" t="s">
        <v>79</v>
      </c>
      <c r="E57" s="120" t="s">
        <v>80</v>
      </c>
      <c r="F57" s="120" t="s">
        <v>81</v>
      </c>
      <c r="G57" s="120" t="s">
        <v>82</v>
      </c>
      <c r="H57" s="120" t="s">
        <v>69</v>
      </c>
      <c r="I57" s="120" t="s">
        <v>83</v>
      </c>
      <c r="J57" s="120" t="s">
        <v>70</v>
      </c>
      <c r="K57" s="120" t="s">
        <v>84</v>
      </c>
      <c r="L57" s="120" t="s">
        <v>85</v>
      </c>
      <c r="M57" s="120" t="s">
        <v>86</v>
      </c>
      <c r="N57" s="121" t="s">
        <v>88</v>
      </c>
    </row>
    <row r="58" spans="1:14" ht="18" customHeight="1">
      <c r="A58" s="122" t="s">
        <v>124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23">
        <f t="shared" ref="N58:N66" si="13">SUM(B58:M58)</f>
        <v>0</v>
      </c>
    </row>
    <row r="59" spans="1:14" ht="18" customHeight="1" thickBot="1">
      <c r="A59" s="122" t="s">
        <v>125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24">
        <f t="shared" si="13"/>
        <v>0</v>
      </c>
    </row>
    <row r="60" spans="1:14" ht="18" customHeight="1" thickBot="1">
      <c r="A60" s="125" t="s">
        <v>98</v>
      </c>
      <c r="B60" s="123">
        <f>SUM(B58:B59)</f>
        <v>0</v>
      </c>
      <c r="C60" s="123">
        <f t="shared" ref="C60:M60" si="14">SUM(C58:C59)</f>
        <v>0</v>
      </c>
      <c r="D60" s="123">
        <f t="shared" si="14"/>
        <v>0</v>
      </c>
      <c r="E60" s="123">
        <f t="shared" si="14"/>
        <v>0</v>
      </c>
      <c r="F60" s="123">
        <f t="shared" si="14"/>
        <v>0</v>
      </c>
      <c r="G60" s="123">
        <f t="shared" si="14"/>
        <v>0</v>
      </c>
      <c r="H60" s="123">
        <f t="shared" si="14"/>
        <v>0</v>
      </c>
      <c r="I60" s="123">
        <f t="shared" si="14"/>
        <v>0</v>
      </c>
      <c r="J60" s="123">
        <f t="shared" si="14"/>
        <v>0</v>
      </c>
      <c r="K60" s="123">
        <f t="shared" si="14"/>
        <v>0</v>
      </c>
      <c r="L60" s="123">
        <f t="shared" si="14"/>
        <v>0</v>
      </c>
      <c r="M60" s="126">
        <f t="shared" si="14"/>
        <v>0</v>
      </c>
      <c r="N60" s="127">
        <f t="shared" si="13"/>
        <v>0</v>
      </c>
    </row>
    <row r="61" spans="1:14" ht="18" customHeight="1" thickBot="1">
      <c r="A61" s="128" t="s">
        <v>126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35"/>
      <c r="N61" s="127">
        <f t="shared" si="13"/>
        <v>0</v>
      </c>
    </row>
    <row r="62" spans="1:14" ht="18" customHeight="1" thickBot="1">
      <c r="A62" s="129" t="s">
        <v>99</v>
      </c>
      <c r="B62" s="123">
        <f>B60-B61</f>
        <v>0</v>
      </c>
      <c r="C62" s="123">
        <f t="shared" ref="C62:M62" si="15">C60-C61</f>
        <v>0</v>
      </c>
      <c r="D62" s="123">
        <f t="shared" si="15"/>
        <v>0</v>
      </c>
      <c r="E62" s="123">
        <f t="shared" si="15"/>
        <v>0</v>
      </c>
      <c r="F62" s="123">
        <f t="shared" si="15"/>
        <v>0</v>
      </c>
      <c r="G62" s="123">
        <f t="shared" si="15"/>
        <v>0</v>
      </c>
      <c r="H62" s="123">
        <f t="shared" si="15"/>
        <v>0</v>
      </c>
      <c r="I62" s="123">
        <f t="shared" si="15"/>
        <v>0</v>
      </c>
      <c r="J62" s="123">
        <f t="shared" si="15"/>
        <v>0</v>
      </c>
      <c r="K62" s="123">
        <f t="shared" si="15"/>
        <v>0</v>
      </c>
      <c r="L62" s="123">
        <f t="shared" si="15"/>
        <v>0</v>
      </c>
      <c r="M62" s="123">
        <f t="shared" si="15"/>
        <v>0</v>
      </c>
      <c r="N62" s="130">
        <f t="shared" si="13"/>
        <v>0</v>
      </c>
    </row>
    <row r="63" spans="1:14" ht="18" customHeight="1" thickBot="1">
      <c r="A63" s="131" t="s">
        <v>127</v>
      </c>
      <c r="B63" s="123">
        <f>IF(AND($I$51="○",B58&gt;0),1000,0)</f>
        <v>0</v>
      </c>
      <c r="C63" s="123">
        <f t="shared" ref="C63:M63" si="16">IF(AND($I$51="○",C58&gt;0),1000,0)</f>
        <v>0</v>
      </c>
      <c r="D63" s="123">
        <f t="shared" si="16"/>
        <v>0</v>
      </c>
      <c r="E63" s="123">
        <f t="shared" si="16"/>
        <v>0</v>
      </c>
      <c r="F63" s="123">
        <f t="shared" si="16"/>
        <v>0</v>
      </c>
      <c r="G63" s="123">
        <f t="shared" si="16"/>
        <v>0</v>
      </c>
      <c r="H63" s="123">
        <f t="shared" si="16"/>
        <v>0</v>
      </c>
      <c r="I63" s="123">
        <f t="shared" si="16"/>
        <v>0</v>
      </c>
      <c r="J63" s="123">
        <f t="shared" si="16"/>
        <v>0</v>
      </c>
      <c r="K63" s="123">
        <f t="shared" si="16"/>
        <v>0</v>
      </c>
      <c r="L63" s="123">
        <f t="shared" si="16"/>
        <v>0</v>
      </c>
      <c r="M63" s="126">
        <f t="shared" si="16"/>
        <v>0</v>
      </c>
      <c r="N63" s="127">
        <f t="shared" si="13"/>
        <v>0</v>
      </c>
    </row>
    <row r="64" spans="1:14" ht="18" customHeight="1">
      <c r="A64" s="129" t="s">
        <v>115</v>
      </c>
      <c r="B64" s="123">
        <f>SUM(B62:B63)</f>
        <v>0</v>
      </c>
      <c r="C64" s="123">
        <f t="shared" ref="C64:M64" si="17">SUM(C62:C63)</f>
        <v>0</v>
      </c>
      <c r="D64" s="123">
        <f t="shared" si="17"/>
        <v>0</v>
      </c>
      <c r="E64" s="123">
        <f t="shared" si="17"/>
        <v>0</v>
      </c>
      <c r="F64" s="123">
        <f t="shared" si="17"/>
        <v>0</v>
      </c>
      <c r="G64" s="123">
        <f t="shared" si="17"/>
        <v>0</v>
      </c>
      <c r="H64" s="123">
        <f t="shared" si="17"/>
        <v>0</v>
      </c>
      <c r="I64" s="123">
        <f t="shared" si="17"/>
        <v>0</v>
      </c>
      <c r="J64" s="123">
        <f t="shared" si="17"/>
        <v>0</v>
      </c>
      <c r="K64" s="123">
        <f t="shared" si="17"/>
        <v>0</v>
      </c>
      <c r="L64" s="123">
        <f t="shared" si="17"/>
        <v>0</v>
      </c>
      <c r="M64" s="123">
        <f t="shared" si="17"/>
        <v>0</v>
      </c>
      <c r="N64" s="132">
        <f t="shared" si="13"/>
        <v>0</v>
      </c>
    </row>
    <row r="65" spans="1:15" ht="18" customHeight="1" thickBot="1">
      <c r="A65" s="125" t="s">
        <v>110</v>
      </c>
      <c r="B65" s="133">
        <v>30000</v>
      </c>
      <c r="C65" s="133">
        <v>30000</v>
      </c>
      <c r="D65" s="133">
        <v>30000</v>
      </c>
      <c r="E65" s="133">
        <v>30000</v>
      </c>
      <c r="F65" s="133">
        <v>30000</v>
      </c>
      <c r="G65" s="133">
        <v>30000</v>
      </c>
      <c r="H65" s="133">
        <v>30000</v>
      </c>
      <c r="I65" s="133">
        <v>30000</v>
      </c>
      <c r="J65" s="133">
        <v>30000</v>
      </c>
      <c r="K65" s="133">
        <v>30000</v>
      </c>
      <c r="L65" s="133">
        <v>30000</v>
      </c>
      <c r="M65" s="133">
        <v>30000</v>
      </c>
      <c r="N65" s="124">
        <f t="shared" si="13"/>
        <v>360000</v>
      </c>
    </row>
    <row r="66" spans="1:15" ht="18" customHeight="1" thickBot="1">
      <c r="A66" s="125" t="s">
        <v>111</v>
      </c>
      <c r="B66" s="133">
        <f>MIN(B64,B65)</f>
        <v>0</v>
      </c>
      <c r="C66" s="133">
        <f t="shared" ref="C66:M66" si="18">MIN(C64,C65)</f>
        <v>0</v>
      </c>
      <c r="D66" s="133">
        <f t="shared" si="18"/>
        <v>0</v>
      </c>
      <c r="E66" s="133">
        <f t="shared" si="18"/>
        <v>0</v>
      </c>
      <c r="F66" s="133">
        <f t="shared" si="18"/>
        <v>0</v>
      </c>
      <c r="G66" s="133">
        <f t="shared" si="18"/>
        <v>0</v>
      </c>
      <c r="H66" s="133">
        <f t="shared" si="18"/>
        <v>0</v>
      </c>
      <c r="I66" s="133">
        <f t="shared" si="18"/>
        <v>0</v>
      </c>
      <c r="J66" s="133">
        <f t="shared" si="18"/>
        <v>0</v>
      </c>
      <c r="K66" s="133">
        <f t="shared" si="18"/>
        <v>0</v>
      </c>
      <c r="L66" s="133">
        <f t="shared" si="18"/>
        <v>0</v>
      </c>
      <c r="M66" s="134">
        <f t="shared" si="18"/>
        <v>0</v>
      </c>
      <c r="N66" s="127">
        <f t="shared" si="13"/>
        <v>0</v>
      </c>
      <c r="O66" s="48"/>
    </row>
    <row r="68" spans="1:15" ht="18" customHeight="1">
      <c r="A68" s="69" t="s">
        <v>105</v>
      </c>
      <c r="I68" s="52"/>
      <c r="J68" s="61"/>
      <c r="K68" s="61"/>
      <c r="L68" s="61"/>
      <c r="M68" s="61"/>
      <c r="N68" s="61"/>
    </row>
    <row r="69" spans="1:15" ht="18" customHeight="1">
      <c r="A69" s="55" t="s">
        <v>90</v>
      </c>
      <c r="B69" s="212"/>
      <c r="C69" s="213"/>
      <c r="D69" s="213"/>
      <c r="E69" s="213"/>
      <c r="F69" s="213"/>
      <c r="G69" s="214"/>
      <c r="I69" s="217" t="s">
        <v>108</v>
      </c>
      <c r="J69" s="217"/>
      <c r="K69" s="217"/>
      <c r="L69" s="217"/>
      <c r="M69" s="217"/>
      <c r="N69" s="217"/>
    </row>
    <row r="70" spans="1:15" ht="18" customHeight="1">
      <c r="A70" s="55" t="s">
        <v>114</v>
      </c>
      <c r="B70" s="212"/>
      <c r="C70" s="213"/>
      <c r="D70" s="213"/>
      <c r="E70" s="213"/>
      <c r="F70" s="213"/>
      <c r="G70" s="214"/>
      <c r="I70" s="219"/>
      <c r="J70" s="218" t="s">
        <v>109</v>
      </c>
      <c r="K70" s="218"/>
      <c r="L70" s="218"/>
      <c r="M70" s="218"/>
      <c r="N70" s="218"/>
    </row>
    <row r="71" spans="1:15" ht="18" customHeight="1">
      <c r="A71" s="55" t="s">
        <v>23</v>
      </c>
      <c r="B71" s="212"/>
      <c r="C71" s="213"/>
      <c r="D71" s="213"/>
      <c r="E71" s="213"/>
      <c r="F71" s="213"/>
      <c r="G71" s="214"/>
      <c r="I71" s="219"/>
      <c r="J71" s="218"/>
      <c r="K71" s="218"/>
      <c r="L71" s="218"/>
      <c r="M71" s="218"/>
      <c r="N71" s="218"/>
    </row>
    <row r="72" spans="1:15" ht="18" customHeight="1">
      <c r="A72" s="56" t="s">
        <v>101</v>
      </c>
      <c r="B72" s="212"/>
      <c r="C72" s="213"/>
      <c r="D72" s="213"/>
      <c r="E72" s="213"/>
      <c r="F72" s="213"/>
      <c r="G72" s="214"/>
      <c r="I72" s="219"/>
      <c r="J72" s="218"/>
      <c r="K72" s="218"/>
      <c r="L72" s="218"/>
      <c r="M72" s="218"/>
      <c r="N72" s="218"/>
    </row>
    <row r="73" spans="1:15" ht="18" customHeight="1">
      <c r="A73" s="55" t="s">
        <v>68</v>
      </c>
      <c r="B73" s="212"/>
      <c r="C73" s="213"/>
      <c r="D73" s="213"/>
      <c r="E73" s="213"/>
      <c r="F73" s="213"/>
      <c r="G73" s="214"/>
    </row>
    <row r="74" spans="1:15" ht="18" customHeight="1">
      <c r="A74" s="55" t="s">
        <v>89</v>
      </c>
      <c r="B74" s="215" t="s">
        <v>100</v>
      </c>
      <c r="C74" s="215"/>
      <c r="D74" s="215"/>
      <c r="E74" s="215"/>
      <c r="F74" s="215"/>
      <c r="G74" s="215"/>
    </row>
    <row r="75" spans="1:15" ht="18" customHeight="1">
      <c r="A75" s="44"/>
      <c r="B75" s="44"/>
      <c r="C75" s="44"/>
      <c r="D75" s="44"/>
      <c r="E75" s="44"/>
      <c r="F75" s="44"/>
    </row>
    <row r="76" spans="1:15" s="54" customFormat="1" ht="18" customHeight="1">
      <c r="A76" s="119"/>
      <c r="B76" s="71" t="s">
        <v>77</v>
      </c>
      <c r="C76" s="71" t="s">
        <v>78</v>
      </c>
      <c r="D76" s="71" t="s">
        <v>79</v>
      </c>
      <c r="E76" s="71" t="s">
        <v>80</v>
      </c>
      <c r="F76" s="71" t="s">
        <v>81</v>
      </c>
      <c r="G76" s="71" t="s">
        <v>82</v>
      </c>
      <c r="H76" s="71" t="s">
        <v>69</v>
      </c>
      <c r="I76" s="71" t="s">
        <v>83</v>
      </c>
      <c r="J76" s="71" t="s">
        <v>70</v>
      </c>
      <c r="K76" s="71" t="s">
        <v>84</v>
      </c>
      <c r="L76" s="71" t="s">
        <v>85</v>
      </c>
      <c r="M76" s="71" t="s">
        <v>86</v>
      </c>
      <c r="N76" s="72" t="s">
        <v>88</v>
      </c>
    </row>
    <row r="77" spans="1:15" ht="18" customHeight="1">
      <c r="A77" s="122" t="s">
        <v>124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73">
        <f t="shared" ref="N77:N85" si="19">SUM(B77:M77)</f>
        <v>0</v>
      </c>
    </row>
    <row r="78" spans="1:15" ht="18" customHeight="1" thickBot="1">
      <c r="A78" s="122" t="s">
        <v>125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75">
        <f t="shared" si="19"/>
        <v>0</v>
      </c>
    </row>
    <row r="79" spans="1:15" ht="18" customHeight="1" thickBot="1">
      <c r="A79" s="125" t="s">
        <v>98</v>
      </c>
      <c r="B79" s="73">
        <f>SUM(B77:B78)</f>
        <v>0</v>
      </c>
      <c r="C79" s="73">
        <f t="shared" ref="C79:M79" si="20">SUM(C77:C78)</f>
        <v>0</v>
      </c>
      <c r="D79" s="73">
        <f t="shared" si="20"/>
        <v>0</v>
      </c>
      <c r="E79" s="73">
        <f t="shared" si="20"/>
        <v>0</v>
      </c>
      <c r="F79" s="73">
        <f t="shared" si="20"/>
        <v>0</v>
      </c>
      <c r="G79" s="73">
        <f t="shared" si="20"/>
        <v>0</v>
      </c>
      <c r="H79" s="73">
        <f t="shared" si="20"/>
        <v>0</v>
      </c>
      <c r="I79" s="73">
        <f t="shared" si="20"/>
        <v>0</v>
      </c>
      <c r="J79" s="73">
        <f t="shared" si="20"/>
        <v>0</v>
      </c>
      <c r="K79" s="73">
        <f t="shared" si="20"/>
        <v>0</v>
      </c>
      <c r="L79" s="73">
        <f t="shared" si="20"/>
        <v>0</v>
      </c>
      <c r="M79" s="77">
        <f t="shared" si="20"/>
        <v>0</v>
      </c>
      <c r="N79" s="70">
        <f t="shared" si="19"/>
        <v>0</v>
      </c>
    </row>
    <row r="80" spans="1:15" ht="18" customHeight="1" thickBot="1">
      <c r="A80" s="128" t="s">
        <v>126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35"/>
      <c r="N80" s="70">
        <f t="shared" si="19"/>
        <v>0</v>
      </c>
    </row>
    <row r="81" spans="1:15" ht="18" customHeight="1" thickBot="1">
      <c r="A81" s="129" t="s">
        <v>99</v>
      </c>
      <c r="B81" s="73">
        <f>B79-B80</f>
        <v>0</v>
      </c>
      <c r="C81" s="73">
        <f t="shared" ref="C81:M81" si="21">C79-C80</f>
        <v>0</v>
      </c>
      <c r="D81" s="73">
        <f t="shared" si="21"/>
        <v>0</v>
      </c>
      <c r="E81" s="73">
        <f t="shared" si="21"/>
        <v>0</v>
      </c>
      <c r="F81" s="73">
        <f t="shared" si="21"/>
        <v>0</v>
      </c>
      <c r="G81" s="73">
        <f t="shared" si="21"/>
        <v>0</v>
      </c>
      <c r="H81" s="73">
        <f t="shared" si="21"/>
        <v>0</v>
      </c>
      <c r="I81" s="73">
        <f t="shared" si="21"/>
        <v>0</v>
      </c>
      <c r="J81" s="73">
        <f t="shared" si="21"/>
        <v>0</v>
      </c>
      <c r="K81" s="73">
        <f t="shared" si="21"/>
        <v>0</v>
      </c>
      <c r="L81" s="73">
        <f t="shared" si="21"/>
        <v>0</v>
      </c>
      <c r="M81" s="73">
        <f t="shared" si="21"/>
        <v>0</v>
      </c>
      <c r="N81" s="66">
        <f t="shared" si="19"/>
        <v>0</v>
      </c>
    </row>
    <row r="82" spans="1:15" ht="18" customHeight="1" thickBot="1">
      <c r="A82" s="131" t="s">
        <v>127</v>
      </c>
      <c r="B82" s="73">
        <f>IF(AND($I$70="○",B77&gt;0),1000,0)</f>
        <v>0</v>
      </c>
      <c r="C82" s="73">
        <f t="shared" ref="C82:M82" si="22">IF(AND($I$70="○",C77&gt;0),1000,0)</f>
        <v>0</v>
      </c>
      <c r="D82" s="73">
        <f t="shared" si="22"/>
        <v>0</v>
      </c>
      <c r="E82" s="73">
        <f t="shared" si="22"/>
        <v>0</v>
      </c>
      <c r="F82" s="73">
        <f t="shared" si="22"/>
        <v>0</v>
      </c>
      <c r="G82" s="73">
        <f t="shared" si="22"/>
        <v>0</v>
      </c>
      <c r="H82" s="73">
        <f t="shared" si="22"/>
        <v>0</v>
      </c>
      <c r="I82" s="73">
        <f t="shared" si="22"/>
        <v>0</v>
      </c>
      <c r="J82" s="73">
        <f t="shared" si="22"/>
        <v>0</v>
      </c>
      <c r="K82" s="73">
        <f t="shared" si="22"/>
        <v>0</v>
      </c>
      <c r="L82" s="73">
        <f t="shared" si="22"/>
        <v>0</v>
      </c>
      <c r="M82" s="77">
        <f t="shared" si="22"/>
        <v>0</v>
      </c>
      <c r="N82" s="70">
        <f t="shared" si="19"/>
        <v>0</v>
      </c>
    </row>
    <row r="83" spans="1:15" ht="18" customHeight="1">
      <c r="A83" s="129" t="s">
        <v>115</v>
      </c>
      <c r="B83" s="73">
        <f>SUM(B81:B82)</f>
        <v>0</v>
      </c>
      <c r="C83" s="73">
        <f t="shared" ref="C83:M83" si="23">SUM(C81:C82)</f>
        <v>0</v>
      </c>
      <c r="D83" s="73">
        <f t="shared" si="23"/>
        <v>0</v>
      </c>
      <c r="E83" s="73">
        <f t="shared" si="23"/>
        <v>0</v>
      </c>
      <c r="F83" s="73">
        <f t="shared" si="23"/>
        <v>0</v>
      </c>
      <c r="G83" s="73">
        <f t="shared" si="23"/>
        <v>0</v>
      </c>
      <c r="H83" s="73">
        <f t="shared" si="23"/>
        <v>0</v>
      </c>
      <c r="I83" s="73">
        <f t="shared" si="23"/>
        <v>0</v>
      </c>
      <c r="J83" s="73">
        <f t="shared" si="23"/>
        <v>0</v>
      </c>
      <c r="K83" s="73">
        <f t="shared" si="23"/>
        <v>0</v>
      </c>
      <c r="L83" s="73">
        <f t="shared" si="23"/>
        <v>0</v>
      </c>
      <c r="M83" s="73">
        <f t="shared" si="23"/>
        <v>0</v>
      </c>
      <c r="N83" s="74">
        <f t="shared" si="19"/>
        <v>0</v>
      </c>
    </row>
    <row r="84" spans="1:15" ht="18" customHeight="1" thickBot="1">
      <c r="A84" s="125" t="s">
        <v>110</v>
      </c>
      <c r="B84" s="67">
        <v>30000</v>
      </c>
      <c r="C84" s="67">
        <v>30000</v>
      </c>
      <c r="D84" s="67">
        <v>30000</v>
      </c>
      <c r="E84" s="67">
        <v>30000</v>
      </c>
      <c r="F84" s="67">
        <v>30000</v>
      </c>
      <c r="G84" s="67">
        <v>30000</v>
      </c>
      <c r="H84" s="67">
        <v>30000</v>
      </c>
      <c r="I84" s="67">
        <v>30000</v>
      </c>
      <c r="J84" s="67">
        <v>30000</v>
      </c>
      <c r="K84" s="67">
        <v>30000</v>
      </c>
      <c r="L84" s="67">
        <v>30000</v>
      </c>
      <c r="M84" s="67">
        <v>30000</v>
      </c>
      <c r="N84" s="75">
        <f t="shared" si="19"/>
        <v>360000</v>
      </c>
    </row>
    <row r="85" spans="1:15" ht="18" customHeight="1" thickBot="1">
      <c r="A85" s="125" t="s">
        <v>111</v>
      </c>
      <c r="B85" s="67">
        <f>MIN(B83,B84)</f>
        <v>0</v>
      </c>
      <c r="C85" s="67">
        <f t="shared" ref="C85:M85" si="24">MIN(C83,C84)</f>
        <v>0</v>
      </c>
      <c r="D85" s="67">
        <f t="shared" si="24"/>
        <v>0</v>
      </c>
      <c r="E85" s="67">
        <f t="shared" si="24"/>
        <v>0</v>
      </c>
      <c r="F85" s="67">
        <f t="shared" si="24"/>
        <v>0</v>
      </c>
      <c r="G85" s="67">
        <f t="shared" si="24"/>
        <v>0</v>
      </c>
      <c r="H85" s="67">
        <f t="shared" si="24"/>
        <v>0</v>
      </c>
      <c r="I85" s="67">
        <f t="shared" si="24"/>
        <v>0</v>
      </c>
      <c r="J85" s="67">
        <f t="shared" si="24"/>
        <v>0</v>
      </c>
      <c r="K85" s="67">
        <f t="shared" si="24"/>
        <v>0</v>
      </c>
      <c r="L85" s="67">
        <f t="shared" si="24"/>
        <v>0</v>
      </c>
      <c r="M85" s="76">
        <f t="shared" si="24"/>
        <v>0</v>
      </c>
      <c r="N85" s="70">
        <f t="shared" si="19"/>
        <v>0</v>
      </c>
      <c r="O85" s="48"/>
    </row>
    <row r="87" spans="1:15" ht="18" customHeight="1">
      <c r="A87" s="69" t="s">
        <v>106</v>
      </c>
      <c r="I87" s="52"/>
      <c r="J87" s="61"/>
      <c r="K87" s="61"/>
      <c r="L87" s="61"/>
      <c r="M87" s="61"/>
      <c r="N87" s="61"/>
    </row>
    <row r="88" spans="1:15" ht="18" customHeight="1">
      <c r="A88" s="55" t="s">
        <v>90</v>
      </c>
      <c r="B88" s="212"/>
      <c r="C88" s="213"/>
      <c r="D88" s="213"/>
      <c r="E88" s="213"/>
      <c r="F88" s="213"/>
      <c r="G88" s="214"/>
      <c r="I88" s="217" t="s">
        <v>108</v>
      </c>
      <c r="J88" s="217"/>
      <c r="K88" s="217"/>
      <c r="L88" s="217"/>
      <c r="M88" s="217"/>
      <c r="N88" s="217"/>
    </row>
    <row r="89" spans="1:15" ht="18" customHeight="1">
      <c r="A89" s="55" t="s">
        <v>114</v>
      </c>
      <c r="B89" s="212"/>
      <c r="C89" s="213"/>
      <c r="D89" s="213"/>
      <c r="E89" s="213"/>
      <c r="F89" s="213"/>
      <c r="G89" s="214"/>
      <c r="I89" s="219"/>
      <c r="J89" s="218" t="s">
        <v>109</v>
      </c>
      <c r="K89" s="218"/>
      <c r="L89" s="218"/>
      <c r="M89" s="218"/>
      <c r="N89" s="218"/>
    </row>
    <row r="90" spans="1:15" ht="18" customHeight="1">
      <c r="A90" s="55" t="s">
        <v>23</v>
      </c>
      <c r="B90" s="212"/>
      <c r="C90" s="213"/>
      <c r="D90" s="213"/>
      <c r="E90" s="213"/>
      <c r="F90" s="213"/>
      <c r="G90" s="214"/>
      <c r="I90" s="219"/>
      <c r="J90" s="218"/>
      <c r="K90" s="218"/>
      <c r="L90" s="218"/>
      <c r="M90" s="218"/>
      <c r="N90" s="218"/>
    </row>
    <row r="91" spans="1:15" ht="18" customHeight="1">
      <c r="A91" s="56" t="s">
        <v>101</v>
      </c>
      <c r="B91" s="212"/>
      <c r="C91" s="213"/>
      <c r="D91" s="213"/>
      <c r="E91" s="213"/>
      <c r="F91" s="213"/>
      <c r="G91" s="214"/>
      <c r="I91" s="219"/>
      <c r="J91" s="218"/>
      <c r="K91" s="218"/>
      <c r="L91" s="218"/>
      <c r="M91" s="218"/>
      <c r="N91" s="218"/>
    </row>
    <row r="92" spans="1:15" ht="18" customHeight="1">
      <c r="A92" s="55" t="s">
        <v>68</v>
      </c>
      <c r="B92" s="212"/>
      <c r="C92" s="213"/>
      <c r="D92" s="213"/>
      <c r="E92" s="213"/>
      <c r="F92" s="213"/>
      <c r="G92" s="214"/>
    </row>
    <row r="93" spans="1:15" ht="18" customHeight="1">
      <c r="A93" s="55" t="s">
        <v>89</v>
      </c>
      <c r="B93" s="215" t="s">
        <v>100</v>
      </c>
      <c r="C93" s="215"/>
      <c r="D93" s="215"/>
      <c r="E93" s="215"/>
      <c r="F93" s="215"/>
      <c r="G93" s="215"/>
    </row>
    <row r="94" spans="1:15" ht="18" customHeight="1">
      <c r="A94" s="44"/>
      <c r="B94" s="44"/>
      <c r="C94" s="44"/>
      <c r="D94" s="44"/>
      <c r="E94" s="44"/>
      <c r="F94" s="44"/>
    </row>
    <row r="95" spans="1:15" s="54" customFormat="1" ht="18" customHeight="1">
      <c r="A95" s="119"/>
      <c r="B95" s="71" t="s">
        <v>77</v>
      </c>
      <c r="C95" s="71" t="s">
        <v>78</v>
      </c>
      <c r="D95" s="71" t="s">
        <v>79</v>
      </c>
      <c r="E95" s="71" t="s">
        <v>80</v>
      </c>
      <c r="F95" s="71" t="s">
        <v>81</v>
      </c>
      <c r="G95" s="71" t="s">
        <v>82</v>
      </c>
      <c r="H95" s="71" t="s">
        <v>69</v>
      </c>
      <c r="I95" s="71" t="s">
        <v>83</v>
      </c>
      <c r="J95" s="71" t="s">
        <v>70</v>
      </c>
      <c r="K95" s="71" t="s">
        <v>84</v>
      </c>
      <c r="L95" s="71" t="s">
        <v>85</v>
      </c>
      <c r="M95" s="71" t="s">
        <v>86</v>
      </c>
      <c r="N95" s="72" t="s">
        <v>88</v>
      </c>
    </row>
    <row r="96" spans="1:15" ht="18" customHeight="1">
      <c r="A96" s="122" t="s">
        <v>124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73">
        <f t="shared" ref="N96:N104" si="25">SUM(B96:M96)</f>
        <v>0</v>
      </c>
    </row>
    <row r="97" spans="1:15" ht="18" customHeight="1" thickBot="1">
      <c r="A97" s="122" t="s">
        <v>125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75">
        <f t="shared" si="25"/>
        <v>0</v>
      </c>
    </row>
    <row r="98" spans="1:15" ht="18" customHeight="1" thickBot="1">
      <c r="A98" s="125" t="s">
        <v>98</v>
      </c>
      <c r="B98" s="73">
        <f>SUM(B96:B97)</f>
        <v>0</v>
      </c>
      <c r="C98" s="73">
        <f t="shared" ref="C98:M98" si="26">SUM(C96:C97)</f>
        <v>0</v>
      </c>
      <c r="D98" s="73">
        <f t="shared" si="26"/>
        <v>0</v>
      </c>
      <c r="E98" s="73">
        <f t="shared" si="26"/>
        <v>0</v>
      </c>
      <c r="F98" s="73">
        <f t="shared" si="26"/>
        <v>0</v>
      </c>
      <c r="G98" s="73">
        <f t="shared" si="26"/>
        <v>0</v>
      </c>
      <c r="H98" s="73">
        <f t="shared" si="26"/>
        <v>0</v>
      </c>
      <c r="I98" s="73">
        <f t="shared" si="26"/>
        <v>0</v>
      </c>
      <c r="J98" s="73">
        <f t="shared" si="26"/>
        <v>0</v>
      </c>
      <c r="K98" s="73">
        <f t="shared" si="26"/>
        <v>0</v>
      </c>
      <c r="L98" s="73">
        <f t="shared" si="26"/>
        <v>0</v>
      </c>
      <c r="M98" s="77">
        <f t="shared" si="26"/>
        <v>0</v>
      </c>
      <c r="N98" s="70">
        <f t="shared" si="25"/>
        <v>0</v>
      </c>
    </row>
    <row r="99" spans="1:15" ht="18" customHeight="1" thickBot="1">
      <c r="A99" s="128" t="s">
        <v>126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35"/>
      <c r="N99" s="70">
        <f t="shared" si="25"/>
        <v>0</v>
      </c>
    </row>
    <row r="100" spans="1:15" ht="18" customHeight="1" thickBot="1">
      <c r="A100" s="129" t="s">
        <v>99</v>
      </c>
      <c r="B100" s="73">
        <f>B98-B99</f>
        <v>0</v>
      </c>
      <c r="C100" s="73">
        <f t="shared" ref="C100:M100" si="27">C98-C99</f>
        <v>0</v>
      </c>
      <c r="D100" s="73">
        <f t="shared" si="27"/>
        <v>0</v>
      </c>
      <c r="E100" s="73">
        <f t="shared" si="27"/>
        <v>0</v>
      </c>
      <c r="F100" s="73">
        <f t="shared" si="27"/>
        <v>0</v>
      </c>
      <c r="G100" s="73">
        <f t="shared" si="27"/>
        <v>0</v>
      </c>
      <c r="H100" s="73">
        <f t="shared" si="27"/>
        <v>0</v>
      </c>
      <c r="I100" s="73">
        <f t="shared" si="27"/>
        <v>0</v>
      </c>
      <c r="J100" s="73">
        <f t="shared" si="27"/>
        <v>0</v>
      </c>
      <c r="K100" s="73">
        <f t="shared" si="27"/>
        <v>0</v>
      </c>
      <c r="L100" s="73">
        <f t="shared" si="27"/>
        <v>0</v>
      </c>
      <c r="M100" s="73">
        <f t="shared" si="27"/>
        <v>0</v>
      </c>
      <c r="N100" s="66">
        <f t="shared" si="25"/>
        <v>0</v>
      </c>
    </row>
    <row r="101" spans="1:15" ht="18" customHeight="1" thickBot="1">
      <c r="A101" s="131" t="s">
        <v>127</v>
      </c>
      <c r="B101" s="73">
        <f>IF(AND($I$89="○",B96&gt;0),1000,0)</f>
        <v>0</v>
      </c>
      <c r="C101" s="73">
        <f t="shared" ref="C101:M101" si="28">IF(AND($I$89="○",C96&gt;0),1000,0)</f>
        <v>0</v>
      </c>
      <c r="D101" s="73">
        <f t="shared" si="28"/>
        <v>0</v>
      </c>
      <c r="E101" s="73">
        <f t="shared" si="28"/>
        <v>0</v>
      </c>
      <c r="F101" s="73">
        <f t="shared" si="28"/>
        <v>0</v>
      </c>
      <c r="G101" s="73">
        <f t="shared" si="28"/>
        <v>0</v>
      </c>
      <c r="H101" s="73">
        <f t="shared" si="28"/>
        <v>0</v>
      </c>
      <c r="I101" s="73">
        <f t="shared" si="28"/>
        <v>0</v>
      </c>
      <c r="J101" s="73">
        <f t="shared" si="28"/>
        <v>0</v>
      </c>
      <c r="K101" s="73">
        <f t="shared" si="28"/>
        <v>0</v>
      </c>
      <c r="L101" s="73">
        <f t="shared" si="28"/>
        <v>0</v>
      </c>
      <c r="M101" s="77">
        <f t="shared" si="28"/>
        <v>0</v>
      </c>
      <c r="N101" s="70">
        <f t="shared" si="25"/>
        <v>0</v>
      </c>
    </row>
    <row r="102" spans="1:15" ht="18" customHeight="1">
      <c r="A102" s="129" t="s">
        <v>115</v>
      </c>
      <c r="B102" s="73">
        <f>SUM(B100:B101)</f>
        <v>0</v>
      </c>
      <c r="C102" s="73">
        <f t="shared" ref="C102:M102" si="29">SUM(C100:C101)</f>
        <v>0</v>
      </c>
      <c r="D102" s="73">
        <f t="shared" si="29"/>
        <v>0</v>
      </c>
      <c r="E102" s="73">
        <f t="shared" si="29"/>
        <v>0</v>
      </c>
      <c r="F102" s="73">
        <f t="shared" si="29"/>
        <v>0</v>
      </c>
      <c r="G102" s="73">
        <f t="shared" si="29"/>
        <v>0</v>
      </c>
      <c r="H102" s="73">
        <f t="shared" si="29"/>
        <v>0</v>
      </c>
      <c r="I102" s="73">
        <f t="shared" si="29"/>
        <v>0</v>
      </c>
      <c r="J102" s="73">
        <f t="shared" si="29"/>
        <v>0</v>
      </c>
      <c r="K102" s="73">
        <f t="shared" si="29"/>
        <v>0</v>
      </c>
      <c r="L102" s="73">
        <f t="shared" si="29"/>
        <v>0</v>
      </c>
      <c r="M102" s="73">
        <f t="shared" si="29"/>
        <v>0</v>
      </c>
      <c r="N102" s="74">
        <f t="shared" si="25"/>
        <v>0</v>
      </c>
    </row>
    <row r="103" spans="1:15" ht="18" customHeight="1" thickBot="1">
      <c r="A103" s="125" t="s">
        <v>110</v>
      </c>
      <c r="B103" s="67">
        <v>30000</v>
      </c>
      <c r="C103" s="67">
        <v>30000</v>
      </c>
      <c r="D103" s="67">
        <v>30000</v>
      </c>
      <c r="E103" s="67">
        <v>30000</v>
      </c>
      <c r="F103" s="67">
        <v>30000</v>
      </c>
      <c r="G103" s="67">
        <v>30000</v>
      </c>
      <c r="H103" s="67">
        <v>30000</v>
      </c>
      <c r="I103" s="67">
        <v>30000</v>
      </c>
      <c r="J103" s="67">
        <v>30000</v>
      </c>
      <c r="K103" s="67">
        <v>30000</v>
      </c>
      <c r="L103" s="67">
        <v>30000</v>
      </c>
      <c r="M103" s="67">
        <v>30000</v>
      </c>
      <c r="N103" s="75">
        <f t="shared" si="25"/>
        <v>360000</v>
      </c>
    </row>
    <row r="104" spans="1:15" ht="18" customHeight="1" thickBot="1">
      <c r="A104" s="125" t="s">
        <v>111</v>
      </c>
      <c r="B104" s="67">
        <f>MIN(B102,B103)</f>
        <v>0</v>
      </c>
      <c r="C104" s="67">
        <f t="shared" ref="C104:M104" si="30">MIN(C102,C103)</f>
        <v>0</v>
      </c>
      <c r="D104" s="67">
        <f t="shared" si="30"/>
        <v>0</v>
      </c>
      <c r="E104" s="67">
        <f t="shared" si="30"/>
        <v>0</v>
      </c>
      <c r="F104" s="67">
        <f t="shared" si="30"/>
        <v>0</v>
      </c>
      <c r="G104" s="67">
        <f t="shared" si="30"/>
        <v>0</v>
      </c>
      <c r="H104" s="67">
        <f t="shared" si="30"/>
        <v>0</v>
      </c>
      <c r="I104" s="67">
        <f t="shared" si="30"/>
        <v>0</v>
      </c>
      <c r="J104" s="67">
        <f t="shared" si="30"/>
        <v>0</v>
      </c>
      <c r="K104" s="67">
        <f t="shared" si="30"/>
        <v>0</v>
      </c>
      <c r="L104" s="67">
        <f t="shared" si="30"/>
        <v>0</v>
      </c>
      <c r="M104" s="76">
        <f t="shared" si="30"/>
        <v>0</v>
      </c>
      <c r="N104" s="70">
        <f t="shared" si="25"/>
        <v>0</v>
      </c>
      <c r="O104" s="48"/>
    </row>
  </sheetData>
  <mergeCells count="46">
    <mergeCell ref="I69:N69"/>
    <mergeCell ref="I88:N88"/>
    <mergeCell ref="I70:I72"/>
    <mergeCell ref="J70:N72"/>
    <mergeCell ref="I89:I91"/>
    <mergeCell ref="J89:N91"/>
    <mergeCell ref="I50:N50"/>
    <mergeCell ref="I32:I34"/>
    <mergeCell ref="J32:N34"/>
    <mergeCell ref="I51:I53"/>
    <mergeCell ref="J51:N53"/>
    <mergeCell ref="I12:N12"/>
    <mergeCell ref="I31:N31"/>
    <mergeCell ref="J13:N15"/>
    <mergeCell ref="I13:I15"/>
    <mergeCell ref="B93:G93"/>
    <mergeCell ref="B74:G74"/>
    <mergeCell ref="B88:G88"/>
    <mergeCell ref="B89:G89"/>
    <mergeCell ref="B90:G90"/>
    <mergeCell ref="B91:G91"/>
    <mergeCell ref="B92:G92"/>
    <mergeCell ref="B73:G73"/>
    <mergeCell ref="B36:G36"/>
    <mergeCell ref="B50:G50"/>
    <mergeCell ref="B51:G51"/>
    <mergeCell ref="B52:G52"/>
    <mergeCell ref="B71:G71"/>
    <mergeCell ref="B72:G72"/>
    <mergeCell ref="B31:G31"/>
    <mergeCell ref="B32:G32"/>
    <mergeCell ref="B33:G33"/>
    <mergeCell ref="B34:G34"/>
    <mergeCell ref="B35:G35"/>
    <mergeCell ref="B53:G53"/>
    <mergeCell ref="B54:G54"/>
    <mergeCell ref="B55:G55"/>
    <mergeCell ref="B69:G69"/>
    <mergeCell ref="B70:G70"/>
    <mergeCell ref="B15:G15"/>
    <mergeCell ref="B16:G16"/>
    <mergeCell ref="B17:G17"/>
    <mergeCell ref="B3:G3"/>
    <mergeCell ref="B12:G12"/>
    <mergeCell ref="B14:G14"/>
    <mergeCell ref="B13:G13"/>
  </mergeCells>
  <phoneticPr fontId="3"/>
  <dataValidations count="2">
    <dataValidation type="list" allowBlank="1" showInputMessage="1" showErrorMessage="1" sqref="I32 I13 I51 I70 I89" xr:uid="{D8235553-D8CB-4F37-B9D8-A8DB7F462A47}">
      <formula1>"○"</formula1>
    </dataValidation>
    <dataValidation type="list" allowBlank="1" showInputMessage="1" showErrorMessage="1" sqref="B13:G13 B89:G89 B32:G32 B51:G51 B70:G70" xr:uid="{9C9C702A-19D1-4654-A286-B2A793E932DC}">
      <formula1>"介護福祉士資格取得を目指す技能実習生,介護福祉士資格取得を目指す特定技能外国人"</formula1>
    </dataValidation>
  </dataValidations>
  <pageMargins left="0.7" right="0.7" top="0.75" bottom="0.75" header="0.3" footer="0.3"/>
  <pageSetup paperSize="9" scale="63" fitToHeight="0" orientation="portrait" r:id="rId1"/>
  <rowBreaks count="1" manualBreakCount="1">
    <brk id="6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7C465-A79D-45D2-9210-4BE4D9D67CEB}">
  <sheetPr>
    <tabColor rgb="FF00B0F0"/>
    <pageSetUpPr fitToPage="1"/>
  </sheetPr>
  <dimension ref="A1:O104"/>
  <sheetViews>
    <sheetView view="pageBreakPreview" zoomScaleNormal="100" zoomScaleSheetLayoutView="100" workbookViewId="0">
      <selection activeCell="B3" sqref="B3:G3"/>
    </sheetView>
  </sheetViews>
  <sheetFormatPr defaultRowHeight="18" customHeight="1"/>
  <cols>
    <col min="1" max="1" width="25.5" style="47" customWidth="1"/>
    <col min="2" max="14" width="7.875" style="47" customWidth="1"/>
    <col min="15" max="15" width="8.875" style="47" customWidth="1"/>
    <col min="16" max="16384" width="9" style="47"/>
  </cols>
  <sheetData>
    <row r="1" spans="1:14" s="15" customFormat="1" ht="20.100000000000001" customHeight="1">
      <c r="A1" s="49" t="s">
        <v>147</v>
      </c>
      <c r="B1" s="49" t="s">
        <v>73</v>
      </c>
      <c r="D1" s="18"/>
      <c r="E1" s="18"/>
      <c r="F1" s="18"/>
      <c r="G1" s="21"/>
    </row>
    <row r="2" spans="1:14" s="15" customFormat="1" ht="20.100000000000001" customHeight="1">
      <c r="A2" s="53" t="s">
        <v>146</v>
      </c>
      <c r="B2" s="53"/>
      <c r="C2" s="19"/>
      <c r="D2" s="19"/>
      <c r="E2" s="19"/>
      <c r="F2" s="19"/>
      <c r="G2" s="19"/>
      <c r="H2" s="50"/>
      <c r="I2" s="50"/>
      <c r="J2" s="46"/>
    </row>
    <row r="3" spans="1:14" s="15" customFormat="1" ht="20.100000000000001" customHeight="1">
      <c r="A3" s="57" t="s">
        <v>91</v>
      </c>
      <c r="B3" s="216"/>
      <c r="C3" s="216"/>
      <c r="D3" s="216"/>
      <c r="E3" s="216"/>
      <c r="F3" s="216"/>
      <c r="G3" s="216"/>
      <c r="H3" s="50"/>
      <c r="I3" s="58"/>
      <c r="J3" s="13"/>
      <c r="K3" s="22"/>
      <c r="L3" s="22"/>
      <c r="M3" s="22"/>
      <c r="N3" s="22"/>
    </row>
    <row r="4" spans="1:14" ht="18" customHeight="1">
      <c r="I4" s="50"/>
      <c r="J4" s="60"/>
      <c r="K4" s="59"/>
      <c r="L4" s="59"/>
      <c r="M4" s="59"/>
      <c r="N4" s="59"/>
    </row>
    <row r="5" spans="1:14" ht="18" customHeight="1">
      <c r="A5" s="47" t="s">
        <v>145</v>
      </c>
      <c r="I5" s="52"/>
      <c r="J5" s="61"/>
      <c r="K5" s="61"/>
      <c r="L5" s="61"/>
      <c r="M5" s="61"/>
      <c r="N5" s="61"/>
    </row>
    <row r="6" spans="1:14" s="54" customFormat="1" ht="18" customHeight="1">
      <c r="A6" s="136" t="s">
        <v>120</v>
      </c>
      <c r="B6" s="137" t="s">
        <v>87</v>
      </c>
      <c r="C6" s="137" t="s">
        <v>92</v>
      </c>
      <c r="D6" s="137" t="s">
        <v>93</v>
      </c>
      <c r="E6" s="137" t="s">
        <v>94</v>
      </c>
      <c r="F6" s="137" t="s">
        <v>95</v>
      </c>
      <c r="G6" s="138" t="s">
        <v>97</v>
      </c>
      <c r="I6" s="62"/>
      <c r="J6" s="63"/>
      <c r="K6" s="63"/>
      <c r="L6" s="63"/>
      <c r="M6" s="63"/>
      <c r="N6" s="63"/>
    </row>
    <row r="7" spans="1:14" ht="18" customHeight="1">
      <c r="A7" s="139" t="s">
        <v>112</v>
      </c>
      <c r="B7" s="65">
        <f>SUM(N22,N25)</f>
        <v>0</v>
      </c>
      <c r="C7" s="65">
        <f>SUM(N41,N44)</f>
        <v>0</v>
      </c>
      <c r="D7" s="65">
        <f>SUM(N60,N63)</f>
        <v>0</v>
      </c>
      <c r="E7" s="65">
        <f>SUM(N79,N82)</f>
        <v>0</v>
      </c>
      <c r="F7" s="65">
        <f>SUM(N98,N101)</f>
        <v>0</v>
      </c>
      <c r="G7" s="140">
        <f>SUM(B7:F7)</f>
        <v>0</v>
      </c>
      <c r="I7" s="52"/>
      <c r="J7" s="61"/>
      <c r="K7" s="61"/>
      <c r="L7" s="61"/>
      <c r="M7" s="61"/>
      <c r="N7" s="61"/>
    </row>
    <row r="8" spans="1:14" ht="18" customHeight="1">
      <c r="A8" s="139" t="s">
        <v>121</v>
      </c>
      <c r="B8" s="65">
        <f>N23</f>
        <v>0</v>
      </c>
      <c r="C8" s="65">
        <f>N42</f>
        <v>0</v>
      </c>
      <c r="D8" s="65">
        <f>N61</f>
        <v>0</v>
      </c>
      <c r="E8" s="65">
        <f>N80</f>
        <v>0</v>
      </c>
      <c r="F8" s="65">
        <f>N99</f>
        <v>0</v>
      </c>
      <c r="G8" s="140">
        <f t="shared" ref="G8" si="0">SUM(B8:F8)</f>
        <v>0</v>
      </c>
      <c r="I8" s="52"/>
      <c r="J8" s="61"/>
      <c r="K8" s="61"/>
      <c r="L8" s="61"/>
      <c r="M8" s="61"/>
      <c r="N8" s="61"/>
    </row>
    <row r="9" spans="1:14" ht="18" customHeight="1">
      <c r="A9" s="141" t="s">
        <v>113</v>
      </c>
      <c r="B9" s="142">
        <f>N28</f>
        <v>0</v>
      </c>
      <c r="C9" s="142">
        <f>N47</f>
        <v>0</v>
      </c>
      <c r="D9" s="142">
        <f>N66</f>
        <v>0</v>
      </c>
      <c r="E9" s="142">
        <f>N85</f>
        <v>0</v>
      </c>
      <c r="F9" s="142">
        <f>N104</f>
        <v>0</v>
      </c>
      <c r="G9" s="143">
        <f>SUM(B9:F9)</f>
        <v>0</v>
      </c>
      <c r="I9" s="52"/>
      <c r="J9" s="61"/>
      <c r="K9" s="61"/>
      <c r="L9" s="61"/>
      <c r="M9" s="61"/>
      <c r="N9" s="61"/>
    </row>
    <row r="10" spans="1:14" ht="18" customHeight="1">
      <c r="B10" s="144" t="s">
        <v>123</v>
      </c>
      <c r="I10" s="52"/>
      <c r="J10" s="61"/>
      <c r="K10" s="61"/>
      <c r="L10" s="61"/>
      <c r="M10" s="61"/>
      <c r="N10" s="61"/>
    </row>
    <row r="11" spans="1:14" ht="18" customHeight="1">
      <c r="A11" s="69" t="s">
        <v>103</v>
      </c>
      <c r="B11" s="145" t="s">
        <v>122</v>
      </c>
      <c r="I11" s="52"/>
      <c r="J11" s="61"/>
      <c r="K11" s="61"/>
      <c r="L11" s="61"/>
      <c r="M11" s="61"/>
      <c r="N11" s="61"/>
    </row>
    <row r="12" spans="1:14" ht="18" customHeight="1">
      <c r="A12" s="55" t="s">
        <v>90</v>
      </c>
      <c r="B12" s="212"/>
      <c r="C12" s="213"/>
      <c r="D12" s="213"/>
      <c r="E12" s="213"/>
      <c r="F12" s="213"/>
      <c r="G12" s="214"/>
      <c r="I12" s="217" t="s">
        <v>108</v>
      </c>
      <c r="J12" s="217"/>
      <c r="K12" s="217"/>
      <c r="L12" s="217"/>
      <c r="M12" s="217"/>
      <c r="N12" s="217"/>
    </row>
    <row r="13" spans="1:14" ht="18" customHeight="1">
      <c r="A13" s="55" t="s">
        <v>114</v>
      </c>
      <c r="B13" s="212"/>
      <c r="C13" s="213"/>
      <c r="D13" s="213"/>
      <c r="E13" s="213"/>
      <c r="F13" s="213"/>
      <c r="G13" s="214"/>
      <c r="I13" s="219"/>
      <c r="J13" s="218" t="s">
        <v>109</v>
      </c>
      <c r="K13" s="218"/>
      <c r="L13" s="218"/>
      <c r="M13" s="218"/>
      <c r="N13" s="218"/>
    </row>
    <row r="14" spans="1:14" ht="18" customHeight="1">
      <c r="A14" s="55" t="s">
        <v>23</v>
      </c>
      <c r="B14" s="212"/>
      <c r="C14" s="213"/>
      <c r="D14" s="213"/>
      <c r="E14" s="213"/>
      <c r="F14" s="213"/>
      <c r="G14" s="214"/>
      <c r="I14" s="219"/>
      <c r="J14" s="218"/>
      <c r="K14" s="218"/>
      <c r="L14" s="218"/>
      <c r="M14" s="218"/>
      <c r="N14" s="218"/>
    </row>
    <row r="15" spans="1:14" ht="18" customHeight="1">
      <c r="A15" s="56" t="s">
        <v>101</v>
      </c>
      <c r="B15" s="212"/>
      <c r="C15" s="213"/>
      <c r="D15" s="213"/>
      <c r="E15" s="213"/>
      <c r="F15" s="213"/>
      <c r="G15" s="214"/>
      <c r="I15" s="219"/>
      <c r="J15" s="218"/>
      <c r="K15" s="218"/>
      <c r="L15" s="218"/>
      <c r="M15" s="218"/>
      <c r="N15" s="218"/>
    </row>
    <row r="16" spans="1:14" ht="18" customHeight="1">
      <c r="A16" s="55" t="s">
        <v>68</v>
      </c>
      <c r="B16" s="212"/>
      <c r="C16" s="213"/>
      <c r="D16" s="213"/>
      <c r="E16" s="213"/>
      <c r="F16" s="213"/>
      <c r="G16" s="214"/>
    </row>
    <row r="17" spans="1:14" ht="18" customHeight="1">
      <c r="A17" s="55" t="s">
        <v>89</v>
      </c>
      <c r="B17" s="215" t="s">
        <v>100</v>
      </c>
      <c r="C17" s="215"/>
      <c r="D17" s="215"/>
      <c r="E17" s="215"/>
      <c r="F17" s="215"/>
      <c r="G17" s="215"/>
    </row>
    <row r="18" spans="1:14" ht="18" customHeight="1">
      <c r="A18" s="44"/>
      <c r="B18" s="44"/>
      <c r="C18" s="44"/>
      <c r="D18" s="44"/>
      <c r="E18" s="44"/>
      <c r="F18" s="44"/>
    </row>
    <row r="19" spans="1:14" s="54" customFormat="1" ht="18" customHeight="1">
      <c r="A19" s="119"/>
      <c r="B19" s="120" t="s">
        <v>77</v>
      </c>
      <c r="C19" s="120" t="s">
        <v>78</v>
      </c>
      <c r="D19" s="120" t="s">
        <v>79</v>
      </c>
      <c r="E19" s="120" t="s">
        <v>80</v>
      </c>
      <c r="F19" s="120" t="s">
        <v>81</v>
      </c>
      <c r="G19" s="120" t="s">
        <v>82</v>
      </c>
      <c r="H19" s="120" t="s">
        <v>69</v>
      </c>
      <c r="I19" s="120" t="s">
        <v>83</v>
      </c>
      <c r="J19" s="120" t="s">
        <v>70</v>
      </c>
      <c r="K19" s="120" t="s">
        <v>84</v>
      </c>
      <c r="L19" s="120" t="s">
        <v>85</v>
      </c>
      <c r="M19" s="120" t="s">
        <v>86</v>
      </c>
      <c r="N19" s="121" t="s">
        <v>88</v>
      </c>
    </row>
    <row r="20" spans="1:14" ht="18" customHeight="1">
      <c r="A20" s="122" t="s">
        <v>124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23">
        <f t="shared" ref="N20:N28" si="1">SUM(B20:M20)</f>
        <v>0</v>
      </c>
    </row>
    <row r="21" spans="1:14" ht="18" customHeight="1" thickBot="1">
      <c r="A21" s="122" t="s">
        <v>125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24">
        <f t="shared" si="1"/>
        <v>0</v>
      </c>
    </row>
    <row r="22" spans="1:14" ht="18" customHeight="1" thickBot="1">
      <c r="A22" s="125" t="s">
        <v>98</v>
      </c>
      <c r="B22" s="123">
        <f>SUM(B20:B21)</f>
        <v>0</v>
      </c>
      <c r="C22" s="123">
        <f t="shared" ref="C22:M22" si="2">SUM(C20:C21)</f>
        <v>0</v>
      </c>
      <c r="D22" s="123">
        <f t="shared" si="2"/>
        <v>0</v>
      </c>
      <c r="E22" s="123">
        <f t="shared" si="2"/>
        <v>0</v>
      </c>
      <c r="F22" s="123">
        <f t="shared" si="2"/>
        <v>0</v>
      </c>
      <c r="G22" s="123">
        <f t="shared" si="2"/>
        <v>0</v>
      </c>
      <c r="H22" s="123">
        <f t="shared" si="2"/>
        <v>0</v>
      </c>
      <c r="I22" s="123">
        <f t="shared" si="2"/>
        <v>0</v>
      </c>
      <c r="J22" s="123">
        <f t="shared" si="2"/>
        <v>0</v>
      </c>
      <c r="K22" s="123">
        <f t="shared" si="2"/>
        <v>0</v>
      </c>
      <c r="L22" s="123">
        <f t="shared" si="2"/>
        <v>0</v>
      </c>
      <c r="M22" s="126">
        <f t="shared" si="2"/>
        <v>0</v>
      </c>
      <c r="N22" s="127">
        <f t="shared" si="1"/>
        <v>0</v>
      </c>
    </row>
    <row r="23" spans="1:14" ht="18" customHeight="1" thickBot="1">
      <c r="A23" s="128" t="s">
        <v>126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35"/>
      <c r="N23" s="127">
        <f t="shared" si="1"/>
        <v>0</v>
      </c>
    </row>
    <row r="24" spans="1:14" ht="18" customHeight="1" thickBot="1">
      <c r="A24" s="129" t="s">
        <v>99</v>
      </c>
      <c r="B24" s="123">
        <f>B22-B23</f>
        <v>0</v>
      </c>
      <c r="C24" s="123">
        <f t="shared" ref="C24:M24" si="3">C22-C23</f>
        <v>0</v>
      </c>
      <c r="D24" s="123">
        <f t="shared" si="3"/>
        <v>0</v>
      </c>
      <c r="E24" s="123">
        <f t="shared" si="3"/>
        <v>0</v>
      </c>
      <c r="F24" s="123">
        <f t="shared" si="3"/>
        <v>0</v>
      </c>
      <c r="G24" s="123">
        <f t="shared" si="3"/>
        <v>0</v>
      </c>
      <c r="H24" s="123">
        <f t="shared" si="3"/>
        <v>0</v>
      </c>
      <c r="I24" s="123">
        <f t="shared" si="3"/>
        <v>0</v>
      </c>
      <c r="J24" s="123">
        <f t="shared" si="3"/>
        <v>0</v>
      </c>
      <c r="K24" s="123">
        <f t="shared" si="3"/>
        <v>0</v>
      </c>
      <c r="L24" s="123">
        <f t="shared" si="3"/>
        <v>0</v>
      </c>
      <c r="M24" s="123">
        <f t="shared" si="3"/>
        <v>0</v>
      </c>
      <c r="N24" s="130">
        <f t="shared" si="1"/>
        <v>0</v>
      </c>
    </row>
    <row r="25" spans="1:14" s="68" customFormat="1" ht="18" customHeight="1" thickBot="1">
      <c r="A25" s="131" t="s">
        <v>127</v>
      </c>
      <c r="B25" s="123">
        <f>IF(AND($I$13="○",B20&gt;0),1000,0)</f>
        <v>0</v>
      </c>
      <c r="C25" s="123">
        <f t="shared" ref="C25:M25" si="4">IF(AND($I$13="○",C20&gt;0),1000,0)</f>
        <v>0</v>
      </c>
      <c r="D25" s="123">
        <f t="shared" si="4"/>
        <v>0</v>
      </c>
      <c r="E25" s="123">
        <f t="shared" si="4"/>
        <v>0</v>
      </c>
      <c r="F25" s="123">
        <f t="shared" si="4"/>
        <v>0</v>
      </c>
      <c r="G25" s="123">
        <f t="shared" si="4"/>
        <v>0</v>
      </c>
      <c r="H25" s="123">
        <f t="shared" si="4"/>
        <v>0</v>
      </c>
      <c r="I25" s="123">
        <f t="shared" si="4"/>
        <v>0</v>
      </c>
      <c r="J25" s="123">
        <f t="shared" si="4"/>
        <v>0</v>
      </c>
      <c r="K25" s="123">
        <f t="shared" si="4"/>
        <v>0</v>
      </c>
      <c r="L25" s="123">
        <f t="shared" si="4"/>
        <v>0</v>
      </c>
      <c r="M25" s="126">
        <f t="shared" si="4"/>
        <v>0</v>
      </c>
      <c r="N25" s="127">
        <f t="shared" si="1"/>
        <v>0</v>
      </c>
    </row>
    <row r="26" spans="1:14" ht="18" customHeight="1">
      <c r="A26" s="129" t="s">
        <v>115</v>
      </c>
      <c r="B26" s="123">
        <f>SUM(B24:B25)</f>
        <v>0</v>
      </c>
      <c r="C26" s="123">
        <f t="shared" ref="C26:M26" si="5">SUM(C24:C25)</f>
        <v>0</v>
      </c>
      <c r="D26" s="123">
        <f t="shared" si="5"/>
        <v>0</v>
      </c>
      <c r="E26" s="123">
        <f t="shared" si="5"/>
        <v>0</v>
      </c>
      <c r="F26" s="123">
        <f t="shared" si="5"/>
        <v>0</v>
      </c>
      <c r="G26" s="123">
        <f t="shared" si="5"/>
        <v>0</v>
      </c>
      <c r="H26" s="123">
        <f t="shared" si="5"/>
        <v>0</v>
      </c>
      <c r="I26" s="123">
        <f t="shared" si="5"/>
        <v>0</v>
      </c>
      <c r="J26" s="123">
        <f t="shared" si="5"/>
        <v>0</v>
      </c>
      <c r="K26" s="123">
        <f t="shared" si="5"/>
        <v>0</v>
      </c>
      <c r="L26" s="123">
        <f t="shared" si="5"/>
        <v>0</v>
      </c>
      <c r="M26" s="123">
        <f t="shared" si="5"/>
        <v>0</v>
      </c>
      <c r="N26" s="132">
        <f>SUM(B26:M26)</f>
        <v>0</v>
      </c>
    </row>
    <row r="27" spans="1:14" ht="18" customHeight="1" thickBot="1">
      <c r="A27" s="125" t="s">
        <v>110</v>
      </c>
      <c r="B27" s="133">
        <v>30000</v>
      </c>
      <c r="C27" s="133">
        <v>30000</v>
      </c>
      <c r="D27" s="133">
        <v>30000</v>
      </c>
      <c r="E27" s="133">
        <v>30000</v>
      </c>
      <c r="F27" s="133">
        <v>30000</v>
      </c>
      <c r="G27" s="133">
        <v>30000</v>
      </c>
      <c r="H27" s="133">
        <v>30000</v>
      </c>
      <c r="I27" s="133">
        <v>30000</v>
      </c>
      <c r="J27" s="133">
        <v>30000</v>
      </c>
      <c r="K27" s="133">
        <v>30000</v>
      </c>
      <c r="L27" s="133">
        <v>30000</v>
      </c>
      <c r="M27" s="133">
        <v>30000</v>
      </c>
      <c r="N27" s="124">
        <f t="shared" si="1"/>
        <v>360000</v>
      </c>
    </row>
    <row r="28" spans="1:14" ht="18" customHeight="1" thickBot="1">
      <c r="A28" s="125" t="s">
        <v>111</v>
      </c>
      <c r="B28" s="133">
        <f>MIN(B26,B27)</f>
        <v>0</v>
      </c>
      <c r="C28" s="133">
        <f t="shared" ref="C28:M28" si="6">MIN(C26,C27)</f>
        <v>0</v>
      </c>
      <c r="D28" s="133">
        <f t="shared" si="6"/>
        <v>0</v>
      </c>
      <c r="E28" s="133">
        <f t="shared" si="6"/>
        <v>0</v>
      </c>
      <c r="F28" s="133">
        <f t="shared" si="6"/>
        <v>0</v>
      </c>
      <c r="G28" s="133">
        <f t="shared" si="6"/>
        <v>0</v>
      </c>
      <c r="H28" s="133">
        <f t="shared" si="6"/>
        <v>0</v>
      </c>
      <c r="I28" s="133">
        <f t="shared" si="6"/>
        <v>0</v>
      </c>
      <c r="J28" s="133">
        <f t="shared" si="6"/>
        <v>0</v>
      </c>
      <c r="K28" s="133">
        <f t="shared" si="6"/>
        <v>0</v>
      </c>
      <c r="L28" s="133">
        <f t="shared" si="6"/>
        <v>0</v>
      </c>
      <c r="M28" s="134">
        <f t="shared" si="6"/>
        <v>0</v>
      </c>
      <c r="N28" s="127">
        <f t="shared" si="1"/>
        <v>0</v>
      </c>
    </row>
    <row r="30" spans="1:14" ht="18" customHeight="1">
      <c r="A30" s="69" t="s">
        <v>102</v>
      </c>
      <c r="I30" s="52"/>
      <c r="J30" s="61"/>
      <c r="K30" s="61"/>
      <c r="L30" s="61"/>
      <c r="M30" s="61"/>
      <c r="N30" s="61"/>
    </row>
    <row r="31" spans="1:14" ht="18" customHeight="1">
      <c r="A31" s="55" t="s">
        <v>90</v>
      </c>
      <c r="B31" s="212"/>
      <c r="C31" s="213"/>
      <c r="D31" s="213"/>
      <c r="E31" s="213"/>
      <c r="F31" s="213"/>
      <c r="G31" s="214"/>
      <c r="I31" s="217" t="s">
        <v>108</v>
      </c>
      <c r="J31" s="217"/>
      <c r="K31" s="217"/>
      <c r="L31" s="217"/>
      <c r="M31" s="217"/>
      <c r="N31" s="217"/>
    </row>
    <row r="32" spans="1:14" ht="18" customHeight="1">
      <c r="A32" s="55" t="s">
        <v>114</v>
      </c>
      <c r="B32" s="212"/>
      <c r="C32" s="213"/>
      <c r="D32" s="213"/>
      <c r="E32" s="213"/>
      <c r="F32" s="213"/>
      <c r="G32" s="214"/>
      <c r="I32" s="219"/>
      <c r="J32" s="218" t="s">
        <v>109</v>
      </c>
      <c r="K32" s="218"/>
      <c r="L32" s="218"/>
      <c r="M32" s="218"/>
      <c r="N32" s="218"/>
    </row>
    <row r="33" spans="1:15" ht="18" customHeight="1">
      <c r="A33" s="55" t="s">
        <v>23</v>
      </c>
      <c r="B33" s="212"/>
      <c r="C33" s="213"/>
      <c r="D33" s="213"/>
      <c r="E33" s="213"/>
      <c r="F33" s="213"/>
      <c r="G33" s="214"/>
      <c r="I33" s="219"/>
      <c r="J33" s="218"/>
      <c r="K33" s="218"/>
      <c r="L33" s="218"/>
      <c r="M33" s="218"/>
      <c r="N33" s="218"/>
    </row>
    <row r="34" spans="1:15" ht="18" customHeight="1">
      <c r="A34" s="56" t="s">
        <v>101</v>
      </c>
      <c r="B34" s="212"/>
      <c r="C34" s="213"/>
      <c r="D34" s="213"/>
      <c r="E34" s="213"/>
      <c r="F34" s="213"/>
      <c r="G34" s="214"/>
      <c r="I34" s="219"/>
      <c r="J34" s="218"/>
      <c r="K34" s="218"/>
      <c r="L34" s="218"/>
      <c r="M34" s="218"/>
      <c r="N34" s="218"/>
    </row>
    <row r="35" spans="1:15" ht="18" customHeight="1">
      <c r="A35" s="55" t="s">
        <v>68</v>
      </c>
      <c r="B35" s="212"/>
      <c r="C35" s="213"/>
      <c r="D35" s="213"/>
      <c r="E35" s="213"/>
      <c r="F35" s="213"/>
      <c r="G35" s="214"/>
    </row>
    <row r="36" spans="1:15" ht="18" customHeight="1">
      <c r="A36" s="55" t="s">
        <v>89</v>
      </c>
      <c r="B36" s="215" t="s">
        <v>100</v>
      </c>
      <c r="C36" s="215"/>
      <c r="D36" s="215"/>
      <c r="E36" s="215"/>
      <c r="F36" s="215"/>
      <c r="G36" s="215"/>
    </row>
    <row r="37" spans="1:15" ht="18" customHeight="1">
      <c r="A37" s="44"/>
      <c r="B37" s="44"/>
      <c r="C37" s="44"/>
      <c r="D37" s="44"/>
      <c r="E37" s="44"/>
      <c r="F37" s="44"/>
    </row>
    <row r="38" spans="1:15" s="54" customFormat="1" ht="18" customHeight="1">
      <c r="A38" s="119"/>
      <c r="B38" s="71" t="s">
        <v>77</v>
      </c>
      <c r="C38" s="71" t="s">
        <v>78</v>
      </c>
      <c r="D38" s="71" t="s">
        <v>79</v>
      </c>
      <c r="E38" s="71" t="s">
        <v>80</v>
      </c>
      <c r="F38" s="71" t="s">
        <v>81</v>
      </c>
      <c r="G38" s="71" t="s">
        <v>82</v>
      </c>
      <c r="H38" s="71" t="s">
        <v>69</v>
      </c>
      <c r="I38" s="71" t="s">
        <v>83</v>
      </c>
      <c r="J38" s="71" t="s">
        <v>70</v>
      </c>
      <c r="K38" s="71" t="s">
        <v>84</v>
      </c>
      <c r="L38" s="71" t="s">
        <v>85</v>
      </c>
      <c r="M38" s="71" t="s">
        <v>86</v>
      </c>
      <c r="N38" s="72" t="s">
        <v>88</v>
      </c>
    </row>
    <row r="39" spans="1:15" ht="18" customHeight="1">
      <c r="A39" s="122" t="s">
        <v>124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73">
        <f t="shared" ref="N39:N47" si="7">SUM(B39:M39)</f>
        <v>0</v>
      </c>
    </row>
    <row r="40" spans="1:15" ht="18" customHeight="1" thickBot="1">
      <c r="A40" s="122" t="s">
        <v>125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75">
        <f t="shared" si="7"/>
        <v>0</v>
      </c>
    </row>
    <row r="41" spans="1:15" ht="18" customHeight="1" thickBot="1">
      <c r="A41" s="125" t="s">
        <v>98</v>
      </c>
      <c r="B41" s="73">
        <f>SUM(B39:B40)</f>
        <v>0</v>
      </c>
      <c r="C41" s="73">
        <f t="shared" ref="C41:M41" si="8">SUM(C39:C40)</f>
        <v>0</v>
      </c>
      <c r="D41" s="73">
        <f t="shared" si="8"/>
        <v>0</v>
      </c>
      <c r="E41" s="73">
        <f t="shared" si="8"/>
        <v>0</v>
      </c>
      <c r="F41" s="73">
        <f t="shared" si="8"/>
        <v>0</v>
      </c>
      <c r="G41" s="73">
        <f t="shared" si="8"/>
        <v>0</v>
      </c>
      <c r="H41" s="73">
        <f t="shared" si="8"/>
        <v>0</v>
      </c>
      <c r="I41" s="73">
        <f t="shared" si="8"/>
        <v>0</v>
      </c>
      <c r="J41" s="73">
        <f t="shared" si="8"/>
        <v>0</v>
      </c>
      <c r="K41" s="73">
        <f t="shared" si="8"/>
        <v>0</v>
      </c>
      <c r="L41" s="73">
        <f t="shared" si="8"/>
        <v>0</v>
      </c>
      <c r="M41" s="77">
        <f t="shared" si="8"/>
        <v>0</v>
      </c>
      <c r="N41" s="70">
        <f t="shared" si="7"/>
        <v>0</v>
      </c>
    </row>
    <row r="42" spans="1:15" ht="18" customHeight="1" thickBot="1">
      <c r="A42" s="128" t="s">
        <v>126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35"/>
      <c r="N42" s="70">
        <f t="shared" si="7"/>
        <v>0</v>
      </c>
    </row>
    <row r="43" spans="1:15" ht="18" customHeight="1" thickBot="1">
      <c r="A43" s="129" t="s">
        <v>99</v>
      </c>
      <c r="B43" s="73">
        <f>B41-B42</f>
        <v>0</v>
      </c>
      <c r="C43" s="73">
        <f t="shared" ref="C43:M43" si="9">C41-C42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  <c r="H43" s="73">
        <f t="shared" si="9"/>
        <v>0</v>
      </c>
      <c r="I43" s="73">
        <f t="shared" si="9"/>
        <v>0</v>
      </c>
      <c r="J43" s="73">
        <f t="shared" si="9"/>
        <v>0</v>
      </c>
      <c r="K43" s="73">
        <f t="shared" si="9"/>
        <v>0</v>
      </c>
      <c r="L43" s="73">
        <f t="shared" si="9"/>
        <v>0</v>
      </c>
      <c r="M43" s="73">
        <f t="shared" si="9"/>
        <v>0</v>
      </c>
      <c r="N43" s="66">
        <f t="shared" si="7"/>
        <v>0</v>
      </c>
    </row>
    <row r="44" spans="1:15" ht="18" customHeight="1" thickBot="1">
      <c r="A44" s="131" t="s">
        <v>127</v>
      </c>
      <c r="B44" s="73">
        <f>IF(AND($I$32="○",B39&gt;0),1000,0)</f>
        <v>0</v>
      </c>
      <c r="C44" s="73">
        <f t="shared" ref="C44:M44" si="10">IF(AND($I$32="○",C39&gt;0),1000,0)</f>
        <v>0</v>
      </c>
      <c r="D44" s="73">
        <f t="shared" si="10"/>
        <v>0</v>
      </c>
      <c r="E44" s="73">
        <f t="shared" si="10"/>
        <v>0</v>
      </c>
      <c r="F44" s="73">
        <f t="shared" si="10"/>
        <v>0</v>
      </c>
      <c r="G44" s="73">
        <f t="shared" si="10"/>
        <v>0</v>
      </c>
      <c r="H44" s="73">
        <f t="shared" si="10"/>
        <v>0</v>
      </c>
      <c r="I44" s="73">
        <f t="shared" si="10"/>
        <v>0</v>
      </c>
      <c r="J44" s="73">
        <f t="shared" si="10"/>
        <v>0</v>
      </c>
      <c r="K44" s="73">
        <f t="shared" si="10"/>
        <v>0</v>
      </c>
      <c r="L44" s="73">
        <f t="shared" si="10"/>
        <v>0</v>
      </c>
      <c r="M44" s="77">
        <f t="shared" si="10"/>
        <v>0</v>
      </c>
      <c r="N44" s="70">
        <f t="shared" si="7"/>
        <v>0</v>
      </c>
    </row>
    <row r="45" spans="1:15" ht="18" customHeight="1">
      <c r="A45" s="129" t="s">
        <v>115</v>
      </c>
      <c r="B45" s="73">
        <f>SUM(B43:B44)</f>
        <v>0</v>
      </c>
      <c r="C45" s="73">
        <f t="shared" ref="C45:M45" si="11">SUM(C43:C44)</f>
        <v>0</v>
      </c>
      <c r="D45" s="73">
        <f t="shared" si="11"/>
        <v>0</v>
      </c>
      <c r="E45" s="73">
        <f t="shared" si="11"/>
        <v>0</v>
      </c>
      <c r="F45" s="73">
        <f t="shared" si="11"/>
        <v>0</v>
      </c>
      <c r="G45" s="73">
        <f t="shared" si="11"/>
        <v>0</v>
      </c>
      <c r="H45" s="73">
        <f t="shared" si="11"/>
        <v>0</v>
      </c>
      <c r="I45" s="73">
        <f t="shared" si="11"/>
        <v>0</v>
      </c>
      <c r="J45" s="73">
        <f t="shared" si="11"/>
        <v>0</v>
      </c>
      <c r="K45" s="73">
        <f t="shared" si="11"/>
        <v>0</v>
      </c>
      <c r="L45" s="73">
        <f t="shared" si="11"/>
        <v>0</v>
      </c>
      <c r="M45" s="73">
        <f t="shared" si="11"/>
        <v>0</v>
      </c>
      <c r="N45" s="74">
        <f t="shared" si="7"/>
        <v>0</v>
      </c>
    </row>
    <row r="46" spans="1:15" ht="18" customHeight="1" thickBot="1">
      <c r="A46" s="125" t="s">
        <v>110</v>
      </c>
      <c r="B46" s="67">
        <v>30000</v>
      </c>
      <c r="C46" s="67">
        <v>30000</v>
      </c>
      <c r="D46" s="67">
        <v>30000</v>
      </c>
      <c r="E46" s="67">
        <v>30000</v>
      </c>
      <c r="F46" s="67">
        <v>30000</v>
      </c>
      <c r="G46" s="67">
        <v>30000</v>
      </c>
      <c r="H46" s="67">
        <v>30000</v>
      </c>
      <c r="I46" s="67">
        <v>30000</v>
      </c>
      <c r="J46" s="67">
        <v>30000</v>
      </c>
      <c r="K46" s="67">
        <v>30000</v>
      </c>
      <c r="L46" s="67">
        <v>30000</v>
      </c>
      <c r="M46" s="67">
        <v>30000</v>
      </c>
      <c r="N46" s="75">
        <f t="shared" si="7"/>
        <v>360000</v>
      </c>
    </row>
    <row r="47" spans="1:15" ht="18" customHeight="1" thickBot="1">
      <c r="A47" s="125" t="s">
        <v>111</v>
      </c>
      <c r="B47" s="67">
        <f>MIN(B45,B46)</f>
        <v>0</v>
      </c>
      <c r="C47" s="67">
        <f t="shared" ref="C47:M47" si="12">MIN(C45,C46)</f>
        <v>0</v>
      </c>
      <c r="D47" s="67">
        <f t="shared" si="12"/>
        <v>0</v>
      </c>
      <c r="E47" s="67">
        <f t="shared" si="12"/>
        <v>0</v>
      </c>
      <c r="F47" s="67">
        <f t="shared" si="12"/>
        <v>0</v>
      </c>
      <c r="G47" s="67">
        <f t="shared" si="12"/>
        <v>0</v>
      </c>
      <c r="H47" s="67">
        <f t="shared" si="12"/>
        <v>0</v>
      </c>
      <c r="I47" s="67">
        <f t="shared" si="12"/>
        <v>0</v>
      </c>
      <c r="J47" s="67">
        <f t="shared" si="12"/>
        <v>0</v>
      </c>
      <c r="K47" s="67">
        <f t="shared" si="12"/>
        <v>0</v>
      </c>
      <c r="L47" s="67">
        <f t="shared" si="12"/>
        <v>0</v>
      </c>
      <c r="M47" s="76">
        <f t="shared" si="12"/>
        <v>0</v>
      </c>
      <c r="N47" s="70">
        <f t="shared" si="7"/>
        <v>0</v>
      </c>
      <c r="O47" s="48"/>
    </row>
    <row r="49" spans="1:14" ht="18" customHeight="1">
      <c r="A49" s="69" t="s">
        <v>104</v>
      </c>
      <c r="I49" s="52"/>
      <c r="J49" s="61"/>
      <c r="K49" s="61"/>
      <c r="L49" s="61"/>
      <c r="M49" s="61"/>
      <c r="N49" s="61"/>
    </row>
    <row r="50" spans="1:14" ht="18" customHeight="1">
      <c r="A50" s="55" t="s">
        <v>90</v>
      </c>
      <c r="B50" s="212"/>
      <c r="C50" s="213"/>
      <c r="D50" s="213"/>
      <c r="E50" s="213"/>
      <c r="F50" s="213"/>
      <c r="G50" s="214"/>
      <c r="I50" s="217" t="s">
        <v>108</v>
      </c>
      <c r="J50" s="217"/>
      <c r="K50" s="217"/>
      <c r="L50" s="217"/>
      <c r="M50" s="217"/>
      <c r="N50" s="217"/>
    </row>
    <row r="51" spans="1:14" ht="18" customHeight="1">
      <c r="A51" s="55" t="s">
        <v>114</v>
      </c>
      <c r="B51" s="212"/>
      <c r="C51" s="213"/>
      <c r="D51" s="213"/>
      <c r="E51" s="213"/>
      <c r="F51" s="213"/>
      <c r="G51" s="214"/>
      <c r="I51" s="219"/>
      <c r="J51" s="218" t="s">
        <v>109</v>
      </c>
      <c r="K51" s="218"/>
      <c r="L51" s="218"/>
      <c r="M51" s="218"/>
      <c r="N51" s="218"/>
    </row>
    <row r="52" spans="1:14" ht="18" customHeight="1">
      <c r="A52" s="55" t="s">
        <v>23</v>
      </c>
      <c r="B52" s="212"/>
      <c r="C52" s="213"/>
      <c r="D52" s="213"/>
      <c r="E52" s="213"/>
      <c r="F52" s="213"/>
      <c r="G52" s="214"/>
      <c r="I52" s="219"/>
      <c r="J52" s="218"/>
      <c r="K52" s="218"/>
      <c r="L52" s="218"/>
      <c r="M52" s="218"/>
      <c r="N52" s="218"/>
    </row>
    <row r="53" spans="1:14" ht="18" customHeight="1">
      <c r="A53" s="56" t="s">
        <v>101</v>
      </c>
      <c r="B53" s="212"/>
      <c r="C53" s="213"/>
      <c r="D53" s="213"/>
      <c r="E53" s="213"/>
      <c r="F53" s="213"/>
      <c r="G53" s="214"/>
      <c r="I53" s="219"/>
      <c r="J53" s="218"/>
      <c r="K53" s="218"/>
      <c r="L53" s="218"/>
      <c r="M53" s="218"/>
      <c r="N53" s="218"/>
    </row>
    <row r="54" spans="1:14" ht="18" customHeight="1">
      <c r="A54" s="55" t="s">
        <v>68</v>
      </c>
      <c r="B54" s="212"/>
      <c r="C54" s="213"/>
      <c r="D54" s="213"/>
      <c r="E54" s="213"/>
      <c r="F54" s="213"/>
      <c r="G54" s="214"/>
    </row>
    <row r="55" spans="1:14" ht="18" customHeight="1">
      <c r="A55" s="55" t="s">
        <v>89</v>
      </c>
      <c r="B55" s="215" t="s">
        <v>100</v>
      </c>
      <c r="C55" s="215"/>
      <c r="D55" s="215"/>
      <c r="E55" s="215"/>
      <c r="F55" s="215"/>
      <c r="G55" s="215"/>
    </row>
    <row r="56" spans="1:14" ht="18" customHeight="1">
      <c r="A56" s="44"/>
      <c r="B56" s="44"/>
      <c r="C56" s="44"/>
      <c r="D56" s="44"/>
      <c r="E56" s="44"/>
      <c r="F56" s="44"/>
    </row>
    <row r="57" spans="1:14" s="54" customFormat="1" ht="18" customHeight="1">
      <c r="A57" s="119"/>
      <c r="B57" s="120" t="s">
        <v>77</v>
      </c>
      <c r="C57" s="120" t="s">
        <v>78</v>
      </c>
      <c r="D57" s="120" t="s">
        <v>79</v>
      </c>
      <c r="E57" s="120" t="s">
        <v>80</v>
      </c>
      <c r="F57" s="120" t="s">
        <v>81</v>
      </c>
      <c r="G57" s="120" t="s">
        <v>82</v>
      </c>
      <c r="H57" s="120" t="s">
        <v>69</v>
      </c>
      <c r="I57" s="120" t="s">
        <v>83</v>
      </c>
      <c r="J57" s="120" t="s">
        <v>70</v>
      </c>
      <c r="K57" s="120" t="s">
        <v>84</v>
      </c>
      <c r="L57" s="120" t="s">
        <v>85</v>
      </c>
      <c r="M57" s="120" t="s">
        <v>86</v>
      </c>
      <c r="N57" s="121" t="s">
        <v>88</v>
      </c>
    </row>
    <row r="58" spans="1:14" ht="18" customHeight="1">
      <c r="A58" s="122" t="s">
        <v>124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23">
        <f t="shared" ref="N58:N66" si="13">SUM(B58:M58)</f>
        <v>0</v>
      </c>
    </row>
    <row r="59" spans="1:14" ht="18" customHeight="1" thickBot="1">
      <c r="A59" s="122" t="s">
        <v>125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24">
        <f t="shared" si="13"/>
        <v>0</v>
      </c>
    </row>
    <row r="60" spans="1:14" ht="18" customHeight="1" thickBot="1">
      <c r="A60" s="125" t="s">
        <v>98</v>
      </c>
      <c r="B60" s="123">
        <f>SUM(B58:B59)</f>
        <v>0</v>
      </c>
      <c r="C60" s="123">
        <f t="shared" ref="C60:M60" si="14">SUM(C58:C59)</f>
        <v>0</v>
      </c>
      <c r="D60" s="123">
        <f t="shared" si="14"/>
        <v>0</v>
      </c>
      <c r="E60" s="123">
        <f t="shared" si="14"/>
        <v>0</v>
      </c>
      <c r="F60" s="123">
        <f t="shared" si="14"/>
        <v>0</v>
      </c>
      <c r="G60" s="123">
        <f t="shared" si="14"/>
        <v>0</v>
      </c>
      <c r="H60" s="123">
        <f t="shared" si="14"/>
        <v>0</v>
      </c>
      <c r="I60" s="123">
        <f t="shared" si="14"/>
        <v>0</v>
      </c>
      <c r="J60" s="123">
        <f t="shared" si="14"/>
        <v>0</v>
      </c>
      <c r="K60" s="123">
        <f t="shared" si="14"/>
        <v>0</v>
      </c>
      <c r="L60" s="123">
        <f t="shared" si="14"/>
        <v>0</v>
      </c>
      <c r="M60" s="126">
        <f t="shared" si="14"/>
        <v>0</v>
      </c>
      <c r="N60" s="127">
        <f t="shared" si="13"/>
        <v>0</v>
      </c>
    </row>
    <row r="61" spans="1:14" ht="18" customHeight="1" thickBot="1">
      <c r="A61" s="128" t="s">
        <v>126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35"/>
      <c r="N61" s="127">
        <f t="shared" si="13"/>
        <v>0</v>
      </c>
    </row>
    <row r="62" spans="1:14" ht="18" customHeight="1" thickBot="1">
      <c r="A62" s="129" t="s">
        <v>99</v>
      </c>
      <c r="B62" s="123">
        <f>B60-B61</f>
        <v>0</v>
      </c>
      <c r="C62" s="123">
        <f t="shared" ref="C62:M62" si="15">C60-C61</f>
        <v>0</v>
      </c>
      <c r="D62" s="123">
        <f t="shared" si="15"/>
        <v>0</v>
      </c>
      <c r="E62" s="123">
        <f t="shared" si="15"/>
        <v>0</v>
      </c>
      <c r="F62" s="123">
        <f t="shared" si="15"/>
        <v>0</v>
      </c>
      <c r="G62" s="123">
        <f t="shared" si="15"/>
        <v>0</v>
      </c>
      <c r="H62" s="123">
        <f t="shared" si="15"/>
        <v>0</v>
      </c>
      <c r="I62" s="123">
        <f t="shared" si="15"/>
        <v>0</v>
      </c>
      <c r="J62" s="123">
        <f t="shared" si="15"/>
        <v>0</v>
      </c>
      <c r="K62" s="123">
        <f t="shared" si="15"/>
        <v>0</v>
      </c>
      <c r="L62" s="123">
        <f t="shared" si="15"/>
        <v>0</v>
      </c>
      <c r="M62" s="123">
        <f t="shared" si="15"/>
        <v>0</v>
      </c>
      <c r="N62" s="130">
        <f t="shared" si="13"/>
        <v>0</v>
      </c>
    </row>
    <row r="63" spans="1:14" ht="18" customHeight="1" thickBot="1">
      <c r="A63" s="131" t="s">
        <v>127</v>
      </c>
      <c r="B63" s="123">
        <f>IF(AND($I$51="○",B58&gt;0),1000,0)</f>
        <v>0</v>
      </c>
      <c r="C63" s="123">
        <f t="shared" ref="C63:M63" si="16">IF(AND($I$51="○",C58&gt;0),1000,0)</f>
        <v>0</v>
      </c>
      <c r="D63" s="123">
        <f t="shared" si="16"/>
        <v>0</v>
      </c>
      <c r="E63" s="123">
        <f t="shared" si="16"/>
        <v>0</v>
      </c>
      <c r="F63" s="123">
        <f t="shared" si="16"/>
        <v>0</v>
      </c>
      <c r="G63" s="123">
        <f t="shared" si="16"/>
        <v>0</v>
      </c>
      <c r="H63" s="123">
        <f t="shared" si="16"/>
        <v>0</v>
      </c>
      <c r="I63" s="123">
        <f t="shared" si="16"/>
        <v>0</v>
      </c>
      <c r="J63" s="123">
        <f t="shared" si="16"/>
        <v>0</v>
      </c>
      <c r="K63" s="123">
        <f t="shared" si="16"/>
        <v>0</v>
      </c>
      <c r="L63" s="123">
        <f t="shared" si="16"/>
        <v>0</v>
      </c>
      <c r="M63" s="126">
        <f t="shared" si="16"/>
        <v>0</v>
      </c>
      <c r="N63" s="127">
        <f t="shared" si="13"/>
        <v>0</v>
      </c>
    </row>
    <row r="64" spans="1:14" ht="18" customHeight="1">
      <c r="A64" s="129" t="s">
        <v>115</v>
      </c>
      <c r="B64" s="123">
        <f>SUM(B62:B63)</f>
        <v>0</v>
      </c>
      <c r="C64" s="123">
        <f t="shared" ref="C64:M64" si="17">SUM(C62:C63)</f>
        <v>0</v>
      </c>
      <c r="D64" s="123">
        <f t="shared" si="17"/>
        <v>0</v>
      </c>
      <c r="E64" s="123">
        <f t="shared" si="17"/>
        <v>0</v>
      </c>
      <c r="F64" s="123">
        <f t="shared" si="17"/>
        <v>0</v>
      </c>
      <c r="G64" s="123">
        <f t="shared" si="17"/>
        <v>0</v>
      </c>
      <c r="H64" s="123">
        <f t="shared" si="17"/>
        <v>0</v>
      </c>
      <c r="I64" s="123">
        <f t="shared" si="17"/>
        <v>0</v>
      </c>
      <c r="J64" s="123">
        <f t="shared" si="17"/>
        <v>0</v>
      </c>
      <c r="K64" s="123">
        <f t="shared" si="17"/>
        <v>0</v>
      </c>
      <c r="L64" s="123">
        <f t="shared" si="17"/>
        <v>0</v>
      </c>
      <c r="M64" s="123">
        <f t="shared" si="17"/>
        <v>0</v>
      </c>
      <c r="N64" s="132">
        <f t="shared" si="13"/>
        <v>0</v>
      </c>
    </row>
    <row r="65" spans="1:15" ht="18" customHeight="1" thickBot="1">
      <c r="A65" s="125" t="s">
        <v>110</v>
      </c>
      <c r="B65" s="133">
        <v>30000</v>
      </c>
      <c r="C65" s="133">
        <v>30000</v>
      </c>
      <c r="D65" s="133">
        <v>30000</v>
      </c>
      <c r="E65" s="133">
        <v>30000</v>
      </c>
      <c r="F65" s="133">
        <v>30000</v>
      </c>
      <c r="G65" s="133">
        <v>30000</v>
      </c>
      <c r="H65" s="133">
        <v>30000</v>
      </c>
      <c r="I65" s="133">
        <v>30000</v>
      </c>
      <c r="J65" s="133">
        <v>30000</v>
      </c>
      <c r="K65" s="133">
        <v>30000</v>
      </c>
      <c r="L65" s="133">
        <v>30000</v>
      </c>
      <c r="M65" s="133">
        <v>30000</v>
      </c>
      <c r="N65" s="124">
        <f t="shared" si="13"/>
        <v>360000</v>
      </c>
    </row>
    <row r="66" spans="1:15" ht="18" customHeight="1" thickBot="1">
      <c r="A66" s="125" t="s">
        <v>111</v>
      </c>
      <c r="B66" s="133">
        <f>MIN(B64,B65)</f>
        <v>0</v>
      </c>
      <c r="C66" s="133">
        <f t="shared" ref="C66:M66" si="18">MIN(C64,C65)</f>
        <v>0</v>
      </c>
      <c r="D66" s="133">
        <f t="shared" si="18"/>
        <v>0</v>
      </c>
      <c r="E66" s="133">
        <f t="shared" si="18"/>
        <v>0</v>
      </c>
      <c r="F66" s="133">
        <f t="shared" si="18"/>
        <v>0</v>
      </c>
      <c r="G66" s="133">
        <f t="shared" si="18"/>
        <v>0</v>
      </c>
      <c r="H66" s="133">
        <f t="shared" si="18"/>
        <v>0</v>
      </c>
      <c r="I66" s="133">
        <f t="shared" si="18"/>
        <v>0</v>
      </c>
      <c r="J66" s="133">
        <f t="shared" si="18"/>
        <v>0</v>
      </c>
      <c r="K66" s="133">
        <f t="shared" si="18"/>
        <v>0</v>
      </c>
      <c r="L66" s="133">
        <f t="shared" si="18"/>
        <v>0</v>
      </c>
      <c r="M66" s="134">
        <f t="shared" si="18"/>
        <v>0</v>
      </c>
      <c r="N66" s="127">
        <f t="shared" si="13"/>
        <v>0</v>
      </c>
      <c r="O66" s="48"/>
    </row>
    <row r="68" spans="1:15" ht="18" customHeight="1">
      <c r="A68" s="69" t="s">
        <v>105</v>
      </c>
      <c r="I68" s="52"/>
      <c r="J68" s="61"/>
      <c r="K68" s="61"/>
      <c r="L68" s="61"/>
      <c r="M68" s="61"/>
      <c r="N68" s="61"/>
    </row>
    <row r="69" spans="1:15" ht="18" customHeight="1">
      <c r="A69" s="55" t="s">
        <v>90</v>
      </c>
      <c r="B69" s="212"/>
      <c r="C69" s="213"/>
      <c r="D69" s="213"/>
      <c r="E69" s="213"/>
      <c r="F69" s="213"/>
      <c r="G69" s="214"/>
      <c r="I69" s="217" t="s">
        <v>108</v>
      </c>
      <c r="J69" s="217"/>
      <c r="K69" s="217"/>
      <c r="L69" s="217"/>
      <c r="M69" s="217"/>
      <c r="N69" s="217"/>
    </row>
    <row r="70" spans="1:15" ht="18" customHeight="1">
      <c r="A70" s="55" t="s">
        <v>114</v>
      </c>
      <c r="B70" s="212"/>
      <c r="C70" s="213"/>
      <c r="D70" s="213"/>
      <c r="E70" s="213"/>
      <c r="F70" s="213"/>
      <c r="G70" s="214"/>
      <c r="I70" s="219"/>
      <c r="J70" s="218" t="s">
        <v>109</v>
      </c>
      <c r="K70" s="218"/>
      <c r="L70" s="218"/>
      <c r="M70" s="218"/>
      <c r="N70" s="218"/>
    </row>
    <row r="71" spans="1:15" ht="18" customHeight="1">
      <c r="A71" s="55" t="s">
        <v>23</v>
      </c>
      <c r="B71" s="212"/>
      <c r="C71" s="213"/>
      <c r="D71" s="213"/>
      <c r="E71" s="213"/>
      <c r="F71" s="213"/>
      <c r="G71" s="214"/>
      <c r="I71" s="219"/>
      <c r="J71" s="218"/>
      <c r="K71" s="218"/>
      <c r="L71" s="218"/>
      <c r="M71" s="218"/>
      <c r="N71" s="218"/>
    </row>
    <row r="72" spans="1:15" ht="18" customHeight="1">
      <c r="A72" s="56" t="s">
        <v>101</v>
      </c>
      <c r="B72" s="212"/>
      <c r="C72" s="213"/>
      <c r="D72" s="213"/>
      <c r="E72" s="213"/>
      <c r="F72" s="213"/>
      <c r="G72" s="214"/>
      <c r="I72" s="219"/>
      <c r="J72" s="218"/>
      <c r="K72" s="218"/>
      <c r="L72" s="218"/>
      <c r="M72" s="218"/>
      <c r="N72" s="218"/>
    </row>
    <row r="73" spans="1:15" ht="18" customHeight="1">
      <c r="A73" s="55" t="s">
        <v>68</v>
      </c>
      <c r="B73" s="212"/>
      <c r="C73" s="213"/>
      <c r="D73" s="213"/>
      <c r="E73" s="213"/>
      <c r="F73" s="213"/>
      <c r="G73" s="214"/>
    </row>
    <row r="74" spans="1:15" ht="18" customHeight="1">
      <c r="A74" s="55" t="s">
        <v>89</v>
      </c>
      <c r="B74" s="215" t="s">
        <v>100</v>
      </c>
      <c r="C74" s="215"/>
      <c r="D74" s="215"/>
      <c r="E74" s="215"/>
      <c r="F74" s="215"/>
      <c r="G74" s="215"/>
    </row>
    <row r="75" spans="1:15" ht="18" customHeight="1">
      <c r="A75" s="44"/>
      <c r="B75" s="44"/>
      <c r="C75" s="44"/>
      <c r="D75" s="44"/>
      <c r="E75" s="44"/>
      <c r="F75" s="44"/>
    </row>
    <row r="76" spans="1:15" s="54" customFormat="1" ht="18" customHeight="1">
      <c r="A76" s="119"/>
      <c r="B76" s="71" t="s">
        <v>77</v>
      </c>
      <c r="C76" s="71" t="s">
        <v>78</v>
      </c>
      <c r="D76" s="71" t="s">
        <v>79</v>
      </c>
      <c r="E76" s="71" t="s">
        <v>80</v>
      </c>
      <c r="F76" s="71" t="s">
        <v>81</v>
      </c>
      <c r="G76" s="71" t="s">
        <v>82</v>
      </c>
      <c r="H76" s="71" t="s">
        <v>69</v>
      </c>
      <c r="I76" s="71" t="s">
        <v>83</v>
      </c>
      <c r="J76" s="71" t="s">
        <v>70</v>
      </c>
      <c r="K76" s="71" t="s">
        <v>84</v>
      </c>
      <c r="L76" s="71" t="s">
        <v>85</v>
      </c>
      <c r="M76" s="71" t="s">
        <v>86</v>
      </c>
      <c r="N76" s="72" t="s">
        <v>88</v>
      </c>
    </row>
    <row r="77" spans="1:15" ht="18" customHeight="1">
      <c r="A77" s="122" t="s">
        <v>124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73">
        <f t="shared" ref="N77:N85" si="19">SUM(B77:M77)</f>
        <v>0</v>
      </c>
    </row>
    <row r="78" spans="1:15" ht="18" customHeight="1" thickBot="1">
      <c r="A78" s="122" t="s">
        <v>125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75">
        <f t="shared" si="19"/>
        <v>0</v>
      </c>
    </row>
    <row r="79" spans="1:15" ht="18" customHeight="1" thickBot="1">
      <c r="A79" s="125" t="s">
        <v>98</v>
      </c>
      <c r="B79" s="73">
        <f>SUM(B77:B78)</f>
        <v>0</v>
      </c>
      <c r="C79" s="73">
        <f t="shared" ref="C79:M79" si="20">SUM(C77:C78)</f>
        <v>0</v>
      </c>
      <c r="D79" s="73">
        <f t="shared" si="20"/>
        <v>0</v>
      </c>
      <c r="E79" s="73">
        <f t="shared" si="20"/>
        <v>0</v>
      </c>
      <c r="F79" s="73">
        <f t="shared" si="20"/>
        <v>0</v>
      </c>
      <c r="G79" s="73">
        <f t="shared" si="20"/>
        <v>0</v>
      </c>
      <c r="H79" s="73">
        <f t="shared" si="20"/>
        <v>0</v>
      </c>
      <c r="I79" s="73">
        <f t="shared" si="20"/>
        <v>0</v>
      </c>
      <c r="J79" s="73">
        <f t="shared" si="20"/>
        <v>0</v>
      </c>
      <c r="K79" s="73">
        <f t="shared" si="20"/>
        <v>0</v>
      </c>
      <c r="L79" s="73">
        <f t="shared" si="20"/>
        <v>0</v>
      </c>
      <c r="M79" s="77">
        <f t="shared" si="20"/>
        <v>0</v>
      </c>
      <c r="N79" s="70">
        <f t="shared" si="19"/>
        <v>0</v>
      </c>
    </row>
    <row r="80" spans="1:15" ht="18" customHeight="1" thickBot="1">
      <c r="A80" s="128" t="s">
        <v>126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35"/>
      <c r="N80" s="70">
        <f t="shared" si="19"/>
        <v>0</v>
      </c>
    </row>
    <row r="81" spans="1:15" ht="18" customHeight="1" thickBot="1">
      <c r="A81" s="129" t="s">
        <v>99</v>
      </c>
      <c r="B81" s="73">
        <f>B79-B80</f>
        <v>0</v>
      </c>
      <c r="C81" s="73">
        <f t="shared" ref="C81:M81" si="21">C79-C80</f>
        <v>0</v>
      </c>
      <c r="D81" s="73">
        <f t="shared" si="21"/>
        <v>0</v>
      </c>
      <c r="E81" s="73">
        <f t="shared" si="21"/>
        <v>0</v>
      </c>
      <c r="F81" s="73">
        <f t="shared" si="21"/>
        <v>0</v>
      </c>
      <c r="G81" s="73">
        <f t="shared" si="21"/>
        <v>0</v>
      </c>
      <c r="H81" s="73">
        <f t="shared" si="21"/>
        <v>0</v>
      </c>
      <c r="I81" s="73">
        <f t="shared" si="21"/>
        <v>0</v>
      </c>
      <c r="J81" s="73">
        <f t="shared" si="21"/>
        <v>0</v>
      </c>
      <c r="K81" s="73">
        <f t="shared" si="21"/>
        <v>0</v>
      </c>
      <c r="L81" s="73">
        <f t="shared" si="21"/>
        <v>0</v>
      </c>
      <c r="M81" s="73">
        <f t="shared" si="21"/>
        <v>0</v>
      </c>
      <c r="N81" s="66">
        <f t="shared" si="19"/>
        <v>0</v>
      </c>
    </row>
    <row r="82" spans="1:15" ht="18" customHeight="1" thickBot="1">
      <c r="A82" s="131" t="s">
        <v>127</v>
      </c>
      <c r="B82" s="73">
        <f>IF(AND($I$70="○",B77&gt;0),1000,0)</f>
        <v>0</v>
      </c>
      <c r="C82" s="73">
        <f t="shared" ref="C82:M82" si="22">IF(AND($I$70="○",C77&gt;0),1000,0)</f>
        <v>0</v>
      </c>
      <c r="D82" s="73">
        <f t="shared" si="22"/>
        <v>0</v>
      </c>
      <c r="E82" s="73">
        <f t="shared" si="22"/>
        <v>0</v>
      </c>
      <c r="F82" s="73">
        <f t="shared" si="22"/>
        <v>0</v>
      </c>
      <c r="G82" s="73">
        <f t="shared" si="22"/>
        <v>0</v>
      </c>
      <c r="H82" s="73">
        <f t="shared" si="22"/>
        <v>0</v>
      </c>
      <c r="I82" s="73">
        <f t="shared" si="22"/>
        <v>0</v>
      </c>
      <c r="J82" s="73">
        <f t="shared" si="22"/>
        <v>0</v>
      </c>
      <c r="K82" s="73">
        <f t="shared" si="22"/>
        <v>0</v>
      </c>
      <c r="L82" s="73">
        <f t="shared" si="22"/>
        <v>0</v>
      </c>
      <c r="M82" s="77">
        <f t="shared" si="22"/>
        <v>0</v>
      </c>
      <c r="N82" s="70">
        <f t="shared" si="19"/>
        <v>0</v>
      </c>
    </row>
    <row r="83" spans="1:15" ht="18" customHeight="1">
      <c r="A83" s="129" t="s">
        <v>115</v>
      </c>
      <c r="B83" s="73">
        <f>SUM(B81:B82)</f>
        <v>0</v>
      </c>
      <c r="C83" s="73">
        <f t="shared" ref="C83:M83" si="23">SUM(C81:C82)</f>
        <v>0</v>
      </c>
      <c r="D83" s="73">
        <f t="shared" si="23"/>
        <v>0</v>
      </c>
      <c r="E83" s="73">
        <f t="shared" si="23"/>
        <v>0</v>
      </c>
      <c r="F83" s="73">
        <f t="shared" si="23"/>
        <v>0</v>
      </c>
      <c r="G83" s="73">
        <f t="shared" si="23"/>
        <v>0</v>
      </c>
      <c r="H83" s="73">
        <f t="shared" si="23"/>
        <v>0</v>
      </c>
      <c r="I83" s="73">
        <f t="shared" si="23"/>
        <v>0</v>
      </c>
      <c r="J83" s="73">
        <f t="shared" si="23"/>
        <v>0</v>
      </c>
      <c r="K83" s="73">
        <f t="shared" si="23"/>
        <v>0</v>
      </c>
      <c r="L83" s="73">
        <f t="shared" si="23"/>
        <v>0</v>
      </c>
      <c r="M83" s="73">
        <f t="shared" si="23"/>
        <v>0</v>
      </c>
      <c r="N83" s="74">
        <f t="shared" si="19"/>
        <v>0</v>
      </c>
    </row>
    <row r="84" spans="1:15" ht="18" customHeight="1" thickBot="1">
      <c r="A84" s="125" t="s">
        <v>110</v>
      </c>
      <c r="B84" s="67">
        <v>30000</v>
      </c>
      <c r="C84" s="67">
        <v>30000</v>
      </c>
      <c r="D84" s="67">
        <v>30000</v>
      </c>
      <c r="E84" s="67">
        <v>30000</v>
      </c>
      <c r="F84" s="67">
        <v>30000</v>
      </c>
      <c r="G84" s="67">
        <v>30000</v>
      </c>
      <c r="H84" s="67">
        <v>30000</v>
      </c>
      <c r="I84" s="67">
        <v>30000</v>
      </c>
      <c r="J84" s="67">
        <v>30000</v>
      </c>
      <c r="K84" s="67">
        <v>30000</v>
      </c>
      <c r="L84" s="67">
        <v>30000</v>
      </c>
      <c r="M84" s="67">
        <v>30000</v>
      </c>
      <c r="N84" s="75">
        <f t="shared" si="19"/>
        <v>360000</v>
      </c>
    </row>
    <row r="85" spans="1:15" ht="18" customHeight="1" thickBot="1">
      <c r="A85" s="125" t="s">
        <v>111</v>
      </c>
      <c r="B85" s="67">
        <f>MIN(B83,B84)</f>
        <v>0</v>
      </c>
      <c r="C85" s="67">
        <f t="shared" ref="C85:M85" si="24">MIN(C83,C84)</f>
        <v>0</v>
      </c>
      <c r="D85" s="67">
        <f t="shared" si="24"/>
        <v>0</v>
      </c>
      <c r="E85" s="67">
        <f t="shared" si="24"/>
        <v>0</v>
      </c>
      <c r="F85" s="67">
        <f t="shared" si="24"/>
        <v>0</v>
      </c>
      <c r="G85" s="67">
        <f t="shared" si="24"/>
        <v>0</v>
      </c>
      <c r="H85" s="67">
        <f t="shared" si="24"/>
        <v>0</v>
      </c>
      <c r="I85" s="67">
        <f t="shared" si="24"/>
        <v>0</v>
      </c>
      <c r="J85" s="67">
        <f t="shared" si="24"/>
        <v>0</v>
      </c>
      <c r="K85" s="67">
        <f t="shared" si="24"/>
        <v>0</v>
      </c>
      <c r="L85" s="67">
        <f t="shared" si="24"/>
        <v>0</v>
      </c>
      <c r="M85" s="76">
        <f t="shared" si="24"/>
        <v>0</v>
      </c>
      <c r="N85" s="70">
        <f t="shared" si="19"/>
        <v>0</v>
      </c>
      <c r="O85" s="48"/>
    </row>
    <row r="87" spans="1:15" ht="18" customHeight="1">
      <c r="A87" s="69" t="s">
        <v>106</v>
      </c>
      <c r="I87" s="52"/>
      <c r="J87" s="61"/>
      <c r="K87" s="61"/>
      <c r="L87" s="61"/>
      <c r="M87" s="61"/>
      <c r="N87" s="61"/>
    </row>
    <row r="88" spans="1:15" ht="18" customHeight="1">
      <c r="A88" s="55" t="s">
        <v>90</v>
      </c>
      <c r="B88" s="212"/>
      <c r="C88" s="213"/>
      <c r="D88" s="213"/>
      <c r="E88" s="213"/>
      <c r="F88" s="213"/>
      <c r="G88" s="214"/>
      <c r="I88" s="217" t="s">
        <v>108</v>
      </c>
      <c r="J88" s="217"/>
      <c r="K88" s="217"/>
      <c r="L88" s="217"/>
      <c r="M88" s="217"/>
      <c r="N88" s="217"/>
    </row>
    <row r="89" spans="1:15" ht="18" customHeight="1">
      <c r="A89" s="55" t="s">
        <v>114</v>
      </c>
      <c r="B89" s="212"/>
      <c r="C89" s="213"/>
      <c r="D89" s="213"/>
      <c r="E89" s="213"/>
      <c r="F89" s="213"/>
      <c r="G89" s="214"/>
      <c r="I89" s="219"/>
      <c r="J89" s="218" t="s">
        <v>109</v>
      </c>
      <c r="K89" s="218"/>
      <c r="L89" s="218"/>
      <c r="M89" s="218"/>
      <c r="N89" s="218"/>
    </row>
    <row r="90" spans="1:15" ht="18" customHeight="1">
      <c r="A90" s="55" t="s">
        <v>23</v>
      </c>
      <c r="B90" s="212"/>
      <c r="C90" s="213"/>
      <c r="D90" s="213"/>
      <c r="E90" s="213"/>
      <c r="F90" s="213"/>
      <c r="G90" s="214"/>
      <c r="I90" s="219"/>
      <c r="J90" s="218"/>
      <c r="K90" s="218"/>
      <c r="L90" s="218"/>
      <c r="M90" s="218"/>
      <c r="N90" s="218"/>
    </row>
    <row r="91" spans="1:15" ht="18" customHeight="1">
      <c r="A91" s="56" t="s">
        <v>101</v>
      </c>
      <c r="B91" s="212"/>
      <c r="C91" s="213"/>
      <c r="D91" s="213"/>
      <c r="E91" s="213"/>
      <c r="F91" s="213"/>
      <c r="G91" s="214"/>
      <c r="I91" s="219"/>
      <c r="J91" s="218"/>
      <c r="K91" s="218"/>
      <c r="L91" s="218"/>
      <c r="M91" s="218"/>
      <c r="N91" s="218"/>
    </row>
    <row r="92" spans="1:15" ht="18" customHeight="1">
      <c r="A92" s="55" t="s">
        <v>68</v>
      </c>
      <c r="B92" s="212"/>
      <c r="C92" s="213"/>
      <c r="D92" s="213"/>
      <c r="E92" s="213"/>
      <c r="F92" s="213"/>
      <c r="G92" s="214"/>
    </row>
    <row r="93" spans="1:15" ht="18" customHeight="1">
      <c r="A93" s="55" t="s">
        <v>89</v>
      </c>
      <c r="B93" s="215" t="s">
        <v>100</v>
      </c>
      <c r="C93" s="215"/>
      <c r="D93" s="215"/>
      <c r="E93" s="215"/>
      <c r="F93" s="215"/>
      <c r="G93" s="215"/>
    </row>
    <row r="94" spans="1:15" ht="18" customHeight="1">
      <c r="A94" s="44"/>
      <c r="B94" s="44"/>
      <c r="C94" s="44"/>
      <c r="D94" s="44"/>
      <c r="E94" s="44"/>
      <c r="F94" s="44"/>
    </row>
    <row r="95" spans="1:15" s="54" customFormat="1" ht="18" customHeight="1">
      <c r="A95" s="119"/>
      <c r="B95" s="71" t="s">
        <v>77</v>
      </c>
      <c r="C95" s="71" t="s">
        <v>78</v>
      </c>
      <c r="D95" s="71" t="s">
        <v>79</v>
      </c>
      <c r="E95" s="71" t="s">
        <v>80</v>
      </c>
      <c r="F95" s="71" t="s">
        <v>81</v>
      </c>
      <c r="G95" s="71" t="s">
        <v>82</v>
      </c>
      <c r="H95" s="71" t="s">
        <v>69</v>
      </c>
      <c r="I95" s="71" t="s">
        <v>83</v>
      </c>
      <c r="J95" s="71" t="s">
        <v>70</v>
      </c>
      <c r="K95" s="71" t="s">
        <v>84</v>
      </c>
      <c r="L95" s="71" t="s">
        <v>85</v>
      </c>
      <c r="M95" s="71" t="s">
        <v>86</v>
      </c>
      <c r="N95" s="72" t="s">
        <v>88</v>
      </c>
    </row>
    <row r="96" spans="1:15" ht="18" customHeight="1">
      <c r="A96" s="122" t="s">
        <v>124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73">
        <f t="shared" ref="N96:N104" si="25">SUM(B96:M96)</f>
        <v>0</v>
      </c>
    </row>
    <row r="97" spans="1:15" ht="18" customHeight="1" thickBot="1">
      <c r="A97" s="122" t="s">
        <v>125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75">
        <f t="shared" si="25"/>
        <v>0</v>
      </c>
    </row>
    <row r="98" spans="1:15" ht="18" customHeight="1" thickBot="1">
      <c r="A98" s="125" t="s">
        <v>98</v>
      </c>
      <c r="B98" s="73">
        <f>SUM(B96:B97)</f>
        <v>0</v>
      </c>
      <c r="C98" s="73">
        <f t="shared" ref="C98:M98" si="26">SUM(C96:C97)</f>
        <v>0</v>
      </c>
      <c r="D98" s="73">
        <f t="shared" si="26"/>
        <v>0</v>
      </c>
      <c r="E98" s="73">
        <f t="shared" si="26"/>
        <v>0</v>
      </c>
      <c r="F98" s="73">
        <f t="shared" si="26"/>
        <v>0</v>
      </c>
      <c r="G98" s="73">
        <f t="shared" si="26"/>
        <v>0</v>
      </c>
      <c r="H98" s="73">
        <f t="shared" si="26"/>
        <v>0</v>
      </c>
      <c r="I98" s="73">
        <f t="shared" si="26"/>
        <v>0</v>
      </c>
      <c r="J98" s="73">
        <f t="shared" si="26"/>
        <v>0</v>
      </c>
      <c r="K98" s="73">
        <f t="shared" si="26"/>
        <v>0</v>
      </c>
      <c r="L98" s="73">
        <f t="shared" si="26"/>
        <v>0</v>
      </c>
      <c r="M98" s="77">
        <f t="shared" si="26"/>
        <v>0</v>
      </c>
      <c r="N98" s="70">
        <f t="shared" si="25"/>
        <v>0</v>
      </c>
    </row>
    <row r="99" spans="1:15" ht="18" customHeight="1" thickBot="1">
      <c r="A99" s="128" t="s">
        <v>126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35"/>
      <c r="N99" s="70">
        <f t="shared" si="25"/>
        <v>0</v>
      </c>
    </row>
    <row r="100" spans="1:15" ht="18" customHeight="1" thickBot="1">
      <c r="A100" s="129" t="s">
        <v>99</v>
      </c>
      <c r="B100" s="73">
        <f>B98-B99</f>
        <v>0</v>
      </c>
      <c r="C100" s="73">
        <f t="shared" ref="C100:M100" si="27">C98-C99</f>
        <v>0</v>
      </c>
      <c r="D100" s="73">
        <f t="shared" si="27"/>
        <v>0</v>
      </c>
      <c r="E100" s="73">
        <f t="shared" si="27"/>
        <v>0</v>
      </c>
      <c r="F100" s="73">
        <f t="shared" si="27"/>
        <v>0</v>
      </c>
      <c r="G100" s="73">
        <f t="shared" si="27"/>
        <v>0</v>
      </c>
      <c r="H100" s="73">
        <f t="shared" si="27"/>
        <v>0</v>
      </c>
      <c r="I100" s="73">
        <f t="shared" si="27"/>
        <v>0</v>
      </c>
      <c r="J100" s="73">
        <f t="shared" si="27"/>
        <v>0</v>
      </c>
      <c r="K100" s="73">
        <f t="shared" si="27"/>
        <v>0</v>
      </c>
      <c r="L100" s="73">
        <f t="shared" si="27"/>
        <v>0</v>
      </c>
      <c r="M100" s="73">
        <f t="shared" si="27"/>
        <v>0</v>
      </c>
      <c r="N100" s="66">
        <f t="shared" si="25"/>
        <v>0</v>
      </c>
    </row>
    <row r="101" spans="1:15" ht="18" customHeight="1" thickBot="1">
      <c r="A101" s="131" t="s">
        <v>127</v>
      </c>
      <c r="B101" s="73">
        <f>IF(AND($I$89="○",B96&gt;0),1000,0)</f>
        <v>0</v>
      </c>
      <c r="C101" s="73">
        <f t="shared" ref="C101:M101" si="28">IF(AND($I$89="○",C96&gt;0),1000,0)</f>
        <v>0</v>
      </c>
      <c r="D101" s="73">
        <f t="shared" si="28"/>
        <v>0</v>
      </c>
      <c r="E101" s="73">
        <f t="shared" si="28"/>
        <v>0</v>
      </c>
      <c r="F101" s="73">
        <f t="shared" si="28"/>
        <v>0</v>
      </c>
      <c r="G101" s="73">
        <f t="shared" si="28"/>
        <v>0</v>
      </c>
      <c r="H101" s="73">
        <f t="shared" si="28"/>
        <v>0</v>
      </c>
      <c r="I101" s="73">
        <f t="shared" si="28"/>
        <v>0</v>
      </c>
      <c r="J101" s="73">
        <f t="shared" si="28"/>
        <v>0</v>
      </c>
      <c r="K101" s="73">
        <f t="shared" si="28"/>
        <v>0</v>
      </c>
      <c r="L101" s="73">
        <f t="shared" si="28"/>
        <v>0</v>
      </c>
      <c r="M101" s="77">
        <f t="shared" si="28"/>
        <v>0</v>
      </c>
      <c r="N101" s="70">
        <f t="shared" si="25"/>
        <v>0</v>
      </c>
    </row>
    <row r="102" spans="1:15" ht="18" customHeight="1">
      <c r="A102" s="129" t="s">
        <v>115</v>
      </c>
      <c r="B102" s="73">
        <f>SUM(B100:B101)</f>
        <v>0</v>
      </c>
      <c r="C102" s="73">
        <f t="shared" ref="C102:M102" si="29">SUM(C100:C101)</f>
        <v>0</v>
      </c>
      <c r="D102" s="73">
        <f t="shared" si="29"/>
        <v>0</v>
      </c>
      <c r="E102" s="73">
        <f t="shared" si="29"/>
        <v>0</v>
      </c>
      <c r="F102" s="73">
        <f t="shared" si="29"/>
        <v>0</v>
      </c>
      <c r="G102" s="73">
        <f t="shared" si="29"/>
        <v>0</v>
      </c>
      <c r="H102" s="73">
        <f t="shared" si="29"/>
        <v>0</v>
      </c>
      <c r="I102" s="73">
        <f t="shared" si="29"/>
        <v>0</v>
      </c>
      <c r="J102" s="73">
        <f t="shared" si="29"/>
        <v>0</v>
      </c>
      <c r="K102" s="73">
        <f t="shared" si="29"/>
        <v>0</v>
      </c>
      <c r="L102" s="73">
        <f t="shared" si="29"/>
        <v>0</v>
      </c>
      <c r="M102" s="73">
        <f t="shared" si="29"/>
        <v>0</v>
      </c>
      <c r="N102" s="74">
        <f t="shared" si="25"/>
        <v>0</v>
      </c>
    </row>
    <row r="103" spans="1:15" ht="18" customHeight="1" thickBot="1">
      <c r="A103" s="125" t="s">
        <v>110</v>
      </c>
      <c r="B103" s="67">
        <v>30000</v>
      </c>
      <c r="C103" s="67">
        <v>30000</v>
      </c>
      <c r="D103" s="67">
        <v>30000</v>
      </c>
      <c r="E103" s="67">
        <v>30000</v>
      </c>
      <c r="F103" s="67">
        <v>30000</v>
      </c>
      <c r="G103" s="67">
        <v>30000</v>
      </c>
      <c r="H103" s="67">
        <v>30000</v>
      </c>
      <c r="I103" s="67">
        <v>30000</v>
      </c>
      <c r="J103" s="67">
        <v>30000</v>
      </c>
      <c r="K103" s="67">
        <v>30000</v>
      </c>
      <c r="L103" s="67">
        <v>30000</v>
      </c>
      <c r="M103" s="67">
        <v>30000</v>
      </c>
      <c r="N103" s="75">
        <f t="shared" si="25"/>
        <v>360000</v>
      </c>
    </row>
    <row r="104" spans="1:15" ht="18" customHeight="1" thickBot="1">
      <c r="A104" s="125" t="s">
        <v>111</v>
      </c>
      <c r="B104" s="67">
        <f>MIN(B102,B103)</f>
        <v>0</v>
      </c>
      <c r="C104" s="67">
        <f t="shared" ref="C104:M104" si="30">MIN(C102,C103)</f>
        <v>0</v>
      </c>
      <c r="D104" s="67">
        <f t="shared" si="30"/>
        <v>0</v>
      </c>
      <c r="E104" s="67">
        <f t="shared" si="30"/>
        <v>0</v>
      </c>
      <c r="F104" s="67">
        <f t="shared" si="30"/>
        <v>0</v>
      </c>
      <c r="G104" s="67">
        <f t="shared" si="30"/>
        <v>0</v>
      </c>
      <c r="H104" s="67">
        <f t="shared" si="30"/>
        <v>0</v>
      </c>
      <c r="I104" s="67">
        <f t="shared" si="30"/>
        <v>0</v>
      </c>
      <c r="J104" s="67">
        <f t="shared" si="30"/>
        <v>0</v>
      </c>
      <c r="K104" s="67">
        <f t="shared" si="30"/>
        <v>0</v>
      </c>
      <c r="L104" s="67">
        <f t="shared" si="30"/>
        <v>0</v>
      </c>
      <c r="M104" s="76">
        <f t="shared" si="30"/>
        <v>0</v>
      </c>
      <c r="N104" s="70">
        <f t="shared" si="25"/>
        <v>0</v>
      </c>
      <c r="O104" s="48"/>
    </row>
  </sheetData>
  <mergeCells count="46">
    <mergeCell ref="B92:G92"/>
    <mergeCell ref="B93:G93"/>
    <mergeCell ref="B73:G73"/>
    <mergeCell ref="B74:G74"/>
    <mergeCell ref="B88:G88"/>
    <mergeCell ref="I88:N88"/>
    <mergeCell ref="B89:G89"/>
    <mergeCell ref="I89:I91"/>
    <mergeCell ref="J89:N91"/>
    <mergeCell ref="B90:G90"/>
    <mergeCell ref="B91:G91"/>
    <mergeCell ref="B54:G54"/>
    <mergeCell ref="B55:G55"/>
    <mergeCell ref="B69:G69"/>
    <mergeCell ref="I69:N69"/>
    <mergeCell ref="B70:G70"/>
    <mergeCell ref="I70:I72"/>
    <mergeCell ref="J70:N72"/>
    <mergeCell ref="B71:G71"/>
    <mergeCell ref="B72:G72"/>
    <mergeCell ref="B35:G35"/>
    <mergeCell ref="B36:G36"/>
    <mergeCell ref="B50:G50"/>
    <mergeCell ref="I50:N50"/>
    <mergeCell ref="B51:G51"/>
    <mergeCell ref="I51:I53"/>
    <mergeCell ref="J51:N53"/>
    <mergeCell ref="B52:G52"/>
    <mergeCell ref="B53:G53"/>
    <mergeCell ref="B16:G16"/>
    <mergeCell ref="B17:G17"/>
    <mergeCell ref="B31:G31"/>
    <mergeCell ref="I31:N31"/>
    <mergeCell ref="B32:G32"/>
    <mergeCell ref="I32:I34"/>
    <mergeCell ref="J32:N34"/>
    <mergeCell ref="B33:G33"/>
    <mergeCell ref="B34:G34"/>
    <mergeCell ref="B3:G3"/>
    <mergeCell ref="B12:G12"/>
    <mergeCell ref="I12:N12"/>
    <mergeCell ref="B13:G13"/>
    <mergeCell ref="I13:I15"/>
    <mergeCell ref="J13:N15"/>
    <mergeCell ref="B14:G14"/>
    <mergeCell ref="B15:G15"/>
  </mergeCells>
  <phoneticPr fontId="3"/>
  <dataValidations count="2">
    <dataValidation type="list" allowBlank="1" showInputMessage="1" showErrorMessage="1" sqref="B13:G13 B89:G89 B32:G32 B51:G51 B70:G70" xr:uid="{DE99D948-7396-498C-8FD2-8DB50F18CD61}">
      <formula1>"介護福祉士資格取得を目指す技能実習生,介護福祉士資格取得を目指す特定技能外国人"</formula1>
    </dataValidation>
    <dataValidation type="list" allowBlank="1" showInputMessage="1" showErrorMessage="1" sqref="I32 I13 I51 I70 I89" xr:uid="{96AE14AE-10F1-4D5C-A855-D9660BD368BF}">
      <formula1>"○"</formula1>
    </dataValidation>
  </dataValidations>
  <pageMargins left="0.7" right="0.7" top="0.75" bottom="0.75" header="0.3" footer="0.3"/>
  <pageSetup paperSize="9" scale="63" fitToHeight="0" orientation="portrait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様式第3号</vt:lpstr>
      <vt:lpstr>別紙3-1</vt:lpstr>
      <vt:lpstr>3-2①</vt:lpstr>
      <vt:lpstr>3-2②</vt:lpstr>
      <vt:lpstr>3-2③</vt:lpstr>
      <vt:lpstr>3-2④</vt:lpstr>
      <vt:lpstr>3-2⑤</vt:lpstr>
      <vt:lpstr>3-3①</vt:lpstr>
      <vt:lpstr>3-3②</vt:lpstr>
      <vt:lpstr>3-3③</vt:lpstr>
      <vt:lpstr>3-3④</vt:lpstr>
      <vt:lpstr>3-3⑤</vt:lpstr>
      <vt:lpstr>'3-2①'!Print_Area</vt:lpstr>
      <vt:lpstr>'3-2②'!Print_Area</vt:lpstr>
      <vt:lpstr>'3-2③'!Print_Area</vt:lpstr>
      <vt:lpstr>'3-2④'!Print_Area</vt:lpstr>
      <vt:lpstr>'3-2⑤'!Print_Area</vt:lpstr>
      <vt:lpstr>'別紙3-1'!Print_Area</vt:lpstr>
      <vt:lpstr>様式第3号!Print_Area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2024-03-01T12:08:53Z</dcterms:modified>
</cp:coreProperties>
</file>