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filesv\書庫\20160010000_業務課\H27\08　水道事業会計\経営分析　指標\経営比較分析（H28.1.28）\"/>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<sst xmlns="http://schemas.openxmlformats.org/spreadsheetml/2006/main" count="217" uniqueCount="107">
  <si>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</si>
  <si>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</si>
  <si>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</si>
  <si>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</si>
  <si>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</si>
  <si>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</si>
  <si>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</si>
  <si>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</si>
  <si>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</si>
  <si>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</si>
  <si>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</si>
  <si>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</si>
  <si>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</si>
  <si>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</si>
  <si>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</si>
  <si>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</si>
  <si>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</si>
  <si>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</si>
  <si>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</si>
  <si>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</si>
  <si>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</si>
  <si>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</si>
  <si>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</si>
  <si>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</si>
  <si>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</si>
  <si>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</si>
  <si>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</si>
  <si>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</si>
  <si>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</si>
  <si>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</si>
  <si>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</si>
  <si>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</si>
  <si>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</si>
  <si>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</si>
  <si>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</si>
  <si>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</si>
  <si>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</si>
  <si>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</si>
  <si>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</si>
  <si>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</si>
  <si>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</si>
  <si>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</si>
  <si>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</si>
  <si>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</si>
  <si>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</si>
  <si>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</si>
  <si>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</si>
  <si>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</si>
  <si>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</si>
  <si>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</si>
  <si>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</si>
  <si>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</si>
  <si>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</si>
  <si>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</si>
  <si>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</si>
  <si>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</si>
  <si>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</si>
  <si>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</si>
  <si>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</si>
  <si>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</si>
  <si>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</si>
  <si>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</si>
  <si>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</si>
  <si>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</si>
  <si>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</si>
  <si>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</si>
  <si>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</si>
  <si>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</si>
  <si>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</si>
  <si>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</si>
  <si>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</si>
  <si>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</si>
  <si>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</si>
  <si>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</si>
  <si>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</si>
  <si>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</si>
  <si>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</si>
  <si>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</si>
  <si>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</si>
  <si>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</si>
  <si>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</si>
  <si>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</si>
  <si>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</si>
  <si>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</si>
  <si>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</si>
  <si>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</si>
  <si>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</si>
  <si>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</si>
  <si>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</si>
  <si>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</si>
  <si>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</si>
  <si>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</si>
  <si>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</si>
  <si>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秩父市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</si>
  <si>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</si>
  <si>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</si>
  <si>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</si>
  <si>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</si>
  <si>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</si>
  <si>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</si>
  <si>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</si>
  <si>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</si>
  <si>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</si>
  <si>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</si>
  <si>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秩父市の水道事業は、大正13年、埼玉県初の水道として誕生した歴史ある水道事業です。それ故、老朽化も県内で最も進んでいるのが現状ですが、必要な投資を先送りせず、必要な財源を試算し、適切な投資・財政計画のもと事業を進めていきます。
　料金改定により必要な財源を確保できたため、今後は老朽管の更新ペースを上げ、管路更新率と有収率の改善に努めます。
　また、平成28年4月から秩父市、横瀬町、皆野長瀞上下水道組合（皆野町、長瀞町）、小鹿野町の水道事業の統合を予定しています。この広域化による施設の統廃合により無駄をなくし、一層の効率化に取り組みます。
　水道事業経営の持続は全国的な問題となっていますが、秩父地域の水道事業が力を合わせ、安心・安全なおいしい水を将来にわたって安定給水していきます。</t>
    <rPh sb="1" eb="4">
      <t>チチブシ</t>
    </rPh>
    <rPh sb="5" eb="7">
      <t>スイドウ</t>
    </rPh>
    <rPh sb="7" eb="9">
      <t>ジギョウ</t>
    </rPh>
    <rPh sb="11" eb="13">
      <t>タイショウ</t>
    </rPh>
    <rPh sb="15" eb="16">
      <t>ネン</t>
    </rPh>
    <rPh sb="17" eb="19">
      <t>サイタマ</t>
    </rPh>
    <rPh sb="19" eb="20">
      <t>ケン</t>
    </rPh>
    <rPh sb="20" eb="21">
      <t>ハツ</t>
    </rPh>
    <rPh sb="22" eb="24">
      <t>スイドウ</t>
    </rPh>
    <rPh sb="27" eb="29">
      <t>タンジョウ</t>
    </rPh>
    <rPh sb="31" eb="33">
      <t>レキシ</t>
    </rPh>
    <rPh sb="35" eb="37">
      <t>スイドウ</t>
    </rPh>
    <rPh sb="37" eb="39">
      <t>ジギョウ</t>
    </rPh>
    <rPh sb="44" eb="45">
      <t>ユエ</t>
    </rPh>
    <rPh sb="46" eb="48">
      <t>ロウキュウ</t>
    </rPh>
    <rPh sb="48" eb="49">
      <t>カ</t>
    </rPh>
    <rPh sb="50" eb="52">
      <t>ケンナイ</t>
    </rPh>
    <rPh sb="53" eb="54">
      <t>モット</t>
    </rPh>
    <rPh sb="55" eb="56">
      <t>スス</t>
    </rPh>
    <rPh sb="62" eb="64">
      <t>ゲンジョウ</t>
    </rPh>
    <rPh sb="68" eb="70">
      <t>ヒツヨウ</t>
    </rPh>
    <rPh sb="71" eb="73">
      <t>トウシ</t>
    </rPh>
    <rPh sb="74" eb="76">
      <t>サキオク</t>
    </rPh>
    <rPh sb="80" eb="82">
      <t>ヒツヨウ</t>
    </rPh>
    <rPh sb="83" eb="85">
      <t>ザイゲン</t>
    </rPh>
    <rPh sb="86" eb="88">
      <t>シサン</t>
    </rPh>
    <rPh sb="90" eb="92">
      <t>テキセツ</t>
    </rPh>
    <rPh sb="93" eb="95">
      <t>トウシ</t>
    </rPh>
    <rPh sb="96" eb="98">
      <t>ザイセイ</t>
    </rPh>
    <rPh sb="98" eb="100">
      <t>ケイカク</t>
    </rPh>
    <rPh sb="103" eb="105">
      <t>ジギョウ</t>
    </rPh>
    <rPh sb="106" eb="107">
      <t>スス</t>
    </rPh>
    <rPh sb="116" eb="118">
      <t>リョウキン</t>
    </rPh>
    <rPh sb="118" eb="120">
      <t>カイテイ</t>
    </rPh>
    <rPh sb="123" eb="125">
      <t>ヒツヨウ</t>
    </rPh>
    <rPh sb="126" eb="128">
      <t>ザイゲン</t>
    </rPh>
    <rPh sb="129" eb="131">
      <t>カクホ</t>
    </rPh>
    <rPh sb="137" eb="139">
      <t>コンゴ</t>
    </rPh>
    <rPh sb="140" eb="142">
      <t>ロウキュウ</t>
    </rPh>
    <rPh sb="142" eb="143">
      <t>カン</t>
    </rPh>
    <rPh sb="144" eb="146">
      <t>コウシン</t>
    </rPh>
    <rPh sb="150" eb="151">
      <t>ア</t>
    </rPh>
    <rPh sb="153" eb="155">
      <t>カンロ</t>
    </rPh>
    <rPh sb="155" eb="157">
      <t>コウシン</t>
    </rPh>
    <rPh sb="157" eb="158">
      <t>リツ</t>
    </rPh>
    <rPh sb="159" eb="160">
      <t>ユウ</t>
    </rPh>
    <rPh sb="160" eb="162">
      <t>シュウリツ</t>
    </rPh>
    <rPh sb="163" eb="165">
      <t>カイゼン</t>
    </rPh>
    <rPh sb="166" eb="167">
      <t>ツト</t>
    </rPh>
    <rPh sb="176" eb="178">
      <t>ヘイセイ</t>
    </rPh>
    <rPh sb="180" eb="181">
      <t>ネン</t>
    </rPh>
    <rPh sb="182" eb="183">
      <t>ガツ</t>
    </rPh>
    <rPh sb="185" eb="188">
      <t>チチブシ</t>
    </rPh>
    <rPh sb="189" eb="192">
      <t>ヨコゼマチ</t>
    </rPh>
    <rPh sb="213" eb="217">
      <t>オガノマチ</t>
    </rPh>
    <rPh sb="218" eb="220">
      <t>スイドウ</t>
    </rPh>
    <rPh sb="220" eb="222">
      <t>ジギョウ</t>
    </rPh>
    <rPh sb="223" eb="225">
      <t>トウゴウ</t>
    </rPh>
    <rPh sb="226" eb="228">
      <t>ヨテイ</t>
    </rPh>
    <rPh sb="236" eb="239">
      <t>コウイキカ</t>
    </rPh>
    <rPh sb="242" eb="244">
      <t>シセツ</t>
    </rPh>
    <rPh sb="245" eb="248">
      <t>トウハイゴウ</t>
    </rPh>
    <rPh sb="251" eb="253">
      <t>ムダ</t>
    </rPh>
    <rPh sb="258" eb="260">
      <t>イッソウ</t>
    </rPh>
    <rPh sb="261" eb="264">
      <t>コウリツカ</t>
    </rPh>
    <rPh sb="265" eb="266">
      <t>ト</t>
    </rPh>
    <rPh sb="267" eb="268">
      <t>ク</t>
    </rPh>
    <rPh sb="274" eb="276">
      <t>スイドウ</t>
    </rPh>
    <rPh sb="276" eb="278">
      <t>ジギョウ</t>
    </rPh>
    <rPh sb="278" eb="280">
      <t>ケイエイ</t>
    </rPh>
    <rPh sb="281" eb="283">
      <t>ジゾク</t>
    </rPh>
    <rPh sb="315" eb="317">
      <t>アンシン</t>
    </rPh>
    <rPh sb="318" eb="320">
      <t>アンゼン</t>
    </rPh>
    <rPh sb="325" eb="326">
      <t>ミズ</t>
    </rPh>
    <rPh sb="327" eb="329">
      <t>ショウライ</t>
    </rPh>
    <rPh sb="334" eb="336">
      <t>アンテイ</t>
    </rPh>
    <rPh sb="336" eb="338">
      <t>キュウスイ</t>
    </rPh>
    <phoneticPr fontId="4"/>
  </si>
  <si>
    <t>　①有形固定資産減価償却率は上昇傾向ですが（H26年度新会計制度の見直しあり）、②管路経年化率はほぼ横ばいとなっており、管路の老朽化が進む中、法定耐用年数を超えた漏水の多い管路を計画的に更新していくことを目指しています。
　③管路更新率はここ数年1%を切っているため、必要な更新を先送りすることのないよう投資計画を常に見直し、必要な財源確保に努めていきます。
　なお、広域化後は水道ビジョン・基本計画により、更新基準を新たに設け、健全な経営を目指して参ります。</t>
    <rPh sb="2" eb="4">
      <t>ユウケイ</t>
    </rPh>
    <rPh sb="4" eb="6">
      <t>コテイ</t>
    </rPh>
    <rPh sb="6" eb="8">
      <t>シサン</t>
    </rPh>
    <rPh sb="8" eb="10">
      <t>ゲンカ</t>
    </rPh>
    <rPh sb="10" eb="12">
      <t>ショウキャク</t>
    </rPh>
    <rPh sb="12" eb="13">
      <t>リツ</t>
    </rPh>
    <rPh sb="14" eb="16">
      <t>ジョウショウ</t>
    </rPh>
    <rPh sb="16" eb="18">
      <t>ケイコウ</t>
    </rPh>
    <rPh sb="25" eb="27">
      <t>ネンド</t>
    </rPh>
    <rPh sb="27" eb="28">
      <t>シン</t>
    </rPh>
    <rPh sb="28" eb="30">
      <t>カイケイ</t>
    </rPh>
    <rPh sb="30" eb="32">
      <t>セイド</t>
    </rPh>
    <rPh sb="33" eb="35">
      <t>ミナオ</t>
    </rPh>
    <rPh sb="41" eb="43">
      <t>カンロ</t>
    </rPh>
    <rPh sb="43" eb="46">
      <t>ケイネンカ</t>
    </rPh>
    <rPh sb="46" eb="47">
      <t>リツ</t>
    </rPh>
    <rPh sb="50" eb="51">
      <t>ヨコ</t>
    </rPh>
    <rPh sb="60" eb="62">
      <t>カンロ</t>
    </rPh>
    <rPh sb="63" eb="66">
      <t>ロウキュウカ</t>
    </rPh>
    <rPh sb="67" eb="68">
      <t>スス</t>
    </rPh>
    <rPh sb="69" eb="70">
      <t>ナカ</t>
    </rPh>
    <rPh sb="71" eb="73">
      <t>ホウテイ</t>
    </rPh>
    <rPh sb="73" eb="75">
      <t>タイヨウ</t>
    </rPh>
    <rPh sb="75" eb="77">
      <t>ネンスウ</t>
    </rPh>
    <rPh sb="78" eb="79">
      <t>コ</t>
    </rPh>
    <rPh sb="81" eb="83">
      <t>ロウスイ</t>
    </rPh>
    <rPh sb="84" eb="85">
      <t>オオ</t>
    </rPh>
    <rPh sb="86" eb="88">
      <t>カンロ</t>
    </rPh>
    <rPh sb="89" eb="92">
      <t>ケイカクテキ</t>
    </rPh>
    <rPh sb="93" eb="95">
      <t>コウシン</t>
    </rPh>
    <rPh sb="102" eb="104">
      <t>メザ</t>
    </rPh>
    <rPh sb="113" eb="115">
      <t>カンロ</t>
    </rPh>
    <rPh sb="115" eb="117">
      <t>コウシン</t>
    </rPh>
    <rPh sb="117" eb="118">
      <t>リツ</t>
    </rPh>
    <rPh sb="121" eb="123">
      <t>スウネン</t>
    </rPh>
    <rPh sb="126" eb="127">
      <t>キ</t>
    </rPh>
    <rPh sb="134" eb="136">
      <t>ヒツヨウ</t>
    </rPh>
    <rPh sb="137" eb="139">
      <t>コウシン</t>
    </rPh>
    <rPh sb="140" eb="142">
      <t>サキオク</t>
    </rPh>
    <rPh sb="152" eb="154">
      <t>トウシ</t>
    </rPh>
    <rPh sb="154" eb="156">
      <t>ケイカク</t>
    </rPh>
    <rPh sb="157" eb="158">
      <t>ツネ</t>
    </rPh>
    <rPh sb="159" eb="161">
      <t>ミナオ</t>
    </rPh>
    <rPh sb="163" eb="165">
      <t>ヒツヨウ</t>
    </rPh>
    <rPh sb="166" eb="168">
      <t>ザイゲン</t>
    </rPh>
    <rPh sb="168" eb="170">
      <t>カクホ</t>
    </rPh>
    <rPh sb="171" eb="172">
      <t>ツト</t>
    </rPh>
    <rPh sb="184" eb="187">
      <t>コウイキカ</t>
    </rPh>
    <rPh sb="187" eb="188">
      <t>ゴ</t>
    </rPh>
    <rPh sb="189" eb="191">
      <t>スイドウ</t>
    </rPh>
    <rPh sb="196" eb="198">
      <t>キホン</t>
    </rPh>
    <rPh sb="198" eb="200">
      <t>ケイカク</t>
    </rPh>
    <rPh sb="204" eb="206">
      <t>コウシン</t>
    </rPh>
    <rPh sb="206" eb="208">
      <t>キジュン</t>
    </rPh>
    <rPh sb="209" eb="210">
      <t>アラ</t>
    </rPh>
    <rPh sb="212" eb="213">
      <t>モウ</t>
    </rPh>
    <rPh sb="215" eb="217">
      <t>ケンゼン</t>
    </rPh>
    <rPh sb="218" eb="220">
      <t>ケイエイ</t>
    </rPh>
    <rPh sb="221" eb="223">
      <t>メザ</t>
    </rPh>
    <rPh sb="225" eb="226">
      <t>マイ</t>
    </rPh>
    <phoneticPr fontId="4"/>
  </si>
  <si>
    <t>　平成26年10月に料金改定を行ったことにより、①経常収支比率⑤料金回収率が改善されました。今後も②累積欠損金が生じないよう健全経営に努めます。なお、料金改定時にダム開発費、簡易水道不採算経費を考慮した「高料金対策補助金」繰出しのルール化を行いました。ちなみにこれを参入した場合の料金回収率は101.66%となります。
　③流動比率は会計制度の改正により、平成26年度は減少しました。今後も将来の見込みを踏まえながら流動資産の確保に努めます。
　④企業債残高対給水収益比率はほぼ横ばいとなっています。今後も企業債を適切に活用しながら、計画的に施設の更新を進めます。
　漏水発見できない老朽管の更新が追いつかず、⑧有収率が年々下降するにつれ、⑥給水原価は過去のみなし償却に係る減価償却費の増大により上昇しています。無駄な配水は無駄な費用を生むため、早急に改善し、より効率的な経営に努めます。
　⑦施設利用率は高い数値であることが望まれますが、漏水等の無効水量により高くなっていないか、又は将来需要に対応できる規模であるかに注意して事業を進めていきます。
　</t>
    <rPh sb="1" eb="3">
      <t>ヘイセイ</t>
    </rPh>
    <rPh sb="5" eb="6">
      <t>ネン</t>
    </rPh>
    <rPh sb="8" eb="9">
      <t>ガツ</t>
    </rPh>
    <rPh sb="10" eb="12">
      <t>リョウキン</t>
    </rPh>
    <rPh sb="12" eb="14">
      <t>カイテイ</t>
    </rPh>
    <rPh sb="15" eb="16">
      <t>オコナ</t>
    </rPh>
    <rPh sb="25" eb="27">
      <t>ケイジョウ</t>
    </rPh>
    <rPh sb="27" eb="29">
      <t>シュウシ</t>
    </rPh>
    <rPh sb="29" eb="31">
      <t>ヒリツ</t>
    </rPh>
    <rPh sb="32" eb="34">
      <t>リョウキン</t>
    </rPh>
    <rPh sb="34" eb="36">
      <t>カイシュウ</t>
    </rPh>
    <rPh sb="36" eb="37">
      <t>リツ</t>
    </rPh>
    <rPh sb="38" eb="40">
      <t>カイゼン</t>
    </rPh>
    <rPh sb="46" eb="48">
      <t>コンゴ</t>
    </rPh>
    <rPh sb="56" eb="57">
      <t>ショウ</t>
    </rPh>
    <rPh sb="62" eb="64">
      <t>ケンゼン</t>
    </rPh>
    <rPh sb="64" eb="66">
      <t>ケイエイ</t>
    </rPh>
    <rPh sb="67" eb="68">
      <t>ツト</t>
    </rPh>
    <rPh sb="75" eb="77">
      <t>リョウキン</t>
    </rPh>
    <rPh sb="77" eb="79">
      <t>カイテイ</t>
    </rPh>
    <rPh sb="79" eb="80">
      <t>ジ</t>
    </rPh>
    <rPh sb="83" eb="86">
      <t>カイハツヒ</t>
    </rPh>
    <rPh sb="87" eb="89">
      <t>カンイ</t>
    </rPh>
    <rPh sb="89" eb="91">
      <t>スイドウ</t>
    </rPh>
    <rPh sb="91" eb="94">
      <t>フサイサン</t>
    </rPh>
    <rPh sb="94" eb="96">
      <t>ケイヒ</t>
    </rPh>
    <rPh sb="97" eb="99">
      <t>コウリョ</t>
    </rPh>
    <rPh sb="102" eb="105">
      <t>コウリョウキン</t>
    </rPh>
    <rPh sb="105" eb="107">
      <t>タイサク</t>
    </rPh>
    <rPh sb="107" eb="109">
      <t>ホジョ</t>
    </rPh>
    <rPh sb="109" eb="110">
      <t>キン</t>
    </rPh>
    <rPh sb="111" eb="112">
      <t>ク</t>
    </rPh>
    <rPh sb="112" eb="113">
      <t>ダ</t>
    </rPh>
    <rPh sb="118" eb="119">
      <t>カ</t>
    </rPh>
    <rPh sb="120" eb="121">
      <t>オコナ</t>
    </rPh>
    <rPh sb="133" eb="135">
      <t>サンニュウ</t>
    </rPh>
    <rPh sb="137" eb="139">
      <t>バアイ</t>
    </rPh>
    <rPh sb="140" eb="142">
      <t>リョウキン</t>
    </rPh>
    <rPh sb="142" eb="144">
      <t>カイシュウ</t>
    </rPh>
    <rPh sb="144" eb="145">
      <t>リツ</t>
    </rPh>
    <rPh sb="162" eb="164">
      <t>リュウドウ</t>
    </rPh>
    <rPh sb="164" eb="166">
      <t>ヒリツ</t>
    </rPh>
    <rPh sb="167" eb="169">
      <t>カイケイ</t>
    </rPh>
    <rPh sb="169" eb="171">
      <t>セイド</t>
    </rPh>
    <rPh sb="172" eb="174">
      <t>カイセイ</t>
    </rPh>
    <rPh sb="178" eb="180">
      <t>ヘイセイ</t>
    </rPh>
    <rPh sb="182" eb="183">
      <t>ネン</t>
    </rPh>
    <rPh sb="183" eb="184">
      <t>ド</t>
    </rPh>
    <rPh sb="185" eb="187">
      <t>ゲンショウ</t>
    </rPh>
    <rPh sb="192" eb="194">
      <t>コンゴ</t>
    </rPh>
    <rPh sb="195" eb="197">
      <t>ショウライ</t>
    </rPh>
    <rPh sb="198" eb="200">
      <t>ミコ</t>
    </rPh>
    <rPh sb="202" eb="203">
      <t>フ</t>
    </rPh>
    <rPh sb="208" eb="210">
      <t>リュウドウ</t>
    </rPh>
    <rPh sb="210" eb="212">
      <t>シサン</t>
    </rPh>
    <rPh sb="213" eb="215">
      <t>カクホ</t>
    </rPh>
    <rPh sb="216" eb="217">
      <t>ツト</t>
    </rPh>
    <rPh sb="250" eb="252">
      <t>コンゴ</t>
    </rPh>
    <rPh sb="253" eb="255">
      <t>キギョウ</t>
    </rPh>
    <rPh sb="255" eb="256">
      <t>サイ</t>
    </rPh>
    <rPh sb="257" eb="259">
      <t>テキセツ</t>
    </rPh>
    <rPh sb="260" eb="262">
      <t>カツヨウ</t>
    </rPh>
    <rPh sb="267" eb="269">
      <t>ケイカク</t>
    </rPh>
    <rPh sb="269" eb="270">
      <t>テキ</t>
    </rPh>
    <rPh sb="271" eb="273">
      <t>シセツ</t>
    </rPh>
    <rPh sb="274" eb="276">
      <t>コウシン</t>
    </rPh>
    <rPh sb="277" eb="278">
      <t>スス</t>
    </rPh>
    <rPh sb="284" eb="286">
      <t>ロウスイ</t>
    </rPh>
    <rPh sb="286" eb="288">
      <t>ハッケン</t>
    </rPh>
    <rPh sb="292" eb="294">
      <t>ロウキュウ</t>
    </rPh>
    <rPh sb="294" eb="295">
      <t>カン</t>
    </rPh>
    <rPh sb="296" eb="298">
      <t>コウシン</t>
    </rPh>
    <rPh sb="299" eb="300">
      <t>オ</t>
    </rPh>
    <rPh sb="306" eb="307">
      <t>ユウ</t>
    </rPh>
    <rPh sb="307" eb="309">
      <t>シュウリツ</t>
    </rPh>
    <rPh sb="310" eb="312">
      <t>ネンネン</t>
    </rPh>
    <rPh sb="312" eb="314">
      <t>カコウ</t>
    </rPh>
    <rPh sb="321" eb="323">
      <t>キュウスイ</t>
    </rPh>
    <rPh sb="323" eb="325">
      <t>ゲンカ</t>
    </rPh>
    <rPh sb="326" eb="328">
      <t>カコ</t>
    </rPh>
    <rPh sb="332" eb="334">
      <t>ショウキャク</t>
    </rPh>
    <rPh sb="335" eb="336">
      <t>カカワ</t>
    </rPh>
    <rPh sb="337" eb="339">
      <t>ゲンカ</t>
    </rPh>
    <rPh sb="339" eb="341">
      <t>ショウキャク</t>
    </rPh>
    <rPh sb="341" eb="342">
      <t>ヒ</t>
    </rPh>
    <rPh sb="343" eb="345">
      <t>ゾウダイ</t>
    </rPh>
    <rPh sb="348" eb="350">
      <t>ジョウショウ</t>
    </rPh>
    <rPh sb="356" eb="358">
      <t>ムダ</t>
    </rPh>
    <rPh sb="359" eb="361">
      <t>ハイスイ</t>
    </rPh>
    <rPh sb="362" eb="364">
      <t>ムダ</t>
    </rPh>
    <rPh sb="368" eb="369">
      <t>ウ</t>
    </rPh>
    <rPh sb="373" eb="375">
      <t>ソウキュウ</t>
    </rPh>
    <rPh sb="376" eb="378">
      <t>カイゼン</t>
    </rPh>
    <rPh sb="382" eb="385">
      <t>コウリツテキ</t>
    </rPh>
    <rPh sb="386" eb="388">
      <t>ケイエイ</t>
    </rPh>
    <rPh sb="389" eb="390">
      <t>ツト</t>
    </rPh>
    <rPh sb="397" eb="399">
      <t>シセツ</t>
    </rPh>
    <rPh sb="399" eb="402">
      <t>リヨウリツ</t>
    </rPh>
    <rPh sb="403" eb="404">
      <t>タカ</t>
    </rPh>
    <rPh sb="405" eb="407">
      <t>スウチ</t>
    </rPh>
    <rPh sb="413" eb="414">
      <t>ノゾ</t>
    </rPh>
    <rPh sb="420" eb="422">
      <t>ロウスイ</t>
    </rPh>
    <rPh sb="422" eb="423">
      <t>トウ</t>
    </rPh>
    <rPh sb="424" eb="426">
      <t>ムコウ</t>
    </rPh>
    <rPh sb="426" eb="428">
      <t>スイリョウ</t>
    </rPh>
    <rPh sb="431" eb="432">
      <t>タカ</t>
    </rPh>
    <rPh sb="441" eb="442">
      <t>マタ</t>
    </rPh>
    <rPh sb="443" eb="445">
      <t>ショウライ</t>
    </rPh>
    <rPh sb="445" eb="447">
      <t>ジュヨウ</t>
    </rPh>
    <rPh sb="448" eb="450">
      <t>タイオウ</t>
    </rPh>
    <rPh sb="453" eb="455">
      <t>キボ</t>
    </rPh>
    <rPh sb="460" eb="462">
      <t>チュウイ</t>
    </rPh>
    <rPh sb="464" eb="466">
      <t>ジギョウ</t>
    </rPh>
    <rPh sb="467" eb="46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</si>
</sst>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2.31</c:v>
                </c:pt>
                <c:pt idx="1">
                  <c:v>1.18</c:v>
                </c:pt>
                <c:pt idx="2">
                  <c:v>0.56000000000000005</c:v>
                </c:pt>
                <c:pt idx="3">
                  <c:v>0.79</c:v>
                </c:pt>
                <c:pt idx="4">
                  <c:v>0.89</c:v>
                </c:pt>
              </c:numCache>
            </c:numRef>
          </c:val>
        </c:ser>
        <c:dLbls>
          <c:showLegendKey val="0"/>
          <c:showVal val="0"/>
          <c:showCatName val="0"/>
          <c:showSerName val="0"/>
          <c:showPercent val="0"/>
          <c:showBubbleSize val="0"/>
        </c:dLbls>
        <c:gapWidth val="150"/>
        <c:axId val="208566936"/>
        <c:axId val="20856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208566936"/>
        <c:axId val="208567320"/>
      </c:lineChart>
      <c:dateAx>
        <c:axId val="208566936"/>
        <c:scaling>
          <c:orientation val="minMax"/>
        </c:scaling>
        <c:delete val="1"/>
        <c:axPos val="b"/>
        <c:numFmt formatCode="ge" sourceLinked="1"/>
        <c:majorTickMark val="none"/>
        <c:minorTickMark val="none"/>
        <c:tickLblPos val="none"/>
        <c:crossAx val="208567320"/>
        <c:crosses val="autoZero"/>
        <c:auto val="1"/>
        <c:lblOffset val="100"/>
        <c:baseTimeUnit val="years"/>
      </c:dateAx>
      <c:valAx>
        <c:axId val="20856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56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57.47</c:v>
                </c:pt>
                <c:pt idx="1">
                  <c:v>52.84</c:v>
                </c:pt>
                <c:pt idx="2">
                  <c:v>58.52</c:v>
                </c:pt>
                <c:pt idx="3">
                  <c:v>69.150000000000006</c:v>
                </c:pt>
                <c:pt idx="4">
                  <c:v>70.38</c:v>
                </c:pt>
              </c:numCache>
            </c:numRef>
          </c:val>
        </c:ser>
        <c:dLbls>
          <c:showLegendKey val="0"/>
          <c:showVal val="0"/>
          <c:showCatName val="0"/>
          <c:showSerName val="0"/>
          <c:showPercent val="0"/>
          <c:showBubbleSize val="0"/>
        </c:dLbls>
        <c:gapWidth val="150"/>
        <c:axId val="207399008"/>
        <c:axId val="20739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207399008"/>
        <c:axId val="207398616"/>
      </c:lineChart>
      <c:dateAx>
        <c:axId val="207399008"/>
        <c:scaling>
          <c:orientation val="minMax"/>
        </c:scaling>
        <c:delete val="1"/>
        <c:axPos val="b"/>
        <c:numFmt formatCode="ge" sourceLinked="1"/>
        <c:majorTickMark val="none"/>
        <c:minorTickMark val="none"/>
        <c:tickLblPos val="none"/>
        <c:crossAx val="207398616"/>
        <c:crosses val="autoZero"/>
        <c:auto val="1"/>
        <c:lblOffset val="100"/>
        <c:baseTimeUnit val="years"/>
      </c:dateAx>
      <c:valAx>
        <c:axId val="2073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3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78.41</c:v>
                </c:pt>
                <c:pt idx="1">
                  <c:v>82.45</c:v>
                </c:pt>
                <c:pt idx="2">
                  <c:v>73.59</c:v>
                </c:pt>
                <c:pt idx="3">
                  <c:v>73.510000000000005</c:v>
                </c:pt>
                <c:pt idx="4">
                  <c:v>69.680000000000007</c:v>
                </c:pt>
              </c:numCache>
            </c:numRef>
          </c:val>
        </c:ser>
        <c:dLbls>
          <c:showLegendKey val="0"/>
          <c:showVal val="0"/>
          <c:showCatName val="0"/>
          <c:showSerName val="0"/>
          <c:showPercent val="0"/>
          <c:showBubbleSize val="0"/>
        </c:dLbls>
        <c:gapWidth val="150"/>
        <c:axId val="209554440"/>
        <c:axId val="20955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209554440"/>
        <c:axId val="209554832"/>
      </c:lineChart>
      <c:dateAx>
        <c:axId val="209554440"/>
        <c:scaling>
          <c:orientation val="minMax"/>
        </c:scaling>
        <c:delete val="1"/>
        <c:axPos val="b"/>
        <c:numFmt formatCode="ge" sourceLinked="1"/>
        <c:majorTickMark val="none"/>
        <c:minorTickMark val="none"/>
        <c:tickLblPos val="none"/>
        <c:crossAx val="209554832"/>
        <c:crosses val="autoZero"/>
        <c:auto val="1"/>
        <c:lblOffset val="100"/>
        <c:baseTimeUnit val="years"/>
      </c:dateAx>
      <c:valAx>
        <c:axId val="20955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5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102.69</c:v>
                </c:pt>
                <c:pt idx="1">
                  <c:v>100.41</c:v>
                </c:pt>
                <c:pt idx="2">
                  <c:v>100.65</c:v>
                </c:pt>
                <c:pt idx="3">
                  <c:v>96.9</c:v>
                </c:pt>
                <c:pt idx="4">
                  <c:v>108.77</c:v>
                </c:pt>
              </c:numCache>
            </c:numRef>
          </c:val>
        </c:ser>
        <c:dLbls>
          <c:showLegendKey val="0"/>
          <c:showVal val="0"/>
          <c:showCatName val="0"/>
          <c:showSerName val="0"/>
          <c:showPercent val="0"/>
          <c:showBubbleSize val="0"/>
        </c:dLbls>
        <c:gapWidth val="150"/>
        <c:axId val="209260040"/>
        <c:axId val="20926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209260040"/>
        <c:axId val="209262472"/>
      </c:lineChart>
      <c:dateAx>
        <c:axId val="209260040"/>
        <c:scaling>
          <c:orientation val="minMax"/>
        </c:scaling>
        <c:delete val="1"/>
        <c:axPos val="b"/>
        <c:numFmt formatCode="ge" sourceLinked="1"/>
        <c:majorTickMark val="none"/>
        <c:minorTickMark val="none"/>
        <c:tickLblPos val="none"/>
        <c:crossAx val="209262472"/>
        <c:crosses val="autoZero"/>
        <c:auto val="1"/>
        <c:lblOffset val="100"/>
        <c:baseTimeUnit val="years"/>
      </c:dateAx>
      <c:valAx>
        <c:axId val="20926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6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33.590000000000003</c:v>
                </c:pt>
                <c:pt idx="1">
                  <c:v>34.89</c:v>
                </c:pt>
                <c:pt idx="2">
                  <c:v>36.369999999999997</c:v>
                </c:pt>
                <c:pt idx="3">
                  <c:v>36.9</c:v>
                </c:pt>
                <c:pt idx="4">
                  <c:v>40.5</c:v>
                </c:pt>
              </c:numCache>
            </c:numRef>
          </c:val>
        </c:ser>
        <c:dLbls>
          <c:showLegendKey val="0"/>
          <c:showVal val="0"/>
          <c:showCatName val="0"/>
          <c:showSerName val="0"/>
          <c:showPercent val="0"/>
          <c:showBubbleSize val="0"/>
        </c:dLbls>
        <c:gapWidth val="150"/>
        <c:axId val="209328560"/>
        <c:axId val="20932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209328560"/>
        <c:axId val="209328944"/>
      </c:lineChart>
      <c:dateAx>
        <c:axId val="209328560"/>
        <c:scaling>
          <c:orientation val="minMax"/>
        </c:scaling>
        <c:delete val="1"/>
        <c:axPos val="b"/>
        <c:numFmt formatCode="ge" sourceLinked="1"/>
        <c:majorTickMark val="none"/>
        <c:minorTickMark val="none"/>
        <c:tickLblPos val="none"/>
        <c:crossAx val="209328944"/>
        <c:crosses val="autoZero"/>
        <c:auto val="1"/>
        <c:lblOffset val="100"/>
        <c:baseTimeUnit val="years"/>
      </c:dateAx>
      <c:valAx>
        <c:axId val="20932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2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22.31</c:v>
                </c:pt>
                <c:pt idx="1">
                  <c:v>22.21</c:v>
                </c:pt>
                <c:pt idx="2">
                  <c:v>23.14</c:v>
                </c:pt>
                <c:pt idx="3">
                  <c:v>19.57</c:v>
                </c:pt>
                <c:pt idx="4">
                  <c:v>22.15</c:v>
                </c:pt>
              </c:numCache>
            </c:numRef>
          </c:val>
        </c:ser>
        <c:dLbls>
          <c:showLegendKey val="0"/>
          <c:showVal val="0"/>
          <c:showCatName val="0"/>
          <c:showSerName val="0"/>
          <c:showPercent val="0"/>
          <c:showBubbleSize val="0"/>
        </c:dLbls>
        <c:gapWidth val="150"/>
        <c:axId val="209739280"/>
        <c:axId val="20739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209739280"/>
        <c:axId val="207395088"/>
      </c:lineChart>
      <c:dateAx>
        <c:axId val="209739280"/>
        <c:scaling>
          <c:orientation val="minMax"/>
        </c:scaling>
        <c:delete val="1"/>
        <c:axPos val="b"/>
        <c:numFmt formatCode="ge" sourceLinked="1"/>
        <c:majorTickMark val="none"/>
        <c:minorTickMark val="none"/>
        <c:tickLblPos val="none"/>
        <c:crossAx val="207395088"/>
        <c:crosses val="autoZero"/>
        <c:auto val="1"/>
        <c:lblOffset val="100"/>
        <c:baseTimeUnit val="years"/>
      </c:dateAx>
      <c:valAx>
        <c:axId val="20739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73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7399400"/>
        <c:axId val="20739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207399400"/>
        <c:axId val="207399792"/>
      </c:lineChart>
      <c:dateAx>
        <c:axId val="207399400"/>
        <c:scaling>
          <c:orientation val="minMax"/>
        </c:scaling>
        <c:delete val="1"/>
        <c:axPos val="b"/>
        <c:numFmt formatCode="ge" sourceLinked="1"/>
        <c:majorTickMark val="none"/>
        <c:minorTickMark val="none"/>
        <c:tickLblPos val="none"/>
        <c:crossAx val="207399792"/>
        <c:crosses val="autoZero"/>
        <c:auto val="1"/>
        <c:lblOffset val="100"/>
        <c:baseTimeUnit val="years"/>
      </c:dateAx>
      <c:valAx>
        <c:axId val="20739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739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1041.73</c:v>
                </c:pt>
                <c:pt idx="1">
                  <c:v>1107.22</c:v>
                </c:pt>
                <c:pt idx="2">
                  <c:v>673.45</c:v>
                </c:pt>
                <c:pt idx="3">
                  <c:v>705.18</c:v>
                </c:pt>
                <c:pt idx="4">
                  <c:v>153.75</c:v>
                </c:pt>
              </c:numCache>
            </c:numRef>
          </c:val>
        </c:ser>
        <c:dLbls>
          <c:showLegendKey val="0"/>
          <c:showVal val="0"/>
          <c:showCatName val="0"/>
          <c:showSerName val="0"/>
          <c:showPercent val="0"/>
          <c:showBubbleSize val="0"/>
        </c:dLbls>
        <c:gapWidth val="150"/>
        <c:axId val="209411808"/>
        <c:axId val="20941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209411808"/>
        <c:axId val="209412200"/>
      </c:lineChart>
      <c:dateAx>
        <c:axId val="209411808"/>
        <c:scaling>
          <c:orientation val="minMax"/>
        </c:scaling>
        <c:delete val="1"/>
        <c:axPos val="b"/>
        <c:numFmt formatCode="ge" sourceLinked="1"/>
        <c:majorTickMark val="none"/>
        <c:minorTickMark val="none"/>
        <c:tickLblPos val="none"/>
        <c:crossAx val="209412200"/>
        <c:crosses val="autoZero"/>
        <c:auto val="1"/>
        <c:lblOffset val="100"/>
        <c:baseTimeUnit val="years"/>
      </c:dateAx>
      <c:valAx>
        <c:axId val="209412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218.57</c:v>
                </c:pt>
                <c:pt idx="1">
                  <c:v>211.85</c:v>
                </c:pt>
                <c:pt idx="2">
                  <c:v>210.23</c:v>
                </c:pt>
                <c:pt idx="3">
                  <c:v>229.48</c:v>
                </c:pt>
                <c:pt idx="4">
                  <c:v>239.21</c:v>
                </c:pt>
              </c:numCache>
            </c:numRef>
          </c:val>
        </c:ser>
        <c:dLbls>
          <c:showLegendKey val="0"/>
          <c:showVal val="0"/>
          <c:showCatName val="0"/>
          <c:showSerName val="0"/>
          <c:showPercent val="0"/>
          <c:showBubbleSize val="0"/>
        </c:dLbls>
        <c:gapWidth val="150"/>
        <c:axId val="209413376"/>
        <c:axId val="20941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209413376"/>
        <c:axId val="209413768"/>
      </c:lineChart>
      <c:dateAx>
        <c:axId val="209413376"/>
        <c:scaling>
          <c:orientation val="minMax"/>
        </c:scaling>
        <c:delete val="1"/>
        <c:axPos val="b"/>
        <c:numFmt formatCode="ge" sourceLinked="1"/>
        <c:majorTickMark val="none"/>
        <c:minorTickMark val="none"/>
        <c:tickLblPos val="none"/>
        <c:crossAx val="209413768"/>
        <c:crosses val="autoZero"/>
        <c:auto val="1"/>
        <c:lblOffset val="100"/>
        <c:baseTimeUnit val="years"/>
      </c:dateAx>
      <c:valAx>
        <c:axId val="20941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4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93.1</c:v>
                </c:pt>
                <c:pt idx="1">
                  <c:v>92.46</c:v>
                </c:pt>
                <c:pt idx="2">
                  <c:v>92.73</c:v>
                </c:pt>
                <c:pt idx="3">
                  <c:v>89.98</c:v>
                </c:pt>
                <c:pt idx="4">
                  <c:v>93.28</c:v>
                </c:pt>
              </c:numCache>
            </c:numRef>
          </c:val>
        </c:ser>
        <c:dLbls>
          <c:showLegendKey val="0"/>
          <c:showVal val="0"/>
          <c:showCatName val="0"/>
          <c:showSerName val="0"/>
          <c:showPercent val="0"/>
          <c:showBubbleSize val="0"/>
        </c:dLbls>
        <c:gapWidth val="150"/>
        <c:axId val="209551304"/>
        <c:axId val="20955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209551304"/>
        <c:axId val="209551696"/>
      </c:lineChart>
      <c:dateAx>
        <c:axId val="209551304"/>
        <c:scaling>
          <c:orientation val="minMax"/>
        </c:scaling>
        <c:delete val="1"/>
        <c:axPos val="b"/>
        <c:numFmt formatCode="ge" sourceLinked="1"/>
        <c:majorTickMark val="none"/>
        <c:minorTickMark val="none"/>
        <c:tickLblPos val="none"/>
        <c:crossAx val="209551696"/>
        <c:crosses val="autoZero"/>
        <c:auto val="1"/>
        <c:lblOffset val="100"/>
        <c:baseTimeUnit val="years"/>
      </c:dateAx>
      <c:valAx>
        <c:axId val="20955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5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159.74</c:v>
                </c:pt>
                <c:pt idx="1">
                  <c:v>165.12</c:v>
                </c:pt>
                <c:pt idx="2">
                  <c:v>166.1</c:v>
                </c:pt>
                <c:pt idx="3">
                  <c:v>171.15</c:v>
                </c:pt>
                <c:pt idx="4">
                  <c:v>172.58</c:v>
                </c:pt>
              </c:numCache>
            </c:numRef>
          </c:val>
        </c:ser>
        <c:dLbls>
          <c:showLegendKey val="0"/>
          <c:showVal val="0"/>
          <c:showCatName val="0"/>
          <c:showSerName val="0"/>
          <c:showPercent val="0"/>
          <c:showBubbleSize val="0"/>
        </c:dLbls>
        <c:gapWidth val="150"/>
        <c:axId val="209552872"/>
        <c:axId val="20955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209552872"/>
        <c:axId val="209553264"/>
      </c:lineChart>
      <c:dateAx>
        <c:axId val="209552872"/>
        <c:scaling>
          <c:orientation val="minMax"/>
        </c:scaling>
        <c:delete val="1"/>
        <c:axPos val="b"/>
        <c:numFmt formatCode="ge" sourceLinked="1"/>
        <c:majorTickMark val="none"/>
        <c:minorTickMark val="none"/>
        <c:tickLblPos val="none"/>
        <c:crossAx val="209553264"/>
        <c:crosses val="autoZero"/>
        <c:auto val="1"/>
        <c:lblOffset val="100"/>
        <c:baseTimeUnit val="years"/>
      </c:dateAx>
      <c:valAx>
        <c:axId val="20955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5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2"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秩父市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66073</v>
      </c>
      <c r="AJ8" s="75"/>
      <c r="AK8" s="75"/>
      <c r="AL8" s="75"/>
      <c r="AM8" s="75"/>
      <c r="AN8" s="75"/>
      <c r="AO8" s="75"/>
      <c r="AP8" s="76"/>
      <c r="AQ8" s="57">
        <f>データ!R6</f>
        <v>577.83000000000004</v>
      </c>
      <c r="AR8" s="57"/>
      <c r="AS8" s="57"/>
      <c r="AT8" s="57"/>
      <c r="AU8" s="57"/>
      <c r="AV8" s="57"/>
      <c r="AW8" s="57"/>
      <c r="AX8" s="57"/>
      <c r="AY8" s="57">
        <f>データ!S6</f>
        <v>114.35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74.69</v>
      </c>
      <c r="K10" s="57"/>
      <c r="L10" s="57"/>
      <c r="M10" s="57"/>
      <c r="N10" s="57"/>
      <c r="O10" s="57"/>
      <c r="P10" s="57"/>
      <c r="Q10" s="57"/>
      <c r="R10" s="57">
        <f>データ!O6</f>
        <v>99.64</v>
      </c>
      <c r="S10" s="57"/>
      <c r="T10" s="57"/>
      <c r="U10" s="57"/>
      <c r="V10" s="57"/>
      <c r="W10" s="57"/>
      <c r="X10" s="57"/>
      <c r="Y10" s="57"/>
      <c r="Z10" s="65">
        <f>データ!P6</f>
        <v>3326</v>
      </c>
      <c r="AA10" s="65"/>
      <c r="AB10" s="65"/>
      <c r="AC10" s="65"/>
      <c r="AD10" s="65"/>
      <c r="AE10" s="65"/>
      <c r="AF10" s="65"/>
      <c r="AG10" s="65"/>
      <c r="AH10" s="2"/>
      <c r="AI10" s="65">
        <f>データ!T6</f>
        <v>65502</v>
      </c>
      <c r="AJ10" s="65"/>
      <c r="AK10" s="65"/>
      <c r="AL10" s="65"/>
      <c r="AM10" s="65"/>
      <c r="AN10" s="65"/>
      <c r="AO10" s="65"/>
      <c r="AP10" s="65"/>
      <c r="AQ10" s="57">
        <f>データ!U6</f>
        <v>130.96</v>
      </c>
      <c r="AR10" s="57"/>
      <c r="AS10" s="57"/>
      <c r="AT10" s="57"/>
      <c r="AU10" s="57"/>
      <c r="AV10" s="57"/>
      <c r="AW10" s="57"/>
      <c r="AX10" s="57"/>
      <c r="AY10" s="57">
        <f>データ!V6</f>
        <v>500.17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112071</v>
      </c>
      <c r="D6" s="31">
        <f t="shared" si="3"/>
        <v>46</v>
      </c>
      <c r="E6" s="31">
        <f t="shared" si="3"/>
        <v>1</v>
      </c>
      <c r="F6" s="31">
        <f t="shared" si="3"/>
        <v>0</v>
      </c>
      <c r="G6" s="31">
        <f t="shared" si="3"/>
        <v>1</v>
      </c>
      <c r="H6" s="31" t="str">
        <f t="shared" si="3"/>
        <v>埼玉県　秩父市</v>
      </c>
      <c r="I6" s="31" t="str">
        <f t="shared" si="3"/>
        <v>法適用</v>
      </c>
      <c r="J6" s="31" t="str">
        <f t="shared" si="3"/>
        <v>水道事業</v>
      </c>
      <c r="K6" s="31" t="str">
        <f t="shared" si="3"/>
        <v>末端給水事業</v>
      </c>
      <c r="L6" s="31" t="str">
        <f t="shared" si="3"/>
        <v>A4</v>
      </c>
      <c r="M6" s="32" t="str">
        <f t="shared" si="3"/>
        <v>-</v>
      </c>
      <c r="N6" s="32">
        <f t="shared" si="3"/>
        <v>74.69</v>
      </c>
      <c r="O6" s="32">
        <f t="shared" si="3"/>
        <v>99.64</v>
      </c>
      <c r="P6" s="32">
        <f t="shared" si="3"/>
        <v>3326</v>
      </c>
      <c r="Q6" s="32">
        <f t="shared" si="3"/>
        <v>66073</v>
      </c>
      <c r="R6" s="32">
        <f t="shared" si="3"/>
        <v>577.83000000000004</v>
      </c>
      <c r="S6" s="32">
        <f t="shared" si="3"/>
        <v>114.35</v>
      </c>
      <c r="T6" s="32">
        <f t="shared" si="3"/>
        <v>65502</v>
      </c>
      <c r="U6" s="32">
        <f t="shared" si="3"/>
        <v>130.96</v>
      </c>
      <c r="V6" s="32">
        <f t="shared" si="3"/>
        <v>500.17</v>
      </c>
      <c r="W6" s="33">
        <f>IF(W7="",NA(),W7)</f>
        <v>102.69</v>
      </c>
      <c r="X6" s="33">
        <f t="shared" ref="X6:AF6" si="4">IF(X7="",NA(),X7)</f>
        <v>100.41</v>
      </c>
      <c r="Y6" s="33">
        <f t="shared" si="4"/>
        <v>100.65</v>
      </c>
      <c r="Z6" s="33">
        <f t="shared" si="4"/>
        <v>96.9</v>
      </c>
      <c r="AA6" s="33">
        <f t="shared" si="4"/>
        <v>108.77</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1041.73</v>
      </c>
      <c r="AT6" s="33">
        <f t="shared" ref="AT6:BB6" si="6">IF(AT7="",NA(),AT7)</f>
        <v>1107.22</v>
      </c>
      <c r="AU6" s="33">
        <f t="shared" si="6"/>
        <v>673.45</v>
      </c>
      <c r="AV6" s="33">
        <f t="shared" si="6"/>
        <v>705.18</v>
      </c>
      <c r="AW6" s="33">
        <f t="shared" si="6"/>
        <v>153.75</v>
      </c>
      <c r="AX6" s="33">
        <f t="shared" si="6"/>
        <v>699.11</v>
      </c>
      <c r="AY6" s="33">
        <f t="shared" si="6"/>
        <v>695.41</v>
      </c>
      <c r="AZ6" s="33">
        <f t="shared" si="6"/>
        <v>701</v>
      </c>
      <c r="BA6" s="33">
        <f t="shared" si="6"/>
        <v>739.59</v>
      </c>
      <c r="BB6" s="33">
        <f t="shared" si="6"/>
        <v>335.95</v>
      </c>
      <c r="BC6" s="32" t="str">
        <f>IF(BC7="","",IF(BC7="-","【-】","【"&amp;SUBSTITUTE(TEXT(BC7,"#,##0.00"),"-","△")&amp;"】"))</f>
        <v>【264.16】</v>
      </c>
      <c r="BD6" s="33">
        <f>IF(BD7="",NA(),BD7)</f>
        <v>218.57</v>
      </c>
      <c r="BE6" s="33">
        <f t="shared" ref="BE6:BM6" si="7">IF(BE7="",NA(),BE7)</f>
        <v>211.85</v>
      </c>
      <c r="BF6" s="33">
        <f t="shared" si="7"/>
        <v>210.23</v>
      </c>
      <c r="BG6" s="33">
        <f t="shared" si="7"/>
        <v>229.48</v>
      </c>
      <c r="BH6" s="33">
        <f t="shared" si="7"/>
        <v>239.21</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93.1</v>
      </c>
      <c r="BP6" s="33">
        <f t="shared" ref="BP6:BX6" si="8">IF(BP7="",NA(),BP7)</f>
        <v>92.46</v>
      </c>
      <c r="BQ6" s="33">
        <f t="shared" si="8"/>
        <v>92.73</v>
      </c>
      <c r="BR6" s="33">
        <f t="shared" si="8"/>
        <v>89.98</v>
      </c>
      <c r="BS6" s="33">
        <f t="shared" si="8"/>
        <v>93.28</v>
      </c>
      <c r="BT6" s="33">
        <f t="shared" si="8"/>
        <v>101.27</v>
      </c>
      <c r="BU6" s="33">
        <f t="shared" si="8"/>
        <v>99.61</v>
      </c>
      <c r="BV6" s="33">
        <f t="shared" si="8"/>
        <v>100.27</v>
      </c>
      <c r="BW6" s="33">
        <f t="shared" si="8"/>
        <v>99.46</v>
      </c>
      <c r="BX6" s="33">
        <f t="shared" si="8"/>
        <v>105.21</v>
      </c>
      <c r="BY6" s="32" t="str">
        <f>IF(BY7="","",IF(BY7="-","【-】","【"&amp;SUBSTITUTE(TEXT(BY7,"#,##0.00"),"-","△")&amp;"】"))</f>
        <v>【104.60】</v>
      </c>
      <c r="BZ6" s="33">
        <f>IF(BZ7="",NA(),BZ7)</f>
        <v>159.74</v>
      </c>
      <c r="CA6" s="33">
        <f t="shared" ref="CA6:CI6" si="9">IF(CA7="",NA(),CA7)</f>
        <v>165.12</v>
      </c>
      <c r="CB6" s="33">
        <f t="shared" si="9"/>
        <v>166.1</v>
      </c>
      <c r="CC6" s="33">
        <f t="shared" si="9"/>
        <v>171.15</v>
      </c>
      <c r="CD6" s="33">
        <f t="shared" si="9"/>
        <v>172.58</v>
      </c>
      <c r="CE6" s="33">
        <f t="shared" si="9"/>
        <v>167.74</v>
      </c>
      <c r="CF6" s="33">
        <f t="shared" si="9"/>
        <v>169.59</v>
      </c>
      <c r="CG6" s="33">
        <f t="shared" si="9"/>
        <v>169.62</v>
      </c>
      <c r="CH6" s="33">
        <f t="shared" si="9"/>
        <v>171.78</v>
      </c>
      <c r="CI6" s="33">
        <f t="shared" si="9"/>
        <v>162.59</v>
      </c>
      <c r="CJ6" s="32" t="str">
        <f>IF(CJ7="","",IF(CJ7="-","【-】","【"&amp;SUBSTITUTE(TEXT(CJ7,"#,##0.00"),"-","△")&amp;"】"))</f>
        <v>【164.21】</v>
      </c>
      <c r="CK6" s="33">
        <f>IF(CK7="",NA(),CK7)</f>
        <v>57.47</v>
      </c>
      <c r="CL6" s="33">
        <f t="shared" ref="CL6:CT6" si="10">IF(CL7="",NA(),CL7)</f>
        <v>52.84</v>
      </c>
      <c r="CM6" s="33">
        <f t="shared" si="10"/>
        <v>58.52</v>
      </c>
      <c r="CN6" s="33">
        <f t="shared" si="10"/>
        <v>69.150000000000006</v>
      </c>
      <c r="CO6" s="33">
        <f t="shared" si="10"/>
        <v>70.38</v>
      </c>
      <c r="CP6" s="33">
        <f t="shared" si="10"/>
        <v>60.83</v>
      </c>
      <c r="CQ6" s="33">
        <f t="shared" si="10"/>
        <v>60.04</v>
      </c>
      <c r="CR6" s="33">
        <f t="shared" si="10"/>
        <v>59.88</v>
      </c>
      <c r="CS6" s="33">
        <f t="shared" si="10"/>
        <v>59.68</v>
      </c>
      <c r="CT6" s="33">
        <f t="shared" si="10"/>
        <v>59.17</v>
      </c>
      <c r="CU6" s="32" t="str">
        <f>IF(CU7="","",IF(CU7="-","【-】","【"&amp;SUBSTITUTE(TEXT(CU7,"#,##0.00"),"-","△")&amp;"】"))</f>
        <v>【59.80】</v>
      </c>
      <c r="CV6" s="33">
        <f>IF(CV7="",NA(),CV7)</f>
        <v>78.41</v>
      </c>
      <c r="CW6" s="33">
        <f t="shared" ref="CW6:DE6" si="11">IF(CW7="",NA(),CW7)</f>
        <v>82.45</v>
      </c>
      <c r="CX6" s="33">
        <f t="shared" si="11"/>
        <v>73.59</v>
      </c>
      <c r="CY6" s="33">
        <f t="shared" si="11"/>
        <v>73.510000000000005</v>
      </c>
      <c r="CZ6" s="33">
        <f t="shared" si="11"/>
        <v>69.680000000000007</v>
      </c>
      <c r="DA6" s="33">
        <f t="shared" si="11"/>
        <v>87.92</v>
      </c>
      <c r="DB6" s="33">
        <f t="shared" si="11"/>
        <v>87.33</v>
      </c>
      <c r="DC6" s="33">
        <f t="shared" si="11"/>
        <v>87.65</v>
      </c>
      <c r="DD6" s="33">
        <f t="shared" si="11"/>
        <v>87.63</v>
      </c>
      <c r="DE6" s="33">
        <f t="shared" si="11"/>
        <v>87.6</v>
      </c>
      <c r="DF6" s="32" t="str">
        <f>IF(DF7="","",IF(DF7="-","【-】","【"&amp;SUBSTITUTE(TEXT(DF7,"#,##0.00"),"-","△")&amp;"】"))</f>
        <v>【89.78】</v>
      </c>
      <c r="DG6" s="33">
        <f>IF(DG7="",NA(),DG7)</f>
        <v>33.590000000000003</v>
      </c>
      <c r="DH6" s="33">
        <f t="shared" ref="DH6:DP6" si="12">IF(DH7="",NA(),DH7)</f>
        <v>34.89</v>
      </c>
      <c r="DI6" s="33">
        <f t="shared" si="12"/>
        <v>36.369999999999997</v>
      </c>
      <c r="DJ6" s="33">
        <f t="shared" si="12"/>
        <v>36.9</v>
      </c>
      <c r="DK6" s="33">
        <f t="shared" si="12"/>
        <v>40.5</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22.31</v>
      </c>
      <c r="DS6" s="33">
        <f t="shared" ref="DS6:EA6" si="13">IF(DS7="",NA(),DS7)</f>
        <v>22.21</v>
      </c>
      <c r="DT6" s="33">
        <f t="shared" si="13"/>
        <v>23.14</v>
      </c>
      <c r="DU6" s="33">
        <f t="shared" si="13"/>
        <v>19.57</v>
      </c>
      <c r="DV6" s="33">
        <f t="shared" si="13"/>
        <v>22.15</v>
      </c>
      <c r="DW6" s="33">
        <f t="shared" si="13"/>
        <v>6.92</v>
      </c>
      <c r="DX6" s="33">
        <f t="shared" si="13"/>
        <v>7.67</v>
      </c>
      <c r="DY6" s="33">
        <f t="shared" si="13"/>
        <v>8.4</v>
      </c>
      <c r="DZ6" s="33">
        <f t="shared" si="13"/>
        <v>9.7100000000000009</v>
      </c>
      <c r="EA6" s="33">
        <f t="shared" si="13"/>
        <v>10.71</v>
      </c>
      <c r="EB6" s="32" t="str">
        <f>IF(EB7="","",IF(EB7="-","【-】","【"&amp;SUBSTITUTE(TEXT(EB7,"#,##0.00"),"-","△")&amp;"】"))</f>
        <v>【12.42】</v>
      </c>
      <c r="EC6" s="33">
        <f>IF(EC7="",NA(),EC7)</f>
        <v>2.31</v>
      </c>
      <c r="ED6" s="33">
        <f t="shared" ref="ED6:EL6" si="14">IF(ED7="",NA(),ED7)</f>
        <v>1.18</v>
      </c>
      <c r="EE6" s="33">
        <f t="shared" si="14"/>
        <v>0.56000000000000005</v>
      </c>
      <c r="EF6" s="33">
        <f t="shared" si="14"/>
        <v>0.79</v>
      </c>
      <c r="EG6" s="33">
        <f t="shared" si="14"/>
        <v>0.89</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112071</v>
      </c>
      <c r="D7" s="35">
        <v>46</v>
      </c>
      <c r="E7" s="35">
        <v>1</v>
      </c>
      <c r="F7" s="35">
        <v>0</v>
      </c>
      <c r="G7" s="35">
        <v>1</v>
      </c>
      <c r="H7" s="35" t="s">
        <v>93</v>
      </c>
      <c r="I7" s="35" t="s">
        <v>94</v>
      </c>
      <c r="J7" s="35" t="s">
        <v>95</v>
      </c>
      <c r="K7" s="35" t="s">
        <v>96</v>
      </c>
      <c r="L7" s="35" t="s">
        <v>97</v>
      </c>
      <c r="M7" s="36" t="s">
        <v>98</v>
      </c>
      <c r="N7" s="36">
        <v>74.69</v>
      </c>
      <c r="O7" s="36">
        <v>99.64</v>
      </c>
      <c r="P7" s="36">
        <v>3326</v>
      </c>
      <c r="Q7" s="36">
        <v>66073</v>
      </c>
      <c r="R7" s="36">
        <v>577.83000000000004</v>
      </c>
      <c r="S7" s="36">
        <v>114.35</v>
      </c>
      <c r="T7" s="36">
        <v>65502</v>
      </c>
      <c r="U7" s="36">
        <v>130.96</v>
      </c>
      <c r="V7" s="36">
        <v>500.17</v>
      </c>
      <c r="W7" s="36">
        <v>102.69</v>
      </c>
      <c r="X7" s="36">
        <v>100.41</v>
      </c>
      <c r="Y7" s="36">
        <v>100.65</v>
      </c>
      <c r="Z7" s="36">
        <v>96.9</v>
      </c>
      <c r="AA7" s="36">
        <v>108.77</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1041.73</v>
      </c>
      <c r="AT7" s="36">
        <v>1107.22</v>
      </c>
      <c r="AU7" s="36">
        <v>673.45</v>
      </c>
      <c r="AV7" s="36">
        <v>705.18</v>
      </c>
      <c r="AW7" s="36">
        <v>153.75</v>
      </c>
      <c r="AX7" s="36">
        <v>699.11</v>
      </c>
      <c r="AY7" s="36">
        <v>695.41</v>
      </c>
      <c r="AZ7" s="36">
        <v>701</v>
      </c>
      <c r="BA7" s="36">
        <v>739.59</v>
      </c>
      <c r="BB7" s="36">
        <v>335.95</v>
      </c>
      <c r="BC7" s="36">
        <v>264.16000000000003</v>
      </c>
      <c r="BD7" s="36">
        <v>218.57</v>
      </c>
      <c r="BE7" s="36">
        <v>211.85</v>
      </c>
      <c r="BF7" s="36">
        <v>210.23</v>
      </c>
      <c r="BG7" s="36">
        <v>229.48</v>
      </c>
      <c r="BH7" s="36">
        <v>239.21</v>
      </c>
      <c r="BI7" s="36">
        <v>339.69</v>
      </c>
      <c r="BJ7" s="36">
        <v>343.45</v>
      </c>
      <c r="BK7" s="36">
        <v>330.99</v>
      </c>
      <c r="BL7" s="36">
        <v>324.08999999999997</v>
      </c>
      <c r="BM7" s="36">
        <v>319.82</v>
      </c>
      <c r="BN7" s="36">
        <v>283.72000000000003</v>
      </c>
      <c r="BO7" s="36">
        <v>93.1</v>
      </c>
      <c r="BP7" s="36">
        <v>92.46</v>
      </c>
      <c r="BQ7" s="36">
        <v>92.73</v>
      </c>
      <c r="BR7" s="36">
        <v>89.98</v>
      </c>
      <c r="BS7" s="36">
        <v>93.28</v>
      </c>
      <c r="BT7" s="36">
        <v>101.27</v>
      </c>
      <c r="BU7" s="36">
        <v>99.61</v>
      </c>
      <c r="BV7" s="36">
        <v>100.27</v>
      </c>
      <c r="BW7" s="36">
        <v>99.46</v>
      </c>
      <c r="BX7" s="36">
        <v>105.21</v>
      </c>
      <c r="BY7" s="36">
        <v>104.6</v>
      </c>
      <c r="BZ7" s="36">
        <v>159.74</v>
      </c>
      <c r="CA7" s="36">
        <v>165.12</v>
      </c>
      <c r="CB7" s="36">
        <v>166.1</v>
      </c>
      <c r="CC7" s="36">
        <v>171.15</v>
      </c>
      <c r="CD7" s="36">
        <v>172.58</v>
      </c>
      <c r="CE7" s="36">
        <v>167.74</v>
      </c>
      <c r="CF7" s="36">
        <v>169.59</v>
      </c>
      <c r="CG7" s="36">
        <v>169.62</v>
      </c>
      <c r="CH7" s="36">
        <v>171.78</v>
      </c>
      <c r="CI7" s="36">
        <v>162.59</v>
      </c>
      <c r="CJ7" s="36">
        <v>164.21</v>
      </c>
      <c r="CK7" s="36">
        <v>57.47</v>
      </c>
      <c r="CL7" s="36">
        <v>52.84</v>
      </c>
      <c r="CM7" s="36">
        <v>58.52</v>
      </c>
      <c r="CN7" s="36">
        <v>69.150000000000006</v>
      </c>
      <c r="CO7" s="36">
        <v>70.38</v>
      </c>
      <c r="CP7" s="36">
        <v>60.83</v>
      </c>
      <c r="CQ7" s="36">
        <v>60.04</v>
      </c>
      <c r="CR7" s="36">
        <v>59.88</v>
      </c>
      <c r="CS7" s="36">
        <v>59.68</v>
      </c>
      <c r="CT7" s="36">
        <v>59.17</v>
      </c>
      <c r="CU7" s="36">
        <v>59.8</v>
      </c>
      <c r="CV7" s="36">
        <v>78.41</v>
      </c>
      <c r="CW7" s="36">
        <v>82.45</v>
      </c>
      <c r="CX7" s="36">
        <v>73.59</v>
      </c>
      <c r="CY7" s="36">
        <v>73.510000000000005</v>
      </c>
      <c r="CZ7" s="36">
        <v>69.680000000000007</v>
      </c>
      <c r="DA7" s="36">
        <v>87.92</v>
      </c>
      <c r="DB7" s="36">
        <v>87.33</v>
      </c>
      <c r="DC7" s="36">
        <v>87.65</v>
      </c>
      <c r="DD7" s="36">
        <v>87.63</v>
      </c>
      <c r="DE7" s="36">
        <v>87.6</v>
      </c>
      <c r="DF7" s="36">
        <v>89.78</v>
      </c>
      <c r="DG7" s="36">
        <v>33.590000000000003</v>
      </c>
      <c r="DH7" s="36">
        <v>34.89</v>
      </c>
      <c r="DI7" s="36">
        <v>36.369999999999997</v>
      </c>
      <c r="DJ7" s="36">
        <v>36.9</v>
      </c>
      <c r="DK7" s="36">
        <v>40.5</v>
      </c>
      <c r="DL7" s="36">
        <v>36.700000000000003</v>
      </c>
      <c r="DM7" s="36">
        <v>37.71</v>
      </c>
      <c r="DN7" s="36">
        <v>38.69</v>
      </c>
      <c r="DO7" s="36">
        <v>39.65</v>
      </c>
      <c r="DP7" s="36">
        <v>45.25</v>
      </c>
      <c r="DQ7" s="36">
        <v>46.31</v>
      </c>
      <c r="DR7" s="36">
        <v>22.31</v>
      </c>
      <c r="DS7" s="36">
        <v>22.21</v>
      </c>
      <c r="DT7" s="36">
        <v>23.14</v>
      </c>
      <c r="DU7" s="36">
        <v>19.57</v>
      </c>
      <c r="DV7" s="36">
        <v>22.15</v>
      </c>
      <c r="DW7" s="36">
        <v>6.92</v>
      </c>
      <c r="DX7" s="36">
        <v>7.67</v>
      </c>
      <c r="DY7" s="36">
        <v>8.4</v>
      </c>
      <c r="DZ7" s="36">
        <v>9.7100000000000009</v>
      </c>
      <c r="EA7" s="36">
        <v>10.71</v>
      </c>
      <c r="EB7" s="36">
        <v>12.42</v>
      </c>
      <c r="EC7" s="36">
        <v>2.31</v>
      </c>
      <c r="ED7" s="36">
        <v>1.18</v>
      </c>
      <c r="EE7" s="36">
        <v>0.56000000000000005</v>
      </c>
      <c r="EF7" s="36">
        <v>0.79</v>
      </c>
      <c r="EG7" s="36">
        <v>0.89</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栗島　俊</cp:lastModifiedBy>
  <cp:lastPrinted>2016-02-23T01:07:29Z</cp:lastPrinted>
  <dcterms:created xsi:type="dcterms:W3CDTF">2016-02-03T07:17:00Z</dcterms:created>
  <dcterms:modified xsi:type="dcterms:W3CDTF">2016-02-24T01:25:33Z</dcterms:modified>
  <cp:category/>
</cp:coreProperties>
</file>