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AL8" i="4"/>
  <c r="W8" i="4"/>
  <c r="I8" i="4"/>
  <c r="B6" i="4"/>
  <c r="C10" i="5" l="1"/>
  <c r="D10" i="5"/>
  <c r="E10" i="5"/>
  <c r="B10" i="5"/>
</calcChain>
</file>

<file path=xl/sharedStrings.xml><?xml version="1.0" encoding="utf-8"?>
<sst xmlns="http://schemas.openxmlformats.org/spreadsheetml/2006/main" count="233" uniqueCount="111">
  <si>
    <t>経営比較分析表</t>
    <phoneticPr fontId="5"/>
  </si>
  <si>
    <t>業務名</t>
    <rPh sb="2" eb="3">
      <t>メイ</t>
    </rPh>
    <phoneticPr fontId="5"/>
  </si>
  <si>
    <t>業種名</t>
    <rPh sb="2" eb="3">
      <t>メイ</t>
    </rPh>
    <phoneticPr fontId="5"/>
  </si>
  <si>
    <t>事業名</t>
    <phoneticPr fontId="5"/>
  </si>
  <si>
    <t>類似団体区分</t>
    <rPh sb="4" eb="6">
      <t>クブン</t>
    </rPh>
    <phoneticPr fontId="5"/>
  </si>
  <si>
    <t>人口（人）</t>
    <rPh sb="0" eb="2">
      <t>ジンコウ</t>
    </rPh>
    <rPh sb="3" eb="4">
      <t>ヒト</t>
    </rPh>
    <phoneticPr fontId="5"/>
  </si>
  <si>
    <r>
      <t>面積(km</t>
    </r>
    <r>
      <rPr>
        <b/>
        <vertAlign val="superscript"/>
        <sz val="11"/>
        <color theme="1"/>
        <rFont val="ＭＳ ゴシック"/>
        <family val="3"/>
        <charset val="128"/>
      </rPr>
      <t>2</t>
    </r>
    <r>
      <rPr>
        <b/>
        <sz val="11"/>
        <color theme="1"/>
        <rFont val="ＭＳ ゴシック"/>
        <family val="3"/>
        <charset val="128"/>
      </rPr>
      <t>)</t>
    </r>
    <phoneticPr fontId="5"/>
  </si>
  <si>
    <r>
      <t>人口密度(人/km</t>
    </r>
    <r>
      <rPr>
        <b/>
        <vertAlign val="superscript"/>
        <sz val="11"/>
        <color theme="1"/>
        <rFont val="ＭＳ ゴシック"/>
        <family val="3"/>
        <charset val="128"/>
      </rPr>
      <t>2</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</si>
  <si>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</si>
  <si>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</si>
  <si>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</si>
  <si>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</si>
  <si>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</si>
  <si>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普及率(％)</t>
    <phoneticPr fontId="5"/>
  </si>
  <si>
    <t>有収率(％)</t>
    <rPh sb="0" eb="1">
      <t>ユウ</t>
    </rPh>
    <rPh sb="1" eb="3">
      <t>シュウリツ</t>
    </rPh>
    <phoneticPr fontId="5"/>
  </si>
  <si>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5"/>
  </si>
  <si>
    <t>処理区域内人口(人)</t>
    <rPh sb="0" eb="2">
      <t>ショリ</t>
    </rPh>
    <rPh sb="2" eb="5">
      <t>クイキナイ</t>
    </rPh>
    <phoneticPr fontId="5"/>
  </si>
  <si>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5"/>
  </si>
  <si>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5"/>
  </si>
  <si>
    <t>－</t>
    <phoneticPr fontId="5"/>
  </si>
  <si>
    <t>類似団体平均値（平均値）</t>
    <phoneticPr fontId="5"/>
  </si>
  <si>
    <t>【】</t>
    <phoneticPr fontId="5"/>
  </si>
  <si>
    <t>平成26年度全国平均</t>
    <phoneticPr fontId="5"/>
  </si>
  <si>
    <t>分析欄</t>
    <rPh sb="0" eb="2">
      <t>ブンセキ</t>
    </rPh>
    <rPh sb="2" eb="3">
      <t>ラン</t>
    </rPh>
    <phoneticPr fontId="5"/>
  </si>
  <si>
    <t>1. 経営の健全性・効率性</t>
    <phoneticPr fontId="5"/>
  </si>
  <si>
    <t>1. 経営の健全性・効率性について</t>
    <phoneticPr fontId="5"/>
  </si>
  <si>
    <t>「単年度の収支」</t>
    <phoneticPr fontId="5"/>
  </si>
  <si>
    <t>「累積欠損」</t>
    <rPh sb="1" eb="3">
      <t>ルイセキ</t>
    </rPh>
    <rPh sb="3" eb="5">
      <t>ケッソン</t>
    </rPh>
    <phoneticPr fontId="5"/>
  </si>
  <si>
    <t>「支払能力」</t>
    <phoneticPr fontId="5"/>
  </si>
  <si>
    <t>「債務残高」</t>
    <rPh sb="1" eb="3">
      <t>サイム</t>
    </rPh>
    <rPh sb="3" eb="5">
      <t>ザンダカ</t>
    </rPh>
    <phoneticPr fontId="5"/>
  </si>
  <si>
    <t>2. 老朽化の状況について</t>
    <phoneticPr fontId="5"/>
  </si>
  <si>
    <t>「料金水準の適切性」</t>
    <rPh sb="1" eb="3">
      <t>リョウキン</t>
    </rPh>
    <rPh sb="3" eb="5">
      <t>スイジュン</t>
    </rPh>
    <rPh sb="6" eb="8">
      <t>テキセツ</t>
    </rPh>
    <rPh sb="8" eb="9">
      <t>セイ</t>
    </rPh>
    <phoneticPr fontId="5"/>
  </si>
  <si>
    <t>「費用の効率性」</t>
    <rPh sb="1" eb="3">
      <t>ヒヨウ</t>
    </rPh>
    <rPh sb="4" eb="6">
      <t>コウリツ</t>
    </rPh>
    <rPh sb="6" eb="7">
      <t>セイ</t>
    </rPh>
    <phoneticPr fontId="5"/>
  </si>
  <si>
    <t>「施設の効率性」</t>
    <rPh sb="1" eb="3">
      <t>シセツ</t>
    </rPh>
    <rPh sb="4" eb="6">
      <t>コウリツ</t>
    </rPh>
    <rPh sb="6" eb="7">
      <t>セイ</t>
    </rPh>
    <phoneticPr fontId="5"/>
  </si>
  <si>
    <t>「使用料対象の捕捉」</t>
    <rPh sb="1" eb="4">
      <t>シヨウリョウ</t>
    </rPh>
    <rPh sb="4" eb="6">
      <t>タイショウ</t>
    </rPh>
    <rPh sb="7" eb="9">
      <t>ホソク</t>
    </rPh>
    <phoneticPr fontId="5"/>
  </si>
  <si>
    <t>2. 老朽化の状況</t>
    <phoneticPr fontId="5"/>
  </si>
  <si>
    <t>全体総括</t>
    <rPh sb="0" eb="2">
      <t>ゼンタイ</t>
    </rPh>
    <rPh sb="2" eb="4">
      <t>ソウカツ</t>
    </rPh>
    <phoneticPr fontId="5"/>
  </si>
  <si>
    <t>「施設全体の減価償却の状況」</t>
    <rPh sb="1" eb="3">
      <t>シセツ</t>
    </rPh>
    <rPh sb="3" eb="5">
      <t>ゼンタイ</t>
    </rPh>
    <rPh sb="6" eb="8">
      <t>ゲンカ</t>
    </rPh>
    <rPh sb="8" eb="10">
      <t>ショウキャク</t>
    </rPh>
    <rPh sb="11" eb="13">
      <t>ジョウキョウ</t>
    </rPh>
    <phoneticPr fontId="5"/>
  </si>
  <si>
    <t>「管渠の経年化の状況」</t>
    <rPh sb="4" eb="7">
      <t>ケイネンカ</t>
    </rPh>
    <rPh sb="8" eb="10">
      <t>ジョウキョウ</t>
    </rPh>
    <phoneticPr fontId="5"/>
  </si>
  <si>
    <t>「管渠の更新投資・老朽化対策の実施状況」</t>
    <rPh sb="4" eb="6">
      <t>コウシン</t>
    </rPh>
    <rPh sb="6" eb="8">
      <t>トウシ</t>
    </rPh>
    <rPh sb="9" eb="12">
      <t>ロウキュウカ</t>
    </rPh>
    <rPh sb="12" eb="14">
      <t>タイサク</t>
    </rPh>
    <rPh sb="15" eb="17">
      <t>ジッシ</t>
    </rPh>
    <rPh sb="17" eb="19">
      <t>ジョウキョウ</t>
    </rPh>
    <phoneticPr fontId="5"/>
  </si>
  <si>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5"/>
  </si>
  <si>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5"/>
  </si>
  <si>
    <t>下水道事業(法非適用)</t>
    <rPh sb="3" eb="5">
      <t>ジギョウ</t>
    </rPh>
    <rPh sb="6" eb="7">
      <t>ホウ</t>
    </rPh>
    <rPh sb="7" eb="8">
      <t>ヒ</t>
    </rPh>
    <rPh sb="8" eb="10">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</si>
  <si>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</si>
  <si>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</si>
  <si>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</si>
  <si>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</si>
  <si>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</si>
  <si>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</si>
  <si>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</si>
  <si>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</si>
  <si>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</si>
  <si>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</si>
  <si>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</si>
  <si>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</si>
  <si>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①収益的収支比率(％)</t>
    <rPh sb="1" eb="4">
      <t>シュウエキテキ</t>
    </rPh>
    <phoneticPr fontId="5"/>
  </si>
  <si>
    <t>②累積欠損金比率(％)</t>
    <phoneticPr fontId="5"/>
  </si>
  <si>
    <t>③流動比率(％)</t>
    <rPh sb="1" eb="3">
      <t>リュウドウ</t>
    </rPh>
    <rPh sb="3" eb="5">
      <t>ヒリツ</t>
    </rPh>
    <phoneticPr fontId="5"/>
  </si>
  <si>
    <t>④企業債残高対事業規模比率(％)</t>
    <phoneticPr fontId="5"/>
  </si>
  <si>
    <t>⑤経費回収率(％)</t>
    <phoneticPr fontId="5"/>
  </si>
  <si>
    <t>⑥汚水処理原価(円)</t>
    <rPh sb="1" eb="3">
      <t>オスイ</t>
    </rPh>
    <rPh sb="3" eb="5">
      <t>ショリ</t>
    </rPh>
    <rPh sb="5" eb="7">
      <t>ゲンカ</t>
    </rPh>
    <rPh sb="8" eb="9">
      <t>エン</t>
    </rPh>
    <phoneticPr fontId="5"/>
  </si>
  <si>
    <t>⑦施設利用率(％)</t>
    <rPh sb="1" eb="3">
      <t>シセツ</t>
    </rPh>
    <rPh sb="3" eb="6">
      <t>リヨウリツ</t>
    </rPh>
    <phoneticPr fontId="5"/>
  </si>
  <si>
    <t>⑧水洗化率(％)</t>
    <phoneticPr fontId="5"/>
  </si>
  <si>
    <t>①有形固定資産減価償却率(％)</t>
    <rPh sb="1" eb="3">
      <t>ユウケイ</t>
    </rPh>
    <rPh sb="3" eb="5">
      <t>コテイ</t>
    </rPh>
    <rPh sb="5" eb="7">
      <t>シサン</t>
    </rPh>
    <rPh sb="7" eb="9">
      <t>ゲンカ</t>
    </rPh>
    <rPh sb="9" eb="11">
      <t>ショウキャク</t>
    </rPh>
    <rPh sb="11" eb="12">
      <t>リツ</t>
    </rPh>
    <phoneticPr fontId="5"/>
  </si>
  <si>
    <t>②管渠老朽化率(％)</t>
    <phoneticPr fontId="5"/>
  </si>
  <si>
    <t>③管渠改善率(％)</t>
    <phoneticPr fontId="5"/>
  </si>
  <si>
    <t>小項目</t>
    <rPh sb="0" eb="3">
      <t>ショウコウモク</t>
    </rPh>
    <phoneticPr fontId="5"/>
  </si>
  <si>
    <t>都道府県名</t>
    <rPh sb="0" eb="4">
      <t>トドウフケン</t>
    </rPh>
    <rPh sb="4" eb="5">
      <t>メイ</t>
    </rPh>
    <phoneticPr fontId="5"/>
  </si>
  <si>
    <t>法適・法非適</t>
    <rPh sb="0" eb="1">
      <t>ホウ</t>
    </rPh>
    <rPh sb="1" eb="2">
      <t>テキ</t>
    </rPh>
    <rPh sb="3" eb="4">
      <t>ホウ</t>
    </rPh>
    <rPh sb="4" eb="5">
      <t>ヒ</t>
    </rPh>
    <rPh sb="5" eb="6">
      <t>テキ</t>
    </rPh>
    <phoneticPr fontId="5"/>
  </si>
  <si>
    <t>業種名称</t>
    <rPh sb="0" eb="2">
      <t>ギョウシュ</t>
    </rPh>
    <rPh sb="2" eb="4">
      <t>メイショウ</t>
    </rPh>
    <phoneticPr fontId="5"/>
  </si>
  <si>
    <t>事業名称</t>
    <rPh sb="0" eb="2">
      <t>ジギョウ</t>
    </rPh>
    <rPh sb="2" eb="4">
      <t>メイショウ</t>
    </rPh>
    <phoneticPr fontId="5"/>
  </si>
  <si>
    <t>類似団体</t>
    <rPh sb="0" eb="2">
      <t>ルイジ</t>
    </rPh>
    <rPh sb="2" eb="4">
      <t>ダンタイ</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</si>
  <si>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</si>
  <si>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</si>
  <si>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普及率</t>
    <rPh sb="0" eb="2">
      <t>フキュウ</t>
    </rPh>
    <rPh sb="2" eb="3">
      <t>リツ</t>
    </rPh>
    <phoneticPr fontId="5"/>
  </si>
  <si>
    <t>有収率</t>
    <rPh sb="0" eb="1">
      <t>ユウ</t>
    </rPh>
    <rPh sb="1" eb="3">
      <t>シュウリツ</t>
    </rPh>
    <phoneticPr fontId="5"/>
  </si>
  <si>
    <t>1ヶ月20㎥当たり家庭料金</t>
    <rPh sb="2" eb="3">
      <t>ゲツ</t>
    </rPh>
    <rPh sb="6" eb="7">
      <t>ア</t>
    </rPh>
    <rPh sb="9" eb="11">
      <t>カテイ</t>
    </rPh>
    <rPh sb="11" eb="13">
      <t>リョウキン</t>
    </rPh>
    <phoneticPr fontId="5"/>
  </si>
  <si>
    <t>人口</t>
    <rPh sb="0" eb="2">
      <t>ジンコウ</t>
    </rPh>
    <phoneticPr fontId="5"/>
  </si>
  <si>
    <t>面積</t>
    <rPh sb="0" eb="2">
      <t>メンセキ</t>
    </rPh>
    <phoneticPr fontId="5"/>
  </si>
  <si>
    <t>人口密度</t>
    <rPh sb="0" eb="2">
      <t>ジンコウ</t>
    </rPh>
    <rPh sb="2" eb="4">
      <t>ミツド</t>
    </rPh>
    <phoneticPr fontId="5"/>
  </si>
  <si>
    <t>処理区域内人口</t>
  </si>
  <si>
    <t>処理区域面積</t>
  </si>
  <si>
    <t>処理区域内人口密度</t>
  </si>
  <si>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</si>
  <si>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</si>
  <si>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</si>
  <si>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</si>
  <si>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</si>
  <si>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</si>
  <si>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</si>
  <si>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</si>
  <si>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</si>
  <si>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</si>
  <si>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</si>
  <si>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</si>
  <si>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参照用</t>
    <rPh sb="0" eb="3">
      <t>サンショウヨウ</t>
    </rPh>
    <phoneticPr fontId="5"/>
  </si>
  <si>
    <t>埼玉県　秩父市</t>
  </si>
  <si>
    <t>法非適用</t>
  </si>
  <si>
    <t>下水道事業</t>
  </si>
  <si>
    <t>特定地域生活排水処理</t>
  </si>
  <si>
    <t>K2</t>
  </si>
  <si>
    <t>-</t>
  </si>
  <si>
    <t>該当数値なし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</si>
  <si>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</si>
  <si>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</si>
  <si>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</si>
  <si>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</si>
  <si>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</si>
  <si>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収益的収支比率は61～71％であり、企業債残高は毎年増加し、企業債残高対事業規模比率も拡大を続けている。
　平成26年度に企業債が一時的に800％に下がっているが、起債の償還が完了したものと、新規償還を据置無で償還したことによるもので、一時的に下がったものであり、今後浄化槽の普及により起債の残高は増加するものと思われる。
　現状、施設整備は交付金と起債、維持管理の点検業務委託は使用料、人件費、起債償還費等を一般会計繰入金で賄っている状況であり、今後安定した事業運営のため恒久的な事業費を確保する必要があり分担金、繰入金、料金等を総合的に検討し、バランスのとれた財源確保を進め、安定した事業を確保しなければならない。
　また、経費回収率は平成25年度を除き90％を超えているのと、汚水処理原価が50～80円と平均の1/4程度と非常に低くなっているのは、競争入札等により維持管理業務委託費が非常に安価で実施されていることと、更新事業費が少ないためと思われる。
　施設利用率のH23年度は錯誤で正しくは57％であり、利用率が50～70％弱と低いのは、浄化槽の性格上、機能と利用者人数が合致しないケースが多いことによるもので、利用効率は高く水洗化率は100％となっている。
　下水道及び農業集落排水地域を除く地域の整備には最も効率の良い処理方式であると思われる。
</t>
    <rPh sb="3" eb="4">
      <t>テキ</t>
    </rPh>
    <rPh sb="6" eb="8">
      <t>ヒリツ</t>
    </rPh>
    <rPh sb="19" eb="21">
      <t>キギョウ</t>
    </rPh>
    <rPh sb="21" eb="22">
      <t>サイ</t>
    </rPh>
    <rPh sb="22" eb="24">
      <t>ザンダカ</t>
    </rPh>
    <rPh sb="25" eb="27">
      <t>マイネン</t>
    </rPh>
    <rPh sb="27" eb="29">
      <t>ゾウカ</t>
    </rPh>
    <rPh sb="31" eb="33">
      <t>キギョウ</t>
    </rPh>
    <rPh sb="33" eb="34">
      <t>サイ</t>
    </rPh>
    <rPh sb="34" eb="36">
      <t>ザンダカ</t>
    </rPh>
    <rPh sb="36" eb="37">
      <t>タイ</t>
    </rPh>
    <rPh sb="37" eb="39">
      <t>ジギョウ</t>
    </rPh>
    <rPh sb="39" eb="41">
      <t>キボ</t>
    </rPh>
    <rPh sb="41" eb="43">
      <t>ヒリツ</t>
    </rPh>
    <rPh sb="44" eb="46">
      <t>カクダイ</t>
    </rPh>
    <rPh sb="47" eb="48">
      <t>ツヅ</t>
    </rPh>
    <rPh sb="55" eb="57">
      <t>ヘイセイ</t>
    </rPh>
    <rPh sb="59" eb="61">
      <t>ネンド</t>
    </rPh>
    <rPh sb="62" eb="64">
      <t>キギョウ</t>
    </rPh>
    <rPh sb="64" eb="65">
      <t>サイ</t>
    </rPh>
    <rPh sb="66" eb="68">
      <t>イチジ</t>
    </rPh>
    <rPh sb="68" eb="69">
      <t>テキ</t>
    </rPh>
    <rPh sb="75" eb="76">
      <t>サ</t>
    </rPh>
    <rPh sb="83" eb="85">
      <t>キサイ</t>
    </rPh>
    <rPh sb="86" eb="88">
      <t>ショウカン</t>
    </rPh>
    <rPh sb="89" eb="91">
      <t>カンリョウ</t>
    </rPh>
    <rPh sb="97" eb="99">
      <t>シンキ</t>
    </rPh>
    <rPh sb="99" eb="101">
      <t>ショウカン</t>
    </rPh>
    <rPh sb="102" eb="103">
      <t>ス</t>
    </rPh>
    <rPh sb="103" eb="104">
      <t>オ</t>
    </rPh>
    <rPh sb="104" eb="105">
      <t>ナシ</t>
    </rPh>
    <rPh sb="106" eb="108">
      <t>ショウカン</t>
    </rPh>
    <rPh sb="119" eb="122">
      <t>イチジテキ</t>
    </rPh>
    <rPh sb="123" eb="124">
      <t>サ</t>
    </rPh>
    <rPh sb="133" eb="135">
      <t>コンゴ</t>
    </rPh>
    <rPh sb="135" eb="138">
      <t>ジョウカソウ</t>
    </rPh>
    <rPh sb="139" eb="141">
      <t>フキュウ</t>
    </rPh>
    <rPh sb="144" eb="146">
      <t>キサイ</t>
    </rPh>
    <rPh sb="147" eb="149">
      <t>ザンダカ</t>
    </rPh>
    <rPh sb="150" eb="152">
      <t>ゾウカ</t>
    </rPh>
    <rPh sb="157" eb="158">
      <t>オモ</t>
    </rPh>
    <rPh sb="164" eb="166">
      <t>ゲンジョウ</t>
    </rPh>
    <rPh sb="167" eb="169">
      <t>シセツ</t>
    </rPh>
    <rPh sb="169" eb="171">
      <t>セイビ</t>
    </rPh>
    <rPh sb="172" eb="175">
      <t>コウフキン</t>
    </rPh>
    <rPh sb="176" eb="178">
      <t>キサイ</t>
    </rPh>
    <rPh sb="179" eb="181">
      <t>イジ</t>
    </rPh>
    <rPh sb="181" eb="183">
      <t>カンリ</t>
    </rPh>
    <rPh sb="184" eb="186">
      <t>テンケン</t>
    </rPh>
    <rPh sb="186" eb="188">
      <t>ギョウム</t>
    </rPh>
    <rPh sb="188" eb="190">
      <t>イタク</t>
    </rPh>
    <rPh sb="191" eb="194">
      <t>シヨウリョウ</t>
    </rPh>
    <rPh sb="195" eb="198">
      <t>ジンケンヒ</t>
    </rPh>
    <rPh sb="199" eb="201">
      <t>キサイ</t>
    </rPh>
    <rPh sb="201" eb="203">
      <t>ショウカン</t>
    </rPh>
    <rPh sb="203" eb="204">
      <t>ヒ</t>
    </rPh>
    <rPh sb="204" eb="205">
      <t>トウ</t>
    </rPh>
    <rPh sb="206" eb="208">
      <t>イッパン</t>
    </rPh>
    <rPh sb="208" eb="210">
      <t>カイケイ</t>
    </rPh>
    <rPh sb="210" eb="212">
      <t>クリイレ</t>
    </rPh>
    <rPh sb="212" eb="213">
      <t>キン</t>
    </rPh>
    <rPh sb="214" eb="215">
      <t>マカナ</t>
    </rPh>
    <rPh sb="219" eb="221">
      <t>ジョウキョウ</t>
    </rPh>
    <rPh sb="225" eb="227">
      <t>コンゴ</t>
    </rPh>
    <rPh sb="233" eb="235">
      <t>ウンエイ</t>
    </rPh>
    <rPh sb="238" eb="241">
      <t>コウキュウテキ</t>
    </rPh>
    <rPh sb="242" eb="244">
      <t>ジギョウ</t>
    </rPh>
    <rPh sb="244" eb="245">
      <t>ヒ</t>
    </rPh>
    <rPh sb="246" eb="248">
      <t>カクホ</t>
    </rPh>
    <rPh sb="250" eb="252">
      <t>ヒツヨウ</t>
    </rPh>
    <rPh sb="255" eb="258">
      <t>ブンタンキン</t>
    </rPh>
    <rPh sb="283" eb="285">
      <t>ザイゲン</t>
    </rPh>
    <rPh sb="291" eb="293">
      <t>アンテイ</t>
    </rPh>
    <rPh sb="295" eb="297">
      <t>ジギョウ</t>
    </rPh>
    <rPh sb="298" eb="300">
      <t>カクホ</t>
    </rPh>
    <rPh sb="315" eb="317">
      <t>ケイヒ</t>
    </rPh>
    <rPh sb="317" eb="319">
      <t>カイシュウ</t>
    </rPh>
    <rPh sb="319" eb="320">
      <t>リツ</t>
    </rPh>
    <rPh sb="321" eb="323">
      <t>ヘイセイ</t>
    </rPh>
    <rPh sb="325" eb="326">
      <t>ネン</t>
    </rPh>
    <rPh sb="326" eb="327">
      <t>ド</t>
    </rPh>
    <rPh sb="328" eb="329">
      <t>ノゾ</t>
    </rPh>
    <rPh sb="334" eb="335">
      <t>コ</t>
    </rPh>
    <rPh sb="342" eb="344">
      <t>オスイ</t>
    </rPh>
    <rPh sb="344" eb="346">
      <t>ショリ</t>
    </rPh>
    <rPh sb="346" eb="348">
      <t>ゲンカ</t>
    </rPh>
    <rPh sb="354" eb="355">
      <t>エン</t>
    </rPh>
    <rPh sb="356" eb="358">
      <t>ヘイキン</t>
    </rPh>
    <rPh sb="362" eb="364">
      <t>テイド</t>
    </rPh>
    <rPh sb="365" eb="367">
      <t>ヒジョウ</t>
    </rPh>
    <rPh sb="368" eb="369">
      <t>ヒク</t>
    </rPh>
    <rPh sb="378" eb="380">
      <t>キョウソウ</t>
    </rPh>
    <rPh sb="380" eb="382">
      <t>ニュウサツ</t>
    </rPh>
    <rPh sb="382" eb="383">
      <t>トウ</t>
    </rPh>
    <rPh sb="386" eb="388">
      <t>イジ</t>
    </rPh>
    <rPh sb="388" eb="390">
      <t>カンリ</t>
    </rPh>
    <rPh sb="390" eb="392">
      <t>ギョウム</t>
    </rPh>
    <rPh sb="392" eb="394">
      <t>イタク</t>
    </rPh>
    <rPh sb="394" eb="395">
      <t>ヒ</t>
    </rPh>
    <rPh sb="396" eb="398">
      <t>ヒジョウ</t>
    </rPh>
    <rPh sb="399" eb="401">
      <t>アンカ</t>
    </rPh>
    <rPh sb="402" eb="404">
      <t>ジッシ</t>
    </rPh>
    <rPh sb="413" eb="415">
      <t>コウシン</t>
    </rPh>
    <rPh sb="415" eb="417">
      <t>ジギョウ</t>
    </rPh>
    <rPh sb="417" eb="418">
      <t>ヒ</t>
    </rPh>
    <rPh sb="419" eb="420">
      <t>スク</t>
    </rPh>
    <rPh sb="425" eb="426">
      <t>オモ</t>
    </rPh>
    <rPh sb="432" eb="434">
      <t>シセツ</t>
    </rPh>
    <rPh sb="434" eb="437">
      <t>リヨウリツ</t>
    </rPh>
    <rPh sb="441" eb="442">
      <t>ネン</t>
    </rPh>
    <rPh sb="442" eb="443">
      <t>ド</t>
    </rPh>
    <rPh sb="444" eb="446">
      <t>サクゴ</t>
    </rPh>
    <rPh sb="447" eb="448">
      <t>タダ</t>
    </rPh>
    <rPh sb="458" eb="461">
      <t>リヨウリツ</t>
    </rPh>
    <rPh sb="468" eb="469">
      <t>ジャク</t>
    </rPh>
    <rPh sb="470" eb="471">
      <t>ヒク</t>
    </rPh>
    <rPh sb="475" eb="478">
      <t>ジョウカソウ</t>
    </rPh>
    <rPh sb="479" eb="482">
      <t>セイカクジョウ</t>
    </rPh>
    <rPh sb="483" eb="485">
      <t>キノウ</t>
    </rPh>
    <rPh sb="486" eb="489">
      <t>リヨウシャ</t>
    </rPh>
    <rPh sb="489" eb="491">
      <t>ニンズウ</t>
    </rPh>
    <rPh sb="492" eb="494">
      <t>ガッチ</t>
    </rPh>
    <rPh sb="501" eb="502">
      <t>オオ</t>
    </rPh>
    <rPh sb="512" eb="514">
      <t>リヨウ</t>
    </rPh>
    <rPh sb="514" eb="516">
      <t>コウリツ</t>
    </rPh>
    <rPh sb="517" eb="518">
      <t>タカ</t>
    </rPh>
    <rPh sb="519" eb="522">
      <t>スイセンカ</t>
    </rPh>
    <rPh sb="522" eb="523">
      <t>リツ</t>
    </rPh>
    <phoneticPr fontId="5"/>
  </si>
  <si>
    <t xml:space="preserve"> 市町村整備型戸別合併処理浄化槽事業は平成11年度より実施しており、施設の老朽化も切迫した課題とはなっていないが、今後施設の更新も検討しなくてはならない状況となっている。</t>
    <rPh sb="16" eb="18">
      <t>ジギョウ</t>
    </rPh>
    <phoneticPr fontId="5"/>
  </si>
  <si>
    <t xml:space="preserve"> 戸別合併処理浄化槽は、下水道、農業集落排水事業のエリア拡大が困難な状況下で、事業拡大が必要な事業であり、毎年100基以上が新設されている状況であり、安定経営確保のため分担金、繰入金、使用料等を総合的に検討し、安定した事業費の確保を進めて行かなくてはならない。
</t>
    <rPh sb="84" eb="87">
      <t>ブンタンキン</t>
    </rPh>
    <rPh sb="92" eb="94">
      <t>シヨウ</t>
    </rPh>
    <rPh sb="105" eb="107">
      <t>アンテイ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</si>
</sst>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scheme val="minor"/>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3">
    <xf numFmtId="0" fontId="0" fillId="0" borderId="0">
      <alignment vertical="center"/>
    </xf>
    <xf numFmtId="38" fontId="2" fillId="0" borderId="0" applyFont="0" applyFill="0" applyBorder="0" applyAlignment="0" applyProtection="0">
      <alignment vertical="center"/>
    </xf>
    <xf numFmtId="38" fontId="16" fillId="0" borderId="0" applyFont="0" applyFill="0" applyBorder="0" applyAlignment="0" applyProtection="0"/>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8" fillId="0" borderId="0">
      <alignment vertical="center"/>
    </xf>
    <xf numFmtId="0" fontId="17" fillId="0" borderId="0"/>
    <xf numFmtId="0" fontId="18" fillId="0" borderId="0">
      <alignment vertical="center"/>
    </xf>
    <xf numFmtId="0" fontId="2" fillId="0" borderId="0">
      <alignment vertical="center"/>
    </xf>
    <xf numFmtId="0" fontId="17" fillId="0" borderId="0"/>
    <xf numFmtId="0" fontId="19" fillId="0" borderId="0"/>
    <xf numFmtId="0" fontId="20" fillId="0" borderId="0">
      <alignment vertical="center"/>
    </xf>
    <xf numFmtId="0" fontId="14" fillId="0" borderId="0">
      <alignment vertical="center"/>
    </xf>
    <xf numFmtId="0" fontId="17" fillId="0" borderId="0">
      <alignment vertical="center"/>
    </xf>
    <xf numFmtId="0" fontId="17" fillId="0" borderId="0"/>
    <xf numFmtId="0" fontId="18" fillId="0" borderId="0">
      <alignment vertical="center"/>
    </xf>
    <xf numFmtId="0" fontId="19" fillId="0" borderId="0"/>
    <xf numFmtId="0" fontId="21" fillId="0" borderId="0">
      <alignment vertical="center"/>
    </xf>
    <xf numFmtId="0" fontId="22" fillId="0" borderId="0"/>
    <xf numFmtId="0" fontId="1" fillId="0" borderId="0">
      <alignment vertical="center"/>
    </xf>
    <xf numFmtId="0" fontId="1" fillId="0" borderId="0">
      <alignment vertical="center"/>
    </xf>
    <xf numFmtId="0" fontId="1" fillId="0" borderId="0">
      <alignment vertical="center"/>
    </xf>
  </cellStyleXfs>
  <cellXfs count="8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7"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7"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9" xfId="0" applyFont="1" applyBorder="1" applyAlignment="1">
      <alignment vertical="center"/>
    </xf>
    <xf numFmtId="0" fontId="6" fillId="0" borderId="6" xfId="0" applyFont="1" applyBorder="1">
      <alignment vertical="center"/>
    </xf>
    <xf numFmtId="0" fontId="6" fillId="0" borderId="0" xfId="0" applyFont="1" applyBorder="1">
      <alignment vertical="center"/>
    </xf>
    <xf numFmtId="0" fontId="6" fillId="0" borderId="7" xfId="0" applyFont="1" applyBorder="1">
      <alignment vertical="center"/>
    </xf>
    <xf numFmtId="0" fontId="14" fillId="0" borderId="0" xfId="0" applyFont="1" applyBorder="1">
      <alignment vertical="center"/>
    </xf>
    <xf numFmtId="0" fontId="15" fillId="0" borderId="0" xfId="0" applyFont="1" applyBorder="1" applyAlignment="1">
      <alignment horizontal="center" vertical="center"/>
    </xf>
    <xf numFmtId="0" fontId="6" fillId="0" borderId="8" xfId="0" applyFont="1" applyBorder="1">
      <alignment vertical="center"/>
    </xf>
    <xf numFmtId="0" fontId="6" fillId="0" borderId="1" xfId="0" applyFont="1" applyBorder="1">
      <alignment vertical="center"/>
    </xf>
    <xf numFmtId="0" fontId="6" fillId="0" borderId="9" xfId="0" applyFont="1" applyBorder="1">
      <alignment vertical="center"/>
    </xf>
    <xf numFmtId="0" fontId="4" fillId="0" borderId="0" xfId="0" applyFont="1" applyBorder="1" applyAlignment="1">
      <alignment horizontal="center" vertical="center"/>
    </xf>
    <xf numFmtId="0" fontId="3"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0" xfId="0" applyFont="1" applyBorder="1" applyAlignment="1">
      <alignment horizontal="left" vertical="center"/>
    </xf>
    <xf numFmtId="0" fontId="13" fillId="0" borderId="7" xfId="0" applyFont="1" applyBorder="1" applyAlignment="1">
      <alignment horizontal="left" vertical="center"/>
    </xf>
    <xf numFmtId="0" fontId="6" fillId="0" borderId="6"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12" fillId="0" borderId="6" xfId="0" applyFont="1" applyBorder="1" applyAlignment="1">
      <alignment horizontal="center" vertical="center"/>
    </xf>
    <xf numFmtId="0" fontId="12" fillId="0" borderId="0" xfId="0" applyFont="1" applyBorder="1" applyAlignment="1">
      <alignment horizontal="center" vertical="center"/>
    </xf>
    <xf numFmtId="177" fontId="6" fillId="0" borderId="2" xfId="0" applyNumberFormat="1" applyFont="1" applyBorder="1" applyAlignment="1" applyProtection="1">
      <alignment horizontal="center" vertical="center"/>
      <protection hidden="1"/>
    </xf>
    <xf numFmtId="176" fontId="6" fillId="0" borderId="2" xfId="0" applyNumberFormat="1" applyFont="1" applyBorder="1" applyAlignment="1" applyProtection="1">
      <alignment horizontal="center" vertical="center"/>
      <protection hidden="1"/>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6" fillId="0" borderId="2" xfId="0" applyNumberFormat="1" applyFont="1" applyBorder="1" applyAlignment="1" applyProtection="1">
      <alignment horizontal="center" vertical="center"/>
      <protection hidden="1"/>
    </xf>
    <xf numFmtId="0" fontId="7" fillId="0" borderId="0" xfId="0" applyFont="1" applyAlignment="1">
      <alignment horizontal="center" vertical="center"/>
    </xf>
    <xf numFmtId="49" fontId="4"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3">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3 3" xfId="21"/>
    <cellStyle name="標準 2 4" xfId="10"/>
    <cellStyle name="標準 2 5" xfId="20"/>
    <cellStyle name="標準 2_【重要】（県）指数表_書式まとめ" xfId="11"/>
    <cellStyle name="標準 3" xfId="12"/>
    <cellStyle name="標準 3 2" xfId="13"/>
    <cellStyle name="標準 3 2 2" xfId="14"/>
    <cellStyle name="標準 3 3" xfId="15"/>
    <cellStyle name="標準 4" xfId="16"/>
    <cellStyle name="標準 4 2" xfId="22"/>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7422720"/>
        <c:axId val="15061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37422720"/>
        <c:axId val="150615168"/>
      </c:lineChart>
      <c:dateAx>
        <c:axId val="137422720"/>
        <c:scaling>
          <c:orientation val="minMax"/>
        </c:scaling>
        <c:delete val="1"/>
        <c:axPos val="b"/>
        <c:numFmt formatCode="ge" sourceLinked="1"/>
        <c:majorTickMark val="none"/>
        <c:minorTickMark val="none"/>
        <c:tickLblPos val="none"/>
        <c:crossAx val="150615168"/>
        <c:crosses val="autoZero"/>
        <c:auto val="1"/>
        <c:lblOffset val="100"/>
        <c:baseTimeUnit val="years"/>
      </c:dateAx>
      <c:valAx>
        <c:axId val="15061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42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51.62</c:v>
                </c:pt>
                <c:pt idx="1">
                  <c:v>0</c:v>
                </c:pt>
                <c:pt idx="2">
                  <c:v>68.010000000000005</c:v>
                </c:pt>
                <c:pt idx="3">
                  <c:v>57.02</c:v>
                </c:pt>
                <c:pt idx="4">
                  <c:v>56.64</c:v>
                </c:pt>
              </c:numCache>
            </c:numRef>
          </c:val>
        </c:ser>
        <c:dLbls>
          <c:showLegendKey val="0"/>
          <c:showVal val="0"/>
          <c:showCatName val="0"/>
          <c:showSerName val="0"/>
          <c:showPercent val="0"/>
          <c:showBubbleSize val="0"/>
        </c:dLbls>
        <c:gapWidth val="150"/>
        <c:axId val="152637440"/>
        <c:axId val="15263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57.53</c:v>
                </c:pt>
                <c:pt idx="1">
                  <c:v>60.03</c:v>
                </c:pt>
                <c:pt idx="2">
                  <c:v>61.93</c:v>
                </c:pt>
                <c:pt idx="3">
                  <c:v>58.06</c:v>
                </c:pt>
                <c:pt idx="4">
                  <c:v>53.84</c:v>
                </c:pt>
              </c:numCache>
            </c:numRef>
          </c:val>
          <c:smooth val="0"/>
        </c:ser>
        <c:dLbls>
          <c:showLegendKey val="0"/>
          <c:showVal val="0"/>
          <c:showCatName val="0"/>
          <c:showSerName val="0"/>
          <c:showPercent val="0"/>
          <c:showBubbleSize val="0"/>
        </c:dLbls>
        <c:marker val="1"/>
        <c:smooth val="0"/>
        <c:axId val="152637440"/>
        <c:axId val="152639360"/>
      </c:lineChart>
      <c:dateAx>
        <c:axId val="152637440"/>
        <c:scaling>
          <c:orientation val="minMax"/>
        </c:scaling>
        <c:delete val="1"/>
        <c:axPos val="b"/>
        <c:numFmt formatCode="ge" sourceLinked="1"/>
        <c:majorTickMark val="none"/>
        <c:minorTickMark val="none"/>
        <c:tickLblPos val="none"/>
        <c:crossAx val="152639360"/>
        <c:crosses val="autoZero"/>
        <c:auto val="1"/>
        <c:lblOffset val="100"/>
        <c:baseTimeUnit val="years"/>
      </c:dateAx>
      <c:valAx>
        <c:axId val="15263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63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52657280"/>
        <c:axId val="15266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76.78</c:v>
                </c:pt>
                <c:pt idx="1">
                  <c:v>76.8</c:v>
                </c:pt>
                <c:pt idx="2">
                  <c:v>77.25</c:v>
                </c:pt>
                <c:pt idx="3">
                  <c:v>75.790000000000006</c:v>
                </c:pt>
                <c:pt idx="4">
                  <c:v>95.04</c:v>
                </c:pt>
              </c:numCache>
            </c:numRef>
          </c:val>
          <c:smooth val="0"/>
        </c:ser>
        <c:dLbls>
          <c:showLegendKey val="0"/>
          <c:showVal val="0"/>
          <c:showCatName val="0"/>
          <c:showSerName val="0"/>
          <c:showPercent val="0"/>
          <c:showBubbleSize val="0"/>
        </c:dLbls>
        <c:marker val="1"/>
        <c:smooth val="0"/>
        <c:axId val="152657280"/>
        <c:axId val="152667648"/>
      </c:lineChart>
      <c:dateAx>
        <c:axId val="152657280"/>
        <c:scaling>
          <c:orientation val="minMax"/>
        </c:scaling>
        <c:delete val="1"/>
        <c:axPos val="b"/>
        <c:numFmt formatCode="ge" sourceLinked="1"/>
        <c:majorTickMark val="none"/>
        <c:minorTickMark val="none"/>
        <c:tickLblPos val="none"/>
        <c:crossAx val="152667648"/>
        <c:crosses val="autoZero"/>
        <c:auto val="1"/>
        <c:lblOffset val="100"/>
        <c:baseTimeUnit val="years"/>
      </c:dateAx>
      <c:valAx>
        <c:axId val="15266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65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64.47</c:v>
                </c:pt>
                <c:pt idx="1">
                  <c:v>61.33</c:v>
                </c:pt>
                <c:pt idx="2">
                  <c:v>64.08</c:v>
                </c:pt>
                <c:pt idx="3">
                  <c:v>71.44</c:v>
                </c:pt>
                <c:pt idx="4">
                  <c:v>63.23</c:v>
                </c:pt>
              </c:numCache>
            </c:numRef>
          </c:val>
        </c:ser>
        <c:dLbls>
          <c:showLegendKey val="0"/>
          <c:showVal val="0"/>
          <c:showCatName val="0"/>
          <c:showSerName val="0"/>
          <c:showPercent val="0"/>
          <c:showBubbleSize val="0"/>
        </c:dLbls>
        <c:gapWidth val="150"/>
        <c:axId val="152517248"/>
        <c:axId val="15252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517248"/>
        <c:axId val="152523520"/>
      </c:lineChart>
      <c:dateAx>
        <c:axId val="152517248"/>
        <c:scaling>
          <c:orientation val="minMax"/>
        </c:scaling>
        <c:delete val="1"/>
        <c:axPos val="b"/>
        <c:numFmt formatCode="ge" sourceLinked="1"/>
        <c:majorTickMark val="none"/>
        <c:minorTickMark val="none"/>
        <c:tickLblPos val="none"/>
        <c:crossAx val="152523520"/>
        <c:crosses val="autoZero"/>
        <c:auto val="1"/>
        <c:lblOffset val="100"/>
        <c:baseTimeUnit val="years"/>
      </c:dateAx>
      <c:valAx>
        <c:axId val="15252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51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567168"/>
        <c:axId val="15224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567168"/>
        <c:axId val="152249472"/>
      </c:lineChart>
      <c:dateAx>
        <c:axId val="152567168"/>
        <c:scaling>
          <c:orientation val="minMax"/>
        </c:scaling>
        <c:delete val="1"/>
        <c:axPos val="b"/>
        <c:numFmt formatCode="ge" sourceLinked="1"/>
        <c:majorTickMark val="none"/>
        <c:minorTickMark val="none"/>
        <c:tickLblPos val="none"/>
        <c:crossAx val="152249472"/>
        <c:crosses val="autoZero"/>
        <c:auto val="1"/>
        <c:lblOffset val="100"/>
        <c:baseTimeUnit val="years"/>
      </c:dateAx>
      <c:valAx>
        <c:axId val="15224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56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271104"/>
        <c:axId val="15227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271104"/>
        <c:axId val="152277376"/>
      </c:lineChart>
      <c:dateAx>
        <c:axId val="152271104"/>
        <c:scaling>
          <c:orientation val="minMax"/>
        </c:scaling>
        <c:delete val="1"/>
        <c:axPos val="b"/>
        <c:numFmt formatCode="ge" sourceLinked="1"/>
        <c:majorTickMark val="none"/>
        <c:minorTickMark val="none"/>
        <c:tickLblPos val="none"/>
        <c:crossAx val="152277376"/>
        <c:crosses val="autoZero"/>
        <c:auto val="1"/>
        <c:lblOffset val="100"/>
        <c:baseTimeUnit val="years"/>
      </c:dateAx>
      <c:valAx>
        <c:axId val="15227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27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316160"/>
        <c:axId val="15231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316160"/>
        <c:axId val="152318336"/>
      </c:lineChart>
      <c:dateAx>
        <c:axId val="152316160"/>
        <c:scaling>
          <c:orientation val="minMax"/>
        </c:scaling>
        <c:delete val="1"/>
        <c:axPos val="b"/>
        <c:numFmt formatCode="ge" sourceLinked="1"/>
        <c:majorTickMark val="none"/>
        <c:minorTickMark val="none"/>
        <c:tickLblPos val="none"/>
        <c:crossAx val="152318336"/>
        <c:crosses val="autoZero"/>
        <c:auto val="1"/>
        <c:lblOffset val="100"/>
        <c:baseTimeUnit val="years"/>
      </c:dateAx>
      <c:valAx>
        <c:axId val="15231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31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348928"/>
        <c:axId val="15235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348928"/>
        <c:axId val="152355200"/>
      </c:lineChart>
      <c:dateAx>
        <c:axId val="152348928"/>
        <c:scaling>
          <c:orientation val="minMax"/>
        </c:scaling>
        <c:delete val="1"/>
        <c:axPos val="b"/>
        <c:numFmt formatCode="ge" sourceLinked="1"/>
        <c:majorTickMark val="none"/>
        <c:minorTickMark val="none"/>
        <c:tickLblPos val="none"/>
        <c:crossAx val="152355200"/>
        <c:crosses val="autoZero"/>
        <c:auto val="1"/>
        <c:lblOffset val="100"/>
        <c:baseTimeUnit val="years"/>
      </c:dateAx>
      <c:valAx>
        <c:axId val="15235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34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278.3</c:v>
                </c:pt>
                <c:pt idx="1">
                  <c:v>889.37</c:v>
                </c:pt>
                <c:pt idx="2">
                  <c:v>1291.26</c:v>
                </c:pt>
                <c:pt idx="3">
                  <c:v>1521.56</c:v>
                </c:pt>
                <c:pt idx="4">
                  <c:v>829.53</c:v>
                </c:pt>
              </c:numCache>
            </c:numRef>
          </c:val>
        </c:ser>
        <c:dLbls>
          <c:showLegendKey val="0"/>
          <c:showVal val="0"/>
          <c:showCatName val="0"/>
          <c:showSerName val="0"/>
          <c:showPercent val="0"/>
          <c:showBubbleSize val="0"/>
        </c:dLbls>
        <c:gapWidth val="150"/>
        <c:axId val="152438272"/>
        <c:axId val="15244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442.18</c:v>
                </c:pt>
                <c:pt idx="1">
                  <c:v>421.01</c:v>
                </c:pt>
                <c:pt idx="2">
                  <c:v>430.64</c:v>
                </c:pt>
                <c:pt idx="3">
                  <c:v>446.63</c:v>
                </c:pt>
                <c:pt idx="4">
                  <c:v>261.08</c:v>
                </c:pt>
              </c:numCache>
            </c:numRef>
          </c:val>
          <c:smooth val="0"/>
        </c:ser>
        <c:dLbls>
          <c:showLegendKey val="0"/>
          <c:showVal val="0"/>
          <c:showCatName val="0"/>
          <c:showSerName val="0"/>
          <c:showPercent val="0"/>
          <c:showBubbleSize val="0"/>
        </c:dLbls>
        <c:marker val="1"/>
        <c:smooth val="0"/>
        <c:axId val="152438272"/>
        <c:axId val="152440192"/>
      </c:lineChart>
      <c:dateAx>
        <c:axId val="152438272"/>
        <c:scaling>
          <c:orientation val="minMax"/>
        </c:scaling>
        <c:delete val="1"/>
        <c:axPos val="b"/>
        <c:numFmt formatCode="ge" sourceLinked="1"/>
        <c:majorTickMark val="none"/>
        <c:minorTickMark val="none"/>
        <c:tickLblPos val="none"/>
        <c:crossAx val="152440192"/>
        <c:crosses val="autoZero"/>
        <c:auto val="1"/>
        <c:lblOffset val="100"/>
        <c:baseTimeUnit val="years"/>
      </c:dateAx>
      <c:valAx>
        <c:axId val="15244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43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90.96</c:v>
                </c:pt>
                <c:pt idx="1">
                  <c:v>104.49</c:v>
                </c:pt>
                <c:pt idx="2">
                  <c:v>96.2</c:v>
                </c:pt>
                <c:pt idx="3">
                  <c:v>65.400000000000006</c:v>
                </c:pt>
                <c:pt idx="4">
                  <c:v>91.06</c:v>
                </c:pt>
              </c:numCache>
            </c:numRef>
          </c:val>
        </c:ser>
        <c:dLbls>
          <c:showLegendKey val="0"/>
          <c:showVal val="0"/>
          <c:showCatName val="0"/>
          <c:showSerName val="0"/>
          <c:showPercent val="0"/>
          <c:showBubbleSize val="0"/>
        </c:dLbls>
        <c:gapWidth val="150"/>
        <c:axId val="152482944"/>
        <c:axId val="15248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61.59</c:v>
                </c:pt>
                <c:pt idx="1">
                  <c:v>58.98</c:v>
                </c:pt>
                <c:pt idx="2">
                  <c:v>58.78</c:v>
                </c:pt>
                <c:pt idx="3">
                  <c:v>58.53</c:v>
                </c:pt>
                <c:pt idx="4">
                  <c:v>68.61</c:v>
                </c:pt>
              </c:numCache>
            </c:numRef>
          </c:val>
          <c:smooth val="0"/>
        </c:ser>
        <c:dLbls>
          <c:showLegendKey val="0"/>
          <c:showVal val="0"/>
          <c:showCatName val="0"/>
          <c:showSerName val="0"/>
          <c:showPercent val="0"/>
          <c:showBubbleSize val="0"/>
        </c:dLbls>
        <c:marker val="1"/>
        <c:smooth val="0"/>
        <c:axId val="152482944"/>
        <c:axId val="152484864"/>
      </c:lineChart>
      <c:dateAx>
        <c:axId val="152482944"/>
        <c:scaling>
          <c:orientation val="minMax"/>
        </c:scaling>
        <c:delete val="1"/>
        <c:axPos val="b"/>
        <c:numFmt formatCode="ge" sourceLinked="1"/>
        <c:majorTickMark val="none"/>
        <c:minorTickMark val="none"/>
        <c:tickLblPos val="none"/>
        <c:crossAx val="152484864"/>
        <c:crosses val="autoZero"/>
        <c:auto val="1"/>
        <c:lblOffset val="100"/>
        <c:baseTimeUnit val="years"/>
      </c:dateAx>
      <c:valAx>
        <c:axId val="15248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48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59.69</c:v>
                </c:pt>
                <c:pt idx="1">
                  <c:v>46.19</c:v>
                </c:pt>
                <c:pt idx="2">
                  <c:v>46.82</c:v>
                </c:pt>
                <c:pt idx="3">
                  <c:v>80.44</c:v>
                </c:pt>
                <c:pt idx="4">
                  <c:v>61.12</c:v>
                </c:pt>
              </c:numCache>
            </c:numRef>
          </c:val>
        </c:ser>
        <c:dLbls>
          <c:showLegendKey val="0"/>
          <c:showVal val="0"/>
          <c:showCatName val="0"/>
          <c:showSerName val="0"/>
          <c:showPercent val="0"/>
          <c:showBubbleSize val="0"/>
        </c:dLbls>
        <c:gapWidth val="150"/>
        <c:axId val="152588672"/>
        <c:axId val="15259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242.92</c:v>
                </c:pt>
                <c:pt idx="1">
                  <c:v>253.84</c:v>
                </c:pt>
                <c:pt idx="2">
                  <c:v>257.02999999999997</c:v>
                </c:pt>
                <c:pt idx="3">
                  <c:v>266.57</c:v>
                </c:pt>
                <c:pt idx="4">
                  <c:v>241.18</c:v>
                </c:pt>
              </c:numCache>
            </c:numRef>
          </c:val>
          <c:smooth val="0"/>
        </c:ser>
        <c:dLbls>
          <c:showLegendKey val="0"/>
          <c:showVal val="0"/>
          <c:showCatName val="0"/>
          <c:showSerName val="0"/>
          <c:showPercent val="0"/>
          <c:showBubbleSize val="0"/>
        </c:dLbls>
        <c:marker val="1"/>
        <c:smooth val="0"/>
        <c:axId val="152588672"/>
        <c:axId val="152590592"/>
      </c:lineChart>
      <c:dateAx>
        <c:axId val="152588672"/>
        <c:scaling>
          <c:orientation val="minMax"/>
        </c:scaling>
        <c:delete val="1"/>
        <c:axPos val="b"/>
        <c:numFmt formatCode="ge" sourceLinked="1"/>
        <c:majorTickMark val="none"/>
        <c:minorTickMark val="none"/>
        <c:tickLblPos val="none"/>
        <c:crossAx val="152590592"/>
        <c:crosses val="autoZero"/>
        <c:auto val="1"/>
        <c:lblOffset val="100"/>
        <c:baseTimeUnit val="years"/>
      </c:dateAx>
      <c:valAx>
        <c:axId val="15259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58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O52"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埼玉県　秩父市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K2</v>
      </c>
      <c r="X8" s="70"/>
      <c r="Y8" s="70"/>
      <c r="Z8" s="70"/>
      <c r="AA8" s="70"/>
      <c r="AB8" s="70"/>
      <c r="AC8" s="70"/>
      <c r="AD8" s="3"/>
      <c r="AE8" s="3"/>
      <c r="AF8" s="3"/>
      <c r="AG8" s="3"/>
      <c r="AH8" s="3"/>
      <c r="AI8" s="3"/>
      <c r="AJ8" s="3"/>
      <c r="AK8" s="3"/>
      <c r="AL8" s="64">
        <f>データ!R6</f>
        <v>66073</v>
      </c>
      <c r="AM8" s="64"/>
      <c r="AN8" s="64"/>
      <c r="AO8" s="64"/>
      <c r="AP8" s="64"/>
      <c r="AQ8" s="64"/>
      <c r="AR8" s="64"/>
      <c r="AS8" s="64"/>
      <c r="AT8" s="63">
        <f>データ!S6</f>
        <v>577.83000000000004</v>
      </c>
      <c r="AU8" s="63"/>
      <c r="AV8" s="63"/>
      <c r="AW8" s="63"/>
      <c r="AX8" s="63"/>
      <c r="AY8" s="63"/>
      <c r="AZ8" s="63"/>
      <c r="BA8" s="63"/>
      <c r="BB8" s="63">
        <f>データ!T6</f>
        <v>114.35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8.08</v>
      </c>
      <c r="Q10" s="63"/>
      <c r="R10" s="63"/>
      <c r="S10" s="63"/>
      <c r="T10" s="63"/>
      <c r="U10" s="63"/>
      <c r="V10" s="63"/>
      <c r="W10" s="63">
        <f>データ!P6</f>
        <v>100</v>
      </c>
      <c r="X10" s="63"/>
      <c r="Y10" s="63"/>
      <c r="Z10" s="63"/>
      <c r="AA10" s="63"/>
      <c r="AB10" s="63"/>
      <c r="AC10" s="63"/>
      <c r="AD10" s="64">
        <f>データ!Q6</f>
        <v>1188</v>
      </c>
      <c r="AE10" s="64"/>
      <c r="AF10" s="64"/>
      <c r="AG10" s="64"/>
      <c r="AH10" s="64"/>
      <c r="AI10" s="64"/>
      <c r="AJ10" s="64"/>
      <c r="AK10" s="2"/>
      <c r="AL10" s="64">
        <f>データ!U6</f>
        <v>5312</v>
      </c>
      <c r="AM10" s="64"/>
      <c r="AN10" s="64"/>
      <c r="AO10" s="64"/>
      <c r="AP10" s="64"/>
      <c r="AQ10" s="64"/>
      <c r="AR10" s="64"/>
      <c r="AS10" s="64"/>
      <c r="AT10" s="63">
        <f>データ!V6</f>
        <v>0.21</v>
      </c>
      <c r="AU10" s="63"/>
      <c r="AV10" s="63"/>
      <c r="AW10" s="63"/>
      <c r="AX10" s="63"/>
      <c r="AY10" s="63"/>
      <c r="AZ10" s="63"/>
      <c r="BA10" s="63"/>
      <c r="BB10" s="63">
        <f>データ!W6</f>
        <v>25295.24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60:BJ61"/>
    <mergeCell ref="BL47:BZ63"/>
    <mergeCell ref="BL64:BZ65"/>
    <mergeCell ref="C79:T80"/>
    <mergeCell ref="W79:AN80"/>
    <mergeCell ref="AQ79:BH80"/>
    <mergeCell ref="BL66:BZ82"/>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K1" workbookViewId="0">
      <selection activeCell="CN19" sqref="CN19"/>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112071</v>
      </c>
      <c r="D6" s="31">
        <f t="shared" si="3"/>
        <v>47</v>
      </c>
      <c r="E6" s="31">
        <f t="shared" si="3"/>
        <v>18</v>
      </c>
      <c r="F6" s="31">
        <f t="shared" si="3"/>
        <v>0</v>
      </c>
      <c r="G6" s="31">
        <f t="shared" si="3"/>
        <v>0</v>
      </c>
      <c r="H6" s="31" t="str">
        <f t="shared" si="3"/>
        <v>埼玉県　秩父市</v>
      </c>
      <c r="I6" s="31" t="str">
        <f t="shared" si="3"/>
        <v>法非適用</v>
      </c>
      <c r="J6" s="31" t="str">
        <f t="shared" si="3"/>
        <v>下水道事業</v>
      </c>
      <c r="K6" s="31" t="str">
        <f t="shared" si="3"/>
        <v>特定地域生活排水処理</v>
      </c>
      <c r="L6" s="31" t="str">
        <f t="shared" si="3"/>
        <v>K2</v>
      </c>
      <c r="M6" s="32" t="str">
        <f t="shared" si="3"/>
        <v>-</v>
      </c>
      <c r="N6" s="32" t="str">
        <f t="shared" si="3"/>
        <v>該当数値なし</v>
      </c>
      <c r="O6" s="32">
        <f t="shared" si="3"/>
        <v>8.08</v>
      </c>
      <c r="P6" s="32">
        <f t="shared" si="3"/>
        <v>100</v>
      </c>
      <c r="Q6" s="32">
        <f t="shared" si="3"/>
        <v>1188</v>
      </c>
      <c r="R6" s="32">
        <f t="shared" si="3"/>
        <v>66073</v>
      </c>
      <c r="S6" s="32">
        <f t="shared" si="3"/>
        <v>577.83000000000004</v>
      </c>
      <c r="T6" s="32">
        <f t="shared" si="3"/>
        <v>114.35</v>
      </c>
      <c r="U6" s="32">
        <f t="shared" si="3"/>
        <v>5312</v>
      </c>
      <c r="V6" s="32">
        <f t="shared" si="3"/>
        <v>0.21</v>
      </c>
      <c r="W6" s="32">
        <f t="shared" si="3"/>
        <v>25295.24</v>
      </c>
      <c r="X6" s="33">
        <f>IF(X7="",NA(),X7)</f>
        <v>64.47</v>
      </c>
      <c r="Y6" s="33">
        <f t="shared" ref="Y6:AG6" si="4">IF(Y7="",NA(),Y7)</f>
        <v>61.33</v>
      </c>
      <c r="Z6" s="33">
        <f t="shared" si="4"/>
        <v>64.08</v>
      </c>
      <c r="AA6" s="33">
        <f t="shared" si="4"/>
        <v>71.44</v>
      </c>
      <c r="AB6" s="33">
        <f t="shared" si="4"/>
        <v>63.23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278.3</v>
      </c>
      <c r="BF6" s="33">
        <f t="shared" ref="BF6:BN6" si="7">IF(BF7="",NA(),BF7)</f>
        <v>889.37</v>
      </c>
      <c r="BG6" s="33">
        <f t="shared" si="7"/>
        <v>1291.26</v>
      </c>
      <c r="BH6" s="33">
        <f t="shared" si="7"/>
        <v>1521.56</v>
      </c>
      <c r="BI6" s="33">
        <f t="shared" si="7"/>
        <v>829.53</v>
      </c>
      <c r="BJ6" s="33">
        <f t="shared" si="7"/>
        <v>442.18</v>
      </c>
      <c r="BK6" s="33">
        <f t="shared" si="7"/>
        <v>421.01</v>
      </c>
      <c r="BL6" s="33">
        <f t="shared" si="7"/>
        <v>430.64</v>
      </c>
      <c r="BM6" s="33">
        <f t="shared" si="7"/>
        <v>446.63</v>
      </c>
      <c r="BN6" s="33">
        <f t="shared" si="7"/>
        <v>261.08</v>
      </c>
      <c r="BO6" s="32" t="str">
        <f>IF(BO7="","",IF(BO7="-","【-】","【"&amp;SUBSTITUTE(TEXT(BO7,"#,##0.00"),"-","△")&amp;"】"))</f>
        <v>【375.36】</v>
      </c>
      <c r="BP6" s="33">
        <f>IF(BP7="",NA(),BP7)</f>
        <v>90.96</v>
      </c>
      <c r="BQ6" s="33">
        <f t="shared" ref="BQ6:BY6" si="8">IF(BQ7="",NA(),BQ7)</f>
        <v>104.49</v>
      </c>
      <c r="BR6" s="33">
        <f t="shared" si="8"/>
        <v>96.2</v>
      </c>
      <c r="BS6" s="33">
        <f t="shared" si="8"/>
        <v>65.400000000000006</v>
      </c>
      <c r="BT6" s="33">
        <f t="shared" si="8"/>
        <v>91.06</v>
      </c>
      <c r="BU6" s="33">
        <f t="shared" si="8"/>
        <v>61.59</v>
      </c>
      <c r="BV6" s="33">
        <f t="shared" si="8"/>
        <v>58.98</v>
      </c>
      <c r="BW6" s="33">
        <f t="shared" si="8"/>
        <v>58.78</v>
      </c>
      <c r="BX6" s="33">
        <f t="shared" si="8"/>
        <v>58.53</v>
      </c>
      <c r="BY6" s="33">
        <f t="shared" si="8"/>
        <v>68.61</v>
      </c>
      <c r="BZ6" s="32" t="str">
        <f>IF(BZ7="","",IF(BZ7="-","【-】","【"&amp;SUBSTITUTE(TEXT(BZ7,"#,##0.00"),"-","△")&amp;"】"))</f>
        <v>【60.44】</v>
      </c>
      <c r="CA6" s="33">
        <f>IF(CA7="",NA(),CA7)</f>
        <v>59.69</v>
      </c>
      <c r="CB6" s="33">
        <f t="shared" ref="CB6:CJ6" si="9">IF(CB7="",NA(),CB7)</f>
        <v>46.19</v>
      </c>
      <c r="CC6" s="33">
        <f t="shared" si="9"/>
        <v>46.82</v>
      </c>
      <c r="CD6" s="33">
        <f t="shared" si="9"/>
        <v>80.44</v>
      </c>
      <c r="CE6" s="33">
        <f t="shared" si="9"/>
        <v>61.12</v>
      </c>
      <c r="CF6" s="33">
        <f t="shared" si="9"/>
        <v>242.92</v>
      </c>
      <c r="CG6" s="33">
        <f t="shared" si="9"/>
        <v>253.84</v>
      </c>
      <c r="CH6" s="33">
        <f t="shared" si="9"/>
        <v>257.02999999999997</v>
      </c>
      <c r="CI6" s="33">
        <f t="shared" si="9"/>
        <v>266.57</v>
      </c>
      <c r="CJ6" s="33">
        <f t="shared" si="9"/>
        <v>241.18</v>
      </c>
      <c r="CK6" s="32" t="str">
        <f>IF(CK7="","",IF(CK7="-","【-】","【"&amp;SUBSTITUTE(TEXT(CK7,"#,##0.00"),"-","△")&amp;"】"))</f>
        <v>【267.61】</v>
      </c>
      <c r="CL6" s="33">
        <f>IF(CL7="",NA(),CL7)</f>
        <v>51.62</v>
      </c>
      <c r="CM6" s="33" t="str">
        <f t="shared" ref="CM6:CU6" si="10">IF(CM7="",NA(),CM7)</f>
        <v>-</v>
      </c>
      <c r="CN6" s="33">
        <f t="shared" si="10"/>
        <v>68.010000000000005</v>
      </c>
      <c r="CO6" s="33">
        <f t="shared" si="10"/>
        <v>57.02</v>
      </c>
      <c r="CP6" s="33">
        <f t="shared" si="10"/>
        <v>56.64</v>
      </c>
      <c r="CQ6" s="33">
        <f t="shared" si="10"/>
        <v>57.53</v>
      </c>
      <c r="CR6" s="33">
        <f t="shared" si="10"/>
        <v>60.03</v>
      </c>
      <c r="CS6" s="33">
        <f t="shared" si="10"/>
        <v>61.93</v>
      </c>
      <c r="CT6" s="33">
        <f t="shared" si="10"/>
        <v>58.06</v>
      </c>
      <c r="CU6" s="33">
        <f t="shared" si="10"/>
        <v>53.84</v>
      </c>
      <c r="CV6" s="32" t="str">
        <f>IF(CV7="","",IF(CV7="-","【-】","【"&amp;SUBSTITUTE(TEXT(CV7,"#,##0.00"),"-","△")&amp;"】"))</f>
        <v>【57.75】</v>
      </c>
      <c r="CW6" s="33">
        <f>IF(CW7="",NA(),CW7)</f>
        <v>100</v>
      </c>
      <c r="CX6" s="33">
        <f t="shared" ref="CX6:DF6" si="11">IF(CX7="",NA(),CX7)</f>
        <v>100</v>
      </c>
      <c r="CY6" s="33">
        <f t="shared" si="11"/>
        <v>100</v>
      </c>
      <c r="CZ6" s="33">
        <f t="shared" si="11"/>
        <v>100</v>
      </c>
      <c r="DA6" s="33">
        <f t="shared" si="11"/>
        <v>100</v>
      </c>
      <c r="DB6" s="33">
        <f t="shared" si="11"/>
        <v>76.78</v>
      </c>
      <c r="DC6" s="33">
        <f t="shared" si="11"/>
        <v>76.8</v>
      </c>
      <c r="DD6" s="33">
        <f t="shared" si="11"/>
        <v>77.25</v>
      </c>
      <c r="DE6" s="33">
        <f t="shared" si="11"/>
        <v>75.790000000000006</v>
      </c>
      <c r="DF6" s="33">
        <f t="shared" si="11"/>
        <v>95.04</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112071</v>
      </c>
      <c r="D7" s="35">
        <v>47</v>
      </c>
      <c r="E7" s="35">
        <v>18</v>
      </c>
      <c r="F7" s="35">
        <v>0</v>
      </c>
      <c r="G7" s="35">
        <v>0</v>
      </c>
      <c r="H7" s="35" t="s">
        <v>96</v>
      </c>
      <c r="I7" s="35" t="s">
        <v>97</v>
      </c>
      <c r="J7" s="35" t="s">
        <v>98</v>
      </c>
      <c r="K7" s="35" t="s">
        <v>99</v>
      </c>
      <c r="L7" s="35" t="s">
        <v>100</v>
      </c>
      <c r="M7" s="36" t="s">
        <v>101</v>
      </c>
      <c r="N7" s="36" t="s">
        <v>102</v>
      </c>
      <c r="O7" s="36">
        <v>8.08</v>
      </c>
      <c r="P7" s="36">
        <v>100</v>
      </c>
      <c r="Q7" s="36">
        <v>1188</v>
      </c>
      <c r="R7" s="36">
        <v>66073</v>
      </c>
      <c r="S7" s="36">
        <v>577.83000000000004</v>
      </c>
      <c r="T7" s="36">
        <v>114.35</v>
      </c>
      <c r="U7" s="36">
        <v>5312</v>
      </c>
      <c r="V7" s="36">
        <v>0.21</v>
      </c>
      <c r="W7" s="36">
        <v>25295.24</v>
      </c>
      <c r="X7" s="36">
        <v>64.47</v>
      </c>
      <c r="Y7" s="36">
        <v>61.33</v>
      </c>
      <c r="Z7" s="36">
        <v>64.08</v>
      </c>
      <c r="AA7" s="36">
        <v>71.44</v>
      </c>
      <c r="AB7" s="36">
        <v>63.23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278.3</v>
      </c>
      <c r="BF7" s="36">
        <v>889.37</v>
      </c>
      <c r="BG7" s="36">
        <v>1291.26</v>
      </c>
      <c r="BH7" s="36">
        <v>1521.56</v>
      </c>
      <c r="BI7" s="36">
        <v>829.53</v>
      </c>
      <c r="BJ7" s="36">
        <v>442.18</v>
      </c>
      <c r="BK7" s="36">
        <v>421.01</v>
      </c>
      <c r="BL7" s="36">
        <v>430.64</v>
      </c>
      <c r="BM7" s="36">
        <v>446.63</v>
      </c>
      <c r="BN7" s="36">
        <v>261.08</v>
      </c>
      <c r="BO7" s="36">
        <v>375.36</v>
      </c>
      <c r="BP7" s="36">
        <v>90.96</v>
      </c>
      <c r="BQ7" s="36">
        <v>104.49</v>
      </c>
      <c r="BR7" s="36">
        <v>96.2</v>
      </c>
      <c r="BS7" s="36">
        <v>65.400000000000006</v>
      </c>
      <c r="BT7" s="36">
        <v>91.06</v>
      </c>
      <c r="BU7" s="36">
        <v>61.59</v>
      </c>
      <c r="BV7" s="36">
        <v>58.98</v>
      </c>
      <c r="BW7" s="36">
        <v>58.78</v>
      </c>
      <c r="BX7" s="36">
        <v>58.53</v>
      </c>
      <c r="BY7" s="36">
        <v>68.61</v>
      </c>
      <c r="BZ7" s="36">
        <v>60.44</v>
      </c>
      <c r="CA7" s="36">
        <v>59.69</v>
      </c>
      <c r="CB7" s="36">
        <v>46.19</v>
      </c>
      <c r="CC7" s="36">
        <v>46.82</v>
      </c>
      <c r="CD7" s="36">
        <v>80.44</v>
      </c>
      <c r="CE7" s="36">
        <v>61.12</v>
      </c>
      <c r="CF7" s="36">
        <v>242.92</v>
      </c>
      <c r="CG7" s="36">
        <v>253.84</v>
      </c>
      <c r="CH7" s="36">
        <v>257.02999999999997</v>
      </c>
      <c r="CI7" s="36">
        <v>266.57</v>
      </c>
      <c r="CJ7" s="36">
        <v>241.18</v>
      </c>
      <c r="CK7" s="36">
        <v>267.61</v>
      </c>
      <c r="CL7" s="36">
        <v>51.62</v>
      </c>
      <c r="CM7" s="36" t="s">
        <v>101</v>
      </c>
      <c r="CN7" s="36">
        <v>68.010000000000005</v>
      </c>
      <c r="CO7" s="36">
        <v>57.02</v>
      </c>
      <c r="CP7" s="36">
        <v>56.64</v>
      </c>
      <c r="CQ7" s="36">
        <v>57.53</v>
      </c>
      <c r="CR7" s="36">
        <v>60.03</v>
      </c>
      <c r="CS7" s="36">
        <v>61.93</v>
      </c>
      <c r="CT7" s="36">
        <v>58.06</v>
      </c>
      <c r="CU7" s="36">
        <v>53.84</v>
      </c>
      <c r="CV7" s="36">
        <v>57.75</v>
      </c>
      <c r="CW7" s="36">
        <v>100</v>
      </c>
      <c r="CX7" s="36">
        <v>100</v>
      </c>
      <c r="CY7" s="36">
        <v>100</v>
      </c>
      <c r="CZ7" s="36">
        <v>100</v>
      </c>
      <c r="DA7" s="36">
        <v>100</v>
      </c>
      <c r="DB7" s="36">
        <v>76.78</v>
      </c>
      <c r="DC7" s="36">
        <v>76.8</v>
      </c>
      <c r="DD7" s="36">
        <v>77.25</v>
      </c>
      <c r="DE7" s="36">
        <v>75.790000000000006</v>
      </c>
      <c r="DF7" s="36">
        <v>95.04</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浅賀　照夫</cp:lastModifiedBy>
  <dcterms:created xsi:type="dcterms:W3CDTF">2016-02-03T09:24:55Z</dcterms:created>
  <dcterms:modified xsi:type="dcterms:W3CDTF">2016-02-16T00:15:45Z</dcterms:modified>
  <cp:category/>
</cp:coreProperties>
</file>