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585" yWindow="-15" windowWidth="9450" windowHeight="976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<sst xmlns="http://schemas.openxmlformats.org/spreadsheetml/2006/main" count="217" uniqueCount="107">
  <si>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</si>
  <si>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</si>
  <si>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</si>
  <si>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</si>
  <si>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</si>
  <si>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</si>
  <si>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</si>
  <si>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</si>
  <si>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</si>
  <si>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</si>
  <si>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</si>
  <si>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</si>
  <si>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</si>
  <si>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</si>
  <si>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</si>
  <si>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</si>
  <si>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</si>
  <si>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</si>
  <si>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</si>
  <si>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</si>
  <si>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</si>
  <si>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</si>
  <si>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</si>
  <si>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</si>
  <si>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</si>
  <si>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</si>
  <si>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</si>
  <si>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</si>
  <si>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</si>
  <si>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</si>
  <si>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</si>
  <si>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</si>
  <si>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</si>
  <si>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</si>
  <si>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</si>
  <si>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</si>
  <si>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</si>
  <si>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</si>
  <si>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</si>
  <si>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</si>
  <si>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</si>
  <si>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</si>
  <si>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</si>
  <si>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</si>
  <si>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</si>
  <si>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</si>
  <si>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</si>
  <si>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</si>
  <si>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</si>
  <si>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</si>
  <si>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</si>
  <si>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</si>
  <si>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</si>
  <si>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</si>
  <si>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</si>
  <si>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</si>
  <si>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</si>
  <si>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</si>
  <si>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</si>
  <si>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</si>
  <si>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</si>
  <si>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</si>
  <si>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</si>
  <si>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</si>
  <si>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</si>
  <si>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</si>
  <si>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</si>
  <si>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</si>
  <si>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</si>
  <si>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</si>
  <si>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</si>
  <si>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</si>
  <si>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</si>
  <si>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</si>
  <si>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</si>
  <si>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</si>
  <si>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</si>
  <si>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</si>
  <si>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</si>
  <si>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</si>
  <si>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</si>
  <si>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</si>
  <si>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</si>
  <si>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</si>
  <si>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</si>
  <si>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</si>
  <si>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</si>
  <si>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</si>
  <si>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</si>
  <si>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</si>
  <si>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</si>
  <si>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</si>
  <si>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</si>
  <si>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富士見市</t>
  </si>
  <si>
    <t>法適用</t>
  </si>
  <si>
    <t>水道事業</t>
  </si>
  <si>
    <t>末端給水事業</t>
  </si>
  <si>
    <t>A3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</si>
  <si>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</si>
  <si>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</si>
  <si>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</si>
  <si>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</si>
  <si>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</si>
  <si>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</si>
  <si>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①経常収支比率
給水収益等で、維持管理費や支払利息等の費用をどの程度賄えているかを表す指標で、当市の場合過去5年間にわたり単年度の収支が100％以上と黒字を示すものであるが、人員の削減による経常費用減の要因が大きいと考えられる。今後は浄水場などの維持管理の経費を抑えていく面からも、施設の老朽化対策を効率的に実施していくことが求められる。
②累積欠損金比率
営業収益に対する累積欠損金の状況を表す指標で0％であることが求められる。当市は過去5年間0％と累積欠損金は発生していない。これは経常収支比率から見る黒字の影響であるが、今後の収益の増加と支出の削減の推移に注意が必要である。
③流動比率
1年以内に支払うべき債務に対して支払うことができる現金等がある状況を示す指標で100％以上であることが必要である。当市は過去5年間100％以上であり、今後新規の企業債借入予定も見込まれないため安定した支払能力を保有している。
④企業債残高対給水収益比率
企業債残高の規模を表す指標である。当市においては、内部留保資金を活用することにより建設改良費の不足分を補填できているため、当面新規の企業債借入予定は見込まれていない。よって企業債残高も減少傾向である。しかし、今後給水収益の減少や施設整備への投資による支出の増加などの推移を検証していく必要がある。
⑤料金回収率　Ｈ26当該値　（誤）100.80→(正)95.97に訂正
給水に係る費用が給水収益でまかなえているかを表す指標で100％を下回っている場合は、逆ざや(給水に係る費用が給水収益以外の収入でまかなわれている状態)が発生しているといえる。当市においては、逆ざや解消には至っていないものの微増傾向にあるため推移をみつつ検証を続けていくものである。
⑥給水原価　Ｈ26当該値　（誤）131.50→(正)138.12に訂正
有収水量1㎥を販売するにあたり、どれだけの費用がかかっているかを表す指標で数値が低いほど望ましい。当市の数値は、経常費用節減の効果もあり、類似団体の平均を下回っている。
⑦施設利用率
一日の配水能力に対する一日平均配水量の割合で表す。施設の利用状況や適正規模を判断する指標であり、一般的には高い数値が望ましいとされている。当市の数値は過去5年間70％前後と安定しており、概ね現在の配水能力に見合った利用率であるといえる。
⑧有収率
施設の稼働が収益につながっているかを判断する指標で100％に近いほど施設の稼働状況が収益に反映されているといえる。平均値を上回っており、当該値も微増傾向にある。引き続き漏水やメーター不感による収益につながらない配水状況改善に努める。
</t>
    <phoneticPr fontId="4"/>
  </si>
  <si>
    <t xml:space="preserve">①有形固定資産減価償却率
償却対象資産について減価償却がどの程度進んでいるかを表す指標で100％に近いほど将来の施設の更新等の必要性が高いと推測できる。当市は類似団体と比較してほぼ平均的な数値で推移しているが、管路経年化率、管路更新率を踏まえた計画的な老朽化対策が必要である。
②管路経年化率
法定耐用年数を超えた管路延長の割合を表す指標で管路の老朽化の程度を示しており、数値が高いほど管路の更新等の必要があると推測することができる。当市は類似団体と比較しても低い数値であり、現時点では法定耐用年数を超えた管路の割合が低いことを示している。
③管路更新率　（誤）0.58→(正)0.47に訂正
当該年度に更新した管路延長の割合を表す指標で、管路の更新率が低い場合は、一般的に管路の更新投資を増やす必要性が高いと推測できる。当市は類似団体と比較し低い数値であることが示すように、現時点での投資の必要性は低いものの将来的な投資は必然であるため、計画的な更新の見直しが必要である。
</t>
    <phoneticPr fontId="4"/>
  </si>
  <si>
    <t xml:space="preserve">現状では、事業・サービスの提供を安定的に継続するために必要な施設・設備に対する投資が適切に見込まれ、安定的に維持できると考えられるが、将来的に管路の更新などの課題は明らかである。富士見市水道ビジョンに基づき、事業運営の効率化を進め、老朽管更新などの施設整備の見直しを随時検討していくもので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</si>
</sst>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7"/>
      <color theme="1"/>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0.22</c:v>
                </c:pt>
                <c:pt idx="1">
                  <c:v>0</c:v>
                </c:pt>
                <c:pt idx="2" formatCode="#,##0.00;&quot;△&quot;#,##0.00;&quot;-&quot;">
                  <c:v>0.08</c:v>
                </c:pt>
                <c:pt idx="3" formatCode="#,##0.00;&quot;△&quot;#,##0.00;&quot;-&quot;">
                  <c:v>0.74</c:v>
                </c:pt>
                <c:pt idx="4" formatCode="#,##0.00;&quot;△&quot;#,##0.00;&quot;-&quot;">
                  <c:v>0.57999999999999996</c:v>
                </c:pt>
              </c:numCache>
            </c:numRef>
          </c:val>
        </c:ser>
        <c:dLbls>
          <c:showLegendKey val="0"/>
          <c:showVal val="0"/>
          <c:showCatName val="0"/>
          <c:showSerName val="0"/>
          <c:showPercent val="0"/>
          <c:showBubbleSize val="0"/>
        </c:dLbls>
        <c:gapWidth val="150"/>
        <c:axId val="96316416"/>
        <c:axId val="963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0.9</c:v>
                </c:pt>
                <c:pt idx="1">
                  <c:v>1.01</c:v>
                </c:pt>
                <c:pt idx="2">
                  <c:v>0.88</c:v>
                </c:pt>
                <c:pt idx="3">
                  <c:v>0.85</c:v>
                </c:pt>
                <c:pt idx="4">
                  <c:v>0.75</c:v>
                </c:pt>
              </c:numCache>
            </c:numRef>
          </c:val>
          <c:smooth val="0"/>
        </c:ser>
        <c:dLbls>
          <c:showLegendKey val="0"/>
          <c:showVal val="0"/>
          <c:showCatName val="0"/>
          <c:showSerName val="0"/>
          <c:showPercent val="0"/>
          <c:showBubbleSize val="0"/>
        </c:dLbls>
        <c:marker val="1"/>
        <c:smooth val="0"/>
        <c:axId val="96316416"/>
        <c:axId val="96318592"/>
      </c:lineChart>
      <c:dateAx>
        <c:axId val="96316416"/>
        <c:scaling>
          <c:orientation val="minMax"/>
        </c:scaling>
        <c:delete val="1"/>
        <c:axPos val="b"/>
        <c:numFmt formatCode="ge" sourceLinked="1"/>
        <c:majorTickMark val="none"/>
        <c:minorTickMark val="none"/>
        <c:tickLblPos val="none"/>
        <c:crossAx val="96318592"/>
        <c:crosses val="autoZero"/>
        <c:auto val="1"/>
        <c:lblOffset val="100"/>
        <c:baseTimeUnit val="years"/>
      </c:dateAx>
      <c:valAx>
        <c:axId val="963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71.78</c:v>
                </c:pt>
                <c:pt idx="1">
                  <c:v>71.28</c:v>
                </c:pt>
                <c:pt idx="2">
                  <c:v>71.400000000000006</c:v>
                </c:pt>
                <c:pt idx="3">
                  <c:v>70.64</c:v>
                </c:pt>
                <c:pt idx="4">
                  <c:v>69.89</c:v>
                </c:pt>
              </c:numCache>
            </c:numRef>
          </c:val>
        </c:ser>
        <c:dLbls>
          <c:showLegendKey val="0"/>
          <c:showVal val="0"/>
          <c:showCatName val="0"/>
          <c:showSerName val="0"/>
          <c:showPercent val="0"/>
          <c:showBubbleSize val="0"/>
        </c:dLbls>
        <c:gapWidth val="150"/>
        <c:axId val="96853376"/>
        <c:axId val="969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63.12</c:v>
                </c:pt>
                <c:pt idx="1">
                  <c:v>62.81</c:v>
                </c:pt>
                <c:pt idx="2">
                  <c:v>62.5</c:v>
                </c:pt>
                <c:pt idx="3">
                  <c:v>62.45</c:v>
                </c:pt>
                <c:pt idx="4">
                  <c:v>62.12</c:v>
                </c:pt>
              </c:numCache>
            </c:numRef>
          </c:val>
          <c:smooth val="0"/>
        </c:ser>
        <c:dLbls>
          <c:showLegendKey val="0"/>
          <c:showVal val="0"/>
          <c:showCatName val="0"/>
          <c:showSerName val="0"/>
          <c:showPercent val="0"/>
          <c:showBubbleSize val="0"/>
        </c:dLbls>
        <c:marker val="1"/>
        <c:smooth val="0"/>
        <c:axId val="96853376"/>
        <c:axId val="96937472"/>
      </c:lineChart>
      <c:dateAx>
        <c:axId val="96853376"/>
        <c:scaling>
          <c:orientation val="minMax"/>
        </c:scaling>
        <c:delete val="1"/>
        <c:axPos val="b"/>
        <c:numFmt formatCode="ge" sourceLinked="1"/>
        <c:majorTickMark val="none"/>
        <c:minorTickMark val="none"/>
        <c:tickLblPos val="none"/>
        <c:crossAx val="96937472"/>
        <c:crosses val="autoZero"/>
        <c:auto val="1"/>
        <c:lblOffset val="100"/>
        <c:baseTimeUnit val="years"/>
      </c:dateAx>
      <c:valAx>
        <c:axId val="969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93.37</c:v>
                </c:pt>
                <c:pt idx="1">
                  <c:v>92.91</c:v>
                </c:pt>
                <c:pt idx="2">
                  <c:v>93.19</c:v>
                </c:pt>
                <c:pt idx="3">
                  <c:v>94.09</c:v>
                </c:pt>
                <c:pt idx="4">
                  <c:v>94.65</c:v>
                </c:pt>
              </c:numCache>
            </c:numRef>
          </c:val>
        </c:ser>
        <c:dLbls>
          <c:showLegendKey val="0"/>
          <c:showVal val="0"/>
          <c:showCatName val="0"/>
          <c:showSerName val="0"/>
          <c:showPercent val="0"/>
          <c:showBubbleSize val="0"/>
        </c:dLbls>
        <c:gapWidth val="150"/>
        <c:axId val="96959488"/>
        <c:axId val="9698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89.94</c:v>
                </c:pt>
                <c:pt idx="1">
                  <c:v>89.45</c:v>
                </c:pt>
                <c:pt idx="2">
                  <c:v>89.62</c:v>
                </c:pt>
                <c:pt idx="3">
                  <c:v>89.76</c:v>
                </c:pt>
                <c:pt idx="4">
                  <c:v>89.45</c:v>
                </c:pt>
              </c:numCache>
            </c:numRef>
          </c:val>
          <c:smooth val="0"/>
        </c:ser>
        <c:dLbls>
          <c:showLegendKey val="0"/>
          <c:showVal val="0"/>
          <c:showCatName val="0"/>
          <c:showSerName val="0"/>
          <c:showPercent val="0"/>
          <c:showBubbleSize val="0"/>
        </c:dLbls>
        <c:marker val="1"/>
        <c:smooth val="0"/>
        <c:axId val="96959488"/>
        <c:axId val="96986240"/>
      </c:lineChart>
      <c:dateAx>
        <c:axId val="96959488"/>
        <c:scaling>
          <c:orientation val="minMax"/>
        </c:scaling>
        <c:delete val="1"/>
        <c:axPos val="b"/>
        <c:numFmt formatCode="ge" sourceLinked="1"/>
        <c:majorTickMark val="none"/>
        <c:minorTickMark val="none"/>
        <c:tickLblPos val="none"/>
        <c:crossAx val="96986240"/>
        <c:crosses val="autoZero"/>
        <c:auto val="1"/>
        <c:lblOffset val="100"/>
        <c:baseTimeUnit val="years"/>
      </c:dateAx>
      <c:valAx>
        <c:axId val="969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109.73</c:v>
                </c:pt>
                <c:pt idx="1">
                  <c:v>105.91</c:v>
                </c:pt>
                <c:pt idx="2">
                  <c:v>105.9</c:v>
                </c:pt>
                <c:pt idx="3">
                  <c:v>111.79</c:v>
                </c:pt>
                <c:pt idx="4">
                  <c:v>116.44</c:v>
                </c:pt>
              </c:numCache>
            </c:numRef>
          </c:val>
        </c:ser>
        <c:dLbls>
          <c:showLegendKey val="0"/>
          <c:showVal val="0"/>
          <c:showCatName val="0"/>
          <c:showSerName val="0"/>
          <c:showPercent val="0"/>
          <c:showBubbleSize val="0"/>
        </c:dLbls>
        <c:gapWidth val="150"/>
        <c:axId val="96488064"/>
        <c:axId val="964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109.88</c:v>
                </c:pt>
                <c:pt idx="1">
                  <c:v>107.74</c:v>
                </c:pt>
                <c:pt idx="2">
                  <c:v>107.91</c:v>
                </c:pt>
                <c:pt idx="3">
                  <c:v>108.44</c:v>
                </c:pt>
                <c:pt idx="4">
                  <c:v>113.11</c:v>
                </c:pt>
              </c:numCache>
            </c:numRef>
          </c:val>
          <c:smooth val="0"/>
        </c:ser>
        <c:dLbls>
          <c:showLegendKey val="0"/>
          <c:showVal val="0"/>
          <c:showCatName val="0"/>
          <c:showSerName val="0"/>
          <c:showPercent val="0"/>
          <c:showBubbleSize val="0"/>
        </c:dLbls>
        <c:marker val="1"/>
        <c:smooth val="0"/>
        <c:axId val="96488064"/>
        <c:axId val="96494336"/>
      </c:lineChart>
      <c:dateAx>
        <c:axId val="96488064"/>
        <c:scaling>
          <c:orientation val="minMax"/>
        </c:scaling>
        <c:delete val="1"/>
        <c:axPos val="b"/>
        <c:numFmt formatCode="ge" sourceLinked="1"/>
        <c:majorTickMark val="none"/>
        <c:minorTickMark val="none"/>
        <c:tickLblPos val="none"/>
        <c:crossAx val="96494336"/>
        <c:crosses val="autoZero"/>
        <c:auto val="1"/>
        <c:lblOffset val="100"/>
        <c:baseTimeUnit val="years"/>
      </c:dateAx>
      <c:valAx>
        <c:axId val="96494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48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44.62</c:v>
                </c:pt>
                <c:pt idx="1">
                  <c:v>46.51</c:v>
                </c:pt>
                <c:pt idx="2">
                  <c:v>46.82</c:v>
                </c:pt>
                <c:pt idx="3">
                  <c:v>48.05</c:v>
                </c:pt>
                <c:pt idx="4">
                  <c:v>47.23</c:v>
                </c:pt>
              </c:numCache>
            </c:numRef>
          </c:val>
        </c:ser>
        <c:dLbls>
          <c:showLegendKey val="0"/>
          <c:showVal val="0"/>
          <c:showCatName val="0"/>
          <c:showSerName val="0"/>
          <c:showPercent val="0"/>
          <c:showBubbleSize val="0"/>
        </c:dLbls>
        <c:gapWidth val="150"/>
        <c:axId val="96512256"/>
        <c:axId val="9660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38.29</c:v>
                </c:pt>
                <c:pt idx="1">
                  <c:v>39.159999999999997</c:v>
                </c:pt>
                <c:pt idx="2">
                  <c:v>40.21</c:v>
                </c:pt>
                <c:pt idx="3">
                  <c:v>41.12</c:v>
                </c:pt>
                <c:pt idx="4">
                  <c:v>44.91</c:v>
                </c:pt>
              </c:numCache>
            </c:numRef>
          </c:val>
          <c:smooth val="0"/>
        </c:ser>
        <c:dLbls>
          <c:showLegendKey val="0"/>
          <c:showVal val="0"/>
          <c:showCatName val="0"/>
          <c:showSerName val="0"/>
          <c:showPercent val="0"/>
          <c:showBubbleSize val="0"/>
        </c:dLbls>
        <c:marker val="1"/>
        <c:smooth val="0"/>
        <c:axId val="96512256"/>
        <c:axId val="96600448"/>
      </c:lineChart>
      <c:dateAx>
        <c:axId val="96512256"/>
        <c:scaling>
          <c:orientation val="minMax"/>
        </c:scaling>
        <c:delete val="1"/>
        <c:axPos val="b"/>
        <c:numFmt formatCode="ge" sourceLinked="1"/>
        <c:majorTickMark val="none"/>
        <c:minorTickMark val="none"/>
        <c:tickLblPos val="none"/>
        <c:crossAx val="96600448"/>
        <c:crosses val="autoZero"/>
        <c:auto val="1"/>
        <c:lblOffset val="100"/>
        <c:baseTimeUnit val="years"/>
      </c:dateAx>
      <c:valAx>
        <c:axId val="9660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51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formatCode="#,##0.00;&quot;△&quot;#,##0.00">
                  <c:v>0</c:v>
                </c:pt>
                <c:pt idx="1">
                  <c:v>0.25</c:v>
                </c:pt>
                <c:pt idx="2">
                  <c:v>0.25</c:v>
                </c:pt>
                <c:pt idx="3">
                  <c:v>0.25</c:v>
                </c:pt>
                <c:pt idx="4">
                  <c:v>1.77</c:v>
                </c:pt>
              </c:numCache>
            </c:numRef>
          </c:val>
        </c:ser>
        <c:dLbls>
          <c:showLegendKey val="0"/>
          <c:showVal val="0"/>
          <c:showCatName val="0"/>
          <c:showSerName val="0"/>
          <c:showPercent val="0"/>
          <c:showBubbleSize val="0"/>
        </c:dLbls>
        <c:gapWidth val="150"/>
        <c:axId val="96638848"/>
        <c:axId val="966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7.87</c:v>
                </c:pt>
                <c:pt idx="1">
                  <c:v>9.14</c:v>
                </c:pt>
                <c:pt idx="2">
                  <c:v>10.19</c:v>
                </c:pt>
                <c:pt idx="3">
                  <c:v>10.9</c:v>
                </c:pt>
                <c:pt idx="4">
                  <c:v>12.03</c:v>
                </c:pt>
              </c:numCache>
            </c:numRef>
          </c:val>
          <c:smooth val="0"/>
        </c:ser>
        <c:dLbls>
          <c:showLegendKey val="0"/>
          <c:showVal val="0"/>
          <c:showCatName val="0"/>
          <c:showSerName val="0"/>
          <c:showPercent val="0"/>
          <c:showBubbleSize val="0"/>
        </c:dLbls>
        <c:marker val="1"/>
        <c:smooth val="0"/>
        <c:axId val="96638848"/>
        <c:axId val="96649216"/>
      </c:lineChart>
      <c:dateAx>
        <c:axId val="96638848"/>
        <c:scaling>
          <c:orientation val="minMax"/>
        </c:scaling>
        <c:delete val="1"/>
        <c:axPos val="b"/>
        <c:numFmt formatCode="ge" sourceLinked="1"/>
        <c:majorTickMark val="none"/>
        <c:minorTickMark val="none"/>
        <c:tickLblPos val="none"/>
        <c:crossAx val="96649216"/>
        <c:crosses val="autoZero"/>
        <c:auto val="1"/>
        <c:lblOffset val="100"/>
        <c:baseTimeUnit val="years"/>
      </c:dateAx>
      <c:valAx>
        <c:axId val="966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3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7013760"/>
        <c:axId val="9701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1.1399999999999999</c:v>
                </c:pt>
                <c:pt idx="1">
                  <c:v>0.45</c:v>
                </c:pt>
                <c:pt idx="2">
                  <c:v>0.57999999999999996</c:v>
                </c:pt>
                <c:pt idx="3">
                  <c:v>0.81</c:v>
                </c:pt>
                <c:pt idx="4" formatCode="#,##0.00;&quot;△&quot;#,##0.00">
                  <c:v>0</c:v>
                </c:pt>
              </c:numCache>
            </c:numRef>
          </c:val>
          <c:smooth val="0"/>
        </c:ser>
        <c:dLbls>
          <c:showLegendKey val="0"/>
          <c:showVal val="0"/>
          <c:showCatName val="0"/>
          <c:showSerName val="0"/>
          <c:showPercent val="0"/>
          <c:showBubbleSize val="0"/>
        </c:dLbls>
        <c:marker val="1"/>
        <c:smooth val="0"/>
        <c:axId val="97013760"/>
        <c:axId val="97015680"/>
      </c:lineChart>
      <c:dateAx>
        <c:axId val="97013760"/>
        <c:scaling>
          <c:orientation val="minMax"/>
        </c:scaling>
        <c:delete val="1"/>
        <c:axPos val="b"/>
        <c:numFmt formatCode="ge" sourceLinked="1"/>
        <c:majorTickMark val="none"/>
        <c:minorTickMark val="none"/>
        <c:tickLblPos val="none"/>
        <c:crossAx val="97015680"/>
        <c:crosses val="autoZero"/>
        <c:auto val="1"/>
        <c:lblOffset val="100"/>
        <c:baseTimeUnit val="years"/>
      </c:dateAx>
      <c:valAx>
        <c:axId val="9701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0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404.79</c:v>
                </c:pt>
                <c:pt idx="1">
                  <c:v>943.73</c:v>
                </c:pt>
                <c:pt idx="2">
                  <c:v>1065.1600000000001</c:v>
                </c:pt>
                <c:pt idx="3">
                  <c:v>693.26</c:v>
                </c:pt>
                <c:pt idx="4">
                  <c:v>334.25</c:v>
                </c:pt>
              </c:numCache>
            </c:numRef>
          </c:val>
        </c:ser>
        <c:dLbls>
          <c:showLegendKey val="0"/>
          <c:showVal val="0"/>
          <c:showCatName val="0"/>
          <c:showSerName val="0"/>
          <c:showPercent val="0"/>
          <c:showBubbleSize val="0"/>
        </c:dLbls>
        <c:gapWidth val="150"/>
        <c:axId val="96731520"/>
        <c:axId val="970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589.41999999999996</c:v>
                </c:pt>
                <c:pt idx="1">
                  <c:v>608.24</c:v>
                </c:pt>
                <c:pt idx="2">
                  <c:v>633.30999999999995</c:v>
                </c:pt>
                <c:pt idx="3">
                  <c:v>648.09</c:v>
                </c:pt>
                <c:pt idx="4">
                  <c:v>344.19</c:v>
                </c:pt>
              </c:numCache>
            </c:numRef>
          </c:val>
          <c:smooth val="0"/>
        </c:ser>
        <c:dLbls>
          <c:showLegendKey val="0"/>
          <c:showVal val="0"/>
          <c:showCatName val="0"/>
          <c:showSerName val="0"/>
          <c:showPercent val="0"/>
          <c:showBubbleSize val="0"/>
        </c:dLbls>
        <c:marker val="1"/>
        <c:smooth val="0"/>
        <c:axId val="96731520"/>
        <c:axId val="97049984"/>
      </c:lineChart>
      <c:dateAx>
        <c:axId val="96731520"/>
        <c:scaling>
          <c:orientation val="minMax"/>
        </c:scaling>
        <c:delete val="1"/>
        <c:axPos val="b"/>
        <c:numFmt formatCode="ge" sourceLinked="1"/>
        <c:majorTickMark val="none"/>
        <c:minorTickMark val="none"/>
        <c:tickLblPos val="none"/>
        <c:crossAx val="97049984"/>
        <c:crosses val="autoZero"/>
        <c:auto val="1"/>
        <c:lblOffset val="100"/>
        <c:baseTimeUnit val="years"/>
      </c:dateAx>
      <c:valAx>
        <c:axId val="97049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3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202.34</c:v>
                </c:pt>
                <c:pt idx="1">
                  <c:v>193.62</c:v>
                </c:pt>
                <c:pt idx="2">
                  <c:v>178.14</c:v>
                </c:pt>
                <c:pt idx="3">
                  <c:v>164.05</c:v>
                </c:pt>
                <c:pt idx="4">
                  <c:v>149.16</c:v>
                </c:pt>
              </c:numCache>
            </c:numRef>
          </c:val>
        </c:ser>
        <c:dLbls>
          <c:showLegendKey val="0"/>
          <c:showVal val="0"/>
          <c:showCatName val="0"/>
          <c:showSerName val="0"/>
          <c:showPercent val="0"/>
          <c:showBubbleSize val="0"/>
        </c:dLbls>
        <c:gapWidth val="150"/>
        <c:axId val="96744960"/>
        <c:axId val="9674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260.54000000000002</c:v>
                </c:pt>
                <c:pt idx="1">
                  <c:v>263.83999999999997</c:v>
                </c:pt>
                <c:pt idx="2">
                  <c:v>257.41000000000003</c:v>
                </c:pt>
                <c:pt idx="3">
                  <c:v>253.86</c:v>
                </c:pt>
                <c:pt idx="4">
                  <c:v>252.09</c:v>
                </c:pt>
              </c:numCache>
            </c:numRef>
          </c:val>
          <c:smooth val="0"/>
        </c:ser>
        <c:dLbls>
          <c:showLegendKey val="0"/>
          <c:showVal val="0"/>
          <c:showCatName val="0"/>
          <c:showSerName val="0"/>
          <c:showPercent val="0"/>
          <c:showBubbleSize val="0"/>
        </c:dLbls>
        <c:marker val="1"/>
        <c:smooth val="0"/>
        <c:axId val="96744960"/>
        <c:axId val="96746880"/>
      </c:lineChart>
      <c:dateAx>
        <c:axId val="96744960"/>
        <c:scaling>
          <c:orientation val="minMax"/>
        </c:scaling>
        <c:delete val="1"/>
        <c:axPos val="b"/>
        <c:numFmt formatCode="ge" sourceLinked="1"/>
        <c:majorTickMark val="none"/>
        <c:minorTickMark val="none"/>
        <c:tickLblPos val="none"/>
        <c:crossAx val="96746880"/>
        <c:crosses val="autoZero"/>
        <c:auto val="1"/>
        <c:lblOffset val="100"/>
        <c:baseTimeUnit val="years"/>
      </c:dateAx>
      <c:valAx>
        <c:axId val="96746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674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99.05</c:v>
                </c:pt>
                <c:pt idx="1">
                  <c:v>94.33</c:v>
                </c:pt>
                <c:pt idx="2">
                  <c:v>92.91</c:v>
                </c:pt>
                <c:pt idx="3">
                  <c:v>95.84</c:v>
                </c:pt>
                <c:pt idx="4">
                  <c:v>100.8</c:v>
                </c:pt>
              </c:numCache>
            </c:numRef>
          </c:val>
        </c:ser>
        <c:dLbls>
          <c:showLegendKey val="0"/>
          <c:showVal val="0"/>
          <c:showCatName val="0"/>
          <c:showSerName val="0"/>
          <c:showPercent val="0"/>
          <c:showBubbleSize val="0"/>
        </c:dLbls>
        <c:gapWidth val="150"/>
        <c:axId val="96789248"/>
        <c:axId val="9679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102.82</c:v>
                </c:pt>
                <c:pt idx="1">
                  <c:v>100.16</c:v>
                </c:pt>
                <c:pt idx="2">
                  <c:v>100.16</c:v>
                </c:pt>
                <c:pt idx="3">
                  <c:v>100.07</c:v>
                </c:pt>
                <c:pt idx="4">
                  <c:v>106.22</c:v>
                </c:pt>
              </c:numCache>
            </c:numRef>
          </c:val>
          <c:smooth val="0"/>
        </c:ser>
        <c:dLbls>
          <c:showLegendKey val="0"/>
          <c:showVal val="0"/>
          <c:showCatName val="0"/>
          <c:showSerName val="0"/>
          <c:showPercent val="0"/>
          <c:showBubbleSize val="0"/>
        </c:dLbls>
        <c:marker val="1"/>
        <c:smooth val="0"/>
        <c:axId val="96789248"/>
        <c:axId val="96791168"/>
      </c:lineChart>
      <c:dateAx>
        <c:axId val="96789248"/>
        <c:scaling>
          <c:orientation val="minMax"/>
        </c:scaling>
        <c:delete val="1"/>
        <c:axPos val="b"/>
        <c:numFmt formatCode="ge" sourceLinked="1"/>
        <c:majorTickMark val="none"/>
        <c:minorTickMark val="none"/>
        <c:tickLblPos val="none"/>
        <c:crossAx val="96791168"/>
        <c:crosses val="autoZero"/>
        <c:auto val="1"/>
        <c:lblOffset val="100"/>
        <c:baseTimeUnit val="years"/>
      </c:dateAx>
      <c:valAx>
        <c:axId val="9679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8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134.69</c:v>
                </c:pt>
                <c:pt idx="1">
                  <c:v>139.5</c:v>
                </c:pt>
                <c:pt idx="2">
                  <c:v>142.5</c:v>
                </c:pt>
                <c:pt idx="3">
                  <c:v>137.94</c:v>
                </c:pt>
                <c:pt idx="4">
                  <c:v>131.5</c:v>
                </c:pt>
              </c:numCache>
            </c:numRef>
          </c:val>
        </c:ser>
        <c:dLbls>
          <c:showLegendKey val="0"/>
          <c:showVal val="0"/>
          <c:showCatName val="0"/>
          <c:showSerName val="0"/>
          <c:showPercent val="0"/>
          <c:showBubbleSize val="0"/>
        </c:dLbls>
        <c:gapWidth val="150"/>
        <c:axId val="96833536"/>
        <c:axId val="9683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161.72999999999999</c:v>
                </c:pt>
                <c:pt idx="1">
                  <c:v>166.38</c:v>
                </c:pt>
                <c:pt idx="2">
                  <c:v>166.17</c:v>
                </c:pt>
                <c:pt idx="3">
                  <c:v>164.93</c:v>
                </c:pt>
                <c:pt idx="4">
                  <c:v>155.22999999999999</c:v>
                </c:pt>
              </c:numCache>
            </c:numRef>
          </c:val>
          <c:smooth val="0"/>
        </c:ser>
        <c:dLbls>
          <c:showLegendKey val="0"/>
          <c:showVal val="0"/>
          <c:showCatName val="0"/>
          <c:showSerName val="0"/>
          <c:showPercent val="0"/>
          <c:showBubbleSize val="0"/>
        </c:dLbls>
        <c:marker val="1"/>
        <c:smooth val="0"/>
        <c:axId val="96833536"/>
        <c:axId val="96835456"/>
      </c:lineChart>
      <c:dateAx>
        <c:axId val="96833536"/>
        <c:scaling>
          <c:orientation val="minMax"/>
        </c:scaling>
        <c:delete val="1"/>
        <c:axPos val="b"/>
        <c:numFmt formatCode="ge" sourceLinked="1"/>
        <c:majorTickMark val="none"/>
        <c:minorTickMark val="none"/>
        <c:tickLblPos val="none"/>
        <c:crossAx val="96835456"/>
        <c:crosses val="autoZero"/>
        <c:auto val="1"/>
        <c:lblOffset val="100"/>
        <c:baseTimeUnit val="years"/>
      </c:dateAx>
      <c:valAx>
        <c:axId val="9683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Z10" sqref="Z10:AG10"/>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埼玉県　富士見市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3" t="s">
        <v>1</v>
      </c>
      <c r="C7" s="74"/>
      <c r="D7" s="74"/>
      <c r="E7" s="74"/>
      <c r="F7" s="74"/>
      <c r="G7" s="74"/>
      <c r="H7" s="74"/>
      <c r="I7" s="75"/>
      <c r="J7" s="73" t="s">
        <v>2</v>
      </c>
      <c r="K7" s="74"/>
      <c r="L7" s="74"/>
      <c r="M7" s="74"/>
      <c r="N7" s="74"/>
      <c r="O7" s="74"/>
      <c r="P7" s="74"/>
      <c r="Q7" s="75"/>
      <c r="R7" s="73" t="s">
        <v>3</v>
      </c>
      <c r="S7" s="74"/>
      <c r="T7" s="74"/>
      <c r="U7" s="74"/>
      <c r="V7" s="74"/>
      <c r="W7" s="74"/>
      <c r="X7" s="74"/>
      <c r="Y7" s="75"/>
      <c r="Z7" s="73" t="s">
        <v>4</v>
      </c>
      <c r="AA7" s="74"/>
      <c r="AB7" s="74"/>
      <c r="AC7" s="74"/>
      <c r="AD7" s="74"/>
      <c r="AE7" s="74"/>
      <c r="AF7" s="74"/>
      <c r="AG7" s="75"/>
      <c r="AH7" s="3"/>
      <c r="AI7" s="73" t="s">
        <v>5</v>
      </c>
      <c r="AJ7" s="74"/>
      <c r="AK7" s="74"/>
      <c r="AL7" s="74"/>
      <c r="AM7" s="74"/>
      <c r="AN7" s="74"/>
      <c r="AO7" s="74"/>
      <c r="AP7" s="75"/>
      <c r="AQ7" s="62" t="s">
        <v>6</v>
      </c>
      <c r="AR7" s="62"/>
      <c r="AS7" s="62"/>
      <c r="AT7" s="62"/>
      <c r="AU7" s="62"/>
      <c r="AV7" s="62"/>
      <c r="AW7" s="62"/>
      <c r="AX7" s="62"/>
      <c r="AY7" s="62" t="s">
        <v>7</v>
      </c>
      <c r="AZ7" s="62"/>
      <c r="BA7" s="62"/>
      <c r="BB7" s="62"/>
      <c r="BC7" s="62"/>
      <c r="BD7" s="62"/>
      <c r="BE7" s="62"/>
      <c r="BF7" s="62"/>
      <c r="BG7" s="3"/>
      <c r="BH7" s="3"/>
      <c r="BI7" s="3"/>
      <c r="BJ7" s="3"/>
      <c r="BK7" s="3"/>
      <c r="BL7" s="4" t="s">
        <v>8</v>
      </c>
      <c r="BM7" s="5"/>
      <c r="BN7" s="5"/>
      <c r="BO7" s="5"/>
      <c r="BP7" s="5"/>
      <c r="BQ7" s="5"/>
      <c r="BR7" s="5"/>
      <c r="BS7" s="5"/>
      <c r="BT7" s="5"/>
      <c r="BU7" s="5"/>
      <c r="BV7" s="5"/>
      <c r="BW7" s="5"/>
      <c r="BX7" s="5"/>
      <c r="BY7" s="6"/>
    </row>
    <row r="8" spans="1:78" ht="18.75" customHeight="1">
      <c r="A8" s="2"/>
      <c r="B8" s="65" t="str">
        <f>データ!I6</f>
        <v>法適用</v>
      </c>
      <c r="C8" s="66"/>
      <c r="D8" s="66"/>
      <c r="E8" s="66"/>
      <c r="F8" s="66"/>
      <c r="G8" s="66"/>
      <c r="H8" s="66"/>
      <c r="I8" s="67"/>
      <c r="J8" s="65" t="str">
        <f>データ!J6</f>
        <v>水道事業</v>
      </c>
      <c r="K8" s="66"/>
      <c r="L8" s="66"/>
      <c r="M8" s="66"/>
      <c r="N8" s="66"/>
      <c r="O8" s="66"/>
      <c r="P8" s="66"/>
      <c r="Q8" s="67"/>
      <c r="R8" s="65" t="str">
        <f>データ!K6</f>
        <v>末端給水事業</v>
      </c>
      <c r="S8" s="66"/>
      <c r="T8" s="66"/>
      <c r="U8" s="66"/>
      <c r="V8" s="66"/>
      <c r="W8" s="66"/>
      <c r="X8" s="66"/>
      <c r="Y8" s="67"/>
      <c r="Z8" s="65" t="str">
        <f>データ!L6</f>
        <v>A3</v>
      </c>
      <c r="AA8" s="66"/>
      <c r="AB8" s="66"/>
      <c r="AC8" s="66"/>
      <c r="AD8" s="66"/>
      <c r="AE8" s="66"/>
      <c r="AF8" s="66"/>
      <c r="AG8" s="67"/>
      <c r="AH8" s="3"/>
      <c r="AI8" s="68">
        <f>データ!Q6</f>
        <v>109164</v>
      </c>
      <c r="AJ8" s="69"/>
      <c r="AK8" s="69"/>
      <c r="AL8" s="69"/>
      <c r="AM8" s="69"/>
      <c r="AN8" s="69"/>
      <c r="AO8" s="69"/>
      <c r="AP8" s="70"/>
      <c r="AQ8" s="51">
        <f>データ!R6</f>
        <v>19.77</v>
      </c>
      <c r="AR8" s="51"/>
      <c r="AS8" s="51"/>
      <c r="AT8" s="51"/>
      <c r="AU8" s="51"/>
      <c r="AV8" s="51"/>
      <c r="AW8" s="51"/>
      <c r="AX8" s="51"/>
      <c r="AY8" s="51">
        <f>データ!S6</f>
        <v>5521.7</v>
      </c>
      <c r="AZ8" s="51"/>
      <c r="BA8" s="51"/>
      <c r="BB8" s="51"/>
      <c r="BC8" s="51"/>
      <c r="BD8" s="51"/>
      <c r="BE8" s="51"/>
      <c r="BF8" s="51"/>
      <c r="BG8" s="3"/>
      <c r="BH8" s="3"/>
      <c r="BI8" s="3"/>
      <c r="BJ8" s="3"/>
      <c r="BK8" s="3"/>
      <c r="BL8" s="60" t="s">
        <v>9</v>
      </c>
      <c r="BM8" s="61"/>
      <c r="BN8" s="7" t="s">
        <v>10</v>
      </c>
      <c r="BO8" s="8"/>
      <c r="BP8" s="8"/>
      <c r="BQ8" s="8"/>
      <c r="BR8" s="8"/>
      <c r="BS8" s="8"/>
      <c r="BT8" s="8"/>
      <c r="BU8" s="8"/>
      <c r="BV8" s="8"/>
      <c r="BW8" s="8"/>
      <c r="BX8" s="8"/>
      <c r="BY8" s="9"/>
    </row>
    <row r="9" spans="1:78" ht="18.75" customHeight="1">
      <c r="A9" s="2"/>
      <c r="B9" s="62" t="s">
        <v>11</v>
      </c>
      <c r="C9" s="62"/>
      <c r="D9" s="62"/>
      <c r="E9" s="62"/>
      <c r="F9" s="62"/>
      <c r="G9" s="62"/>
      <c r="H9" s="62"/>
      <c r="I9" s="62"/>
      <c r="J9" s="62" t="s">
        <v>12</v>
      </c>
      <c r="K9" s="62"/>
      <c r="L9" s="62"/>
      <c r="M9" s="62"/>
      <c r="N9" s="62"/>
      <c r="O9" s="62"/>
      <c r="P9" s="62"/>
      <c r="Q9" s="62"/>
      <c r="R9" s="62" t="s">
        <v>13</v>
      </c>
      <c r="S9" s="62"/>
      <c r="T9" s="62"/>
      <c r="U9" s="62"/>
      <c r="V9" s="62"/>
      <c r="W9" s="62"/>
      <c r="X9" s="62"/>
      <c r="Y9" s="62"/>
      <c r="Z9" s="62" t="s">
        <v>14</v>
      </c>
      <c r="AA9" s="62"/>
      <c r="AB9" s="62"/>
      <c r="AC9" s="62"/>
      <c r="AD9" s="62"/>
      <c r="AE9" s="62"/>
      <c r="AF9" s="62"/>
      <c r="AG9" s="62"/>
      <c r="AH9" s="3"/>
      <c r="AI9" s="62" t="s">
        <v>15</v>
      </c>
      <c r="AJ9" s="62"/>
      <c r="AK9" s="62"/>
      <c r="AL9" s="62"/>
      <c r="AM9" s="62"/>
      <c r="AN9" s="62"/>
      <c r="AO9" s="62"/>
      <c r="AP9" s="62"/>
      <c r="AQ9" s="62" t="s">
        <v>16</v>
      </c>
      <c r="AR9" s="62"/>
      <c r="AS9" s="62"/>
      <c r="AT9" s="62"/>
      <c r="AU9" s="62"/>
      <c r="AV9" s="62"/>
      <c r="AW9" s="62"/>
      <c r="AX9" s="62"/>
      <c r="AY9" s="62" t="s">
        <v>17</v>
      </c>
      <c r="AZ9" s="62"/>
      <c r="BA9" s="62"/>
      <c r="BB9" s="62"/>
      <c r="BC9" s="62"/>
      <c r="BD9" s="62"/>
      <c r="BE9" s="62"/>
      <c r="BF9" s="62"/>
      <c r="BG9" s="3"/>
      <c r="BH9" s="3"/>
      <c r="BI9" s="3"/>
      <c r="BJ9" s="3"/>
      <c r="BK9" s="3"/>
      <c r="BL9" s="63" t="s">
        <v>18</v>
      </c>
      <c r="BM9" s="64"/>
      <c r="BN9" s="10" t="s">
        <v>19</v>
      </c>
      <c r="BO9" s="11"/>
      <c r="BP9" s="11"/>
      <c r="BQ9" s="11"/>
      <c r="BR9" s="11"/>
      <c r="BS9" s="11"/>
      <c r="BT9" s="11"/>
      <c r="BU9" s="11"/>
      <c r="BV9" s="11"/>
      <c r="BW9" s="11"/>
      <c r="BX9" s="11"/>
      <c r="BY9" s="12"/>
    </row>
    <row r="10" spans="1:78" ht="18.75" customHeight="1">
      <c r="A10" s="2"/>
      <c r="B10" s="51" t="str">
        <f>データ!M6</f>
        <v>-</v>
      </c>
      <c r="C10" s="51"/>
      <c r="D10" s="51"/>
      <c r="E10" s="51"/>
      <c r="F10" s="51"/>
      <c r="G10" s="51"/>
      <c r="H10" s="51"/>
      <c r="I10" s="51"/>
      <c r="J10" s="51">
        <f>データ!N6</f>
        <v>79.11</v>
      </c>
      <c r="K10" s="51"/>
      <c r="L10" s="51"/>
      <c r="M10" s="51"/>
      <c r="N10" s="51"/>
      <c r="O10" s="51"/>
      <c r="P10" s="51"/>
      <c r="Q10" s="51"/>
      <c r="R10" s="51">
        <f>データ!O6</f>
        <v>99.95</v>
      </c>
      <c r="S10" s="51"/>
      <c r="T10" s="51"/>
      <c r="U10" s="51"/>
      <c r="V10" s="51"/>
      <c r="W10" s="51"/>
      <c r="X10" s="51"/>
      <c r="Y10" s="51"/>
      <c r="Z10" s="59">
        <f>データ!P6</f>
        <v>2214</v>
      </c>
      <c r="AA10" s="59"/>
      <c r="AB10" s="59"/>
      <c r="AC10" s="59"/>
      <c r="AD10" s="59"/>
      <c r="AE10" s="59"/>
      <c r="AF10" s="59"/>
      <c r="AG10" s="59"/>
      <c r="AH10" s="2"/>
      <c r="AI10" s="59">
        <f>データ!T6</f>
        <v>108404</v>
      </c>
      <c r="AJ10" s="59"/>
      <c r="AK10" s="59"/>
      <c r="AL10" s="59"/>
      <c r="AM10" s="59"/>
      <c r="AN10" s="59"/>
      <c r="AO10" s="59"/>
      <c r="AP10" s="59"/>
      <c r="AQ10" s="51">
        <f>データ!U6</f>
        <v>19.7</v>
      </c>
      <c r="AR10" s="51"/>
      <c r="AS10" s="51"/>
      <c r="AT10" s="51"/>
      <c r="AU10" s="51"/>
      <c r="AV10" s="51"/>
      <c r="AW10" s="51"/>
      <c r="AX10" s="51"/>
      <c r="AY10" s="51">
        <f>データ!V6</f>
        <v>5502.74</v>
      </c>
      <c r="AZ10" s="51"/>
      <c r="BA10" s="51"/>
      <c r="BB10" s="51"/>
      <c r="BC10" s="51"/>
      <c r="BD10" s="51"/>
      <c r="BE10" s="51"/>
      <c r="BF10" s="51"/>
      <c r="BG10" s="2"/>
      <c r="BH10" s="2"/>
      <c r="BI10" s="2"/>
      <c r="BJ10" s="2"/>
      <c r="BK10" s="2"/>
      <c r="BL10" s="52" t="s">
        <v>20</v>
      </c>
      <c r="BM10" s="5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22</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23</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1" t="s">
        <v>24</v>
      </c>
      <c r="BM14" s="42"/>
      <c r="BN14" s="42"/>
      <c r="BO14" s="42"/>
      <c r="BP14" s="42"/>
      <c r="BQ14" s="42"/>
      <c r="BR14" s="42"/>
      <c r="BS14" s="42"/>
      <c r="BT14" s="42"/>
      <c r="BU14" s="42"/>
      <c r="BV14" s="42"/>
      <c r="BW14" s="42"/>
      <c r="BX14" s="42"/>
      <c r="BY14" s="42"/>
      <c r="BZ14" s="43"/>
    </row>
    <row r="15" spans="1:78" ht="13.5" customHeight="1">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104</v>
      </c>
      <c r="BM16" s="85"/>
      <c r="BN16" s="85"/>
      <c r="BO16" s="85"/>
      <c r="BP16" s="85"/>
      <c r="BQ16" s="85"/>
      <c r="BR16" s="85"/>
      <c r="BS16" s="85"/>
      <c r="BT16" s="85"/>
      <c r="BU16" s="85"/>
      <c r="BV16" s="85"/>
      <c r="BW16" s="85"/>
      <c r="BX16" s="85"/>
      <c r="BY16" s="85"/>
      <c r="BZ16" s="8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c r="A34" s="2"/>
      <c r="B34" s="16"/>
      <c r="C34" s="47" t="s">
        <v>25</v>
      </c>
      <c r="D34" s="47"/>
      <c r="E34" s="47"/>
      <c r="F34" s="47"/>
      <c r="G34" s="47"/>
      <c r="H34" s="47"/>
      <c r="I34" s="47"/>
      <c r="J34" s="47"/>
      <c r="K34" s="47"/>
      <c r="L34" s="47"/>
      <c r="M34" s="47"/>
      <c r="N34" s="47"/>
      <c r="O34" s="47"/>
      <c r="P34" s="47"/>
      <c r="Q34" s="19"/>
      <c r="R34" s="47" t="s">
        <v>26</v>
      </c>
      <c r="S34" s="47"/>
      <c r="T34" s="47"/>
      <c r="U34" s="47"/>
      <c r="V34" s="47"/>
      <c r="W34" s="47"/>
      <c r="X34" s="47"/>
      <c r="Y34" s="47"/>
      <c r="Z34" s="47"/>
      <c r="AA34" s="47"/>
      <c r="AB34" s="47"/>
      <c r="AC34" s="47"/>
      <c r="AD34" s="47"/>
      <c r="AE34" s="47"/>
      <c r="AF34" s="19"/>
      <c r="AG34" s="47" t="s">
        <v>27</v>
      </c>
      <c r="AH34" s="47"/>
      <c r="AI34" s="47"/>
      <c r="AJ34" s="47"/>
      <c r="AK34" s="47"/>
      <c r="AL34" s="47"/>
      <c r="AM34" s="47"/>
      <c r="AN34" s="47"/>
      <c r="AO34" s="47"/>
      <c r="AP34" s="47"/>
      <c r="AQ34" s="47"/>
      <c r="AR34" s="47"/>
      <c r="AS34" s="47"/>
      <c r="AT34" s="47"/>
      <c r="AU34" s="19"/>
      <c r="AV34" s="47" t="s">
        <v>28</v>
      </c>
      <c r="AW34" s="47"/>
      <c r="AX34" s="47"/>
      <c r="AY34" s="47"/>
      <c r="AZ34" s="47"/>
      <c r="BA34" s="47"/>
      <c r="BB34" s="47"/>
      <c r="BC34" s="47"/>
      <c r="BD34" s="47"/>
      <c r="BE34" s="47"/>
      <c r="BF34" s="47"/>
      <c r="BG34" s="47"/>
      <c r="BH34" s="47"/>
      <c r="BI34" s="47"/>
      <c r="BJ34" s="18"/>
      <c r="BK34" s="2"/>
      <c r="BL34" s="84"/>
      <c r="BM34" s="85"/>
      <c r="BN34" s="85"/>
      <c r="BO34" s="85"/>
      <c r="BP34" s="85"/>
      <c r="BQ34" s="85"/>
      <c r="BR34" s="85"/>
      <c r="BS34" s="85"/>
      <c r="BT34" s="85"/>
      <c r="BU34" s="85"/>
      <c r="BV34" s="85"/>
      <c r="BW34" s="85"/>
      <c r="BX34" s="85"/>
      <c r="BY34" s="85"/>
      <c r="BZ34" s="86"/>
    </row>
    <row r="35" spans="1:78" ht="13.5" customHeight="1">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84"/>
      <c r="BM35" s="85"/>
      <c r="BN35" s="85"/>
      <c r="BO35" s="85"/>
      <c r="BP35" s="85"/>
      <c r="BQ35" s="85"/>
      <c r="BR35" s="85"/>
      <c r="BS35" s="85"/>
      <c r="BT35" s="85"/>
      <c r="BU35" s="85"/>
      <c r="BV35" s="85"/>
      <c r="BW35" s="85"/>
      <c r="BX35" s="85"/>
      <c r="BY35" s="85"/>
      <c r="BZ35" s="8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105</v>
      </c>
      <c r="BM47" s="88"/>
      <c r="BN47" s="88"/>
      <c r="BO47" s="88"/>
      <c r="BP47" s="88"/>
      <c r="BQ47" s="88"/>
      <c r="BR47" s="88"/>
      <c r="BS47" s="88"/>
      <c r="BT47" s="88"/>
      <c r="BU47" s="88"/>
      <c r="BV47" s="88"/>
      <c r="BW47" s="88"/>
      <c r="BX47" s="88"/>
      <c r="BY47" s="88"/>
      <c r="BZ47" s="8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7"/>
      <c r="BM48" s="88"/>
      <c r="BN48" s="88"/>
      <c r="BO48" s="88"/>
      <c r="BP48" s="88"/>
      <c r="BQ48" s="88"/>
      <c r="BR48" s="88"/>
      <c r="BS48" s="88"/>
      <c r="BT48" s="88"/>
      <c r="BU48" s="88"/>
      <c r="BV48" s="88"/>
      <c r="BW48" s="88"/>
      <c r="BX48" s="88"/>
      <c r="BY48" s="88"/>
      <c r="BZ48" s="8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7"/>
      <c r="BM49" s="88"/>
      <c r="BN49" s="88"/>
      <c r="BO49" s="88"/>
      <c r="BP49" s="88"/>
      <c r="BQ49" s="88"/>
      <c r="BR49" s="88"/>
      <c r="BS49" s="88"/>
      <c r="BT49" s="88"/>
      <c r="BU49" s="88"/>
      <c r="BV49" s="88"/>
      <c r="BW49" s="88"/>
      <c r="BX49" s="88"/>
      <c r="BY49" s="88"/>
      <c r="BZ49" s="8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7"/>
      <c r="BM50" s="88"/>
      <c r="BN50" s="88"/>
      <c r="BO50" s="88"/>
      <c r="BP50" s="88"/>
      <c r="BQ50" s="88"/>
      <c r="BR50" s="88"/>
      <c r="BS50" s="88"/>
      <c r="BT50" s="88"/>
      <c r="BU50" s="88"/>
      <c r="BV50" s="88"/>
      <c r="BW50" s="88"/>
      <c r="BX50" s="88"/>
      <c r="BY50" s="88"/>
      <c r="BZ50" s="8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7"/>
      <c r="BM51" s="88"/>
      <c r="BN51" s="88"/>
      <c r="BO51" s="88"/>
      <c r="BP51" s="88"/>
      <c r="BQ51" s="88"/>
      <c r="BR51" s="88"/>
      <c r="BS51" s="88"/>
      <c r="BT51" s="88"/>
      <c r="BU51" s="88"/>
      <c r="BV51" s="88"/>
      <c r="BW51" s="88"/>
      <c r="BX51" s="88"/>
      <c r="BY51" s="88"/>
      <c r="BZ51" s="8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7"/>
      <c r="BM52" s="88"/>
      <c r="BN52" s="88"/>
      <c r="BO52" s="88"/>
      <c r="BP52" s="88"/>
      <c r="BQ52" s="88"/>
      <c r="BR52" s="88"/>
      <c r="BS52" s="88"/>
      <c r="BT52" s="88"/>
      <c r="BU52" s="88"/>
      <c r="BV52" s="88"/>
      <c r="BW52" s="88"/>
      <c r="BX52" s="88"/>
      <c r="BY52" s="88"/>
      <c r="BZ52" s="8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7"/>
      <c r="BM53" s="88"/>
      <c r="BN53" s="88"/>
      <c r="BO53" s="88"/>
      <c r="BP53" s="88"/>
      <c r="BQ53" s="88"/>
      <c r="BR53" s="88"/>
      <c r="BS53" s="88"/>
      <c r="BT53" s="88"/>
      <c r="BU53" s="88"/>
      <c r="BV53" s="88"/>
      <c r="BW53" s="88"/>
      <c r="BX53" s="88"/>
      <c r="BY53" s="88"/>
      <c r="BZ53" s="8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7"/>
      <c r="BM54" s="88"/>
      <c r="BN54" s="88"/>
      <c r="BO54" s="88"/>
      <c r="BP54" s="88"/>
      <c r="BQ54" s="88"/>
      <c r="BR54" s="88"/>
      <c r="BS54" s="88"/>
      <c r="BT54" s="88"/>
      <c r="BU54" s="88"/>
      <c r="BV54" s="88"/>
      <c r="BW54" s="88"/>
      <c r="BX54" s="88"/>
      <c r="BY54" s="88"/>
      <c r="BZ54" s="8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7"/>
      <c r="BM55" s="88"/>
      <c r="BN55" s="88"/>
      <c r="BO55" s="88"/>
      <c r="BP55" s="88"/>
      <c r="BQ55" s="88"/>
      <c r="BR55" s="88"/>
      <c r="BS55" s="88"/>
      <c r="BT55" s="88"/>
      <c r="BU55" s="88"/>
      <c r="BV55" s="88"/>
      <c r="BW55" s="88"/>
      <c r="BX55" s="88"/>
      <c r="BY55" s="88"/>
      <c r="BZ55" s="89"/>
    </row>
    <row r="56" spans="1:78" ht="13.5" customHeight="1">
      <c r="A56" s="2"/>
      <c r="B56" s="16"/>
      <c r="C56" s="47" t="s">
        <v>30</v>
      </c>
      <c r="D56" s="47"/>
      <c r="E56" s="47"/>
      <c r="F56" s="47"/>
      <c r="G56" s="47"/>
      <c r="H56" s="47"/>
      <c r="I56" s="47"/>
      <c r="J56" s="47"/>
      <c r="K56" s="47"/>
      <c r="L56" s="47"/>
      <c r="M56" s="47"/>
      <c r="N56" s="47"/>
      <c r="O56" s="47"/>
      <c r="P56" s="47"/>
      <c r="Q56" s="19"/>
      <c r="R56" s="47" t="s">
        <v>31</v>
      </c>
      <c r="S56" s="47"/>
      <c r="T56" s="47"/>
      <c r="U56" s="47"/>
      <c r="V56" s="47"/>
      <c r="W56" s="47"/>
      <c r="X56" s="47"/>
      <c r="Y56" s="47"/>
      <c r="Z56" s="47"/>
      <c r="AA56" s="47"/>
      <c r="AB56" s="47"/>
      <c r="AC56" s="47"/>
      <c r="AD56" s="47"/>
      <c r="AE56" s="47"/>
      <c r="AF56" s="19"/>
      <c r="AG56" s="47" t="s">
        <v>32</v>
      </c>
      <c r="AH56" s="47"/>
      <c r="AI56" s="47"/>
      <c r="AJ56" s="47"/>
      <c r="AK56" s="47"/>
      <c r="AL56" s="47"/>
      <c r="AM56" s="47"/>
      <c r="AN56" s="47"/>
      <c r="AO56" s="47"/>
      <c r="AP56" s="47"/>
      <c r="AQ56" s="47"/>
      <c r="AR56" s="47"/>
      <c r="AS56" s="47"/>
      <c r="AT56" s="47"/>
      <c r="AU56" s="19"/>
      <c r="AV56" s="47" t="s">
        <v>33</v>
      </c>
      <c r="AW56" s="47"/>
      <c r="AX56" s="47"/>
      <c r="AY56" s="47"/>
      <c r="AZ56" s="47"/>
      <c r="BA56" s="47"/>
      <c r="BB56" s="47"/>
      <c r="BC56" s="47"/>
      <c r="BD56" s="47"/>
      <c r="BE56" s="47"/>
      <c r="BF56" s="47"/>
      <c r="BG56" s="47"/>
      <c r="BH56" s="47"/>
      <c r="BI56" s="47"/>
      <c r="BJ56" s="18"/>
      <c r="BK56" s="2"/>
      <c r="BL56" s="87"/>
      <c r="BM56" s="88"/>
      <c r="BN56" s="88"/>
      <c r="BO56" s="88"/>
      <c r="BP56" s="88"/>
      <c r="BQ56" s="88"/>
      <c r="BR56" s="88"/>
      <c r="BS56" s="88"/>
      <c r="BT56" s="88"/>
      <c r="BU56" s="88"/>
      <c r="BV56" s="88"/>
      <c r="BW56" s="88"/>
      <c r="BX56" s="88"/>
      <c r="BY56" s="88"/>
      <c r="BZ56" s="89"/>
    </row>
    <row r="57" spans="1:78" ht="13.5" customHeight="1">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87"/>
      <c r="BM57" s="88"/>
      <c r="BN57" s="88"/>
      <c r="BO57" s="88"/>
      <c r="BP57" s="88"/>
      <c r="BQ57" s="88"/>
      <c r="BR57" s="88"/>
      <c r="BS57" s="88"/>
      <c r="BT57" s="88"/>
      <c r="BU57" s="88"/>
      <c r="BV57" s="88"/>
      <c r="BW57" s="88"/>
      <c r="BX57" s="88"/>
      <c r="BY57" s="88"/>
      <c r="BZ57" s="8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7"/>
      <c r="BM58" s="88"/>
      <c r="BN58" s="88"/>
      <c r="BO58" s="88"/>
      <c r="BP58" s="88"/>
      <c r="BQ58" s="88"/>
      <c r="BR58" s="88"/>
      <c r="BS58" s="88"/>
      <c r="BT58" s="88"/>
      <c r="BU58" s="88"/>
      <c r="BV58" s="88"/>
      <c r="BW58" s="88"/>
      <c r="BX58" s="88"/>
      <c r="BY58" s="88"/>
      <c r="BZ58" s="8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7"/>
      <c r="BM59" s="88"/>
      <c r="BN59" s="88"/>
      <c r="BO59" s="88"/>
      <c r="BP59" s="88"/>
      <c r="BQ59" s="88"/>
      <c r="BR59" s="88"/>
      <c r="BS59" s="88"/>
      <c r="BT59" s="88"/>
      <c r="BU59" s="88"/>
      <c r="BV59" s="88"/>
      <c r="BW59" s="88"/>
      <c r="BX59" s="88"/>
      <c r="BY59" s="88"/>
      <c r="BZ59" s="89"/>
    </row>
    <row r="60" spans="1:78" ht="13.5" customHeight="1">
      <c r="A60" s="2"/>
      <c r="B60" s="48" t="s">
        <v>34</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87"/>
      <c r="BM60" s="88"/>
      <c r="BN60" s="88"/>
      <c r="BO60" s="88"/>
      <c r="BP60" s="88"/>
      <c r="BQ60" s="88"/>
      <c r="BR60" s="88"/>
      <c r="BS60" s="88"/>
      <c r="BT60" s="88"/>
      <c r="BU60" s="88"/>
      <c r="BV60" s="88"/>
      <c r="BW60" s="88"/>
      <c r="BX60" s="88"/>
      <c r="BY60" s="88"/>
      <c r="BZ60" s="89"/>
    </row>
    <row r="61" spans="1:78" ht="13.5" customHeight="1">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87"/>
      <c r="BM61" s="88"/>
      <c r="BN61" s="88"/>
      <c r="BO61" s="88"/>
      <c r="BP61" s="88"/>
      <c r="BQ61" s="88"/>
      <c r="BR61" s="88"/>
      <c r="BS61" s="88"/>
      <c r="BT61" s="88"/>
      <c r="BU61" s="88"/>
      <c r="BV61" s="88"/>
      <c r="BW61" s="88"/>
      <c r="BX61" s="88"/>
      <c r="BY61" s="88"/>
      <c r="BZ61" s="8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7"/>
      <c r="BM62" s="88"/>
      <c r="BN62" s="88"/>
      <c r="BO62" s="88"/>
      <c r="BP62" s="88"/>
      <c r="BQ62" s="88"/>
      <c r="BR62" s="88"/>
      <c r="BS62" s="88"/>
      <c r="BT62" s="88"/>
      <c r="BU62" s="88"/>
      <c r="BV62" s="88"/>
      <c r="BW62" s="88"/>
      <c r="BX62" s="88"/>
      <c r="BY62" s="88"/>
      <c r="BZ62" s="8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47" t="s">
        <v>36</v>
      </c>
      <c r="D79" s="47"/>
      <c r="E79" s="47"/>
      <c r="F79" s="47"/>
      <c r="G79" s="47"/>
      <c r="H79" s="47"/>
      <c r="I79" s="47"/>
      <c r="J79" s="47"/>
      <c r="K79" s="47"/>
      <c r="L79" s="47"/>
      <c r="M79" s="47"/>
      <c r="N79" s="47"/>
      <c r="O79" s="47"/>
      <c r="P79" s="47"/>
      <c r="Q79" s="47"/>
      <c r="R79" s="47"/>
      <c r="S79" s="47"/>
      <c r="T79" s="47"/>
      <c r="U79" s="19"/>
      <c r="V79" s="19"/>
      <c r="W79" s="47" t="s">
        <v>37</v>
      </c>
      <c r="X79" s="47"/>
      <c r="Y79" s="47"/>
      <c r="Z79" s="47"/>
      <c r="AA79" s="47"/>
      <c r="AB79" s="47"/>
      <c r="AC79" s="47"/>
      <c r="AD79" s="47"/>
      <c r="AE79" s="47"/>
      <c r="AF79" s="47"/>
      <c r="AG79" s="47"/>
      <c r="AH79" s="47"/>
      <c r="AI79" s="47"/>
      <c r="AJ79" s="47"/>
      <c r="AK79" s="47"/>
      <c r="AL79" s="47"/>
      <c r="AM79" s="47"/>
      <c r="AN79" s="47"/>
      <c r="AO79" s="19"/>
      <c r="AP79" s="19"/>
      <c r="AQ79" s="47" t="s">
        <v>38</v>
      </c>
      <c r="AR79" s="47"/>
      <c r="AS79" s="47"/>
      <c r="AT79" s="47"/>
      <c r="AU79" s="47"/>
      <c r="AV79" s="47"/>
      <c r="AW79" s="47"/>
      <c r="AX79" s="47"/>
      <c r="AY79" s="47"/>
      <c r="AZ79" s="47"/>
      <c r="BA79" s="47"/>
      <c r="BB79" s="47"/>
      <c r="BC79" s="47"/>
      <c r="BD79" s="47"/>
      <c r="BE79" s="47"/>
      <c r="BF79" s="47"/>
      <c r="BG79" s="47"/>
      <c r="BH79" s="47"/>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77" t="s">
        <v>49</v>
      </c>
      <c r="I3" s="78"/>
      <c r="J3" s="78"/>
      <c r="K3" s="78"/>
      <c r="L3" s="78"/>
      <c r="M3" s="78"/>
      <c r="N3" s="78"/>
      <c r="O3" s="78"/>
      <c r="P3" s="78"/>
      <c r="Q3" s="78"/>
      <c r="R3" s="78"/>
      <c r="S3" s="78"/>
      <c r="T3" s="78"/>
      <c r="U3" s="78"/>
      <c r="V3" s="79"/>
      <c r="W3" s="83" t="s">
        <v>50</v>
      </c>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t="s">
        <v>51</v>
      </c>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row>
    <row r="4" spans="1:143">
      <c r="A4" s="26" t="s">
        <v>52</v>
      </c>
      <c r="B4" s="28"/>
      <c r="C4" s="28"/>
      <c r="D4" s="28"/>
      <c r="E4" s="28"/>
      <c r="F4" s="28"/>
      <c r="G4" s="28"/>
      <c r="H4" s="80"/>
      <c r="I4" s="81"/>
      <c r="J4" s="81"/>
      <c r="K4" s="81"/>
      <c r="L4" s="81"/>
      <c r="M4" s="81"/>
      <c r="N4" s="81"/>
      <c r="O4" s="81"/>
      <c r="P4" s="81"/>
      <c r="Q4" s="81"/>
      <c r="R4" s="81"/>
      <c r="S4" s="81"/>
      <c r="T4" s="81"/>
      <c r="U4" s="81"/>
      <c r="V4" s="82"/>
      <c r="W4" s="76" t="s">
        <v>53</v>
      </c>
      <c r="X4" s="76"/>
      <c r="Y4" s="76"/>
      <c r="Z4" s="76"/>
      <c r="AA4" s="76"/>
      <c r="AB4" s="76"/>
      <c r="AC4" s="76"/>
      <c r="AD4" s="76"/>
      <c r="AE4" s="76"/>
      <c r="AF4" s="76"/>
      <c r="AG4" s="76"/>
      <c r="AH4" s="76" t="s">
        <v>54</v>
      </c>
      <c r="AI4" s="76"/>
      <c r="AJ4" s="76"/>
      <c r="AK4" s="76"/>
      <c r="AL4" s="76"/>
      <c r="AM4" s="76"/>
      <c r="AN4" s="76"/>
      <c r="AO4" s="76"/>
      <c r="AP4" s="76"/>
      <c r="AQ4" s="76"/>
      <c r="AR4" s="76"/>
      <c r="AS4" s="76" t="s">
        <v>55</v>
      </c>
      <c r="AT4" s="76"/>
      <c r="AU4" s="76"/>
      <c r="AV4" s="76"/>
      <c r="AW4" s="76"/>
      <c r="AX4" s="76"/>
      <c r="AY4" s="76"/>
      <c r="AZ4" s="76"/>
      <c r="BA4" s="76"/>
      <c r="BB4" s="76"/>
      <c r="BC4" s="76"/>
      <c r="BD4" s="76" t="s">
        <v>56</v>
      </c>
      <c r="BE4" s="76"/>
      <c r="BF4" s="76"/>
      <c r="BG4" s="76"/>
      <c r="BH4" s="76"/>
      <c r="BI4" s="76"/>
      <c r="BJ4" s="76"/>
      <c r="BK4" s="76"/>
      <c r="BL4" s="76"/>
      <c r="BM4" s="76"/>
      <c r="BN4" s="76"/>
      <c r="BO4" s="76" t="s">
        <v>57</v>
      </c>
      <c r="BP4" s="76"/>
      <c r="BQ4" s="76"/>
      <c r="BR4" s="76"/>
      <c r="BS4" s="76"/>
      <c r="BT4" s="76"/>
      <c r="BU4" s="76"/>
      <c r="BV4" s="76"/>
      <c r="BW4" s="76"/>
      <c r="BX4" s="76"/>
      <c r="BY4" s="76"/>
      <c r="BZ4" s="76" t="s">
        <v>58</v>
      </c>
      <c r="CA4" s="76"/>
      <c r="CB4" s="76"/>
      <c r="CC4" s="76"/>
      <c r="CD4" s="76"/>
      <c r="CE4" s="76"/>
      <c r="CF4" s="76"/>
      <c r="CG4" s="76"/>
      <c r="CH4" s="76"/>
      <c r="CI4" s="76"/>
      <c r="CJ4" s="76"/>
      <c r="CK4" s="76" t="s">
        <v>59</v>
      </c>
      <c r="CL4" s="76"/>
      <c r="CM4" s="76"/>
      <c r="CN4" s="76"/>
      <c r="CO4" s="76"/>
      <c r="CP4" s="76"/>
      <c r="CQ4" s="76"/>
      <c r="CR4" s="76"/>
      <c r="CS4" s="76"/>
      <c r="CT4" s="76"/>
      <c r="CU4" s="76"/>
      <c r="CV4" s="76" t="s">
        <v>60</v>
      </c>
      <c r="CW4" s="76"/>
      <c r="CX4" s="76"/>
      <c r="CY4" s="76"/>
      <c r="CZ4" s="76"/>
      <c r="DA4" s="76"/>
      <c r="DB4" s="76"/>
      <c r="DC4" s="76"/>
      <c r="DD4" s="76"/>
      <c r="DE4" s="76"/>
      <c r="DF4" s="76"/>
      <c r="DG4" s="76" t="s">
        <v>61</v>
      </c>
      <c r="DH4" s="76"/>
      <c r="DI4" s="76"/>
      <c r="DJ4" s="76"/>
      <c r="DK4" s="76"/>
      <c r="DL4" s="76"/>
      <c r="DM4" s="76"/>
      <c r="DN4" s="76"/>
      <c r="DO4" s="76"/>
      <c r="DP4" s="76"/>
      <c r="DQ4" s="76"/>
      <c r="DR4" s="76" t="s">
        <v>62</v>
      </c>
      <c r="DS4" s="76"/>
      <c r="DT4" s="76"/>
      <c r="DU4" s="76"/>
      <c r="DV4" s="76"/>
      <c r="DW4" s="76"/>
      <c r="DX4" s="76"/>
      <c r="DY4" s="76"/>
      <c r="DZ4" s="76"/>
      <c r="EA4" s="76"/>
      <c r="EB4" s="76"/>
      <c r="EC4" s="76" t="s">
        <v>63</v>
      </c>
      <c r="ED4" s="76"/>
      <c r="EE4" s="76"/>
      <c r="EF4" s="76"/>
      <c r="EG4" s="76"/>
      <c r="EH4" s="76"/>
      <c r="EI4" s="76"/>
      <c r="EJ4" s="76"/>
      <c r="EK4" s="76"/>
      <c r="EL4" s="76"/>
      <c r="EM4" s="76"/>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112356</v>
      </c>
      <c r="D6" s="31">
        <f t="shared" si="3"/>
        <v>46</v>
      </c>
      <c r="E6" s="31">
        <f t="shared" si="3"/>
        <v>1</v>
      </c>
      <c r="F6" s="31">
        <f t="shared" si="3"/>
        <v>0</v>
      </c>
      <c r="G6" s="31">
        <f t="shared" si="3"/>
        <v>1</v>
      </c>
      <c r="H6" s="31" t="str">
        <f t="shared" si="3"/>
        <v>埼玉県　富士見市</v>
      </c>
      <c r="I6" s="31" t="str">
        <f t="shared" si="3"/>
        <v>法適用</v>
      </c>
      <c r="J6" s="31" t="str">
        <f t="shared" si="3"/>
        <v>水道事業</v>
      </c>
      <c r="K6" s="31" t="str">
        <f t="shared" si="3"/>
        <v>末端給水事業</v>
      </c>
      <c r="L6" s="31" t="str">
        <f t="shared" si="3"/>
        <v>A3</v>
      </c>
      <c r="M6" s="32" t="str">
        <f t="shared" si="3"/>
        <v>-</v>
      </c>
      <c r="N6" s="32">
        <f t="shared" si="3"/>
        <v>79.11</v>
      </c>
      <c r="O6" s="32">
        <f t="shared" si="3"/>
        <v>99.95</v>
      </c>
      <c r="P6" s="32">
        <f t="shared" si="3"/>
        <v>2214</v>
      </c>
      <c r="Q6" s="32">
        <f t="shared" si="3"/>
        <v>109164</v>
      </c>
      <c r="R6" s="32">
        <f t="shared" si="3"/>
        <v>19.77</v>
      </c>
      <c r="S6" s="32">
        <f t="shared" si="3"/>
        <v>5521.7</v>
      </c>
      <c r="T6" s="32">
        <f t="shared" si="3"/>
        <v>108404</v>
      </c>
      <c r="U6" s="32">
        <f t="shared" si="3"/>
        <v>19.7</v>
      </c>
      <c r="V6" s="32">
        <f t="shared" si="3"/>
        <v>5502.74</v>
      </c>
      <c r="W6" s="33">
        <f>IF(W7="",NA(),W7)</f>
        <v>109.73</v>
      </c>
      <c r="X6" s="33">
        <f t="shared" ref="X6:AF6" si="4">IF(X7="",NA(),X7)</f>
        <v>105.91</v>
      </c>
      <c r="Y6" s="33">
        <f t="shared" si="4"/>
        <v>105.9</v>
      </c>
      <c r="Z6" s="33">
        <f t="shared" si="4"/>
        <v>111.79</v>
      </c>
      <c r="AA6" s="33">
        <f t="shared" si="4"/>
        <v>116.44</v>
      </c>
      <c r="AB6" s="33">
        <f t="shared" si="4"/>
        <v>109.88</v>
      </c>
      <c r="AC6" s="33">
        <f t="shared" si="4"/>
        <v>107.74</v>
      </c>
      <c r="AD6" s="33">
        <f t="shared" si="4"/>
        <v>107.91</v>
      </c>
      <c r="AE6" s="33">
        <f t="shared" si="4"/>
        <v>108.44</v>
      </c>
      <c r="AF6" s="33">
        <f t="shared" si="4"/>
        <v>113.11</v>
      </c>
      <c r="AG6" s="32" t="str">
        <f>IF(AG7="","",IF(AG7="-","【-】","【"&amp;SUBSTITUTE(TEXT(AG7,"#,##0.00"),"-","△")&amp;"】"))</f>
        <v>【113.03】</v>
      </c>
      <c r="AH6" s="32">
        <f>IF(AH7="",NA(),AH7)</f>
        <v>0</v>
      </c>
      <c r="AI6" s="32">
        <f t="shared" ref="AI6:AQ6" si="5">IF(AI7="",NA(),AI7)</f>
        <v>0</v>
      </c>
      <c r="AJ6" s="32">
        <f t="shared" si="5"/>
        <v>0</v>
      </c>
      <c r="AK6" s="32">
        <f t="shared" si="5"/>
        <v>0</v>
      </c>
      <c r="AL6" s="32">
        <f t="shared" si="5"/>
        <v>0</v>
      </c>
      <c r="AM6" s="33">
        <f t="shared" si="5"/>
        <v>1.1399999999999999</v>
      </c>
      <c r="AN6" s="33">
        <f t="shared" si="5"/>
        <v>0.45</v>
      </c>
      <c r="AO6" s="33">
        <f t="shared" si="5"/>
        <v>0.57999999999999996</v>
      </c>
      <c r="AP6" s="33">
        <f t="shared" si="5"/>
        <v>0.81</v>
      </c>
      <c r="AQ6" s="32">
        <f t="shared" si="5"/>
        <v>0</v>
      </c>
      <c r="AR6" s="32" t="str">
        <f>IF(AR7="","",IF(AR7="-","【-】","【"&amp;SUBSTITUTE(TEXT(AR7,"#,##0.00"),"-","△")&amp;"】"))</f>
        <v>【0.81】</v>
      </c>
      <c r="AS6" s="33">
        <f>IF(AS7="",NA(),AS7)</f>
        <v>404.79</v>
      </c>
      <c r="AT6" s="33">
        <f t="shared" ref="AT6:BB6" si="6">IF(AT7="",NA(),AT7)</f>
        <v>943.73</v>
      </c>
      <c r="AU6" s="33">
        <f t="shared" si="6"/>
        <v>1065.1600000000001</v>
      </c>
      <c r="AV6" s="33">
        <f t="shared" si="6"/>
        <v>693.26</v>
      </c>
      <c r="AW6" s="33">
        <f t="shared" si="6"/>
        <v>334.25</v>
      </c>
      <c r="AX6" s="33">
        <f t="shared" si="6"/>
        <v>589.41999999999996</v>
      </c>
      <c r="AY6" s="33">
        <f t="shared" si="6"/>
        <v>608.24</v>
      </c>
      <c r="AZ6" s="33">
        <f t="shared" si="6"/>
        <v>633.30999999999995</v>
      </c>
      <c r="BA6" s="33">
        <f t="shared" si="6"/>
        <v>648.09</v>
      </c>
      <c r="BB6" s="33">
        <f t="shared" si="6"/>
        <v>344.19</v>
      </c>
      <c r="BC6" s="32" t="str">
        <f>IF(BC7="","",IF(BC7="-","【-】","【"&amp;SUBSTITUTE(TEXT(BC7,"#,##0.00"),"-","△")&amp;"】"))</f>
        <v>【264.16】</v>
      </c>
      <c r="BD6" s="33">
        <f>IF(BD7="",NA(),BD7)</f>
        <v>202.34</v>
      </c>
      <c r="BE6" s="33">
        <f t="shared" ref="BE6:BM6" si="7">IF(BE7="",NA(),BE7)</f>
        <v>193.62</v>
      </c>
      <c r="BF6" s="33">
        <f t="shared" si="7"/>
        <v>178.14</v>
      </c>
      <c r="BG6" s="33">
        <f t="shared" si="7"/>
        <v>164.05</v>
      </c>
      <c r="BH6" s="33">
        <f t="shared" si="7"/>
        <v>149.16</v>
      </c>
      <c r="BI6" s="33">
        <f t="shared" si="7"/>
        <v>260.54000000000002</v>
      </c>
      <c r="BJ6" s="33">
        <f t="shared" si="7"/>
        <v>263.83999999999997</v>
      </c>
      <c r="BK6" s="33">
        <f t="shared" si="7"/>
        <v>257.41000000000003</v>
      </c>
      <c r="BL6" s="33">
        <f t="shared" si="7"/>
        <v>253.86</v>
      </c>
      <c r="BM6" s="33">
        <f t="shared" si="7"/>
        <v>252.09</v>
      </c>
      <c r="BN6" s="32" t="str">
        <f>IF(BN7="","",IF(BN7="-","【-】","【"&amp;SUBSTITUTE(TEXT(BN7,"#,##0.00"),"-","△")&amp;"】"))</f>
        <v>【283.72】</v>
      </c>
      <c r="BO6" s="33">
        <f>IF(BO7="",NA(),BO7)</f>
        <v>99.05</v>
      </c>
      <c r="BP6" s="33">
        <f t="shared" ref="BP6:BX6" si="8">IF(BP7="",NA(),BP7)</f>
        <v>94.33</v>
      </c>
      <c r="BQ6" s="33">
        <f t="shared" si="8"/>
        <v>92.91</v>
      </c>
      <c r="BR6" s="33">
        <f t="shared" si="8"/>
        <v>95.84</v>
      </c>
      <c r="BS6" s="33">
        <f t="shared" si="8"/>
        <v>100.8</v>
      </c>
      <c r="BT6" s="33">
        <f t="shared" si="8"/>
        <v>102.82</v>
      </c>
      <c r="BU6" s="33">
        <f t="shared" si="8"/>
        <v>100.16</v>
      </c>
      <c r="BV6" s="33">
        <f t="shared" si="8"/>
        <v>100.16</v>
      </c>
      <c r="BW6" s="33">
        <f t="shared" si="8"/>
        <v>100.07</v>
      </c>
      <c r="BX6" s="33">
        <f t="shared" si="8"/>
        <v>106.22</v>
      </c>
      <c r="BY6" s="32" t="str">
        <f>IF(BY7="","",IF(BY7="-","【-】","【"&amp;SUBSTITUTE(TEXT(BY7,"#,##0.00"),"-","△")&amp;"】"))</f>
        <v>【104.60】</v>
      </c>
      <c r="BZ6" s="33">
        <f>IF(BZ7="",NA(),BZ7)</f>
        <v>134.69</v>
      </c>
      <c r="CA6" s="33">
        <f t="shared" ref="CA6:CI6" si="9">IF(CA7="",NA(),CA7)</f>
        <v>139.5</v>
      </c>
      <c r="CB6" s="33">
        <f t="shared" si="9"/>
        <v>142.5</v>
      </c>
      <c r="CC6" s="33">
        <f t="shared" si="9"/>
        <v>137.94</v>
      </c>
      <c r="CD6" s="33">
        <f t="shared" si="9"/>
        <v>131.5</v>
      </c>
      <c r="CE6" s="33">
        <f t="shared" si="9"/>
        <v>161.72999999999999</v>
      </c>
      <c r="CF6" s="33">
        <f t="shared" si="9"/>
        <v>166.38</v>
      </c>
      <c r="CG6" s="33">
        <f t="shared" si="9"/>
        <v>166.17</v>
      </c>
      <c r="CH6" s="33">
        <f t="shared" si="9"/>
        <v>164.93</v>
      </c>
      <c r="CI6" s="33">
        <f t="shared" si="9"/>
        <v>155.22999999999999</v>
      </c>
      <c r="CJ6" s="32" t="str">
        <f>IF(CJ7="","",IF(CJ7="-","【-】","【"&amp;SUBSTITUTE(TEXT(CJ7,"#,##0.00"),"-","△")&amp;"】"))</f>
        <v>【164.21】</v>
      </c>
      <c r="CK6" s="33">
        <f>IF(CK7="",NA(),CK7)</f>
        <v>71.78</v>
      </c>
      <c r="CL6" s="33">
        <f t="shared" ref="CL6:CT6" si="10">IF(CL7="",NA(),CL7)</f>
        <v>71.28</v>
      </c>
      <c r="CM6" s="33">
        <f t="shared" si="10"/>
        <v>71.400000000000006</v>
      </c>
      <c r="CN6" s="33">
        <f t="shared" si="10"/>
        <v>70.64</v>
      </c>
      <c r="CO6" s="33">
        <f t="shared" si="10"/>
        <v>69.89</v>
      </c>
      <c r="CP6" s="33">
        <f t="shared" si="10"/>
        <v>63.12</v>
      </c>
      <c r="CQ6" s="33">
        <f t="shared" si="10"/>
        <v>62.81</v>
      </c>
      <c r="CR6" s="33">
        <f t="shared" si="10"/>
        <v>62.5</v>
      </c>
      <c r="CS6" s="33">
        <f t="shared" si="10"/>
        <v>62.45</v>
      </c>
      <c r="CT6" s="33">
        <f t="shared" si="10"/>
        <v>62.12</v>
      </c>
      <c r="CU6" s="32" t="str">
        <f>IF(CU7="","",IF(CU7="-","【-】","【"&amp;SUBSTITUTE(TEXT(CU7,"#,##0.00"),"-","△")&amp;"】"))</f>
        <v>【59.80】</v>
      </c>
      <c r="CV6" s="33">
        <f>IF(CV7="",NA(),CV7)</f>
        <v>93.37</v>
      </c>
      <c r="CW6" s="33">
        <f t="shared" ref="CW6:DE6" si="11">IF(CW7="",NA(),CW7)</f>
        <v>92.91</v>
      </c>
      <c r="CX6" s="33">
        <f t="shared" si="11"/>
        <v>93.19</v>
      </c>
      <c r="CY6" s="33">
        <f t="shared" si="11"/>
        <v>94.09</v>
      </c>
      <c r="CZ6" s="33">
        <f t="shared" si="11"/>
        <v>94.65</v>
      </c>
      <c r="DA6" s="33">
        <f t="shared" si="11"/>
        <v>89.94</v>
      </c>
      <c r="DB6" s="33">
        <f t="shared" si="11"/>
        <v>89.45</v>
      </c>
      <c r="DC6" s="33">
        <f t="shared" si="11"/>
        <v>89.62</v>
      </c>
      <c r="DD6" s="33">
        <f t="shared" si="11"/>
        <v>89.76</v>
      </c>
      <c r="DE6" s="33">
        <f t="shared" si="11"/>
        <v>89.45</v>
      </c>
      <c r="DF6" s="32" t="str">
        <f>IF(DF7="","",IF(DF7="-","【-】","【"&amp;SUBSTITUTE(TEXT(DF7,"#,##0.00"),"-","△")&amp;"】"))</f>
        <v>【89.78】</v>
      </c>
      <c r="DG6" s="33">
        <f>IF(DG7="",NA(),DG7)</f>
        <v>44.62</v>
      </c>
      <c r="DH6" s="33">
        <f t="shared" ref="DH6:DP6" si="12">IF(DH7="",NA(),DH7)</f>
        <v>46.51</v>
      </c>
      <c r="DI6" s="33">
        <f t="shared" si="12"/>
        <v>46.82</v>
      </c>
      <c r="DJ6" s="33">
        <f t="shared" si="12"/>
        <v>48.05</v>
      </c>
      <c r="DK6" s="33">
        <f t="shared" si="12"/>
        <v>47.23</v>
      </c>
      <c r="DL6" s="33">
        <f t="shared" si="12"/>
        <v>38.29</v>
      </c>
      <c r="DM6" s="33">
        <f t="shared" si="12"/>
        <v>39.159999999999997</v>
      </c>
      <c r="DN6" s="33">
        <f t="shared" si="12"/>
        <v>40.21</v>
      </c>
      <c r="DO6" s="33">
        <f t="shared" si="12"/>
        <v>41.12</v>
      </c>
      <c r="DP6" s="33">
        <f t="shared" si="12"/>
        <v>44.91</v>
      </c>
      <c r="DQ6" s="32" t="str">
        <f>IF(DQ7="","",IF(DQ7="-","【-】","【"&amp;SUBSTITUTE(TEXT(DQ7,"#,##0.00"),"-","△")&amp;"】"))</f>
        <v>【46.31】</v>
      </c>
      <c r="DR6" s="32">
        <f>IF(DR7="",NA(),DR7)</f>
        <v>0</v>
      </c>
      <c r="DS6" s="33">
        <f t="shared" ref="DS6:EA6" si="13">IF(DS7="",NA(),DS7)</f>
        <v>0.25</v>
      </c>
      <c r="DT6" s="33">
        <f t="shared" si="13"/>
        <v>0.25</v>
      </c>
      <c r="DU6" s="33">
        <f t="shared" si="13"/>
        <v>0.25</v>
      </c>
      <c r="DV6" s="33">
        <f t="shared" si="13"/>
        <v>1.77</v>
      </c>
      <c r="DW6" s="33">
        <f t="shared" si="13"/>
        <v>7.87</v>
      </c>
      <c r="DX6" s="33">
        <f t="shared" si="13"/>
        <v>9.14</v>
      </c>
      <c r="DY6" s="33">
        <f t="shared" si="13"/>
        <v>10.19</v>
      </c>
      <c r="DZ6" s="33">
        <f t="shared" si="13"/>
        <v>10.9</v>
      </c>
      <c r="EA6" s="33">
        <f t="shared" si="13"/>
        <v>12.03</v>
      </c>
      <c r="EB6" s="32" t="str">
        <f>IF(EB7="","",IF(EB7="-","【-】","【"&amp;SUBSTITUTE(TEXT(EB7,"#,##0.00"),"-","△")&amp;"】"))</f>
        <v>【12.42】</v>
      </c>
      <c r="EC6" s="33">
        <f>IF(EC7="",NA(),EC7)</f>
        <v>0.22</v>
      </c>
      <c r="ED6" s="32">
        <f t="shared" ref="ED6:EL6" si="14">IF(ED7="",NA(),ED7)</f>
        <v>0</v>
      </c>
      <c r="EE6" s="33">
        <f t="shared" si="14"/>
        <v>0.08</v>
      </c>
      <c r="EF6" s="33">
        <f t="shared" si="14"/>
        <v>0.74</v>
      </c>
      <c r="EG6" s="33">
        <f t="shared" si="14"/>
        <v>0.57999999999999996</v>
      </c>
      <c r="EH6" s="33">
        <f t="shared" si="14"/>
        <v>0.9</v>
      </c>
      <c r="EI6" s="33">
        <f t="shared" si="14"/>
        <v>1.01</v>
      </c>
      <c r="EJ6" s="33">
        <f t="shared" si="14"/>
        <v>0.88</v>
      </c>
      <c r="EK6" s="33">
        <f t="shared" si="14"/>
        <v>0.85</v>
      </c>
      <c r="EL6" s="33">
        <f t="shared" si="14"/>
        <v>0.75</v>
      </c>
      <c r="EM6" s="32" t="str">
        <f>IF(EM7="","",IF(EM7="-","【-】","【"&amp;SUBSTITUTE(TEXT(EM7,"#,##0.00"),"-","△")&amp;"】"))</f>
        <v>【0.78】</v>
      </c>
    </row>
    <row r="7" spans="1:143" s="34" customFormat="1">
      <c r="A7" s="26"/>
      <c r="B7" s="35">
        <v>2014</v>
      </c>
      <c r="C7" s="35">
        <v>112356</v>
      </c>
      <c r="D7" s="35">
        <v>46</v>
      </c>
      <c r="E7" s="35">
        <v>1</v>
      </c>
      <c r="F7" s="35">
        <v>0</v>
      </c>
      <c r="G7" s="35">
        <v>1</v>
      </c>
      <c r="H7" s="35" t="s">
        <v>93</v>
      </c>
      <c r="I7" s="35" t="s">
        <v>94</v>
      </c>
      <c r="J7" s="35" t="s">
        <v>95</v>
      </c>
      <c r="K7" s="35" t="s">
        <v>96</v>
      </c>
      <c r="L7" s="35" t="s">
        <v>97</v>
      </c>
      <c r="M7" s="36" t="s">
        <v>98</v>
      </c>
      <c r="N7" s="36">
        <v>79.11</v>
      </c>
      <c r="O7" s="36">
        <v>99.95</v>
      </c>
      <c r="P7" s="36">
        <v>2214</v>
      </c>
      <c r="Q7" s="36">
        <v>109164</v>
      </c>
      <c r="R7" s="36">
        <v>19.77</v>
      </c>
      <c r="S7" s="36">
        <v>5521.7</v>
      </c>
      <c r="T7" s="36">
        <v>108404</v>
      </c>
      <c r="U7" s="36">
        <v>19.7</v>
      </c>
      <c r="V7" s="36">
        <v>5502.74</v>
      </c>
      <c r="W7" s="36">
        <v>109.73</v>
      </c>
      <c r="X7" s="36">
        <v>105.91</v>
      </c>
      <c r="Y7" s="36">
        <v>105.9</v>
      </c>
      <c r="Z7" s="36">
        <v>111.79</v>
      </c>
      <c r="AA7" s="36">
        <v>116.44</v>
      </c>
      <c r="AB7" s="36">
        <v>109.88</v>
      </c>
      <c r="AC7" s="36">
        <v>107.74</v>
      </c>
      <c r="AD7" s="36">
        <v>107.91</v>
      </c>
      <c r="AE7" s="36">
        <v>108.44</v>
      </c>
      <c r="AF7" s="36">
        <v>113.11</v>
      </c>
      <c r="AG7" s="36">
        <v>113.03</v>
      </c>
      <c r="AH7" s="36">
        <v>0</v>
      </c>
      <c r="AI7" s="36">
        <v>0</v>
      </c>
      <c r="AJ7" s="36">
        <v>0</v>
      </c>
      <c r="AK7" s="36">
        <v>0</v>
      </c>
      <c r="AL7" s="36">
        <v>0</v>
      </c>
      <c r="AM7" s="36">
        <v>1.1399999999999999</v>
      </c>
      <c r="AN7" s="36">
        <v>0.45</v>
      </c>
      <c r="AO7" s="36">
        <v>0.57999999999999996</v>
      </c>
      <c r="AP7" s="36">
        <v>0.81</v>
      </c>
      <c r="AQ7" s="36">
        <v>0</v>
      </c>
      <c r="AR7" s="36">
        <v>0.81</v>
      </c>
      <c r="AS7" s="36">
        <v>404.79</v>
      </c>
      <c r="AT7" s="36">
        <v>943.73</v>
      </c>
      <c r="AU7" s="36">
        <v>1065.1600000000001</v>
      </c>
      <c r="AV7" s="36">
        <v>693.26</v>
      </c>
      <c r="AW7" s="36">
        <v>334.25</v>
      </c>
      <c r="AX7" s="36">
        <v>589.41999999999996</v>
      </c>
      <c r="AY7" s="36">
        <v>608.24</v>
      </c>
      <c r="AZ7" s="36">
        <v>633.30999999999995</v>
      </c>
      <c r="BA7" s="36">
        <v>648.09</v>
      </c>
      <c r="BB7" s="36">
        <v>344.19</v>
      </c>
      <c r="BC7" s="36">
        <v>264.16000000000003</v>
      </c>
      <c r="BD7" s="36">
        <v>202.34</v>
      </c>
      <c r="BE7" s="36">
        <v>193.62</v>
      </c>
      <c r="BF7" s="36">
        <v>178.14</v>
      </c>
      <c r="BG7" s="36">
        <v>164.05</v>
      </c>
      <c r="BH7" s="36">
        <v>149.16</v>
      </c>
      <c r="BI7" s="36">
        <v>260.54000000000002</v>
      </c>
      <c r="BJ7" s="36">
        <v>263.83999999999997</v>
      </c>
      <c r="BK7" s="36">
        <v>257.41000000000003</v>
      </c>
      <c r="BL7" s="36">
        <v>253.86</v>
      </c>
      <c r="BM7" s="36">
        <v>252.09</v>
      </c>
      <c r="BN7" s="36">
        <v>283.72000000000003</v>
      </c>
      <c r="BO7" s="36">
        <v>99.05</v>
      </c>
      <c r="BP7" s="36">
        <v>94.33</v>
      </c>
      <c r="BQ7" s="36">
        <v>92.91</v>
      </c>
      <c r="BR7" s="36">
        <v>95.84</v>
      </c>
      <c r="BS7" s="36">
        <v>100.8</v>
      </c>
      <c r="BT7" s="36">
        <v>102.82</v>
      </c>
      <c r="BU7" s="36">
        <v>100.16</v>
      </c>
      <c r="BV7" s="36">
        <v>100.16</v>
      </c>
      <c r="BW7" s="36">
        <v>100.07</v>
      </c>
      <c r="BX7" s="36">
        <v>106.22</v>
      </c>
      <c r="BY7" s="36">
        <v>104.6</v>
      </c>
      <c r="BZ7" s="36">
        <v>134.69</v>
      </c>
      <c r="CA7" s="36">
        <v>139.5</v>
      </c>
      <c r="CB7" s="36">
        <v>142.5</v>
      </c>
      <c r="CC7" s="36">
        <v>137.94</v>
      </c>
      <c r="CD7" s="36">
        <v>131.5</v>
      </c>
      <c r="CE7" s="36">
        <v>161.72999999999999</v>
      </c>
      <c r="CF7" s="36">
        <v>166.38</v>
      </c>
      <c r="CG7" s="36">
        <v>166.17</v>
      </c>
      <c r="CH7" s="36">
        <v>164.93</v>
      </c>
      <c r="CI7" s="36">
        <v>155.22999999999999</v>
      </c>
      <c r="CJ7" s="36">
        <v>164.21</v>
      </c>
      <c r="CK7" s="36">
        <v>71.78</v>
      </c>
      <c r="CL7" s="36">
        <v>71.28</v>
      </c>
      <c r="CM7" s="36">
        <v>71.400000000000006</v>
      </c>
      <c r="CN7" s="36">
        <v>70.64</v>
      </c>
      <c r="CO7" s="36">
        <v>69.89</v>
      </c>
      <c r="CP7" s="36">
        <v>63.12</v>
      </c>
      <c r="CQ7" s="36">
        <v>62.81</v>
      </c>
      <c r="CR7" s="36">
        <v>62.5</v>
      </c>
      <c r="CS7" s="36">
        <v>62.45</v>
      </c>
      <c r="CT7" s="36">
        <v>62.12</v>
      </c>
      <c r="CU7" s="36">
        <v>59.8</v>
      </c>
      <c r="CV7" s="36">
        <v>93.37</v>
      </c>
      <c r="CW7" s="36">
        <v>92.91</v>
      </c>
      <c r="CX7" s="36">
        <v>93.19</v>
      </c>
      <c r="CY7" s="36">
        <v>94.09</v>
      </c>
      <c r="CZ7" s="36">
        <v>94.65</v>
      </c>
      <c r="DA7" s="36">
        <v>89.94</v>
      </c>
      <c r="DB7" s="36">
        <v>89.45</v>
      </c>
      <c r="DC7" s="36">
        <v>89.62</v>
      </c>
      <c r="DD7" s="36">
        <v>89.76</v>
      </c>
      <c r="DE7" s="36">
        <v>89.45</v>
      </c>
      <c r="DF7" s="36">
        <v>89.78</v>
      </c>
      <c r="DG7" s="36">
        <v>44.62</v>
      </c>
      <c r="DH7" s="36">
        <v>46.51</v>
      </c>
      <c r="DI7" s="36">
        <v>46.82</v>
      </c>
      <c r="DJ7" s="36">
        <v>48.05</v>
      </c>
      <c r="DK7" s="36">
        <v>47.23</v>
      </c>
      <c r="DL7" s="36">
        <v>38.29</v>
      </c>
      <c r="DM7" s="36">
        <v>39.159999999999997</v>
      </c>
      <c r="DN7" s="36">
        <v>40.21</v>
      </c>
      <c r="DO7" s="36">
        <v>41.12</v>
      </c>
      <c r="DP7" s="36">
        <v>44.91</v>
      </c>
      <c r="DQ7" s="36">
        <v>46.31</v>
      </c>
      <c r="DR7" s="36">
        <v>0</v>
      </c>
      <c r="DS7" s="36">
        <v>0.25</v>
      </c>
      <c r="DT7" s="36">
        <v>0.25</v>
      </c>
      <c r="DU7" s="36">
        <v>0.25</v>
      </c>
      <c r="DV7" s="36">
        <v>1.77</v>
      </c>
      <c r="DW7" s="36">
        <v>7.87</v>
      </c>
      <c r="DX7" s="36">
        <v>9.14</v>
      </c>
      <c r="DY7" s="36">
        <v>10.19</v>
      </c>
      <c r="DZ7" s="36">
        <v>10.9</v>
      </c>
      <c r="EA7" s="36">
        <v>12.03</v>
      </c>
      <c r="EB7" s="36">
        <v>12.42</v>
      </c>
      <c r="EC7" s="36">
        <v>0.22</v>
      </c>
      <c r="ED7" s="36">
        <v>0</v>
      </c>
      <c r="EE7" s="36">
        <v>0.08</v>
      </c>
      <c r="EF7" s="36">
        <v>0.74</v>
      </c>
      <c r="EG7" s="36">
        <v>0.57999999999999996</v>
      </c>
      <c r="EH7" s="36">
        <v>0.9</v>
      </c>
      <c r="EI7" s="36">
        <v>1.01</v>
      </c>
      <c r="EJ7" s="36">
        <v>0.88</v>
      </c>
      <c r="EK7" s="36">
        <v>0.85</v>
      </c>
      <c r="EL7" s="36">
        <v>0.75</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2016-02-10T08:00:49Z</cp:lastPrinted>
  <dcterms:created xsi:type="dcterms:W3CDTF">2016-02-03T07:17:20Z</dcterms:created>
  <dcterms:modified xsi:type="dcterms:W3CDTF">2016-02-15T00:12:24Z</dcterms:modified>
  <cp:category/>
</cp:coreProperties>
</file>