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<sst xmlns="http://schemas.openxmlformats.org/spreadsheetml/2006/main" count="217" uniqueCount="107">
  <si>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</si>
  <si>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</si>
  <si>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</si>
  <si>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</si>
  <si>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</si>
  <si>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</si>
  <si>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</si>
  <si>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</si>
  <si>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</si>
  <si>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</si>
  <si>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</si>
  <si>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</si>
  <si>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</si>
  <si>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</si>
  <si>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</si>
  <si>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</si>
  <si>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</si>
  <si>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</si>
  <si>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</si>
  <si>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</si>
  <si>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</si>
  <si>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</si>
  <si>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</si>
  <si>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</si>
  <si>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</si>
  <si>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</si>
  <si>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</si>
  <si>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</si>
  <si>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</si>
  <si>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</si>
  <si>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</si>
  <si>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</si>
  <si>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</si>
  <si>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</si>
  <si>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</si>
  <si>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</si>
  <si>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</si>
  <si>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</si>
  <si>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</si>
  <si>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</si>
  <si>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</si>
  <si>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</si>
  <si>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</si>
  <si>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</si>
  <si>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</si>
  <si>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</si>
  <si>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</si>
  <si>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</si>
  <si>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</si>
  <si>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</si>
  <si>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</si>
  <si>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</si>
  <si>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</si>
  <si>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</si>
  <si>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</si>
  <si>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</si>
  <si>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</si>
  <si>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</si>
  <si>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</si>
  <si>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</si>
  <si>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</si>
  <si>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</si>
  <si>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</si>
  <si>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</si>
  <si>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</si>
  <si>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</si>
  <si>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</si>
  <si>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</si>
  <si>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</si>
  <si>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</si>
  <si>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</si>
  <si>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</si>
  <si>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</si>
  <si>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</si>
  <si>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</si>
  <si>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</si>
  <si>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</si>
  <si>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</si>
  <si>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</si>
  <si>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</si>
  <si>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</si>
  <si>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</si>
  <si>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</si>
  <si>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</si>
  <si>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</si>
  <si>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</si>
  <si>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</si>
  <si>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</si>
  <si>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</si>
  <si>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</si>
  <si>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</si>
  <si>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</si>
  <si>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</si>
  <si>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</si>
  <si>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</si>
  <si>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</si>
  <si>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</si>
  <si>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</si>
  <si>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</si>
  <si>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</si>
  <si>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</si>
  <si>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</si>
  <si>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</si>
  <si>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</si>
  <si>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経常収支比率について、類似団体と比較して数値が低い上、黒字があまり出ておらず、平成23年度及び平成25年度は赤字となっています。
累積欠損金比率について、複数年にわたって累積した損失はなく、この点については経営の健全性が確保されています。
流動比率について、流動資産が減少傾向にあり、支払能力が低下していることを示しています。
企業債残高対給水収益比率について、類似団体と比較して数値が高い状況にあります。これは、老朽管の布設替え及び水道未普及地域の解消に取り組んできた中で、企業債の借り入れが増えていることが要因と推測されます。
料金回収率について、類似団体と比較して数値が低い状況にあり、給水に係る費用が給水収益以外の費用で賄われています。この収入不足については、一般会計からの負担金により補填をしています。
給水原価について、有収率１㎥あたりどれだけ費用がかかっているかを表しており、ここ２年ほど上昇傾向にあります。
施設利用率について、類似団体と比較して数値が低い状況であり、浄水場の施設能力に対して稼働状況が低い状況にあります。
有収率について、類似団体と比較して、有収率が高い状況ではありますが、老朽配水管の布設替えが進んでいる中において有収率がほぼ横ばいの状況にあります。その要因としては、給水管等の漏水が想定され、今後は漏水調査等により、さらに有収率の向上を図っていく必要があります。</t>
    <rPh sb="0" eb="2">
      <t>ケイジョウ</t>
    </rPh>
    <rPh sb="2" eb="4">
      <t>シュウシ</t>
    </rPh>
    <rPh sb="4" eb="6">
      <t>ヒリツ</t>
    </rPh>
    <rPh sb="11" eb="13">
      <t>ルイジ</t>
    </rPh>
    <rPh sb="13" eb="15">
      <t>ダンタイ</t>
    </rPh>
    <rPh sb="16" eb="18">
      <t>ヒカク</t>
    </rPh>
    <rPh sb="20" eb="22">
      <t>スウチ</t>
    </rPh>
    <rPh sb="23" eb="24">
      <t>ヒク</t>
    </rPh>
    <rPh sb="25" eb="26">
      <t>ウエ</t>
    </rPh>
    <rPh sb="27" eb="29">
      <t>クロジ</t>
    </rPh>
    <rPh sb="33" eb="34">
      <t>デ</t>
    </rPh>
    <rPh sb="39" eb="41">
      <t>ヘイセイ</t>
    </rPh>
    <rPh sb="43" eb="44">
      <t>ネン</t>
    </rPh>
    <rPh sb="44" eb="45">
      <t>ド</t>
    </rPh>
    <rPh sb="45" eb="46">
      <t>オヨ</t>
    </rPh>
    <rPh sb="47" eb="49">
      <t>ヘイセイ</t>
    </rPh>
    <rPh sb="51" eb="53">
      <t>ネンド</t>
    </rPh>
    <rPh sb="54" eb="56">
      <t>アカジ</t>
    </rPh>
    <rPh sb="65" eb="67">
      <t>ルイセキ</t>
    </rPh>
    <rPh sb="67" eb="69">
      <t>ケッソン</t>
    </rPh>
    <rPh sb="69" eb="70">
      <t>キン</t>
    </rPh>
    <rPh sb="70" eb="72">
      <t>ヒリツ</t>
    </rPh>
    <rPh sb="77" eb="80">
      <t>フクスウネン</t>
    </rPh>
    <rPh sb="85" eb="87">
      <t>ルイセキ</t>
    </rPh>
    <rPh sb="89" eb="91">
      <t>ソンシツ</t>
    </rPh>
    <rPh sb="97" eb="98">
      <t>テン</t>
    </rPh>
    <rPh sb="103" eb="105">
      <t>ケイエイ</t>
    </rPh>
    <rPh sb="106" eb="109">
      <t>ケンゼンセイ</t>
    </rPh>
    <rPh sb="110" eb="112">
      <t>カクホ</t>
    </rPh>
    <rPh sb="120" eb="122">
      <t>リュウドウ</t>
    </rPh>
    <rPh sb="122" eb="124">
      <t>ヒリツ</t>
    </rPh>
    <rPh sb="129" eb="131">
      <t>リュウドウ</t>
    </rPh>
    <rPh sb="131" eb="133">
      <t>シサン</t>
    </rPh>
    <rPh sb="134" eb="136">
      <t>ゲンショウ</t>
    </rPh>
    <rPh sb="136" eb="138">
      <t>ケイコウ</t>
    </rPh>
    <rPh sb="142" eb="144">
      <t>シハライ</t>
    </rPh>
    <rPh sb="144" eb="146">
      <t>ノウリョク</t>
    </rPh>
    <rPh sb="147" eb="149">
      <t>テイカ</t>
    </rPh>
    <rPh sb="156" eb="157">
      <t>シメ</t>
    </rPh>
    <rPh sb="164" eb="167">
      <t>キギョウサイ</t>
    </rPh>
    <rPh sb="167" eb="169">
      <t>ザンダカ</t>
    </rPh>
    <rPh sb="169" eb="170">
      <t>タイ</t>
    </rPh>
    <rPh sb="170" eb="172">
      <t>キュウスイ</t>
    </rPh>
    <rPh sb="172" eb="174">
      <t>シュウエキ</t>
    </rPh>
    <rPh sb="174" eb="176">
      <t>ヒリツ</t>
    </rPh>
    <rPh sb="181" eb="183">
      <t>ルイジ</t>
    </rPh>
    <rPh sb="183" eb="185">
      <t>ダンタイ</t>
    </rPh>
    <rPh sb="186" eb="188">
      <t>ヒカク</t>
    </rPh>
    <rPh sb="190" eb="192">
      <t>スウチ</t>
    </rPh>
    <rPh sb="193" eb="194">
      <t>タカ</t>
    </rPh>
    <rPh sb="195" eb="197">
      <t>ジョウキョウ</t>
    </rPh>
    <rPh sb="207" eb="209">
      <t>ロウキュウ</t>
    </rPh>
    <rPh sb="209" eb="210">
      <t>カン</t>
    </rPh>
    <rPh sb="211" eb="213">
      <t>フセツ</t>
    </rPh>
    <rPh sb="213" eb="214">
      <t>ガ</t>
    </rPh>
    <rPh sb="215" eb="216">
      <t>オヨ</t>
    </rPh>
    <rPh sb="217" eb="219">
      <t>スイドウ</t>
    </rPh>
    <rPh sb="219" eb="220">
      <t>ミ</t>
    </rPh>
    <rPh sb="220" eb="222">
      <t>フキュウ</t>
    </rPh>
    <rPh sb="222" eb="224">
      <t>チイキ</t>
    </rPh>
    <rPh sb="225" eb="227">
      <t>カイショウ</t>
    </rPh>
    <rPh sb="228" eb="229">
      <t>ト</t>
    </rPh>
    <rPh sb="230" eb="231">
      <t>ク</t>
    </rPh>
    <rPh sb="235" eb="236">
      <t>ナカ</t>
    </rPh>
    <rPh sb="238" eb="241">
      <t>キギョウサイ</t>
    </rPh>
    <rPh sb="242" eb="243">
      <t>カ</t>
    </rPh>
    <rPh sb="244" eb="245">
      <t>イ</t>
    </rPh>
    <rPh sb="247" eb="248">
      <t>フ</t>
    </rPh>
    <rPh sb="255" eb="257">
      <t>ヨウイン</t>
    </rPh>
    <rPh sb="258" eb="260">
      <t>スイソク</t>
    </rPh>
    <rPh sb="281" eb="283">
      <t>ヒカク</t>
    </rPh>
    <rPh sb="285" eb="287">
      <t>スウチ</t>
    </rPh>
    <rPh sb="290" eb="292">
      <t>ジョウキョウ</t>
    </rPh>
    <rPh sb="366" eb="368">
      <t>ユウシュウ</t>
    </rPh>
    <rPh sb="368" eb="369">
      <t>リツ</t>
    </rPh>
    <rPh sb="378" eb="380">
      <t>ヒヨウ</t>
    </rPh>
    <rPh sb="389" eb="390">
      <t>アラワ</t>
    </rPh>
    <rPh sb="398" eb="399">
      <t>ネン</t>
    </rPh>
    <rPh sb="401" eb="403">
      <t>ジョウショウ</t>
    </rPh>
    <rPh sb="403" eb="405">
      <t>ケイコウ</t>
    </rPh>
    <rPh sb="427" eb="429">
      <t>ヒカク</t>
    </rPh>
    <rPh sb="431" eb="433">
      <t>スウチ</t>
    </rPh>
    <rPh sb="436" eb="438">
      <t>ジョウキョウ</t>
    </rPh>
    <rPh sb="442" eb="445">
      <t>ジョウスイジョウ</t>
    </rPh>
    <rPh sb="446" eb="448">
      <t>シセツ</t>
    </rPh>
    <rPh sb="448" eb="450">
      <t>ノウリョク</t>
    </rPh>
    <rPh sb="451" eb="452">
      <t>タイ</t>
    </rPh>
    <rPh sb="454" eb="456">
      <t>カドウ</t>
    </rPh>
    <rPh sb="456" eb="458">
      <t>ジョウキョウ</t>
    </rPh>
    <rPh sb="459" eb="460">
      <t>ヒク</t>
    </rPh>
    <rPh sb="461" eb="463">
      <t>ジョウキョウ</t>
    </rPh>
    <rPh sb="470" eb="471">
      <t>ユウ</t>
    </rPh>
    <rPh sb="471" eb="473">
      <t>シュウリツ</t>
    </rPh>
    <rPh sb="478" eb="480">
      <t>ルイジ</t>
    </rPh>
    <rPh sb="480" eb="482">
      <t>ダンタイ</t>
    </rPh>
    <rPh sb="483" eb="485">
      <t>ヒカク</t>
    </rPh>
    <rPh sb="488" eb="489">
      <t>ユウ</t>
    </rPh>
    <rPh sb="489" eb="491">
      <t>シュウリツ</t>
    </rPh>
    <rPh sb="492" eb="493">
      <t>タカ</t>
    </rPh>
    <rPh sb="494" eb="496">
      <t>ジョウキョウ</t>
    </rPh>
    <rPh sb="504" eb="506">
      <t>ロウキュウ</t>
    </rPh>
    <rPh sb="506" eb="509">
      <t>ハイスイカン</t>
    </rPh>
    <rPh sb="510" eb="512">
      <t>フセツ</t>
    </rPh>
    <rPh sb="512" eb="513">
      <t>ガ</t>
    </rPh>
    <rPh sb="515" eb="516">
      <t>スス</t>
    </rPh>
    <rPh sb="520" eb="521">
      <t>ナカ</t>
    </rPh>
    <rPh sb="525" eb="526">
      <t>ユウ</t>
    </rPh>
    <rPh sb="526" eb="528">
      <t>シュウリツ</t>
    </rPh>
    <rPh sb="531" eb="532">
      <t>ヨコ</t>
    </rPh>
    <rPh sb="535" eb="537">
      <t>ジョウキョウ</t>
    </rPh>
    <rPh sb="545" eb="547">
      <t>ヨウイン</t>
    </rPh>
    <rPh sb="552" eb="555">
      <t>キュウスイカン</t>
    </rPh>
    <rPh sb="555" eb="556">
      <t>ナド</t>
    </rPh>
    <rPh sb="557" eb="559">
      <t>ロウスイ</t>
    </rPh>
    <rPh sb="560" eb="562">
      <t>ソウテイ</t>
    </rPh>
    <rPh sb="565" eb="567">
      <t>コンゴ</t>
    </rPh>
    <rPh sb="568" eb="570">
      <t>ロウスイ</t>
    </rPh>
    <rPh sb="570" eb="572">
      <t>チョウサ</t>
    </rPh>
    <rPh sb="572" eb="573">
      <t>ナド</t>
    </rPh>
    <rPh sb="580" eb="581">
      <t>ユウ</t>
    </rPh>
    <rPh sb="581" eb="583">
      <t>シュウリツ</t>
    </rPh>
    <rPh sb="584" eb="586">
      <t>コウジョウ</t>
    </rPh>
    <rPh sb="587" eb="588">
      <t>ハカ</t>
    </rPh>
    <rPh sb="592" eb="594">
      <t>ヒツヨウ</t>
    </rPh>
    <phoneticPr fontId="4"/>
  </si>
  <si>
    <t>横瀬町水道事業は、平成24年度からの3年継続事業であります第5期拡張事業におきまして、水道未普及地域の解消を推進してきました。平成26年度までに、中井浄水場の築造及び配水管布設工事も全て完了し、赤谷・姥神地区への給水も可能となりました。しかしながら、今後も人口の減少等に伴い、財政状況は依然として厳しいものが推測されます。
このような状況の中、安全で安心できる水道水を将来にわたって安定供給できるよう、秩父地域が協力して水道事業の抱える共通課題に取り組んでいくため、平成28年4月1日より、秩父地域１市４町の水道事業を統合し、秩父広域市町村圏組合として水道事業を経営していくこととなりました。秩父広域市町村圏組合に水道事業が統合された後も、安全でおいしい水を安定的に供給するため、さらなる効率的な事業運営を推進してまいります。</t>
    <rPh sb="0" eb="3">
      <t>ヨコゼマチ</t>
    </rPh>
    <rPh sb="3" eb="5">
      <t>スイドウ</t>
    </rPh>
    <rPh sb="5" eb="7">
      <t>ジギョウ</t>
    </rPh>
    <rPh sb="9" eb="11">
      <t>ヘイセイ</t>
    </rPh>
    <rPh sb="13" eb="15">
      <t>ネンド</t>
    </rPh>
    <rPh sb="19" eb="20">
      <t>ネン</t>
    </rPh>
    <rPh sb="20" eb="22">
      <t>ケイゾク</t>
    </rPh>
    <rPh sb="22" eb="24">
      <t>ジギョウ</t>
    </rPh>
    <rPh sb="29" eb="30">
      <t>ダイ</t>
    </rPh>
    <rPh sb="31" eb="32">
      <t>キ</t>
    </rPh>
    <rPh sb="32" eb="34">
      <t>カクチョウ</t>
    </rPh>
    <rPh sb="34" eb="36">
      <t>ジギョウ</t>
    </rPh>
    <rPh sb="43" eb="45">
      <t>スイドウ</t>
    </rPh>
    <rPh sb="45" eb="46">
      <t>ミ</t>
    </rPh>
    <rPh sb="46" eb="48">
      <t>フキュウ</t>
    </rPh>
    <rPh sb="48" eb="50">
      <t>チイキ</t>
    </rPh>
    <rPh sb="51" eb="53">
      <t>カイショウ</t>
    </rPh>
    <rPh sb="54" eb="56">
      <t>スイシン</t>
    </rPh>
    <rPh sb="63" eb="65">
      <t>ヘイセイ</t>
    </rPh>
    <rPh sb="67" eb="69">
      <t>ネンド</t>
    </rPh>
    <rPh sb="73" eb="75">
      <t>ナカイ</t>
    </rPh>
    <rPh sb="75" eb="78">
      <t>ジョウスイジョウ</t>
    </rPh>
    <rPh sb="79" eb="81">
      <t>チクゾウ</t>
    </rPh>
    <rPh sb="81" eb="82">
      <t>オヨ</t>
    </rPh>
    <rPh sb="83" eb="86">
      <t>ハイスイカン</t>
    </rPh>
    <rPh sb="86" eb="88">
      <t>フセツ</t>
    </rPh>
    <rPh sb="88" eb="90">
      <t>コウジ</t>
    </rPh>
    <rPh sb="91" eb="92">
      <t>スベ</t>
    </rPh>
    <rPh sb="93" eb="95">
      <t>カンリョウ</t>
    </rPh>
    <rPh sb="97" eb="98">
      <t>アカ</t>
    </rPh>
    <rPh sb="98" eb="99">
      <t>タニ</t>
    </rPh>
    <rPh sb="133" eb="134">
      <t>ナド</t>
    </rPh>
    <rPh sb="167" eb="169">
      <t>ジョウキョウ</t>
    </rPh>
    <rPh sb="170" eb="171">
      <t>ナカ</t>
    </rPh>
    <rPh sb="296" eb="298">
      <t>チチブ</t>
    </rPh>
    <rPh sb="298" eb="300">
      <t>コウイキ</t>
    </rPh>
    <rPh sb="300" eb="303">
      <t>シチョウソン</t>
    </rPh>
    <rPh sb="303" eb="304">
      <t>ケン</t>
    </rPh>
    <rPh sb="304" eb="306">
      <t>クミアイ</t>
    </rPh>
    <rPh sb="307" eb="309">
      <t>スイドウ</t>
    </rPh>
    <rPh sb="309" eb="311">
      <t>ジギョウ</t>
    </rPh>
    <rPh sb="312" eb="314">
      <t>トウゴウ</t>
    </rPh>
    <rPh sb="317" eb="318">
      <t>アト</t>
    </rPh>
    <rPh sb="320" eb="322">
      <t>アンゼン</t>
    </rPh>
    <rPh sb="327" eb="328">
      <t>ミズ</t>
    </rPh>
    <rPh sb="329" eb="332">
      <t>アンテイテキ</t>
    </rPh>
    <rPh sb="333" eb="335">
      <t>キョウキュウ</t>
    </rPh>
    <rPh sb="344" eb="346">
      <t>コウリツ</t>
    </rPh>
    <rPh sb="346" eb="347">
      <t>テキ</t>
    </rPh>
    <rPh sb="348" eb="350">
      <t>ジギョウ</t>
    </rPh>
    <rPh sb="350" eb="352">
      <t>ウンエイ</t>
    </rPh>
    <rPh sb="353" eb="355">
      <t>スイシン</t>
    </rPh>
    <phoneticPr fontId="4"/>
  </si>
  <si>
    <t>有形固定資産減価償却率について、管路の布設替えが進んでいる中、浄水施設等の老朽化が進んでおり、結果として数値がほぼ横ばいの状況になっていると推測されます。
管路経年化比率について、老朽石綿管及び鋳鉄管の布設替えを多年にわたり積極的に推進してきた結果、類似団体と比較して数値は低く保たれています。今後は、老朽化した浄水施設等の更新を進めていく必要があり、秩父広域市町村圏組合の事業計画の中で、浄水場の統廃合等を含めて、更新を進めていく必要があります。
管路更新比率について、老朽石綿管及び鋳鉄管の更新については、平成26年度までにその大部分が更新を済ませています。</t>
    <rPh sb="0" eb="2">
      <t>ユウケイ</t>
    </rPh>
    <rPh sb="2" eb="6">
      <t>コテイシサン</t>
    </rPh>
    <rPh sb="6" eb="8">
      <t>ゲンカ</t>
    </rPh>
    <rPh sb="8" eb="10">
      <t>ショウキャク</t>
    </rPh>
    <rPh sb="16" eb="18">
      <t>カンロ</t>
    </rPh>
    <rPh sb="19" eb="21">
      <t>フセツ</t>
    </rPh>
    <rPh sb="21" eb="22">
      <t>ガ</t>
    </rPh>
    <rPh sb="24" eb="25">
      <t>スス</t>
    </rPh>
    <rPh sb="29" eb="30">
      <t>ナカ</t>
    </rPh>
    <rPh sb="31" eb="33">
      <t>ジョウスイ</t>
    </rPh>
    <rPh sb="33" eb="35">
      <t>シセツ</t>
    </rPh>
    <rPh sb="35" eb="36">
      <t>ナド</t>
    </rPh>
    <rPh sb="37" eb="40">
      <t>ロウキュウカ</t>
    </rPh>
    <rPh sb="41" eb="42">
      <t>スス</t>
    </rPh>
    <rPh sb="47" eb="49">
      <t>ケッカ</t>
    </rPh>
    <rPh sb="52" eb="54">
      <t>スウチ</t>
    </rPh>
    <rPh sb="57" eb="58">
      <t>ヨコ</t>
    </rPh>
    <rPh sb="61" eb="63">
      <t>ジョウキョウ</t>
    </rPh>
    <rPh sb="70" eb="72">
      <t>スイソク</t>
    </rPh>
    <rPh sb="78" eb="80">
      <t>カンロ</t>
    </rPh>
    <rPh sb="80" eb="82">
      <t>ケイネン</t>
    </rPh>
    <rPh sb="82" eb="83">
      <t>カ</t>
    </rPh>
    <rPh sb="83" eb="85">
      <t>ヒリツ</t>
    </rPh>
    <rPh sb="90" eb="92">
      <t>ロウキュウ</t>
    </rPh>
    <rPh sb="92" eb="94">
      <t>セキメン</t>
    </rPh>
    <rPh sb="94" eb="95">
      <t>カン</t>
    </rPh>
    <rPh sb="95" eb="96">
      <t>オヨ</t>
    </rPh>
    <rPh sb="97" eb="100">
      <t>チュウテツカン</t>
    </rPh>
    <rPh sb="101" eb="103">
      <t>フセツ</t>
    </rPh>
    <rPh sb="103" eb="104">
      <t>ガ</t>
    </rPh>
    <rPh sb="106" eb="108">
      <t>タネン</t>
    </rPh>
    <rPh sb="112" eb="115">
      <t>セッキョクテキ</t>
    </rPh>
    <rPh sb="116" eb="118">
      <t>スイシン</t>
    </rPh>
    <rPh sb="122" eb="124">
      <t>ケッカ</t>
    </rPh>
    <rPh sb="125" eb="127">
      <t>ルイジ</t>
    </rPh>
    <rPh sb="127" eb="129">
      <t>ダンタイ</t>
    </rPh>
    <rPh sb="130" eb="132">
      <t>ヒカク</t>
    </rPh>
    <rPh sb="134" eb="136">
      <t>スウチ</t>
    </rPh>
    <rPh sb="137" eb="138">
      <t>ヒク</t>
    </rPh>
    <rPh sb="139" eb="140">
      <t>タモ</t>
    </rPh>
    <rPh sb="147" eb="149">
      <t>コンゴ</t>
    </rPh>
    <rPh sb="151" eb="154">
      <t>ロウキュウカ</t>
    </rPh>
    <rPh sb="156" eb="158">
      <t>ジョウスイ</t>
    </rPh>
    <rPh sb="158" eb="160">
      <t>シセツ</t>
    </rPh>
    <rPh sb="160" eb="161">
      <t>ナド</t>
    </rPh>
    <rPh sb="162" eb="164">
      <t>コウシン</t>
    </rPh>
    <rPh sb="165" eb="166">
      <t>スス</t>
    </rPh>
    <rPh sb="170" eb="172">
      <t>ヒツヨウ</t>
    </rPh>
    <rPh sb="176" eb="178">
      <t>チチブ</t>
    </rPh>
    <rPh sb="178" eb="180">
      <t>コウイキ</t>
    </rPh>
    <rPh sb="180" eb="183">
      <t>シチョウソン</t>
    </rPh>
    <rPh sb="183" eb="184">
      <t>ケン</t>
    </rPh>
    <rPh sb="184" eb="186">
      <t>クミアイ</t>
    </rPh>
    <rPh sb="187" eb="189">
      <t>ジギョウ</t>
    </rPh>
    <rPh sb="189" eb="191">
      <t>ケイカク</t>
    </rPh>
    <rPh sb="192" eb="193">
      <t>ナカ</t>
    </rPh>
    <rPh sb="195" eb="198">
      <t>ジョウスイジョウ</t>
    </rPh>
    <rPh sb="199" eb="202">
      <t>トウハイゴウ</t>
    </rPh>
    <rPh sb="202" eb="203">
      <t>ナド</t>
    </rPh>
    <rPh sb="204" eb="205">
      <t>フク</t>
    </rPh>
    <rPh sb="208" eb="210">
      <t>コウシン</t>
    </rPh>
    <rPh sb="211" eb="212">
      <t>スス</t>
    </rPh>
    <rPh sb="216" eb="218">
      <t>ヒツヨウ</t>
    </rPh>
    <rPh sb="225" eb="227">
      <t>カンロ</t>
    </rPh>
    <rPh sb="227" eb="229">
      <t>コウシン</t>
    </rPh>
    <rPh sb="229" eb="231">
      <t>ヒリツ</t>
    </rPh>
    <rPh sb="236" eb="238">
      <t>ロウキュウ</t>
    </rPh>
    <rPh sb="238" eb="240">
      <t>セキメン</t>
    </rPh>
    <rPh sb="240" eb="241">
      <t>カン</t>
    </rPh>
    <rPh sb="241" eb="242">
      <t>オヨ</t>
    </rPh>
    <rPh sb="243" eb="246">
      <t>チュウテツカン</t>
    </rPh>
    <rPh sb="247" eb="249">
      <t>コウシン</t>
    </rPh>
    <rPh sb="255" eb="257">
      <t>ヘイセイ</t>
    </rPh>
    <rPh sb="259" eb="261">
      <t>ネンド</t>
    </rPh>
    <rPh sb="266" eb="269">
      <t>ダイブブン</t>
    </rPh>
    <rPh sb="270" eb="272">
      <t>コウシン</t>
    </rPh>
    <rPh sb="273" eb="274">
      <t>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</si>
</sst>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0.13</c:v>
                </c:pt>
                <c:pt idx="2">
                  <c:v>0.08</c:v>
                </c:pt>
                <c:pt idx="3">
                  <c:v>0.56999999999999995</c:v>
                </c:pt>
                <c:pt idx="4">
                  <c:v>0.55000000000000004</c:v>
                </c:pt>
              </c:numCache>
            </c:numRef>
          </c:val>
        </c:ser>
        <c:dLbls>
          <c:showLegendKey val="0"/>
          <c:showVal val="0"/>
          <c:showCatName val="0"/>
          <c:showSerName val="0"/>
          <c:showPercent val="0"/>
          <c:showBubbleSize val="0"/>
        </c:dLbls>
        <c:gapWidth val="150"/>
        <c:axId val="87902080"/>
        <c:axId val="87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87902080"/>
        <c:axId val="87928832"/>
      </c:lineChart>
      <c:dateAx>
        <c:axId val="87902080"/>
        <c:scaling>
          <c:orientation val="minMax"/>
        </c:scaling>
        <c:delete val="1"/>
        <c:axPos val="b"/>
        <c:numFmt formatCode="ge" sourceLinked="1"/>
        <c:majorTickMark val="none"/>
        <c:minorTickMark val="none"/>
        <c:tickLblPos val="none"/>
        <c:crossAx val="87928832"/>
        <c:crosses val="autoZero"/>
        <c:auto val="1"/>
        <c:lblOffset val="100"/>
        <c:baseTimeUnit val="years"/>
      </c:dateAx>
      <c:valAx>
        <c:axId val="87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32.92</c:v>
                </c:pt>
                <c:pt idx="1">
                  <c:v>32.020000000000003</c:v>
                </c:pt>
                <c:pt idx="2">
                  <c:v>31.48</c:v>
                </c:pt>
                <c:pt idx="3">
                  <c:v>30.77</c:v>
                </c:pt>
                <c:pt idx="4">
                  <c:v>29.83</c:v>
                </c:pt>
              </c:numCache>
            </c:numRef>
          </c:val>
        </c:ser>
        <c:dLbls>
          <c:showLegendKey val="0"/>
          <c:showVal val="0"/>
          <c:showCatName val="0"/>
          <c:showSerName val="0"/>
          <c:showPercent val="0"/>
          <c:showBubbleSize val="0"/>
        </c:dLbls>
        <c:gapWidth val="150"/>
        <c:axId val="97040640"/>
        <c:axId val="970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97040640"/>
        <c:axId val="97055104"/>
      </c:lineChart>
      <c:dateAx>
        <c:axId val="97040640"/>
        <c:scaling>
          <c:orientation val="minMax"/>
        </c:scaling>
        <c:delete val="1"/>
        <c:axPos val="b"/>
        <c:numFmt formatCode="ge" sourceLinked="1"/>
        <c:majorTickMark val="none"/>
        <c:minorTickMark val="none"/>
        <c:tickLblPos val="none"/>
        <c:crossAx val="97055104"/>
        <c:crosses val="autoZero"/>
        <c:auto val="1"/>
        <c:lblOffset val="100"/>
        <c:baseTimeUnit val="years"/>
      </c:dateAx>
      <c:valAx>
        <c:axId val="97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88.3</c:v>
                </c:pt>
                <c:pt idx="1">
                  <c:v>88.32</c:v>
                </c:pt>
                <c:pt idx="2">
                  <c:v>88.13</c:v>
                </c:pt>
                <c:pt idx="3">
                  <c:v>88.36</c:v>
                </c:pt>
                <c:pt idx="4">
                  <c:v>88.4</c:v>
                </c:pt>
              </c:numCache>
            </c:numRef>
          </c:val>
        </c:ser>
        <c:dLbls>
          <c:showLegendKey val="0"/>
          <c:showVal val="0"/>
          <c:showCatName val="0"/>
          <c:showSerName val="0"/>
          <c:showPercent val="0"/>
          <c:showBubbleSize val="0"/>
        </c:dLbls>
        <c:gapWidth val="150"/>
        <c:axId val="97142656"/>
        <c:axId val="97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97142656"/>
        <c:axId val="97153024"/>
      </c:lineChart>
      <c:dateAx>
        <c:axId val="97142656"/>
        <c:scaling>
          <c:orientation val="minMax"/>
        </c:scaling>
        <c:delete val="1"/>
        <c:axPos val="b"/>
        <c:numFmt formatCode="ge" sourceLinked="1"/>
        <c:majorTickMark val="none"/>
        <c:minorTickMark val="none"/>
        <c:tickLblPos val="none"/>
        <c:crossAx val="97153024"/>
        <c:crosses val="autoZero"/>
        <c:auto val="1"/>
        <c:lblOffset val="100"/>
        <c:baseTimeUnit val="years"/>
      </c:dateAx>
      <c:valAx>
        <c:axId val="97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101.08</c:v>
                </c:pt>
                <c:pt idx="1">
                  <c:v>99.11</c:v>
                </c:pt>
                <c:pt idx="2">
                  <c:v>102.25</c:v>
                </c:pt>
                <c:pt idx="3">
                  <c:v>98.7</c:v>
                </c:pt>
                <c:pt idx="4">
                  <c:v>100.77</c:v>
                </c:pt>
              </c:numCache>
            </c:numRef>
          </c:val>
        </c:ser>
        <c:dLbls>
          <c:showLegendKey val="0"/>
          <c:showVal val="0"/>
          <c:showCatName val="0"/>
          <c:showSerName val="0"/>
          <c:showPercent val="0"/>
          <c:showBubbleSize val="0"/>
        </c:dLbls>
        <c:gapWidth val="150"/>
        <c:axId val="89003520"/>
        <c:axId val="890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89003520"/>
        <c:axId val="89005440"/>
      </c:lineChart>
      <c:dateAx>
        <c:axId val="89003520"/>
        <c:scaling>
          <c:orientation val="minMax"/>
        </c:scaling>
        <c:delete val="1"/>
        <c:axPos val="b"/>
        <c:numFmt formatCode="ge" sourceLinked="1"/>
        <c:majorTickMark val="none"/>
        <c:minorTickMark val="none"/>
        <c:tickLblPos val="none"/>
        <c:crossAx val="89005440"/>
        <c:crosses val="autoZero"/>
        <c:auto val="1"/>
        <c:lblOffset val="100"/>
        <c:baseTimeUnit val="years"/>
      </c:dateAx>
      <c:valAx>
        <c:axId val="8900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44.28</c:v>
                </c:pt>
                <c:pt idx="1">
                  <c:v>45.27</c:v>
                </c:pt>
                <c:pt idx="2">
                  <c:v>46.49</c:v>
                </c:pt>
                <c:pt idx="3">
                  <c:v>45.8</c:v>
                </c:pt>
                <c:pt idx="4">
                  <c:v>47.39</c:v>
                </c:pt>
              </c:numCache>
            </c:numRef>
          </c:val>
        </c:ser>
        <c:dLbls>
          <c:showLegendKey val="0"/>
          <c:showVal val="0"/>
          <c:showCatName val="0"/>
          <c:showSerName val="0"/>
          <c:showPercent val="0"/>
          <c:showBubbleSize val="0"/>
        </c:dLbls>
        <c:gapWidth val="150"/>
        <c:axId val="89035904"/>
        <c:axId val="890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9035904"/>
        <c:axId val="89037824"/>
      </c:lineChart>
      <c:dateAx>
        <c:axId val="89035904"/>
        <c:scaling>
          <c:orientation val="minMax"/>
        </c:scaling>
        <c:delete val="1"/>
        <c:axPos val="b"/>
        <c:numFmt formatCode="ge" sourceLinked="1"/>
        <c:majorTickMark val="none"/>
        <c:minorTickMark val="none"/>
        <c:tickLblPos val="none"/>
        <c:crossAx val="89037824"/>
        <c:crosses val="autoZero"/>
        <c:auto val="1"/>
        <c:lblOffset val="100"/>
        <c:baseTimeUnit val="years"/>
      </c:dateAx>
      <c:valAx>
        <c:axId val="89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2.84</c:v>
                </c:pt>
                <c:pt idx="1">
                  <c:v>2.8</c:v>
                </c:pt>
                <c:pt idx="2">
                  <c:v>2.78</c:v>
                </c:pt>
                <c:pt idx="3">
                  <c:v>2.36</c:v>
                </c:pt>
                <c:pt idx="4">
                  <c:v>2.5299999999999998</c:v>
                </c:pt>
              </c:numCache>
            </c:numRef>
          </c:val>
        </c:ser>
        <c:dLbls>
          <c:showLegendKey val="0"/>
          <c:showVal val="0"/>
          <c:showCatName val="0"/>
          <c:showSerName val="0"/>
          <c:showPercent val="0"/>
          <c:showBubbleSize val="0"/>
        </c:dLbls>
        <c:gapWidth val="150"/>
        <c:axId val="90534656"/>
        <c:axId val="90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90534656"/>
        <c:axId val="90536576"/>
      </c:lineChart>
      <c:dateAx>
        <c:axId val="90534656"/>
        <c:scaling>
          <c:orientation val="minMax"/>
        </c:scaling>
        <c:delete val="1"/>
        <c:axPos val="b"/>
        <c:numFmt formatCode="ge" sourceLinked="1"/>
        <c:majorTickMark val="none"/>
        <c:minorTickMark val="none"/>
        <c:tickLblPos val="none"/>
        <c:crossAx val="90536576"/>
        <c:crosses val="autoZero"/>
        <c:auto val="1"/>
        <c:lblOffset val="100"/>
        <c:baseTimeUnit val="years"/>
      </c:dateAx>
      <c:valAx>
        <c:axId val="90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64864"/>
        <c:axId val="969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90564864"/>
        <c:axId val="96936320"/>
      </c:lineChart>
      <c:dateAx>
        <c:axId val="90564864"/>
        <c:scaling>
          <c:orientation val="minMax"/>
        </c:scaling>
        <c:delete val="1"/>
        <c:axPos val="b"/>
        <c:numFmt formatCode="ge" sourceLinked="1"/>
        <c:majorTickMark val="none"/>
        <c:minorTickMark val="none"/>
        <c:tickLblPos val="none"/>
        <c:crossAx val="96936320"/>
        <c:crosses val="autoZero"/>
        <c:auto val="1"/>
        <c:lblOffset val="100"/>
        <c:baseTimeUnit val="years"/>
      </c:dateAx>
      <c:valAx>
        <c:axId val="9693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750.14</c:v>
                </c:pt>
                <c:pt idx="1">
                  <c:v>1001.13</c:v>
                </c:pt>
                <c:pt idx="2">
                  <c:v>2246.37</c:v>
                </c:pt>
                <c:pt idx="3">
                  <c:v>351.28</c:v>
                </c:pt>
                <c:pt idx="4">
                  <c:v>353.95</c:v>
                </c:pt>
              </c:numCache>
            </c:numRef>
          </c:val>
        </c:ser>
        <c:dLbls>
          <c:showLegendKey val="0"/>
          <c:showVal val="0"/>
          <c:showCatName val="0"/>
          <c:showSerName val="0"/>
          <c:showPercent val="0"/>
          <c:showBubbleSize val="0"/>
        </c:dLbls>
        <c:gapWidth val="150"/>
        <c:axId val="96979200"/>
        <c:axId val="969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96979200"/>
        <c:axId val="96981376"/>
      </c:lineChart>
      <c:dateAx>
        <c:axId val="96979200"/>
        <c:scaling>
          <c:orientation val="minMax"/>
        </c:scaling>
        <c:delete val="1"/>
        <c:axPos val="b"/>
        <c:numFmt formatCode="ge" sourceLinked="1"/>
        <c:majorTickMark val="none"/>
        <c:minorTickMark val="none"/>
        <c:tickLblPos val="none"/>
        <c:crossAx val="96981376"/>
        <c:crosses val="autoZero"/>
        <c:auto val="1"/>
        <c:lblOffset val="100"/>
        <c:baseTimeUnit val="years"/>
      </c:dateAx>
      <c:valAx>
        <c:axId val="9698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567.80999999999995</c:v>
                </c:pt>
                <c:pt idx="1">
                  <c:v>564.79</c:v>
                </c:pt>
                <c:pt idx="2">
                  <c:v>567.45000000000005</c:v>
                </c:pt>
                <c:pt idx="3">
                  <c:v>598.1</c:v>
                </c:pt>
                <c:pt idx="4">
                  <c:v>618.51</c:v>
                </c:pt>
              </c:numCache>
            </c:numRef>
          </c:val>
        </c:ser>
        <c:dLbls>
          <c:showLegendKey val="0"/>
          <c:showVal val="0"/>
          <c:showCatName val="0"/>
          <c:showSerName val="0"/>
          <c:showPercent val="0"/>
          <c:showBubbleSize val="0"/>
        </c:dLbls>
        <c:gapWidth val="150"/>
        <c:axId val="97261440"/>
        <c:axId val="972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97261440"/>
        <c:axId val="97275904"/>
      </c:lineChart>
      <c:dateAx>
        <c:axId val="97261440"/>
        <c:scaling>
          <c:orientation val="minMax"/>
        </c:scaling>
        <c:delete val="1"/>
        <c:axPos val="b"/>
        <c:numFmt formatCode="ge" sourceLinked="1"/>
        <c:majorTickMark val="none"/>
        <c:minorTickMark val="none"/>
        <c:tickLblPos val="none"/>
        <c:crossAx val="97275904"/>
        <c:crosses val="autoZero"/>
        <c:auto val="1"/>
        <c:lblOffset val="100"/>
        <c:baseTimeUnit val="years"/>
      </c:dateAx>
      <c:valAx>
        <c:axId val="972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86.24</c:v>
                </c:pt>
                <c:pt idx="1">
                  <c:v>93.61</c:v>
                </c:pt>
                <c:pt idx="2">
                  <c:v>96.61</c:v>
                </c:pt>
                <c:pt idx="3">
                  <c:v>88.61</c:v>
                </c:pt>
                <c:pt idx="4">
                  <c:v>82.87</c:v>
                </c:pt>
              </c:numCache>
            </c:numRef>
          </c:val>
        </c:ser>
        <c:dLbls>
          <c:showLegendKey val="0"/>
          <c:showVal val="0"/>
          <c:showCatName val="0"/>
          <c:showSerName val="0"/>
          <c:showPercent val="0"/>
          <c:showBubbleSize val="0"/>
        </c:dLbls>
        <c:gapWidth val="150"/>
        <c:axId val="97319168"/>
        <c:axId val="96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97319168"/>
        <c:axId val="96993280"/>
      </c:lineChart>
      <c:dateAx>
        <c:axId val="97319168"/>
        <c:scaling>
          <c:orientation val="minMax"/>
        </c:scaling>
        <c:delete val="1"/>
        <c:axPos val="b"/>
        <c:numFmt formatCode="ge" sourceLinked="1"/>
        <c:majorTickMark val="none"/>
        <c:minorTickMark val="none"/>
        <c:tickLblPos val="none"/>
        <c:crossAx val="96993280"/>
        <c:crosses val="autoZero"/>
        <c:auto val="1"/>
        <c:lblOffset val="100"/>
        <c:baseTimeUnit val="years"/>
      </c:dateAx>
      <c:valAx>
        <c:axId val="96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198</c:v>
                </c:pt>
                <c:pt idx="1">
                  <c:v>182.68</c:v>
                </c:pt>
                <c:pt idx="2">
                  <c:v>178.2</c:v>
                </c:pt>
                <c:pt idx="3">
                  <c:v>195.64</c:v>
                </c:pt>
                <c:pt idx="4">
                  <c:v>208.79</c:v>
                </c:pt>
              </c:numCache>
            </c:numRef>
          </c:val>
        </c:ser>
        <c:dLbls>
          <c:showLegendKey val="0"/>
          <c:showVal val="0"/>
          <c:showCatName val="0"/>
          <c:showSerName val="0"/>
          <c:showPercent val="0"/>
          <c:showBubbleSize val="0"/>
        </c:dLbls>
        <c:gapWidth val="150"/>
        <c:axId val="97004160"/>
        <c:axId val="97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97004160"/>
        <c:axId val="97018624"/>
      </c:lineChart>
      <c:dateAx>
        <c:axId val="97004160"/>
        <c:scaling>
          <c:orientation val="minMax"/>
        </c:scaling>
        <c:delete val="1"/>
        <c:axPos val="b"/>
        <c:numFmt formatCode="ge" sourceLinked="1"/>
        <c:majorTickMark val="none"/>
        <c:minorTickMark val="none"/>
        <c:tickLblPos val="none"/>
        <c:crossAx val="97018624"/>
        <c:crosses val="autoZero"/>
        <c:auto val="1"/>
        <c:lblOffset val="100"/>
        <c:baseTimeUnit val="years"/>
      </c:dateAx>
      <c:valAx>
        <c:axId val="97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横瀬町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8792</v>
      </c>
      <c r="AJ8" s="56"/>
      <c r="AK8" s="56"/>
      <c r="AL8" s="56"/>
      <c r="AM8" s="56"/>
      <c r="AN8" s="56"/>
      <c r="AO8" s="56"/>
      <c r="AP8" s="57"/>
      <c r="AQ8" s="47">
        <f>データ!R6</f>
        <v>49.36</v>
      </c>
      <c r="AR8" s="47"/>
      <c r="AS8" s="47"/>
      <c r="AT8" s="47"/>
      <c r="AU8" s="47"/>
      <c r="AV8" s="47"/>
      <c r="AW8" s="47"/>
      <c r="AX8" s="47"/>
      <c r="AY8" s="47">
        <f>データ!S6</f>
        <v>178.12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61.63</v>
      </c>
      <c r="K10" s="47"/>
      <c r="L10" s="47"/>
      <c r="M10" s="47"/>
      <c r="N10" s="47"/>
      <c r="O10" s="47"/>
      <c r="P10" s="47"/>
      <c r="Q10" s="47"/>
      <c r="R10" s="47">
        <f>データ!O6</f>
        <v>98.87</v>
      </c>
      <c r="S10" s="47"/>
      <c r="T10" s="47"/>
      <c r="U10" s="47"/>
      <c r="V10" s="47"/>
      <c r="W10" s="47"/>
      <c r="X10" s="47"/>
      <c r="Y10" s="47"/>
      <c r="Z10" s="78">
        <f>データ!P6</f>
        <v>2916</v>
      </c>
      <c r="AA10" s="78"/>
      <c r="AB10" s="78"/>
      <c r="AC10" s="78"/>
      <c r="AD10" s="78"/>
      <c r="AE10" s="78"/>
      <c r="AF10" s="78"/>
      <c r="AG10" s="78"/>
      <c r="AH10" s="2"/>
      <c r="AI10" s="78">
        <f>データ!T6</f>
        <v>8631</v>
      </c>
      <c r="AJ10" s="78"/>
      <c r="AK10" s="78"/>
      <c r="AL10" s="78"/>
      <c r="AM10" s="78"/>
      <c r="AN10" s="78"/>
      <c r="AO10" s="78"/>
      <c r="AP10" s="78"/>
      <c r="AQ10" s="47">
        <f>データ!U6</f>
        <v>8.7100000000000009</v>
      </c>
      <c r="AR10" s="47"/>
      <c r="AS10" s="47"/>
      <c r="AT10" s="47"/>
      <c r="AU10" s="47"/>
      <c r="AV10" s="47"/>
      <c r="AW10" s="47"/>
      <c r="AX10" s="47"/>
      <c r="AY10" s="47">
        <f>データ!V6</f>
        <v>990.93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113611</v>
      </c>
      <c r="D6" s="31">
        <f t="shared" si="3"/>
        <v>46</v>
      </c>
      <c r="E6" s="31">
        <f t="shared" si="3"/>
        <v>1</v>
      </c>
      <c r="F6" s="31">
        <f t="shared" si="3"/>
        <v>0</v>
      </c>
      <c r="G6" s="31">
        <f t="shared" si="3"/>
        <v>1</v>
      </c>
      <c r="H6" s="31" t="str">
        <f t="shared" si="3"/>
        <v>埼玉県　横瀬町</v>
      </c>
      <c r="I6" s="31" t="str">
        <f t="shared" si="3"/>
        <v>法適用</v>
      </c>
      <c r="J6" s="31" t="str">
        <f t="shared" si="3"/>
        <v>水道事業</v>
      </c>
      <c r="K6" s="31" t="str">
        <f t="shared" si="3"/>
        <v>末端給水事業</v>
      </c>
      <c r="L6" s="31" t="str">
        <f t="shared" si="3"/>
        <v>A8</v>
      </c>
      <c r="M6" s="32" t="str">
        <f t="shared" si="3"/>
        <v>-</v>
      </c>
      <c r="N6" s="32">
        <f t="shared" si="3"/>
        <v>61.63</v>
      </c>
      <c r="O6" s="32">
        <f t="shared" si="3"/>
        <v>98.87</v>
      </c>
      <c r="P6" s="32">
        <f t="shared" si="3"/>
        <v>2916</v>
      </c>
      <c r="Q6" s="32">
        <f t="shared" si="3"/>
        <v>8792</v>
      </c>
      <c r="R6" s="32">
        <f t="shared" si="3"/>
        <v>49.36</v>
      </c>
      <c r="S6" s="32">
        <f t="shared" si="3"/>
        <v>178.12</v>
      </c>
      <c r="T6" s="32">
        <f t="shared" si="3"/>
        <v>8631</v>
      </c>
      <c r="U6" s="32">
        <f t="shared" si="3"/>
        <v>8.7100000000000009</v>
      </c>
      <c r="V6" s="32">
        <f t="shared" si="3"/>
        <v>990.93</v>
      </c>
      <c r="W6" s="33">
        <f>IF(W7="",NA(),W7)</f>
        <v>101.08</v>
      </c>
      <c r="X6" s="33">
        <f t="shared" ref="X6:AF6" si="4">IF(X7="",NA(),X7)</f>
        <v>99.11</v>
      </c>
      <c r="Y6" s="33">
        <f t="shared" si="4"/>
        <v>102.25</v>
      </c>
      <c r="Z6" s="33">
        <f t="shared" si="4"/>
        <v>98.7</v>
      </c>
      <c r="AA6" s="33">
        <f t="shared" si="4"/>
        <v>100.77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750.14</v>
      </c>
      <c r="AT6" s="33">
        <f t="shared" ref="AT6:BB6" si="6">IF(AT7="",NA(),AT7)</f>
        <v>1001.13</v>
      </c>
      <c r="AU6" s="33">
        <f t="shared" si="6"/>
        <v>2246.37</v>
      </c>
      <c r="AV6" s="33">
        <f t="shared" si="6"/>
        <v>351.28</v>
      </c>
      <c r="AW6" s="33">
        <f t="shared" si="6"/>
        <v>353.95</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567.80999999999995</v>
      </c>
      <c r="BE6" s="33">
        <f t="shared" ref="BE6:BM6" si="7">IF(BE7="",NA(),BE7)</f>
        <v>564.79</v>
      </c>
      <c r="BF6" s="33">
        <f t="shared" si="7"/>
        <v>567.45000000000005</v>
      </c>
      <c r="BG6" s="33">
        <f t="shared" si="7"/>
        <v>598.1</v>
      </c>
      <c r="BH6" s="33">
        <f t="shared" si="7"/>
        <v>618.51</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86.24</v>
      </c>
      <c r="BP6" s="33">
        <f t="shared" ref="BP6:BX6" si="8">IF(BP7="",NA(),BP7)</f>
        <v>93.61</v>
      </c>
      <c r="BQ6" s="33">
        <f t="shared" si="8"/>
        <v>96.61</v>
      </c>
      <c r="BR6" s="33">
        <f t="shared" si="8"/>
        <v>88.61</v>
      </c>
      <c r="BS6" s="33">
        <f t="shared" si="8"/>
        <v>82.87</v>
      </c>
      <c r="BT6" s="33">
        <f t="shared" si="8"/>
        <v>93.43</v>
      </c>
      <c r="BU6" s="33">
        <f t="shared" si="8"/>
        <v>90.17</v>
      </c>
      <c r="BV6" s="33">
        <f t="shared" si="8"/>
        <v>90.69</v>
      </c>
      <c r="BW6" s="33">
        <f t="shared" si="8"/>
        <v>90.64</v>
      </c>
      <c r="BX6" s="33">
        <f t="shared" si="8"/>
        <v>93.66</v>
      </c>
      <c r="BY6" s="32" t="str">
        <f>IF(BY7="","",IF(BY7="-","【-】","【"&amp;SUBSTITUTE(TEXT(BY7,"#,##0.00"),"-","△")&amp;"】"))</f>
        <v>【104.60】</v>
      </c>
      <c r="BZ6" s="33">
        <f>IF(BZ7="",NA(),BZ7)</f>
        <v>198</v>
      </c>
      <c r="CA6" s="33">
        <f t="shared" ref="CA6:CI6" si="9">IF(CA7="",NA(),CA7)</f>
        <v>182.68</v>
      </c>
      <c r="CB6" s="33">
        <f t="shared" si="9"/>
        <v>178.2</v>
      </c>
      <c r="CC6" s="33">
        <f t="shared" si="9"/>
        <v>195.64</v>
      </c>
      <c r="CD6" s="33">
        <f t="shared" si="9"/>
        <v>208.79</v>
      </c>
      <c r="CE6" s="33">
        <f t="shared" si="9"/>
        <v>204.24</v>
      </c>
      <c r="CF6" s="33">
        <f t="shared" si="9"/>
        <v>210.28</v>
      </c>
      <c r="CG6" s="33">
        <f t="shared" si="9"/>
        <v>211.08</v>
      </c>
      <c r="CH6" s="33">
        <f t="shared" si="9"/>
        <v>213.52</v>
      </c>
      <c r="CI6" s="33">
        <f t="shared" si="9"/>
        <v>208.21</v>
      </c>
      <c r="CJ6" s="32" t="str">
        <f>IF(CJ7="","",IF(CJ7="-","【-】","【"&amp;SUBSTITUTE(TEXT(CJ7,"#,##0.00"),"-","△")&amp;"】"))</f>
        <v>【164.21】</v>
      </c>
      <c r="CK6" s="33">
        <f>IF(CK7="",NA(),CK7)</f>
        <v>32.92</v>
      </c>
      <c r="CL6" s="33">
        <f t="shared" ref="CL6:CT6" si="10">IF(CL7="",NA(),CL7)</f>
        <v>32.020000000000003</v>
      </c>
      <c r="CM6" s="33">
        <f t="shared" si="10"/>
        <v>31.48</v>
      </c>
      <c r="CN6" s="33">
        <f t="shared" si="10"/>
        <v>30.77</v>
      </c>
      <c r="CO6" s="33">
        <f t="shared" si="10"/>
        <v>29.83</v>
      </c>
      <c r="CP6" s="33">
        <f t="shared" si="10"/>
        <v>51.05</v>
      </c>
      <c r="CQ6" s="33">
        <f t="shared" si="10"/>
        <v>50.49</v>
      </c>
      <c r="CR6" s="33">
        <f t="shared" si="10"/>
        <v>49.69</v>
      </c>
      <c r="CS6" s="33">
        <f t="shared" si="10"/>
        <v>49.77</v>
      </c>
      <c r="CT6" s="33">
        <f t="shared" si="10"/>
        <v>49.22</v>
      </c>
      <c r="CU6" s="32" t="str">
        <f>IF(CU7="","",IF(CU7="-","【-】","【"&amp;SUBSTITUTE(TEXT(CU7,"#,##0.00"),"-","△")&amp;"】"))</f>
        <v>【59.80】</v>
      </c>
      <c r="CV6" s="33">
        <f>IF(CV7="",NA(),CV7)</f>
        <v>88.3</v>
      </c>
      <c r="CW6" s="33">
        <f t="shared" ref="CW6:DE6" si="11">IF(CW7="",NA(),CW7)</f>
        <v>88.32</v>
      </c>
      <c r="CX6" s="33">
        <f t="shared" si="11"/>
        <v>88.13</v>
      </c>
      <c r="CY6" s="33">
        <f t="shared" si="11"/>
        <v>88.36</v>
      </c>
      <c r="CZ6" s="33">
        <f t="shared" si="11"/>
        <v>88.4</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44.28</v>
      </c>
      <c r="DH6" s="33">
        <f t="shared" ref="DH6:DP6" si="12">IF(DH7="",NA(),DH7)</f>
        <v>45.27</v>
      </c>
      <c r="DI6" s="33">
        <f t="shared" si="12"/>
        <v>46.49</v>
      </c>
      <c r="DJ6" s="33">
        <f t="shared" si="12"/>
        <v>45.8</v>
      </c>
      <c r="DK6" s="33">
        <f t="shared" si="12"/>
        <v>47.39</v>
      </c>
      <c r="DL6" s="33">
        <f t="shared" si="12"/>
        <v>33.21</v>
      </c>
      <c r="DM6" s="33">
        <f t="shared" si="12"/>
        <v>34.24</v>
      </c>
      <c r="DN6" s="33">
        <f t="shared" si="12"/>
        <v>35.18</v>
      </c>
      <c r="DO6" s="33">
        <f t="shared" si="12"/>
        <v>36.43</v>
      </c>
      <c r="DP6" s="33">
        <f t="shared" si="12"/>
        <v>46.12</v>
      </c>
      <c r="DQ6" s="32" t="str">
        <f>IF(DQ7="","",IF(DQ7="-","【-】","【"&amp;SUBSTITUTE(TEXT(DQ7,"#,##0.00"),"-","△")&amp;"】"))</f>
        <v>【46.31】</v>
      </c>
      <c r="DR6" s="33">
        <f>IF(DR7="",NA(),DR7)</f>
        <v>2.84</v>
      </c>
      <c r="DS6" s="33">
        <f t="shared" ref="DS6:EA6" si="13">IF(DS7="",NA(),DS7)</f>
        <v>2.8</v>
      </c>
      <c r="DT6" s="33">
        <f t="shared" si="13"/>
        <v>2.78</v>
      </c>
      <c r="DU6" s="33">
        <f t="shared" si="13"/>
        <v>2.36</v>
      </c>
      <c r="DV6" s="33">
        <f t="shared" si="13"/>
        <v>2.5299999999999998</v>
      </c>
      <c r="DW6" s="33">
        <f t="shared" si="13"/>
        <v>6.34</v>
      </c>
      <c r="DX6" s="33">
        <f t="shared" si="13"/>
        <v>6.81</v>
      </c>
      <c r="DY6" s="33">
        <f t="shared" si="13"/>
        <v>8.41</v>
      </c>
      <c r="DZ6" s="33">
        <f t="shared" si="13"/>
        <v>8.7200000000000006</v>
      </c>
      <c r="EA6" s="33">
        <f t="shared" si="13"/>
        <v>9.86</v>
      </c>
      <c r="EB6" s="32" t="str">
        <f>IF(EB7="","",IF(EB7="-","【-】","【"&amp;SUBSTITUTE(TEXT(EB7,"#,##0.00"),"-","△")&amp;"】"))</f>
        <v>【12.42】</v>
      </c>
      <c r="EC6" s="33">
        <f>IF(EC7="",NA(),EC7)</f>
        <v>0.92</v>
      </c>
      <c r="ED6" s="33">
        <f t="shared" ref="ED6:EL6" si="14">IF(ED7="",NA(),ED7)</f>
        <v>0.13</v>
      </c>
      <c r="EE6" s="33">
        <f t="shared" si="14"/>
        <v>0.08</v>
      </c>
      <c r="EF6" s="33">
        <f t="shared" si="14"/>
        <v>0.56999999999999995</v>
      </c>
      <c r="EG6" s="33">
        <f t="shared" si="14"/>
        <v>0.55000000000000004</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113611</v>
      </c>
      <c r="D7" s="35">
        <v>46</v>
      </c>
      <c r="E7" s="35">
        <v>1</v>
      </c>
      <c r="F7" s="35">
        <v>0</v>
      </c>
      <c r="G7" s="35">
        <v>1</v>
      </c>
      <c r="H7" s="35" t="s">
        <v>93</v>
      </c>
      <c r="I7" s="35" t="s">
        <v>94</v>
      </c>
      <c r="J7" s="35" t="s">
        <v>95</v>
      </c>
      <c r="K7" s="35" t="s">
        <v>96</v>
      </c>
      <c r="L7" s="35" t="s">
        <v>97</v>
      </c>
      <c r="M7" s="36" t="s">
        <v>98</v>
      </c>
      <c r="N7" s="36">
        <v>61.63</v>
      </c>
      <c r="O7" s="36">
        <v>98.87</v>
      </c>
      <c r="P7" s="36">
        <v>2916</v>
      </c>
      <c r="Q7" s="36">
        <v>8792</v>
      </c>
      <c r="R7" s="36">
        <v>49.36</v>
      </c>
      <c r="S7" s="36">
        <v>178.12</v>
      </c>
      <c r="T7" s="36">
        <v>8631</v>
      </c>
      <c r="U7" s="36">
        <v>8.7100000000000009</v>
      </c>
      <c r="V7" s="36">
        <v>990.93</v>
      </c>
      <c r="W7" s="36">
        <v>101.08</v>
      </c>
      <c r="X7" s="36">
        <v>99.11</v>
      </c>
      <c r="Y7" s="36">
        <v>102.25</v>
      </c>
      <c r="Z7" s="36">
        <v>98.7</v>
      </c>
      <c r="AA7" s="36">
        <v>100.77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750.14</v>
      </c>
      <c r="AT7" s="36">
        <v>1001.13</v>
      </c>
      <c r="AU7" s="36">
        <v>2246.37</v>
      </c>
      <c r="AV7" s="36">
        <v>351.28</v>
      </c>
      <c r="AW7" s="36">
        <v>353.95</v>
      </c>
      <c r="AX7" s="36">
        <v>1129.9100000000001</v>
      </c>
      <c r="AY7" s="36">
        <v>1197.1099999999999</v>
      </c>
      <c r="AZ7" s="36">
        <v>1002.64</v>
      </c>
      <c r="BA7" s="36">
        <v>1164.51</v>
      </c>
      <c r="BB7" s="36">
        <v>434.72</v>
      </c>
      <c r="BC7" s="36">
        <v>264.16000000000003</v>
      </c>
      <c r="BD7" s="36">
        <v>567.80999999999995</v>
      </c>
      <c r="BE7" s="36">
        <v>564.79</v>
      </c>
      <c r="BF7" s="36">
        <v>567.45000000000005</v>
      </c>
      <c r="BG7" s="36">
        <v>598.1</v>
      </c>
      <c r="BH7" s="36">
        <v>618.51</v>
      </c>
      <c r="BI7" s="36">
        <v>540.94000000000005</v>
      </c>
      <c r="BJ7" s="36">
        <v>532.29999999999995</v>
      </c>
      <c r="BK7" s="36">
        <v>520.29999999999995</v>
      </c>
      <c r="BL7" s="36">
        <v>498.27</v>
      </c>
      <c r="BM7" s="36">
        <v>495.76</v>
      </c>
      <c r="BN7" s="36">
        <v>283.72000000000003</v>
      </c>
      <c r="BO7" s="36">
        <v>86.24</v>
      </c>
      <c r="BP7" s="36">
        <v>93.61</v>
      </c>
      <c r="BQ7" s="36">
        <v>96.61</v>
      </c>
      <c r="BR7" s="36">
        <v>88.61</v>
      </c>
      <c r="BS7" s="36">
        <v>82.87</v>
      </c>
      <c r="BT7" s="36">
        <v>93.43</v>
      </c>
      <c r="BU7" s="36">
        <v>90.17</v>
      </c>
      <c r="BV7" s="36">
        <v>90.69</v>
      </c>
      <c r="BW7" s="36">
        <v>90.64</v>
      </c>
      <c r="BX7" s="36">
        <v>93.66</v>
      </c>
      <c r="BY7" s="36">
        <v>104.6</v>
      </c>
      <c r="BZ7" s="36">
        <v>198</v>
      </c>
      <c r="CA7" s="36">
        <v>182.68</v>
      </c>
      <c r="CB7" s="36">
        <v>178.2</v>
      </c>
      <c r="CC7" s="36">
        <v>195.64</v>
      </c>
      <c r="CD7" s="36">
        <v>208.79</v>
      </c>
      <c r="CE7" s="36">
        <v>204.24</v>
      </c>
      <c r="CF7" s="36">
        <v>210.28</v>
      </c>
      <c r="CG7" s="36">
        <v>211.08</v>
      </c>
      <c r="CH7" s="36">
        <v>213.52</v>
      </c>
      <c r="CI7" s="36">
        <v>208.21</v>
      </c>
      <c r="CJ7" s="36">
        <v>164.21</v>
      </c>
      <c r="CK7" s="36">
        <v>32.92</v>
      </c>
      <c r="CL7" s="36">
        <v>32.020000000000003</v>
      </c>
      <c r="CM7" s="36">
        <v>31.48</v>
      </c>
      <c r="CN7" s="36">
        <v>30.77</v>
      </c>
      <c r="CO7" s="36">
        <v>29.83</v>
      </c>
      <c r="CP7" s="36">
        <v>51.05</v>
      </c>
      <c r="CQ7" s="36">
        <v>50.49</v>
      </c>
      <c r="CR7" s="36">
        <v>49.69</v>
      </c>
      <c r="CS7" s="36">
        <v>49.77</v>
      </c>
      <c r="CT7" s="36">
        <v>49.22</v>
      </c>
      <c r="CU7" s="36">
        <v>59.8</v>
      </c>
      <c r="CV7" s="36">
        <v>88.3</v>
      </c>
      <c r="CW7" s="36">
        <v>88.32</v>
      </c>
      <c r="CX7" s="36">
        <v>88.13</v>
      </c>
      <c r="CY7" s="36">
        <v>88.36</v>
      </c>
      <c r="CZ7" s="36">
        <v>88.4</v>
      </c>
      <c r="DA7" s="36">
        <v>80.81</v>
      </c>
      <c r="DB7" s="36">
        <v>78.7</v>
      </c>
      <c r="DC7" s="36">
        <v>80.010000000000005</v>
      </c>
      <c r="DD7" s="36">
        <v>79.98</v>
      </c>
      <c r="DE7" s="36">
        <v>79.48</v>
      </c>
      <c r="DF7" s="36">
        <v>89.78</v>
      </c>
      <c r="DG7" s="36">
        <v>44.28</v>
      </c>
      <c r="DH7" s="36">
        <v>45.27</v>
      </c>
      <c r="DI7" s="36">
        <v>46.49</v>
      </c>
      <c r="DJ7" s="36">
        <v>45.8</v>
      </c>
      <c r="DK7" s="36">
        <v>47.39</v>
      </c>
      <c r="DL7" s="36">
        <v>33.21</v>
      </c>
      <c r="DM7" s="36">
        <v>34.24</v>
      </c>
      <c r="DN7" s="36">
        <v>35.18</v>
      </c>
      <c r="DO7" s="36">
        <v>36.43</v>
      </c>
      <c r="DP7" s="36">
        <v>46.12</v>
      </c>
      <c r="DQ7" s="36">
        <v>46.31</v>
      </c>
      <c r="DR7" s="36">
        <v>2.84</v>
      </c>
      <c r="DS7" s="36">
        <v>2.8</v>
      </c>
      <c r="DT7" s="36">
        <v>2.78</v>
      </c>
      <c r="DU7" s="36">
        <v>2.36</v>
      </c>
      <c r="DV7" s="36">
        <v>2.5299999999999998</v>
      </c>
      <c r="DW7" s="36">
        <v>6.34</v>
      </c>
      <c r="DX7" s="36">
        <v>6.81</v>
      </c>
      <c r="DY7" s="36">
        <v>8.41</v>
      </c>
      <c r="DZ7" s="36">
        <v>8.7200000000000006</v>
      </c>
      <c r="EA7" s="36">
        <v>9.86</v>
      </c>
      <c r="EB7" s="36">
        <v>12.42</v>
      </c>
      <c r="EC7" s="36">
        <v>0.92</v>
      </c>
      <c r="ED7" s="36">
        <v>0.13</v>
      </c>
      <c r="EE7" s="36">
        <v>0.08</v>
      </c>
      <c r="EF7" s="36">
        <v>0.56999999999999995</v>
      </c>
      <c r="EG7" s="36">
        <v>0.55000000000000004</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2016-03-29T04:25:33Z</cp:lastPrinted>
  <dcterms:created xsi:type="dcterms:W3CDTF">2016-02-03T07:17:37Z</dcterms:created>
  <dcterms:modified xsi:type="dcterms:W3CDTF">2016-03-29T04:28:28Z</dcterms:modified>
  <cp:category/>
</cp:coreProperties>
</file>