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<sst xmlns="http://schemas.openxmlformats.org/spreadsheetml/2006/main" count="268" uniqueCount="111">
  <si>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</si>
  <si>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</si>
  <si>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</si>
  <si>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</si>
  <si>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</si>
  <si>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</si>
  <si>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</si>
  <si>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</si>
  <si>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</si>
  <si>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</si>
  <si>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</si>
  <si>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</si>
  <si>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</si>
  <si>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</si>
  <si>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</si>
  <si>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</si>
  <si>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</si>
  <si>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</si>
  <si>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</si>
  <si>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</si>
  <si>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</si>
  <si>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</si>
  <si>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</si>
  <si>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</si>
  <si>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</si>
  <si>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</si>
  <si>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</si>
  <si>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</si>
  <si>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</si>
  <si>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</si>
  <si>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</si>
  <si>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</si>
  <si>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</si>
  <si>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</si>
  <si>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</si>
  <si>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</si>
  <si>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</si>
  <si>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</si>
  <si>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</si>
  <si>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</si>
  <si>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</si>
  <si>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</si>
  <si>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</si>
  <si>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</si>
  <si>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</si>
  <si>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</si>
  <si>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</si>
  <si>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</si>
  <si>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</si>
  <si>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</si>
  <si>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</si>
  <si>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</si>
  <si>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</si>
  <si>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</si>
  <si>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</si>
  <si>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</si>
  <si>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</si>
  <si>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</si>
  <si>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</si>
  <si>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</si>
  <si>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</si>
  <si>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</si>
  <si>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</si>
  <si>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</si>
  <si>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</si>
  <si>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</si>
  <si>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</si>
  <si>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</si>
  <si>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</si>
  <si>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</si>
  <si>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</si>
  <si>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</si>
  <si>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</si>
  <si>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</si>
  <si>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</si>
  <si>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</si>
  <si>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</si>
  <si>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</si>
  <si>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</si>
  <si>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</si>
  <si>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</si>
  <si>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</si>
  <si>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</si>
  <si>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</si>
  <si>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</si>
  <si>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</si>
  <si>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</si>
  <si>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</si>
  <si>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</si>
  <si>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</si>
  <si>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</si>
  <si>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</si>
  <si>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</si>
  <si>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</si>
  <si>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</si>
  <si>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</si>
  <si>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皆野・長瀞上下水道組合</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</si>
  <si>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</si>
  <si>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</si>
  <si>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</si>
  <si>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</si>
  <si>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</si>
  <si>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</si>
  <si>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</si>
  <si>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</si>
  <si>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</si>
  <si>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</si>
  <si>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</si>
  <si>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該当無し</t>
    <rPh sb="0" eb="2">
      <t>ガイトウ</t>
    </rPh>
    <rPh sb="2" eb="3">
      <t>ナ</t>
    </rPh>
    <phoneticPr fontId="4"/>
  </si>
  <si>
    <t>　収益的収支比率では、高い数値ではあるが、企業債残高対事業規模比率は高く、経費回収率の数値は低く、使用料以外の収入に依存している状況であり投資規模は適正か、料金水準は適切かなど経営改善していかなければいけないと考えております。　　　　　　　　　　　　　　　　　　　　　　　　　　　　　　　　　　　　　　　　　　　　　　また、施設利用率も低く、事業がはじまったばかりということもあるが、これからより多くの人に認知してもらい利用向上を目指す経営戦略が必要であると考えています。　　　　　　　　　　　　　　　　　　　　　　　　　　　　　　　　　　　　　　　　　　　　　　　　　</t>
    <rPh sb="39" eb="41">
      <t>カイシュウ</t>
    </rPh>
    <rPh sb="198" eb="199">
      <t>オオ</t>
    </rPh>
    <rPh sb="201" eb="202">
      <t>ヒト</t>
    </rPh>
    <rPh sb="203" eb="205">
      <t>ニンチ</t>
    </rPh>
    <rPh sb="210" eb="212">
      <t>リヨウ</t>
    </rPh>
    <rPh sb="212" eb="214">
      <t>コウジョウ</t>
    </rPh>
    <phoneticPr fontId="4"/>
  </si>
  <si>
    <t>　当組合では、平成２５年度より市町村整備型浄化槽事業が開始されました。　　　　　　　　　　　　まだ事業が開始されてまもないこともあり、設置数、経費回収率などが低い状態にあります。　　　　地域の環境保全の為にも設置件数を１件でも多く合併浄化槽を設置していただけるように職員全員で普及活動をとりおこなっていきたいと思います。</t>
    <rPh sb="67" eb="70">
      <t>セッチスウ</t>
    </rPh>
    <rPh sb="104" eb="106">
      <t>セッチ</t>
    </rPh>
    <rPh sb="106" eb="108">
      <t>ケンスウ</t>
    </rPh>
    <rPh sb="115" eb="117">
      <t>ガッペイ</t>
    </rPh>
    <rPh sb="117" eb="119">
      <t>ジョウカ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</si>
</sst>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759744"/>
        <c:axId val="937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759744"/>
        <c:axId val="93774208"/>
      </c:lineChart>
      <c:dateAx>
        <c:axId val="93759744"/>
        <c:scaling>
          <c:orientation val="minMax"/>
        </c:scaling>
        <c:delete val="1"/>
        <c:axPos val="b"/>
        <c:numFmt formatCode="ge" sourceLinked="1"/>
        <c:majorTickMark val="none"/>
        <c:minorTickMark val="none"/>
        <c:tickLblPos val="none"/>
        <c:crossAx val="93774208"/>
        <c:crosses val="autoZero"/>
        <c:auto val="1"/>
        <c:lblOffset val="100"/>
        <c:baseTimeUnit val="years"/>
      </c:dateAx>
      <c:valAx>
        <c:axId val="937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1.92</c:v>
                </c:pt>
                <c:pt idx="4">
                  <c:v>1.0900000000000001</c:v>
                </c:pt>
              </c:numCache>
            </c:numRef>
          </c:val>
        </c:ser>
        <c:dLbls>
          <c:showLegendKey val="0"/>
          <c:showVal val="0"/>
          <c:showCatName val="0"/>
          <c:showSerName val="0"/>
          <c:showPercent val="0"/>
          <c:showBubbleSize val="0"/>
        </c:dLbls>
        <c:gapWidth val="150"/>
        <c:axId val="94698112"/>
        <c:axId val="947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58.06</c:v>
                </c:pt>
                <c:pt idx="4">
                  <c:v>59.08</c:v>
                </c:pt>
              </c:numCache>
            </c:numRef>
          </c:val>
          <c:smooth val="0"/>
        </c:ser>
        <c:dLbls>
          <c:showLegendKey val="0"/>
          <c:showVal val="0"/>
          <c:showCatName val="0"/>
          <c:showSerName val="0"/>
          <c:showPercent val="0"/>
          <c:showBubbleSize val="0"/>
        </c:dLbls>
        <c:marker val="1"/>
        <c:smooth val="0"/>
        <c:axId val="94698112"/>
        <c:axId val="94778112"/>
      </c:lineChart>
      <c:dateAx>
        <c:axId val="94698112"/>
        <c:scaling>
          <c:orientation val="minMax"/>
        </c:scaling>
        <c:delete val="1"/>
        <c:axPos val="b"/>
        <c:numFmt formatCode="ge" sourceLinked="1"/>
        <c:majorTickMark val="none"/>
        <c:minorTickMark val="none"/>
        <c:tickLblPos val="none"/>
        <c:crossAx val="94778112"/>
        <c:crosses val="autoZero"/>
        <c:auto val="1"/>
        <c:lblOffset val="100"/>
        <c:baseTimeUnit val="years"/>
      </c:dateAx>
      <c:valAx>
        <c:axId val="947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4808320"/>
        <c:axId val="948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75.790000000000006</c:v>
                </c:pt>
                <c:pt idx="4">
                  <c:v>77.12</c:v>
                </c:pt>
              </c:numCache>
            </c:numRef>
          </c:val>
          <c:smooth val="0"/>
        </c:ser>
        <c:dLbls>
          <c:showLegendKey val="0"/>
          <c:showVal val="0"/>
          <c:showCatName val="0"/>
          <c:showSerName val="0"/>
          <c:showPercent val="0"/>
          <c:showBubbleSize val="0"/>
        </c:dLbls>
        <c:marker val="1"/>
        <c:smooth val="0"/>
        <c:axId val="94808320"/>
        <c:axId val="94810496"/>
      </c:lineChart>
      <c:dateAx>
        <c:axId val="94808320"/>
        <c:scaling>
          <c:orientation val="minMax"/>
        </c:scaling>
        <c:delete val="1"/>
        <c:axPos val="b"/>
        <c:numFmt formatCode="ge" sourceLinked="1"/>
        <c:majorTickMark val="none"/>
        <c:minorTickMark val="none"/>
        <c:tickLblPos val="none"/>
        <c:crossAx val="94810496"/>
        <c:crosses val="autoZero"/>
        <c:auto val="1"/>
        <c:lblOffset val="100"/>
        <c:baseTimeUnit val="years"/>
      </c:dateAx>
      <c:valAx>
        <c:axId val="948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248.2</c:v>
                </c:pt>
                <c:pt idx="4">
                  <c:v>274.38</c:v>
                </c:pt>
              </c:numCache>
            </c:numRef>
          </c:val>
        </c:ser>
        <c:dLbls>
          <c:showLegendKey val="0"/>
          <c:showVal val="0"/>
          <c:showCatName val="0"/>
          <c:showSerName val="0"/>
          <c:showPercent val="0"/>
          <c:showBubbleSize val="0"/>
        </c:dLbls>
        <c:gapWidth val="150"/>
        <c:axId val="94070656"/>
        <c:axId val="940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70656"/>
        <c:axId val="94081024"/>
      </c:lineChart>
      <c:dateAx>
        <c:axId val="94070656"/>
        <c:scaling>
          <c:orientation val="minMax"/>
        </c:scaling>
        <c:delete val="1"/>
        <c:axPos val="b"/>
        <c:numFmt formatCode="ge" sourceLinked="1"/>
        <c:majorTickMark val="none"/>
        <c:minorTickMark val="none"/>
        <c:tickLblPos val="none"/>
        <c:crossAx val="94081024"/>
        <c:crosses val="autoZero"/>
        <c:auto val="1"/>
        <c:lblOffset val="100"/>
        <c:baseTimeUnit val="years"/>
      </c:dateAx>
      <c:valAx>
        <c:axId val="940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81568"/>
        <c:axId val="943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81568"/>
        <c:axId val="94383488"/>
      </c:lineChart>
      <c:dateAx>
        <c:axId val="94381568"/>
        <c:scaling>
          <c:orientation val="minMax"/>
        </c:scaling>
        <c:delete val="1"/>
        <c:axPos val="b"/>
        <c:numFmt formatCode="ge" sourceLinked="1"/>
        <c:majorTickMark val="none"/>
        <c:minorTickMark val="none"/>
        <c:tickLblPos val="none"/>
        <c:crossAx val="94383488"/>
        <c:crosses val="autoZero"/>
        <c:auto val="1"/>
        <c:lblOffset val="100"/>
        <c:baseTimeUnit val="years"/>
      </c:dateAx>
      <c:valAx>
        <c:axId val="943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15488"/>
        <c:axId val="944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15488"/>
        <c:axId val="94417664"/>
      </c:lineChart>
      <c:dateAx>
        <c:axId val="94415488"/>
        <c:scaling>
          <c:orientation val="minMax"/>
        </c:scaling>
        <c:delete val="1"/>
        <c:axPos val="b"/>
        <c:numFmt formatCode="ge" sourceLinked="1"/>
        <c:majorTickMark val="none"/>
        <c:minorTickMark val="none"/>
        <c:tickLblPos val="none"/>
        <c:crossAx val="94417664"/>
        <c:crosses val="autoZero"/>
        <c:auto val="1"/>
        <c:lblOffset val="100"/>
        <c:baseTimeUnit val="years"/>
      </c:dateAx>
      <c:valAx>
        <c:axId val="944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60544"/>
        <c:axId val="944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60544"/>
        <c:axId val="94466816"/>
      </c:lineChart>
      <c:dateAx>
        <c:axId val="94460544"/>
        <c:scaling>
          <c:orientation val="minMax"/>
        </c:scaling>
        <c:delete val="1"/>
        <c:axPos val="b"/>
        <c:numFmt formatCode="ge" sourceLinked="1"/>
        <c:majorTickMark val="none"/>
        <c:minorTickMark val="none"/>
        <c:tickLblPos val="none"/>
        <c:crossAx val="94466816"/>
        <c:crosses val="autoZero"/>
        <c:auto val="1"/>
        <c:lblOffset val="100"/>
        <c:baseTimeUnit val="years"/>
      </c:dateAx>
      <c:valAx>
        <c:axId val="944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92928"/>
        <c:axId val="945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92928"/>
        <c:axId val="94503296"/>
      </c:lineChart>
      <c:dateAx>
        <c:axId val="94492928"/>
        <c:scaling>
          <c:orientation val="minMax"/>
        </c:scaling>
        <c:delete val="1"/>
        <c:axPos val="b"/>
        <c:numFmt formatCode="ge" sourceLinked="1"/>
        <c:majorTickMark val="none"/>
        <c:minorTickMark val="none"/>
        <c:tickLblPos val="none"/>
        <c:crossAx val="94503296"/>
        <c:crosses val="autoZero"/>
        <c:auto val="1"/>
        <c:lblOffset val="100"/>
        <c:baseTimeUnit val="years"/>
      </c:dateAx>
      <c:valAx>
        <c:axId val="945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3192.18</c:v>
                </c:pt>
                <c:pt idx="4">
                  <c:v>1289.93</c:v>
                </c:pt>
              </c:numCache>
            </c:numRef>
          </c:val>
        </c:ser>
        <c:dLbls>
          <c:showLegendKey val="0"/>
          <c:showVal val="0"/>
          <c:showCatName val="0"/>
          <c:showSerName val="0"/>
          <c:showPercent val="0"/>
          <c:showBubbleSize val="0"/>
        </c:dLbls>
        <c:gapWidth val="150"/>
        <c:axId val="94529408"/>
        <c:axId val="945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446.63</c:v>
                </c:pt>
                <c:pt idx="4">
                  <c:v>416.91</c:v>
                </c:pt>
              </c:numCache>
            </c:numRef>
          </c:val>
          <c:smooth val="0"/>
        </c:ser>
        <c:dLbls>
          <c:showLegendKey val="0"/>
          <c:showVal val="0"/>
          <c:showCatName val="0"/>
          <c:showSerName val="0"/>
          <c:showPercent val="0"/>
          <c:showBubbleSize val="0"/>
        </c:dLbls>
        <c:marker val="1"/>
        <c:smooth val="0"/>
        <c:axId val="94529408"/>
        <c:axId val="94539776"/>
      </c:lineChart>
      <c:dateAx>
        <c:axId val="94529408"/>
        <c:scaling>
          <c:orientation val="minMax"/>
        </c:scaling>
        <c:delete val="1"/>
        <c:axPos val="b"/>
        <c:numFmt formatCode="ge" sourceLinked="1"/>
        <c:majorTickMark val="none"/>
        <c:minorTickMark val="none"/>
        <c:tickLblPos val="none"/>
        <c:crossAx val="94539776"/>
        <c:crosses val="autoZero"/>
        <c:auto val="1"/>
        <c:lblOffset val="100"/>
        <c:baseTimeUnit val="years"/>
      </c:dateAx>
      <c:valAx>
        <c:axId val="94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4.21</c:v>
                </c:pt>
                <c:pt idx="4">
                  <c:v>19.100000000000001</c:v>
                </c:pt>
              </c:numCache>
            </c:numRef>
          </c:val>
        </c:ser>
        <c:dLbls>
          <c:showLegendKey val="0"/>
          <c:showVal val="0"/>
          <c:showCatName val="0"/>
          <c:showSerName val="0"/>
          <c:showPercent val="0"/>
          <c:showBubbleSize val="0"/>
        </c:dLbls>
        <c:gapWidth val="150"/>
        <c:axId val="94642176"/>
        <c:axId val="946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58.53</c:v>
                </c:pt>
                <c:pt idx="4">
                  <c:v>57.93</c:v>
                </c:pt>
              </c:numCache>
            </c:numRef>
          </c:val>
          <c:smooth val="0"/>
        </c:ser>
        <c:dLbls>
          <c:showLegendKey val="0"/>
          <c:showVal val="0"/>
          <c:showCatName val="0"/>
          <c:showSerName val="0"/>
          <c:showPercent val="0"/>
          <c:showBubbleSize val="0"/>
        </c:dLbls>
        <c:marker val="1"/>
        <c:smooth val="0"/>
        <c:axId val="94642176"/>
        <c:axId val="94644096"/>
      </c:lineChart>
      <c:dateAx>
        <c:axId val="94642176"/>
        <c:scaling>
          <c:orientation val="minMax"/>
        </c:scaling>
        <c:delete val="1"/>
        <c:axPos val="b"/>
        <c:numFmt formatCode="ge" sourceLinked="1"/>
        <c:majorTickMark val="none"/>
        <c:minorTickMark val="none"/>
        <c:tickLblPos val="none"/>
        <c:crossAx val="94644096"/>
        <c:crosses val="autoZero"/>
        <c:auto val="1"/>
        <c:lblOffset val="100"/>
        <c:baseTimeUnit val="years"/>
      </c:dateAx>
      <c:valAx>
        <c:axId val="946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381.52</c:v>
                </c:pt>
                <c:pt idx="4">
                  <c:v>208.28</c:v>
                </c:pt>
              </c:numCache>
            </c:numRef>
          </c:val>
        </c:ser>
        <c:dLbls>
          <c:showLegendKey val="0"/>
          <c:showVal val="0"/>
          <c:showCatName val="0"/>
          <c:showSerName val="0"/>
          <c:showPercent val="0"/>
          <c:showBubbleSize val="0"/>
        </c:dLbls>
        <c:gapWidth val="150"/>
        <c:axId val="94678016"/>
        <c:axId val="946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266.57</c:v>
                </c:pt>
                <c:pt idx="4">
                  <c:v>276.93</c:v>
                </c:pt>
              </c:numCache>
            </c:numRef>
          </c:val>
          <c:smooth val="0"/>
        </c:ser>
        <c:dLbls>
          <c:showLegendKey val="0"/>
          <c:showVal val="0"/>
          <c:showCatName val="0"/>
          <c:showSerName val="0"/>
          <c:showPercent val="0"/>
          <c:showBubbleSize val="0"/>
        </c:dLbls>
        <c:marker val="1"/>
        <c:smooth val="0"/>
        <c:axId val="94678016"/>
        <c:axId val="94680192"/>
      </c:lineChart>
      <c:dateAx>
        <c:axId val="94678016"/>
        <c:scaling>
          <c:orientation val="minMax"/>
        </c:scaling>
        <c:delete val="1"/>
        <c:axPos val="b"/>
        <c:numFmt formatCode="ge" sourceLinked="1"/>
        <c:majorTickMark val="none"/>
        <c:minorTickMark val="none"/>
        <c:tickLblPos val="none"/>
        <c:crossAx val="94680192"/>
        <c:crosses val="autoZero"/>
        <c:auto val="1"/>
        <c:lblOffset val="100"/>
        <c:baseTimeUnit val="years"/>
      </c:dateAx>
      <c:valAx>
        <c:axId val="946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皆野・長瀞上下水道組合</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t="str">
        <f>データ!R6</f>
        <v>-</v>
      </c>
      <c r="AM8" s="47"/>
      <c r="AN8" s="47"/>
      <c r="AO8" s="47"/>
      <c r="AP8" s="47"/>
      <c r="AQ8" s="47"/>
      <c r="AR8" s="47"/>
      <c r="AS8" s="47"/>
      <c r="AT8" s="43" t="str">
        <f>データ!S6</f>
        <v>-</v>
      </c>
      <c r="AU8" s="43"/>
      <c r="AV8" s="43"/>
      <c r="AW8" s="43"/>
      <c r="AX8" s="43"/>
      <c r="AY8" s="43"/>
      <c r="AZ8" s="43"/>
      <c r="BA8" s="43"/>
      <c r="BB8" s="43" t="str">
        <f>データ!T6</f>
        <v>-</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2.29</v>
      </c>
      <c r="Q10" s="43"/>
      <c r="R10" s="43"/>
      <c r="S10" s="43"/>
      <c r="T10" s="43"/>
      <c r="U10" s="43"/>
      <c r="V10" s="43"/>
      <c r="W10" s="43">
        <f>データ!P6</f>
        <v>100</v>
      </c>
      <c r="X10" s="43"/>
      <c r="Y10" s="43"/>
      <c r="Z10" s="43"/>
      <c r="AA10" s="43"/>
      <c r="AB10" s="43"/>
      <c r="AC10" s="43"/>
      <c r="AD10" s="47">
        <f>データ!Q6</f>
        <v>2052</v>
      </c>
      <c r="AE10" s="47"/>
      <c r="AF10" s="47"/>
      <c r="AG10" s="47"/>
      <c r="AH10" s="47"/>
      <c r="AI10" s="47"/>
      <c r="AJ10" s="47"/>
      <c r="AK10" s="2"/>
      <c r="AL10" s="47">
        <f>データ!U6</f>
        <v>411</v>
      </c>
      <c r="AM10" s="47"/>
      <c r="AN10" s="47"/>
      <c r="AO10" s="47"/>
      <c r="AP10" s="47"/>
      <c r="AQ10" s="47"/>
      <c r="AR10" s="47"/>
      <c r="AS10" s="47"/>
      <c r="AT10" s="43">
        <f>データ!V6</f>
        <v>88.93</v>
      </c>
      <c r="AU10" s="43"/>
      <c r="AV10" s="43"/>
      <c r="AW10" s="43"/>
      <c r="AX10" s="43"/>
      <c r="AY10" s="43"/>
      <c r="AZ10" s="43"/>
      <c r="BA10" s="43"/>
      <c r="BB10" s="43">
        <f>データ!W6</f>
        <v>4.62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118982</v>
      </c>
      <c r="D6" s="31">
        <f t="shared" si="3"/>
        <v>47</v>
      </c>
      <c r="E6" s="31">
        <f t="shared" si="3"/>
        <v>18</v>
      </c>
      <c r="F6" s="31">
        <f t="shared" si="3"/>
        <v>0</v>
      </c>
      <c r="G6" s="31">
        <f t="shared" si="3"/>
        <v>0</v>
      </c>
      <c r="H6" s="31" t="str">
        <f t="shared" si="3"/>
        <v>埼玉県　皆野・長瀞上下水道組合</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2.29</v>
      </c>
      <c r="P6" s="32">
        <f t="shared" si="3"/>
        <v>100</v>
      </c>
      <c r="Q6" s="32">
        <f t="shared" si="3"/>
        <v>2052</v>
      </c>
      <c r="R6" s="32" t="str">
        <f t="shared" si="3"/>
        <v>-</v>
      </c>
      <c r="S6" s="32" t="str">
        <f t="shared" si="3"/>
        <v>-</v>
      </c>
      <c r="T6" s="32" t="str">
        <f t="shared" si="3"/>
        <v>-</v>
      </c>
      <c r="U6" s="32">
        <f t="shared" si="3"/>
        <v>411</v>
      </c>
      <c r="V6" s="32">
        <f t="shared" si="3"/>
        <v>88.93</v>
      </c>
      <c r="W6" s="32">
        <f t="shared" si="3"/>
        <v>4.62</v>
      </c>
      <c r="X6" s="33" t="str">
        <f>IF(X7="",NA(),X7)</f>
        <v>-</v>
      </c>
      <c r="Y6" s="33" t="str">
        <f t="shared" ref="Y6:AG6" si="4">IF(Y7="",NA(),Y7)</f>
        <v>-</v>
      </c>
      <c r="Z6" s="33" t="str">
        <f t="shared" si="4"/>
        <v>-</v>
      </c>
      <c r="AA6" s="33">
        <f t="shared" si="4"/>
        <v>248.2</v>
      </c>
      <c r="AB6" s="33">
        <f t="shared" si="4"/>
        <v>274.38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f t="shared" si="7"/>
        <v>3192.18</v>
      </c>
      <c r="BI6" s="33">
        <f t="shared" si="7"/>
        <v>1289.93</v>
      </c>
      <c r="BJ6" s="33" t="str">
        <f t="shared" si="7"/>
        <v>-</v>
      </c>
      <c r="BK6" s="33" t="str">
        <f t="shared" si="7"/>
        <v>-</v>
      </c>
      <c r="BL6" s="33" t="str">
        <f t="shared" si="7"/>
        <v>-</v>
      </c>
      <c r="BM6" s="33">
        <f t="shared" si="7"/>
        <v>446.63</v>
      </c>
      <c r="BN6" s="33">
        <f t="shared" si="7"/>
        <v>416.91</v>
      </c>
      <c r="BO6" s="32" t="str">
        <f>IF(BO7="","",IF(BO7="-","【-】","【"&amp;SUBSTITUTE(TEXT(BO7,"#,##0.00"),"-","△")&amp;"】"))</f>
        <v>【375.36】</v>
      </c>
      <c r="BP6" s="33" t="str">
        <f>IF(BP7="",NA(),BP7)</f>
        <v>-</v>
      </c>
      <c r="BQ6" s="33" t="str">
        <f t="shared" ref="BQ6:BY6" si="8">IF(BQ7="",NA(),BQ7)</f>
        <v>-</v>
      </c>
      <c r="BR6" s="33" t="str">
        <f t="shared" si="8"/>
        <v>-</v>
      </c>
      <c r="BS6" s="33">
        <f t="shared" si="8"/>
        <v>4.21</v>
      </c>
      <c r="BT6" s="33">
        <f t="shared" si="8"/>
        <v>19.100000000000001</v>
      </c>
      <c r="BU6" s="33" t="str">
        <f t="shared" si="8"/>
        <v>-</v>
      </c>
      <c r="BV6" s="33" t="str">
        <f t="shared" si="8"/>
        <v>-</v>
      </c>
      <c r="BW6" s="33" t="str">
        <f t="shared" si="8"/>
        <v>-</v>
      </c>
      <c r="BX6" s="33">
        <f t="shared" si="8"/>
        <v>58.53</v>
      </c>
      <c r="BY6" s="33">
        <f t="shared" si="8"/>
        <v>57.93</v>
      </c>
      <c r="BZ6" s="32" t="str">
        <f>IF(BZ7="","",IF(BZ7="-","【-】","【"&amp;SUBSTITUTE(TEXT(BZ7,"#,##0.00"),"-","△")&amp;"】"))</f>
        <v>【60.44】</v>
      </c>
      <c r="CA6" s="33" t="str">
        <f>IF(CA7="",NA(),CA7)</f>
        <v>-</v>
      </c>
      <c r="CB6" s="33" t="str">
        <f t="shared" ref="CB6:CJ6" si="9">IF(CB7="",NA(),CB7)</f>
        <v>-</v>
      </c>
      <c r="CC6" s="33" t="str">
        <f t="shared" si="9"/>
        <v>-</v>
      </c>
      <c r="CD6" s="33">
        <f t="shared" si="9"/>
        <v>381.52</v>
      </c>
      <c r="CE6" s="33">
        <f t="shared" si="9"/>
        <v>208.28</v>
      </c>
      <c r="CF6" s="33" t="str">
        <f t="shared" si="9"/>
        <v>-</v>
      </c>
      <c r="CG6" s="33" t="str">
        <f t="shared" si="9"/>
        <v>-</v>
      </c>
      <c r="CH6" s="33" t="str">
        <f t="shared" si="9"/>
        <v>-</v>
      </c>
      <c r="CI6" s="33">
        <f t="shared" si="9"/>
        <v>266.57</v>
      </c>
      <c r="CJ6" s="33">
        <f t="shared" si="9"/>
        <v>276.93</v>
      </c>
      <c r="CK6" s="32" t="str">
        <f>IF(CK7="","",IF(CK7="-","【-】","【"&amp;SUBSTITUTE(TEXT(CK7,"#,##0.00"),"-","△")&amp;"】"))</f>
        <v>【267.61】</v>
      </c>
      <c r="CL6" s="33" t="str">
        <f>IF(CL7="",NA(),CL7)</f>
        <v>-</v>
      </c>
      <c r="CM6" s="33" t="str">
        <f t="shared" ref="CM6:CU6" si="10">IF(CM7="",NA(),CM7)</f>
        <v>-</v>
      </c>
      <c r="CN6" s="33" t="str">
        <f t="shared" si="10"/>
        <v>-</v>
      </c>
      <c r="CO6" s="33">
        <f t="shared" si="10"/>
        <v>1.92</v>
      </c>
      <c r="CP6" s="33">
        <f t="shared" si="10"/>
        <v>1.0900000000000001</v>
      </c>
      <c r="CQ6" s="33" t="str">
        <f t="shared" si="10"/>
        <v>-</v>
      </c>
      <c r="CR6" s="33" t="str">
        <f t="shared" si="10"/>
        <v>-</v>
      </c>
      <c r="CS6" s="33" t="str">
        <f t="shared" si="10"/>
        <v>-</v>
      </c>
      <c r="CT6" s="33">
        <f t="shared" si="10"/>
        <v>58.06</v>
      </c>
      <c r="CU6" s="33">
        <f t="shared" si="10"/>
        <v>59.08</v>
      </c>
      <c r="CV6" s="32" t="str">
        <f>IF(CV7="","",IF(CV7="-","【-】","【"&amp;SUBSTITUTE(TEXT(CV7,"#,##0.00"),"-","△")&amp;"】"))</f>
        <v>【57.75】</v>
      </c>
      <c r="CW6" s="33" t="str">
        <f>IF(CW7="",NA(),CW7)</f>
        <v>-</v>
      </c>
      <c r="CX6" s="33" t="str">
        <f t="shared" ref="CX6:DF6" si="11">IF(CX7="",NA(),CX7)</f>
        <v>-</v>
      </c>
      <c r="CY6" s="33" t="str">
        <f t="shared" si="11"/>
        <v>-</v>
      </c>
      <c r="CZ6" s="32">
        <f t="shared" si="11"/>
        <v>0</v>
      </c>
      <c r="DA6" s="32">
        <f t="shared" si="11"/>
        <v>0</v>
      </c>
      <c r="DB6" s="33" t="str">
        <f t="shared" si="11"/>
        <v>-</v>
      </c>
      <c r="DC6" s="33" t="str">
        <f t="shared" si="11"/>
        <v>-</v>
      </c>
      <c r="DD6" s="33" t="str">
        <f t="shared" si="11"/>
        <v>-</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118982</v>
      </c>
      <c r="D7" s="35">
        <v>47</v>
      </c>
      <c r="E7" s="35">
        <v>18</v>
      </c>
      <c r="F7" s="35">
        <v>0</v>
      </c>
      <c r="G7" s="35">
        <v>0</v>
      </c>
      <c r="H7" s="35" t="s">
        <v>96</v>
      </c>
      <c r="I7" s="35" t="s">
        <v>97</v>
      </c>
      <c r="J7" s="35" t="s">
        <v>98</v>
      </c>
      <c r="K7" s="35" t="s">
        <v>99</v>
      </c>
      <c r="L7" s="35" t="s">
        <v>100</v>
      </c>
      <c r="M7" s="36" t="s">
        <v>101</v>
      </c>
      <c r="N7" s="36" t="s">
        <v>102</v>
      </c>
      <c r="O7" s="36">
        <v>2.29</v>
      </c>
      <c r="P7" s="36">
        <v>100</v>
      </c>
      <c r="Q7" s="36">
        <v>2052</v>
      </c>
      <c r="R7" s="36" t="s">
        <v>101</v>
      </c>
      <c r="S7" s="36" t="s">
        <v>101</v>
      </c>
      <c r="T7" s="36" t="s">
        <v>101</v>
      </c>
      <c r="U7" s="36">
        <v>411</v>
      </c>
      <c r="V7" s="36">
        <v>88.93</v>
      </c>
      <c r="W7" s="36">
        <v>4.62</v>
      </c>
      <c r="X7" s="36" t="s">
        <v>101</v>
      </c>
      <c r="Y7" s="36" t="s">
        <v>101</v>
      </c>
      <c r="Z7" s="36" t="s">
        <v>101</v>
      </c>
      <c r="AA7" s="36">
        <v>248.2</v>
      </c>
      <c r="AB7" s="36">
        <v>274.38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v>3192.18</v>
      </c>
      <c r="BI7" s="36">
        <v>1289.93</v>
      </c>
      <c r="BJ7" s="36" t="s">
        <v>101</v>
      </c>
      <c r="BK7" s="36" t="s">
        <v>101</v>
      </c>
      <c r="BL7" s="36" t="s">
        <v>101</v>
      </c>
      <c r="BM7" s="36">
        <v>446.63</v>
      </c>
      <c r="BN7" s="36">
        <v>416.91</v>
      </c>
      <c r="BO7" s="36">
        <v>375.36</v>
      </c>
      <c r="BP7" s="36" t="s">
        <v>101</v>
      </c>
      <c r="BQ7" s="36" t="s">
        <v>101</v>
      </c>
      <c r="BR7" s="36" t="s">
        <v>101</v>
      </c>
      <c r="BS7" s="36">
        <v>4.21</v>
      </c>
      <c r="BT7" s="36">
        <v>19.100000000000001</v>
      </c>
      <c r="BU7" s="36" t="s">
        <v>101</v>
      </c>
      <c r="BV7" s="36" t="s">
        <v>101</v>
      </c>
      <c r="BW7" s="36" t="s">
        <v>101</v>
      </c>
      <c r="BX7" s="36">
        <v>58.53</v>
      </c>
      <c r="BY7" s="36">
        <v>57.93</v>
      </c>
      <c r="BZ7" s="36">
        <v>60.44</v>
      </c>
      <c r="CA7" s="36" t="s">
        <v>101</v>
      </c>
      <c r="CB7" s="36" t="s">
        <v>101</v>
      </c>
      <c r="CC7" s="36" t="s">
        <v>101</v>
      </c>
      <c r="CD7" s="36">
        <v>381.52</v>
      </c>
      <c r="CE7" s="36">
        <v>208.28</v>
      </c>
      <c r="CF7" s="36" t="s">
        <v>101</v>
      </c>
      <c r="CG7" s="36" t="s">
        <v>101</v>
      </c>
      <c r="CH7" s="36" t="s">
        <v>101</v>
      </c>
      <c r="CI7" s="36">
        <v>266.57</v>
      </c>
      <c r="CJ7" s="36">
        <v>276.93</v>
      </c>
      <c r="CK7" s="36">
        <v>267.61</v>
      </c>
      <c r="CL7" s="36" t="s">
        <v>101</v>
      </c>
      <c r="CM7" s="36" t="s">
        <v>101</v>
      </c>
      <c r="CN7" s="36" t="s">
        <v>101</v>
      </c>
      <c r="CO7" s="36">
        <v>1.92</v>
      </c>
      <c r="CP7" s="36">
        <v>1.0900000000000001</v>
      </c>
      <c r="CQ7" s="36" t="s">
        <v>101</v>
      </c>
      <c r="CR7" s="36" t="s">
        <v>101</v>
      </c>
      <c r="CS7" s="36" t="s">
        <v>101</v>
      </c>
      <c r="CT7" s="36">
        <v>58.06</v>
      </c>
      <c r="CU7" s="36">
        <v>59.08</v>
      </c>
      <c r="CV7" s="36">
        <v>57.75</v>
      </c>
      <c r="CW7" s="36" t="s">
        <v>101</v>
      </c>
      <c r="CX7" s="36" t="s">
        <v>101</v>
      </c>
      <c r="CY7" s="36" t="s">
        <v>101</v>
      </c>
      <c r="CZ7" s="36">
        <v>0</v>
      </c>
      <c r="DA7" s="36">
        <v>0</v>
      </c>
      <c r="DB7" s="36" t="s">
        <v>101</v>
      </c>
      <c r="DC7" s="36" t="s">
        <v>101</v>
      </c>
      <c r="DD7" s="36" t="s">
        <v>101</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2016-02-18T06:03:30Z</cp:lastPrinted>
  <dcterms:created xsi:type="dcterms:W3CDTF">2016-02-03T09:25:03Z</dcterms:created>
  <dcterms:modified xsi:type="dcterms:W3CDTF">2016-02-22T10:20:36Z</dcterms:modified>
</cp:coreProperties>
</file>