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defaultThemeVersion="124226"/>
  <mc:AlternateContent xmlns:mc="http://schemas.openxmlformats.org/markup-compatibility/2006">
    <mc:Choice Requires="x15">
      <x15ac:absPath xmlns:x15ac="http://schemas.microsoft.com/office/spreadsheetml/2010/11/ac" url="C:\Users\113121\Box\【02_課所共有】01_07_市町村課\R05年度\05　税政担当\◎税政共有\○市町村税の概要\★R05市町村税の概要（HPアップ用）\Ⅲ\"/>
    </mc:Choice>
  </mc:AlternateContent>
  <xr:revisionPtr revIDLastSave="0" documentId="13_ncr:1_{9CCCFA60-A3D4-430F-B393-3E79615E6E64}" xr6:coauthVersionLast="36" xr6:coauthVersionMax="36" xr10:uidLastSave="{00000000-0000-0000-0000-000000000000}"/>
  <bookViews>
    <workbookView xWindow="165" yWindow="165" windowWidth="15030" windowHeight="7620" xr2:uid="{00000000-000D-0000-FFFF-FFFF00000000}"/>
  </bookViews>
  <sheets>
    <sheet name="県計" sheetId="1" r:id="rId1"/>
    <sheet name="市計" sheetId="2" r:id="rId2"/>
    <sheet name="町村計" sheetId="3" r:id="rId3"/>
  </sheets>
  <definedNames>
    <definedName name="_xlnm.Print_Area" localSheetId="0">県計!$A$1:$T$49</definedName>
    <definedName name="_xlnm.Print_Area" localSheetId="1">市計!$A$1:$S$49</definedName>
    <definedName name="_xlnm.Print_Area" localSheetId="2">町村計!$A$1:$T$49</definedName>
  </definedNames>
  <calcPr calcId="191029"/>
</workbook>
</file>

<file path=xl/calcChain.xml><?xml version="1.0" encoding="utf-8"?>
<calcChain xmlns="http://schemas.openxmlformats.org/spreadsheetml/2006/main">
  <c r="P23" i="1" l="1"/>
  <c r="O23" i="1"/>
  <c r="N23" i="1"/>
  <c r="N10" i="1"/>
  <c r="N9" i="1"/>
  <c r="N24" i="1"/>
  <c r="N25" i="1"/>
  <c r="N26" i="1"/>
  <c r="N27" i="1"/>
  <c r="N28" i="1"/>
  <c r="N29" i="1"/>
  <c r="N31" i="1"/>
  <c r="N32" i="1"/>
  <c r="N33" i="1"/>
  <c r="N34" i="1"/>
  <c r="N35" i="1"/>
  <c r="N36" i="1"/>
  <c r="N37" i="1"/>
  <c r="N43" i="1"/>
  <c r="N9" i="3" l="1"/>
  <c r="N10" i="3"/>
  <c r="N11" i="3"/>
  <c r="N12" i="3"/>
  <c r="N13" i="3"/>
  <c r="N14" i="3"/>
  <c r="N15" i="3"/>
  <c r="N16" i="3"/>
  <c r="N17" i="3"/>
  <c r="N18" i="3"/>
  <c r="N19" i="3"/>
  <c r="N20" i="3"/>
  <c r="N21" i="3"/>
  <c r="N22" i="3"/>
  <c r="N23" i="3"/>
  <c r="N24" i="3"/>
  <c r="N25" i="3"/>
  <c r="N26" i="3"/>
  <c r="N27" i="3"/>
  <c r="N28" i="3"/>
  <c r="N29" i="3"/>
  <c r="N31" i="3"/>
  <c r="N32" i="3"/>
  <c r="N33" i="3"/>
  <c r="N35" i="3"/>
  <c r="N36" i="3"/>
  <c r="N37" i="3"/>
  <c r="N43" i="3"/>
  <c r="N44" i="3"/>
  <c r="N43" i="2" l="1"/>
  <c r="N44" i="2"/>
  <c r="P9" i="2" l="1"/>
  <c r="P10" i="2"/>
  <c r="P11" i="2"/>
  <c r="P12" i="2"/>
  <c r="P13" i="2"/>
  <c r="P14" i="2"/>
  <c r="P15" i="2"/>
  <c r="P16" i="2"/>
  <c r="P17" i="2"/>
  <c r="P18" i="2"/>
  <c r="P19" i="2"/>
  <c r="P20" i="2"/>
  <c r="P21" i="2"/>
  <c r="P22" i="2"/>
  <c r="P23" i="2"/>
  <c r="P24" i="2"/>
  <c r="P25" i="2"/>
  <c r="P26" i="2"/>
  <c r="P27" i="2"/>
  <c r="P28" i="2"/>
  <c r="P29" i="2"/>
  <c r="P31" i="2"/>
  <c r="P32" i="2"/>
  <c r="P33" i="2"/>
  <c r="P34" i="2"/>
  <c r="P35" i="2"/>
  <c r="P36" i="2"/>
  <c r="P37" i="2"/>
  <c r="P43" i="2"/>
  <c r="P44" i="2"/>
  <c r="N11" i="1" l="1"/>
  <c r="N12" i="1"/>
  <c r="N13" i="1"/>
  <c r="N14" i="1"/>
  <c r="N15" i="1"/>
  <c r="N16" i="1"/>
  <c r="N17" i="1"/>
  <c r="N18" i="1"/>
  <c r="N19" i="1"/>
  <c r="N20" i="1"/>
  <c r="N21" i="1"/>
  <c r="N22" i="1"/>
  <c r="N44" i="1"/>
  <c r="N9" i="2" l="1"/>
  <c r="O9" i="2"/>
  <c r="Q9" i="2"/>
  <c r="N10" i="2"/>
  <c r="O10" i="2"/>
  <c r="Q10" i="2"/>
  <c r="N11" i="2"/>
  <c r="O11" i="2"/>
  <c r="N12" i="2"/>
  <c r="O12" i="2"/>
  <c r="N13" i="2"/>
  <c r="O13" i="2"/>
  <c r="N14" i="2"/>
  <c r="O14" i="2"/>
  <c r="N15" i="2"/>
  <c r="O15" i="2"/>
  <c r="N16" i="2"/>
  <c r="O16" i="2"/>
  <c r="N17" i="2"/>
  <c r="O17" i="2"/>
  <c r="Q17" i="2"/>
  <c r="N18" i="2"/>
  <c r="O18" i="2"/>
  <c r="Q18" i="2"/>
  <c r="N19" i="2"/>
  <c r="O19" i="2"/>
  <c r="Q19" i="2"/>
  <c r="N20" i="2"/>
  <c r="O20" i="2"/>
  <c r="N21" i="2"/>
  <c r="O21" i="2"/>
  <c r="N22" i="2"/>
  <c r="O22" i="2"/>
  <c r="N23" i="2"/>
  <c r="O23" i="2"/>
  <c r="N24" i="2"/>
  <c r="O24" i="2"/>
  <c r="N25" i="2"/>
  <c r="O25" i="2"/>
  <c r="N26" i="2"/>
  <c r="O26" i="2"/>
  <c r="Q26" i="2"/>
  <c r="N27" i="2"/>
  <c r="O27" i="2"/>
  <c r="Q27" i="2"/>
  <c r="N28" i="2"/>
  <c r="O28" i="2"/>
  <c r="Q28" i="2"/>
  <c r="N29" i="2"/>
  <c r="O29" i="2"/>
  <c r="N31" i="2"/>
  <c r="O31" i="2"/>
  <c r="Q31" i="2"/>
  <c r="N32" i="2"/>
  <c r="O32" i="2"/>
  <c r="Q32" i="2"/>
  <c r="N33" i="2"/>
  <c r="O33" i="2"/>
  <c r="N34" i="2"/>
  <c r="O34" i="2"/>
  <c r="N35" i="2"/>
  <c r="O35" i="2"/>
  <c r="Q35" i="2"/>
  <c r="N36" i="2"/>
  <c r="O36" i="2"/>
  <c r="Q36" i="2"/>
  <c r="N37" i="2"/>
  <c r="O37" i="2"/>
  <c r="O43" i="2"/>
  <c r="Q43" i="2"/>
  <c r="O44" i="2"/>
  <c r="O33" i="3"/>
  <c r="P25" i="3"/>
  <c r="P26" i="3"/>
  <c r="P27" i="3"/>
  <c r="P28" i="3"/>
  <c r="P29" i="3"/>
  <c r="O22" i="3"/>
  <c r="O23" i="3"/>
  <c r="O24" i="3"/>
  <c r="O25" i="3"/>
  <c r="O26" i="3"/>
  <c r="O27" i="3"/>
  <c r="O28" i="3"/>
  <c r="O29" i="3"/>
  <c r="O14" i="3"/>
  <c r="P44" i="3"/>
  <c r="O44" i="3"/>
  <c r="Q43" i="3"/>
  <c r="P43" i="3"/>
  <c r="O43" i="3"/>
  <c r="P37" i="3"/>
  <c r="O37" i="3"/>
  <c r="Q36" i="3"/>
  <c r="P36" i="3"/>
  <c r="O36" i="3"/>
  <c r="Q35" i="3"/>
  <c r="P35" i="3"/>
  <c r="O35" i="3"/>
  <c r="P33" i="3"/>
  <c r="Q32" i="3"/>
  <c r="P32" i="3"/>
  <c r="O32" i="3"/>
  <c r="Q31" i="3"/>
  <c r="P31" i="3"/>
  <c r="O31" i="3"/>
  <c r="Q28" i="3"/>
  <c r="Q27" i="3"/>
  <c r="Q26" i="3"/>
  <c r="P24" i="3"/>
  <c r="P23" i="3"/>
  <c r="P22" i="3"/>
  <c r="P21" i="3"/>
  <c r="O21" i="3"/>
  <c r="P20" i="3"/>
  <c r="O20" i="3"/>
  <c r="Q19" i="3"/>
  <c r="P19" i="3"/>
  <c r="O19" i="3"/>
  <c r="Q18" i="3"/>
  <c r="P18" i="3"/>
  <c r="O18" i="3"/>
  <c r="Q17" i="3"/>
  <c r="P17" i="3"/>
  <c r="O17" i="3"/>
  <c r="P16" i="3"/>
  <c r="O16" i="3"/>
  <c r="P15" i="3"/>
  <c r="O15" i="3"/>
  <c r="P14" i="3"/>
  <c r="P13" i="3"/>
  <c r="O13" i="3"/>
  <c r="P12" i="3"/>
  <c r="O12" i="3"/>
  <c r="P11" i="3"/>
  <c r="O11" i="3"/>
  <c r="Q10" i="3"/>
  <c r="P10" i="3"/>
  <c r="O10" i="3"/>
  <c r="Q9" i="3"/>
  <c r="P9" i="3"/>
  <c r="O9" i="3"/>
  <c r="O22" i="1"/>
  <c r="P22" i="1"/>
  <c r="O24" i="1"/>
  <c r="P24" i="1"/>
  <c r="O25" i="1"/>
  <c r="P25" i="1"/>
  <c r="O26" i="1"/>
  <c r="P26" i="1"/>
  <c r="O27" i="1"/>
  <c r="P27" i="1"/>
  <c r="O28" i="1"/>
  <c r="P28" i="1"/>
  <c r="O29" i="1"/>
  <c r="P29" i="1"/>
  <c r="P44" i="1"/>
  <c r="O44" i="1"/>
  <c r="P43" i="1"/>
  <c r="O43" i="1"/>
  <c r="P37" i="1"/>
  <c r="O37" i="1"/>
  <c r="P36" i="1"/>
  <c r="O36" i="1"/>
  <c r="P35" i="1"/>
  <c r="O35" i="1"/>
  <c r="P34" i="1"/>
  <c r="O34" i="1"/>
  <c r="P33" i="1"/>
  <c r="O33" i="1"/>
  <c r="P32" i="1"/>
  <c r="O32" i="1"/>
  <c r="P31" i="1"/>
  <c r="O31" i="1"/>
  <c r="P21" i="1"/>
  <c r="O21" i="1"/>
  <c r="P20" i="1"/>
  <c r="O20" i="1"/>
  <c r="P19" i="1"/>
  <c r="O19" i="1"/>
  <c r="P18" i="1"/>
  <c r="O18" i="1"/>
  <c r="P17" i="1"/>
  <c r="O17" i="1"/>
  <c r="P16" i="1"/>
  <c r="O16" i="1"/>
  <c r="P15" i="1"/>
  <c r="O15" i="1"/>
  <c r="P14" i="1"/>
  <c r="O14" i="1"/>
  <c r="P13" i="1"/>
  <c r="O13" i="1"/>
  <c r="P12" i="1"/>
  <c r="O12" i="1"/>
  <c r="P11" i="1"/>
  <c r="O11" i="1"/>
  <c r="P10" i="1"/>
  <c r="O10" i="1"/>
  <c r="P9" i="1"/>
  <c r="O9" i="1"/>
  <c r="Q36" i="1"/>
  <c r="Q35" i="1"/>
  <c r="Q32" i="1"/>
  <c r="Q31" i="1"/>
  <c r="Q19" i="1"/>
  <c r="Q18" i="1"/>
  <c r="Q17" i="1"/>
  <c r="Q28" i="1"/>
  <c r="Q27" i="1"/>
  <c r="Q26" i="1"/>
  <c r="Q10" i="1"/>
  <c r="Q9" i="1"/>
  <c r="Q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23" authorId="0" shapeId="0" xr:uid="{A1C89127-A3AF-42CB-94D5-A54AF1C90412}">
      <text>
        <r>
          <rPr>
            <b/>
            <sz val="9"/>
            <color indexed="81"/>
            <rFont val="MS P ゴシック"/>
            <family val="3"/>
            <charset val="128"/>
          </rPr>
          <t>埼玉県:</t>
        </r>
        <r>
          <rPr>
            <sz val="9"/>
            <color indexed="81"/>
            <rFont val="MS P ゴシック"/>
            <family val="3"/>
            <charset val="128"/>
          </rPr>
          <t xml:space="preserve">
データ元の行が追加されているため、貼り付ける際は該当セルに注意！！</t>
        </r>
      </text>
    </comment>
  </commentList>
</comments>
</file>

<file path=xl/sharedStrings.xml><?xml version="1.0" encoding="utf-8"?>
<sst xmlns="http://schemas.openxmlformats.org/spreadsheetml/2006/main" count="325" uniqueCount="108">
  <si>
    <t>（県計）</t>
    <rPh sb="1" eb="2">
      <t>ケン</t>
    </rPh>
    <rPh sb="2" eb="3">
      <t>ケイ</t>
    </rPh>
    <phoneticPr fontId="3"/>
  </si>
  <si>
    <t>（単位：千円，％）</t>
    <rPh sb="1" eb="3">
      <t>タンイ</t>
    </rPh>
    <rPh sb="4" eb="6">
      <t>センエン</t>
    </rPh>
    <phoneticPr fontId="3"/>
  </si>
  <si>
    <t>調定済額</t>
    <rPh sb="0" eb="2">
      <t>チョウテイ</t>
    </rPh>
    <rPh sb="2" eb="3">
      <t>ズミ</t>
    </rPh>
    <rPh sb="3" eb="4">
      <t>ガク</t>
    </rPh>
    <phoneticPr fontId="3"/>
  </si>
  <si>
    <t>収入済額</t>
    <rPh sb="0" eb="2">
      <t>シュウニュウ</t>
    </rPh>
    <rPh sb="2" eb="3">
      <t>ズミ</t>
    </rPh>
    <rPh sb="3" eb="4">
      <t>ガク</t>
    </rPh>
    <phoneticPr fontId="3"/>
  </si>
  <si>
    <t>納　　税　　率</t>
    <rPh sb="0" eb="1">
      <t>オサム</t>
    </rPh>
    <rPh sb="3" eb="4">
      <t>ゼイ</t>
    </rPh>
    <rPh sb="6" eb="7">
      <t>リツ</t>
    </rPh>
    <phoneticPr fontId="3"/>
  </si>
  <si>
    <t>現年課税分</t>
    <rPh sb="0" eb="2">
      <t>ゲンネン</t>
    </rPh>
    <rPh sb="2" eb="5">
      <t>カゼイブン</t>
    </rPh>
    <phoneticPr fontId="3"/>
  </si>
  <si>
    <t>滞納繰越分</t>
    <rPh sb="0" eb="2">
      <t>タイノウ</t>
    </rPh>
    <rPh sb="2" eb="5">
      <t>クリコシブン</t>
    </rPh>
    <phoneticPr fontId="3"/>
  </si>
  <si>
    <t>合計</t>
    <rPh sb="0" eb="2">
      <t>ゴウケイ</t>
    </rPh>
    <phoneticPr fontId="3"/>
  </si>
  <si>
    <t>徴収猶予に係る</t>
    <rPh sb="0" eb="2">
      <t>チョウシュウ</t>
    </rPh>
    <rPh sb="2" eb="4">
      <t>ユウヨ</t>
    </rPh>
    <rPh sb="5" eb="6">
      <t>カカ</t>
    </rPh>
    <phoneticPr fontId="3"/>
  </si>
  <si>
    <t>調定済額</t>
    <rPh sb="0" eb="3">
      <t>チョウテイズミ</t>
    </rPh>
    <rPh sb="3" eb="4">
      <t>ガク</t>
    </rPh>
    <phoneticPr fontId="3"/>
  </si>
  <si>
    <t>現年</t>
    <rPh sb="0" eb="2">
      <t>ゲンネン</t>
    </rPh>
    <phoneticPr fontId="3"/>
  </si>
  <si>
    <t>滞繰</t>
    <rPh sb="0" eb="2">
      <t>タイクリ</t>
    </rPh>
    <phoneticPr fontId="3"/>
  </si>
  <si>
    <t>実質</t>
    <rPh sb="0" eb="2">
      <t>ジッシツ</t>
    </rPh>
    <phoneticPr fontId="3"/>
  </si>
  <si>
    <t>一</t>
    <rPh sb="0" eb="1">
      <t>1</t>
    </rPh>
    <phoneticPr fontId="3"/>
  </si>
  <si>
    <t>普通税</t>
    <rPh sb="0" eb="3">
      <t>フツウゼイ</t>
    </rPh>
    <phoneticPr fontId="3"/>
  </si>
  <si>
    <t>法定普通税</t>
    <rPh sb="0" eb="2">
      <t>ホウテイ</t>
    </rPh>
    <rPh sb="2" eb="5">
      <t>フツウゼイ</t>
    </rPh>
    <phoneticPr fontId="3"/>
  </si>
  <si>
    <t>市町村民税</t>
    <rPh sb="0" eb="5">
      <t>シチョウソンミンゼイ</t>
    </rPh>
    <phoneticPr fontId="3"/>
  </si>
  <si>
    <t>個人均等割</t>
    <rPh sb="0" eb="2">
      <t>コジン</t>
    </rPh>
    <rPh sb="2" eb="5">
      <t>キントウワリ</t>
    </rPh>
    <phoneticPr fontId="3"/>
  </si>
  <si>
    <t>所得割</t>
    <rPh sb="0" eb="3">
      <t>ショトクワリ</t>
    </rPh>
    <phoneticPr fontId="3"/>
  </si>
  <si>
    <t>上記のうち退職所得分</t>
    <rPh sb="0" eb="2">
      <t>ジョウキ</t>
    </rPh>
    <rPh sb="5" eb="7">
      <t>タイショク</t>
    </rPh>
    <rPh sb="7" eb="10">
      <t>ショトクブン</t>
    </rPh>
    <phoneticPr fontId="3"/>
  </si>
  <si>
    <t>法人均等割</t>
    <rPh sb="0" eb="2">
      <t>ホウジン</t>
    </rPh>
    <rPh sb="2" eb="5">
      <t>キントウワリ</t>
    </rPh>
    <phoneticPr fontId="3"/>
  </si>
  <si>
    <t>法人税割</t>
    <rPh sb="0" eb="3">
      <t>ホウジンゼイ</t>
    </rPh>
    <rPh sb="3" eb="4">
      <t>ワリ</t>
    </rPh>
    <phoneticPr fontId="3"/>
  </si>
  <si>
    <t>固定資産税</t>
    <rPh sb="0" eb="2">
      <t>コテイ</t>
    </rPh>
    <rPh sb="2" eb="5">
      <t>シサンゼイ</t>
    </rPh>
    <phoneticPr fontId="3"/>
  </si>
  <si>
    <t>純固定資産税</t>
    <rPh sb="0" eb="1">
      <t>ジュン</t>
    </rPh>
    <rPh sb="1" eb="3">
      <t>コテイ</t>
    </rPh>
    <rPh sb="3" eb="6">
      <t>シサンゼイ</t>
    </rPh>
    <phoneticPr fontId="3"/>
  </si>
  <si>
    <t>土地</t>
    <rPh sb="0" eb="2">
      <t>トチ</t>
    </rPh>
    <phoneticPr fontId="3"/>
  </si>
  <si>
    <t>家屋</t>
    <rPh sb="0" eb="2">
      <t>カオク</t>
    </rPh>
    <phoneticPr fontId="3"/>
  </si>
  <si>
    <t>償却資産</t>
    <rPh sb="0" eb="2">
      <t>ショウキャク</t>
    </rPh>
    <rPh sb="2" eb="4">
      <t>シサン</t>
    </rPh>
    <phoneticPr fontId="3"/>
  </si>
  <si>
    <t>交付金</t>
    <rPh sb="0" eb="3">
      <t>コウフキン</t>
    </rPh>
    <phoneticPr fontId="3"/>
  </si>
  <si>
    <t>軽自動車税</t>
    <rPh sb="0" eb="4">
      <t>ケイジドウシャ</t>
    </rPh>
    <rPh sb="4" eb="5">
      <t>ゼイ</t>
    </rPh>
    <phoneticPr fontId="3"/>
  </si>
  <si>
    <t>市町村たばこ税</t>
    <rPh sb="0" eb="3">
      <t>シチョウソン</t>
    </rPh>
    <rPh sb="6" eb="7">
      <t>ゼイ</t>
    </rPh>
    <phoneticPr fontId="3"/>
  </si>
  <si>
    <t>鉱産税</t>
    <rPh sb="0" eb="2">
      <t>コウサン</t>
    </rPh>
    <rPh sb="2" eb="3">
      <t>ゼイ</t>
    </rPh>
    <phoneticPr fontId="3"/>
  </si>
  <si>
    <t>特別土地保有税</t>
    <rPh sb="0" eb="2">
      <t>トクベツ</t>
    </rPh>
    <rPh sb="2" eb="4">
      <t>トチ</t>
    </rPh>
    <rPh sb="4" eb="7">
      <t>ホユウゼイ</t>
    </rPh>
    <phoneticPr fontId="3"/>
  </si>
  <si>
    <t>保有分</t>
    <rPh sb="0" eb="3">
      <t>ホユウブン</t>
    </rPh>
    <phoneticPr fontId="3"/>
  </si>
  <si>
    <t>取得分</t>
    <rPh sb="0" eb="3">
      <t>シュトクブン</t>
    </rPh>
    <phoneticPr fontId="3"/>
  </si>
  <si>
    <t>遊休土地分</t>
    <rPh sb="0" eb="2">
      <t>ユウキュウ</t>
    </rPh>
    <rPh sb="2" eb="4">
      <t>トチ</t>
    </rPh>
    <rPh sb="4" eb="5">
      <t>ブン</t>
    </rPh>
    <phoneticPr fontId="3"/>
  </si>
  <si>
    <t>法定外普通税</t>
    <rPh sb="0" eb="3">
      <t>ホウテイガイ</t>
    </rPh>
    <rPh sb="3" eb="6">
      <t>フツウゼイ</t>
    </rPh>
    <phoneticPr fontId="3"/>
  </si>
  <si>
    <t>二</t>
    <rPh sb="0" eb="1">
      <t>2</t>
    </rPh>
    <phoneticPr fontId="3"/>
  </si>
  <si>
    <t>目的税</t>
    <rPh sb="0" eb="3">
      <t>モクテキゼイ</t>
    </rPh>
    <phoneticPr fontId="3"/>
  </si>
  <si>
    <t>法定目的税</t>
    <rPh sb="0" eb="2">
      <t>ホウテイ</t>
    </rPh>
    <rPh sb="2" eb="5">
      <t>モクテキゼイ</t>
    </rPh>
    <phoneticPr fontId="3"/>
  </si>
  <si>
    <t>入湯税</t>
    <rPh sb="0" eb="3">
      <t>ニュウトウゼイ</t>
    </rPh>
    <phoneticPr fontId="3"/>
  </si>
  <si>
    <t>事業所税</t>
    <rPh sb="0" eb="3">
      <t>ジギョウショ</t>
    </rPh>
    <rPh sb="3" eb="4">
      <t>ゼイ</t>
    </rPh>
    <phoneticPr fontId="3"/>
  </si>
  <si>
    <t>都市計画税</t>
    <rPh sb="0" eb="2">
      <t>トシ</t>
    </rPh>
    <rPh sb="2" eb="4">
      <t>ケイカク</t>
    </rPh>
    <rPh sb="4" eb="5">
      <t>ゼイ</t>
    </rPh>
    <phoneticPr fontId="3"/>
  </si>
  <si>
    <t>水利地益税</t>
    <rPh sb="0" eb="2">
      <t>スイリ</t>
    </rPh>
    <rPh sb="2" eb="3">
      <t>チ</t>
    </rPh>
    <rPh sb="3" eb="5">
      <t>エキゼイ</t>
    </rPh>
    <phoneticPr fontId="3"/>
  </si>
  <si>
    <t>共同施設税</t>
    <rPh sb="0" eb="2">
      <t>キョウドウ</t>
    </rPh>
    <rPh sb="2" eb="4">
      <t>シセツ</t>
    </rPh>
    <rPh sb="4" eb="5">
      <t>ゼイ</t>
    </rPh>
    <phoneticPr fontId="3"/>
  </si>
  <si>
    <t>宅地開発税</t>
    <rPh sb="0" eb="2">
      <t>タクチ</t>
    </rPh>
    <rPh sb="2" eb="4">
      <t>カイハツ</t>
    </rPh>
    <rPh sb="4" eb="5">
      <t>ゼイ</t>
    </rPh>
    <phoneticPr fontId="3"/>
  </si>
  <si>
    <t>法定外目的税</t>
    <rPh sb="0" eb="3">
      <t>ホウテイガイ</t>
    </rPh>
    <rPh sb="3" eb="6">
      <t>モクテキゼイ</t>
    </rPh>
    <phoneticPr fontId="3"/>
  </si>
  <si>
    <t>三</t>
    <rPh sb="0" eb="1">
      <t>3</t>
    </rPh>
    <phoneticPr fontId="3"/>
  </si>
  <si>
    <t>旧法による税</t>
    <rPh sb="0" eb="2">
      <t>キュウホウ</t>
    </rPh>
    <rPh sb="5" eb="6">
      <t>ゼイ</t>
    </rPh>
    <phoneticPr fontId="3"/>
  </si>
  <si>
    <t>合計（一～三）</t>
    <rPh sb="0" eb="2">
      <t>ゴウケイ</t>
    </rPh>
    <rPh sb="3" eb="4">
      <t>1</t>
    </rPh>
    <rPh sb="5" eb="6">
      <t>3</t>
    </rPh>
    <phoneticPr fontId="3"/>
  </si>
  <si>
    <t>国民健康保険税</t>
    <rPh sb="0" eb="2">
      <t>コクミン</t>
    </rPh>
    <rPh sb="2" eb="4">
      <t>ケンコウ</t>
    </rPh>
    <rPh sb="4" eb="7">
      <t>ホケンゼイ</t>
    </rPh>
    <phoneticPr fontId="3"/>
  </si>
  <si>
    <t>国民健康保険料</t>
    <rPh sb="0" eb="2">
      <t>コクミン</t>
    </rPh>
    <rPh sb="2" eb="4">
      <t>ケンコウ</t>
    </rPh>
    <rPh sb="4" eb="7">
      <t>ホケンリョウ</t>
    </rPh>
    <phoneticPr fontId="3"/>
  </si>
  <si>
    <t>（市計）</t>
    <rPh sb="1" eb="2">
      <t>シ</t>
    </rPh>
    <rPh sb="2" eb="3">
      <t>ケイ</t>
    </rPh>
    <phoneticPr fontId="2"/>
  </si>
  <si>
    <t>（町村計）</t>
    <rPh sb="1" eb="3">
      <t>チョウソン</t>
    </rPh>
    <rPh sb="3" eb="4">
      <t>ケイ</t>
    </rPh>
    <phoneticPr fontId="2"/>
  </si>
  <si>
    <t>㈠</t>
    <phoneticPr fontId="3"/>
  </si>
  <si>
    <t>１</t>
    <phoneticPr fontId="3"/>
  </si>
  <si>
    <t>２</t>
    <phoneticPr fontId="3"/>
  </si>
  <si>
    <t>３</t>
    <phoneticPr fontId="3"/>
  </si>
  <si>
    <t>⑴</t>
    <phoneticPr fontId="3"/>
  </si>
  <si>
    <t>⑵</t>
    <phoneticPr fontId="3"/>
  </si>
  <si>
    <t>４</t>
    <phoneticPr fontId="3"/>
  </si>
  <si>
    <t>５</t>
    <phoneticPr fontId="3"/>
  </si>
  <si>
    <t>６</t>
    <phoneticPr fontId="3"/>
  </si>
  <si>
    <t>㈡</t>
    <phoneticPr fontId="3"/>
  </si>
  <si>
    <t>A</t>
    <phoneticPr fontId="3"/>
  </si>
  <si>
    <t>B</t>
    <phoneticPr fontId="3"/>
  </si>
  <si>
    <t>C</t>
    <phoneticPr fontId="3"/>
  </si>
  <si>
    <t>D</t>
    <phoneticPr fontId="3"/>
  </si>
  <si>
    <t>E</t>
    <phoneticPr fontId="3"/>
  </si>
  <si>
    <t>F</t>
    <phoneticPr fontId="3"/>
  </si>
  <si>
    <t>G</t>
    <phoneticPr fontId="3"/>
  </si>
  <si>
    <t>E/A</t>
    <phoneticPr fontId="3"/>
  </si>
  <si>
    <t>F/B</t>
    <phoneticPr fontId="3"/>
  </si>
  <si>
    <t>G/C</t>
    <phoneticPr fontId="3"/>
  </si>
  <si>
    <t>G/(C-D)</t>
    <phoneticPr fontId="3"/>
  </si>
  <si>
    <t>㈠</t>
    <phoneticPr fontId="3"/>
  </si>
  <si>
    <t>１</t>
    <phoneticPr fontId="3"/>
  </si>
  <si>
    <t>⑴</t>
    <phoneticPr fontId="3"/>
  </si>
  <si>
    <t>⑵</t>
    <phoneticPr fontId="3"/>
  </si>
  <si>
    <t>⑶</t>
    <phoneticPr fontId="3"/>
  </si>
  <si>
    <t>⑷</t>
    <phoneticPr fontId="3"/>
  </si>
  <si>
    <t>２</t>
    <phoneticPr fontId="3"/>
  </si>
  <si>
    <t>ⅰ</t>
    <phoneticPr fontId="3"/>
  </si>
  <si>
    <t>ⅱ</t>
    <phoneticPr fontId="3"/>
  </si>
  <si>
    <t>ⅲ</t>
    <phoneticPr fontId="3"/>
  </si>
  <si>
    <t>３</t>
    <phoneticPr fontId="3"/>
  </si>
  <si>
    <t>４</t>
    <phoneticPr fontId="3"/>
  </si>
  <si>
    <t>５</t>
    <phoneticPr fontId="3"/>
  </si>
  <si>
    <t>６</t>
    <phoneticPr fontId="3"/>
  </si>
  <si>
    <t>㈡</t>
    <phoneticPr fontId="3"/>
  </si>
  <si>
    <t>交付金</t>
    <phoneticPr fontId="3"/>
  </si>
  <si>
    <t>調定済額</t>
    <phoneticPr fontId="3"/>
  </si>
  <si>
    <t>収入済額</t>
    <phoneticPr fontId="3"/>
  </si>
  <si>
    <t>納　　税　　率</t>
    <phoneticPr fontId="3"/>
  </si>
  <si>
    <t>現年課税分</t>
    <phoneticPr fontId="3"/>
  </si>
  <si>
    <t>滞納繰越分</t>
    <phoneticPr fontId="3"/>
  </si>
  <si>
    <t>合計</t>
    <phoneticPr fontId="3"/>
  </si>
  <si>
    <t>徴収猶予に係る</t>
    <phoneticPr fontId="3"/>
  </si>
  <si>
    <t>現年</t>
    <phoneticPr fontId="3"/>
  </si>
  <si>
    <t>滞繰</t>
    <phoneticPr fontId="3"/>
  </si>
  <si>
    <t>実質</t>
    <phoneticPr fontId="3"/>
  </si>
  <si>
    <t>（単位：千円、％）</t>
    <rPh sb="1" eb="3">
      <t>タンイ</t>
    </rPh>
    <rPh sb="4" eb="6">
      <t>センエン</t>
    </rPh>
    <phoneticPr fontId="2"/>
  </si>
  <si>
    <t>２　徴収実績・納税率</t>
    <rPh sb="2" eb="4">
      <t>チョウシュウ</t>
    </rPh>
    <rPh sb="4" eb="6">
      <t>ジッセキ</t>
    </rPh>
    <rPh sb="7" eb="9">
      <t>ノウゼイ</t>
    </rPh>
    <rPh sb="9" eb="10">
      <t>リツ</t>
    </rPh>
    <phoneticPr fontId="3"/>
  </si>
  <si>
    <t>-</t>
  </si>
  <si>
    <t>※軽自動車税について調定済額及び収入済額の現年課税分及び滞納繰越分に
「環境性能割」分は含まれておりませんが、各合計額は、「環境性能割」分を含んでいます。</t>
    <rPh sb="1" eb="5">
      <t>ケイジドウシャ</t>
    </rPh>
    <rPh sb="5" eb="6">
      <t>ゼイ</t>
    </rPh>
    <rPh sb="10" eb="12">
      <t>チョウテイ</t>
    </rPh>
    <rPh sb="12" eb="13">
      <t>スミ</t>
    </rPh>
    <rPh sb="13" eb="14">
      <t>ガク</t>
    </rPh>
    <rPh sb="14" eb="15">
      <t>オヨ</t>
    </rPh>
    <rPh sb="16" eb="18">
      <t>シュウニュウ</t>
    </rPh>
    <rPh sb="18" eb="19">
      <t>スミ</t>
    </rPh>
    <rPh sb="19" eb="20">
      <t>ガク</t>
    </rPh>
    <rPh sb="21" eb="23">
      <t>ゲンネン</t>
    </rPh>
    <rPh sb="23" eb="25">
      <t>カゼイ</t>
    </rPh>
    <rPh sb="25" eb="26">
      <t>ブン</t>
    </rPh>
    <rPh sb="26" eb="27">
      <t>オヨ</t>
    </rPh>
    <rPh sb="28" eb="30">
      <t>タイノウ</t>
    </rPh>
    <rPh sb="30" eb="32">
      <t>クリコシ</t>
    </rPh>
    <rPh sb="32" eb="33">
      <t>ブン</t>
    </rPh>
    <rPh sb="36" eb="38">
      <t>カンキョウ</t>
    </rPh>
    <rPh sb="38" eb="40">
      <t>セイノウ</t>
    </rPh>
    <rPh sb="40" eb="41">
      <t>ワリ</t>
    </rPh>
    <rPh sb="42" eb="43">
      <t>ブン</t>
    </rPh>
    <rPh sb="44" eb="45">
      <t>フク</t>
    </rPh>
    <rPh sb="55" eb="56">
      <t>カク</t>
    </rPh>
    <rPh sb="56" eb="58">
      <t>ゴウケイ</t>
    </rPh>
    <rPh sb="58" eb="59">
      <t>ガク</t>
    </rPh>
    <rPh sb="62" eb="64">
      <t>カンキョウ</t>
    </rPh>
    <rPh sb="64" eb="66">
      <t>セイノウ</t>
    </rPh>
    <rPh sb="66" eb="67">
      <t>ワリ</t>
    </rPh>
    <rPh sb="68" eb="69">
      <t>ブン</t>
    </rPh>
    <rPh sb="70" eb="71">
      <t>フク</t>
    </rPh>
    <phoneticPr fontId="2"/>
  </si>
  <si>
    <t>資料　「地方財政状況調」第6表
　　　※「徴収猶予に係る調定済額（D）」のみ「市町村税収入未済額調」</t>
    <rPh sb="0" eb="2">
      <t>シリョウ</t>
    </rPh>
    <rPh sb="4" eb="6">
      <t>チホウ</t>
    </rPh>
    <rPh sb="6" eb="8">
      <t>ザイセイ</t>
    </rPh>
    <rPh sb="8" eb="10">
      <t>ジョウキョウ</t>
    </rPh>
    <rPh sb="10" eb="11">
      <t>シラベ</t>
    </rPh>
    <rPh sb="12" eb="13">
      <t>ダイ</t>
    </rPh>
    <rPh sb="14" eb="15">
      <t>ヒョウ</t>
    </rPh>
    <phoneticPr fontId="3"/>
  </si>
  <si>
    <t>　市町村税徴収実績（令和４年度）</t>
    <rPh sb="1" eb="3">
      <t>シチョウ</t>
    </rPh>
    <rPh sb="3" eb="5">
      <t>ソンゼイ</t>
    </rPh>
    <rPh sb="5" eb="7">
      <t>チョウシュウ</t>
    </rPh>
    <rPh sb="7" eb="9">
      <t>ジッセキ</t>
    </rPh>
    <rPh sb="10" eb="12">
      <t>レイワ</t>
    </rPh>
    <rPh sb="13" eb="15">
      <t>ネンド</t>
    </rPh>
    <phoneticPr fontId="3"/>
  </si>
  <si>
    <t>４　年　度</t>
    <rPh sb="2" eb="3">
      <t>トシ</t>
    </rPh>
    <rPh sb="4" eb="5">
      <t>ド</t>
    </rPh>
    <phoneticPr fontId="3"/>
  </si>
  <si>
    <t>３年度</t>
    <rPh sb="1" eb="3">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</si>
</sst>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 0.0\ ;* \-0.0\ ;* 0.0\ ;@"/>
  </numFmts>
  <fonts count="12">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4"/>
      <name val="ＭＳ 明朝"/>
      <family val="1"/>
      <charset val="128"/>
    </font>
    <font>
      <sz val="11"/>
      <name val="ＭＳ ゴシック"/>
      <family val="3"/>
      <charset val="128"/>
    </font>
    <font>
      <sz val="12"/>
      <name val="ＭＳ ゴシック"/>
      <family val="3"/>
      <charset val="128"/>
    </font>
    <font>
      <sz val="18"/>
      <name val="ＭＳ ゴシック"/>
      <family val="3"/>
      <charset val="128"/>
    </font>
    <font>
      <sz val="10"/>
      <name val="ＭＳ ゴシック"/>
      <family val="3"/>
      <charset val="128"/>
    </font>
    <font>
      <sz val="9"/>
      <name val="ＭＳ 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41">
    <border>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double">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0" fontId="1" fillId="0" borderId="0">
      <alignment vertical="center"/>
    </xf>
    <xf numFmtId="1" fontId="4" fillId="0" borderId="0">
      <alignment vertical="center"/>
    </xf>
  </cellStyleXfs>
  <cellXfs count="70">
    <xf numFmtId="0" fontId="0" fillId="0" borderId="0" xfId="0">
      <alignment vertical="center"/>
    </xf>
    <xf numFmtId="0" fontId="5" fillId="0" borderId="0" xfId="1" applyFont="1" applyFill="1">
      <alignment vertical="center"/>
    </xf>
    <xf numFmtId="0" fontId="6" fillId="0" borderId="0" xfId="1" applyFont="1" applyFill="1">
      <alignment vertical="center"/>
    </xf>
    <xf numFmtId="0" fontId="7" fillId="0" borderId="0" xfId="1" applyFont="1" applyFill="1">
      <alignment vertical="center"/>
    </xf>
    <xf numFmtId="0" fontId="8" fillId="0" borderId="0" xfId="1" applyFont="1" applyFill="1">
      <alignment vertical="center"/>
    </xf>
    <xf numFmtId="0" fontId="8" fillId="0" borderId="0" xfId="1" applyFont="1" applyFill="1" applyAlignment="1">
      <alignment horizontal="right" vertical="center"/>
    </xf>
    <xf numFmtId="0" fontId="8" fillId="0" borderId="1" xfId="1" applyFont="1" applyFill="1" applyBorder="1" applyAlignment="1">
      <alignment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6" xfId="1" applyFont="1" applyFill="1" applyBorder="1" applyAlignment="1">
      <alignment horizontal="right" vertical="center"/>
    </xf>
    <xf numFmtId="0" fontId="8" fillId="0" borderId="7" xfId="1" applyFont="1" applyFill="1" applyBorder="1">
      <alignment vertical="center"/>
    </xf>
    <xf numFmtId="0" fontId="8" fillId="0" borderId="8" xfId="1" applyFont="1" applyFill="1" applyBorder="1">
      <alignment vertical="center"/>
    </xf>
    <xf numFmtId="177" fontId="8" fillId="0" borderId="1" xfId="1" applyNumberFormat="1" applyFont="1" applyFill="1" applyBorder="1">
      <alignment vertical="center"/>
    </xf>
    <xf numFmtId="0" fontId="8" fillId="0" borderId="10" xfId="1" applyFont="1" applyFill="1" applyBorder="1" applyAlignment="1">
      <alignment vertical="center"/>
    </xf>
    <xf numFmtId="178" fontId="8" fillId="0" borderId="9" xfId="1" applyNumberFormat="1" applyFont="1" applyFill="1" applyBorder="1" applyAlignment="1">
      <alignment horizontal="center" vertical="center"/>
    </xf>
    <xf numFmtId="178" fontId="8" fillId="0" borderId="10" xfId="1" applyNumberFormat="1" applyFont="1" applyFill="1" applyBorder="1" applyAlignment="1">
      <alignment horizontal="center" vertical="center"/>
    </xf>
    <xf numFmtId="178" fontId="8" fillId="0" borderId="11" xfId="1" applyNumberFormat="1" applyFont="1" applyFill="1" applyBorder="1" applyAlignment="1">
      <alignment horizontal="center" vertical="center"/>
    </xf>
    <xf numFmtId="178" fontId="8" fillId="0" borderId="12" xfId="1" applyNumberFormat="1" applyFont="1" applyFill="1" applyBorder="1" applyAlignment="1">
      <alignment horizontal="center" vertical="center"/>
    </xf>
    <xf numFmtId="178" fontId="8" fillId="0" borderId="13" xfId="1" applyNumberFormat="1" applyFont="1" applyFill="1" applyBorder="1" applyAlignment="1">
      <alignment horizontal="center" vertical="center"/>
    </xf>
    <xf numFmtId="178" fontId="8" fillId="0" borderId="14" xfId="1" applyNumberFormat="1" applyFont="1" applyFill="1" applyBorder="1" applyAlignment="1">
      <alignment horizontal="center" vertical="center"/>
    </xf>
    <xf numFmtId="0" fontId="8" fillId="0" borderId="27" xfId="1" applyFont="1" applyFill="1" applyBorder="1" applyAlignment="1">
      <alignment horizontal="center" vertical="center"/>
    </xf>
    <xf numFmtId="0" fontId="8" fillId="0" borderId="30" xfId="1" applyFont="1" applyFill="1" applyBorder="1" applyAlignment="1">
      <alignment horizontal="center" vertical="center"/>
    </xf>
    <xf numFmtId="0" fontId="8" fillId="0" borderId="31" xfId="1" applyFont="1" applyFill="1" applyBorder="1" applyAlignment="1">
      <alignment horizontal="center" vertical="center"/>
    </xf>
    <xf numFmtId="0" fontId="8" fillId="0" borderId="31" xfId="1" quotePrefix="1" applyFont="1" applyFill="1" applyBorder="1" applyAlignment="1">
      <alignment horizontal="center" vertical="center"/>
    </xf>
    <xf numFmtId="0" fontId="8" fillId="0" borderId="32" xfId="1" applyFont="1" applyFill="1" applyBorder="1" applyAlignment="1">
      <alignment horizontal="center" vertical="center"/>
    </xf>
    <xf numFmtId="0" fontId="8" fillId="0" borderId="34"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1" xfId="1" applyFont="1" applyFill="1" applyBorder="1" applyAlignment="1">
      <alignment horizontal="distributed" vertical="center"/>
    </xf>
    <xf numFmtId="0" fontId="8" fillId="0" borderId="4" xfId="1" applyFont="1" applyFill="1" applyBorder="1" applyAlignment="1">
      <alignment horizontal="distributed" vertical="center"/>
    </xf>
    <xf numFmtId="0" fontId="8" fillId="0" borderId="15" xfId="1" applyFont="1" applyFill="1" applyBorder="1" applyAlignment="1">
      <alignment horizontal="distributed" vertical="center"/>
    </xf>
    <xf numFmtId="0" fontId="8" fillId="0" borderId="2" xfId="1" applyFont="1" applyFill="1" applyBorder="1" applyAlignment="1">
      <alignment horizontal="center" vertical="center" shrinkToFit="1"/>
    </xf>
    <xf numFmtId="0" fontId="8" fillId="0" borderId="24" xfId="1" applyFont="1" applyFill="1" applyBorder="1" applyAlignment="1">
      <alignment horizontal="center" vertical="center"/>
    </xf>
    <xf numFmtId="0" fontId="8" fillId="0" borderId="25"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23" xfId="1" applyFont="1" applyFill="1" applyBorder="1" applyAlignment="1">
      <alignment horizontal="center" vertical="center"/>
    </xf>
    <xf numFmtId="0" fontId="8" fillId="0" borderId="25" xfId="1" applyFont="1" applyFill="1" applyBorder="1" applyAlignment="1">
      <alignment horizontal="distributed" vertical="center" indent="2"/>
    </xf>
    <xf numFmtId="0" fontId="8" fillId="0" borderId="31" xfId="1" applyFont="1" applyFill="1" applyBorder="1" applyAlignment="1">
      <alignment horizontal="distributed" vertical="center"/>
    </xf>
    <xf numFmtId="0" fontId="8" fillId="0" borderId="1" xfId="1" applyFont="1" applyFill="1" applyBorder="1" applyAlignment="1">
      <alignment horizontal="distributed" vertical="center"/>
    </xf>
    <xf numFmtId="0" fontId="9" fillId="0" borderId="31" xfId="1" applyFont="1" applyFill="1" applyBorder="1" applyAlignment="1">
      <alignment horizontal="distributed" vertical="center"/>
    </xf>
    <xf numFmtId="0" fontId="9" fillId="0" borderId="1" xfId="1" applyFont="1" applyFill="1" applyBorder="1" applyAlignment="1">
      <alignment horizontal="distributed" vertical="center"/>
    </xf>
    <xf numFmtId="0" fontId="8" fillId="0" borderId="28" xfId="1" applyFont="1" applyFill="1" applyBorder="1" applyAlignment="1">
      <alignment horizontal="distributed" vertical="center"/>
    </xf>
    <xf numFmtId="0" fontId="8" fillId="0" borderId="29" xfId="1" applyFont="1" applyFill="1" applyBorder="1" applyAlignment="1">
      <alignment horizontal="distributed" vertical="center"/>
    </xf>
    <xf numFmtId="0" fontId="8" fillId="0" borderId="0" xfId="1" applyFont="1" applyFill="1" applyAlignment="1">
      <alignment horizontal="left" vertical="center" wrapText="1"/>
    </xf>
    <xf numFmtId="0" fontId="8" fillId="0" borderId="0" xfId="1" applyFont="1" applyFill="1" applyAlignment="1">
      <alignment horizontal="left" vertical="center"/>
    </xf>
    <xf numFmtId="0" fontId="8" fillId="0" borderId="40" xfId="1" applyFont="1" applyFill="1" applyBorder="1" applyAlignment="1">
      <alignment vertical="center" wrapText="1"/>
    </xf>
    <xf numFmtId="0" fontId="8" fillId="0" borderId="0" xfId="1" applyFont="1" applyFill="1" applyAlignment="1">
      <alignment vertical="center" wrapText="1"/>
    </xf>
    <xf numFmtId="0" fontId="8" fillId="0" borderId="26" xfId="1" applyFont="1" applyFill="1" applyBorder="1" applyAlignment="1">
      <alignment horizontal="center" vertical="center"/>
    </xf>
    <xf numFmtId="0" fontId="8" fillId="0" borderId="4" xfId="1" applyFont="1" applyFill="1" applyBorder="1" applyAlignment="1">
      <alignment horizontal="distributed" vertical="center"/>
    </xf>
    <xf numFmtId="0" fontId="8" fillId="0" borderId="15" xfId="1" applyFont="1" applyFill="1" applyBorder="1" applyAlignment="1">
      <alignment horizontal="distributed" vertical="center"/>
    </xf>
    <xf numFmtId="0" fontId="8" fillId="0" borderId="33" xfId="1" applyFont="1" applyFill="1" applyBorder="1" applyAlignment="1">
      <alignment horizontal="distributed" vertical="center"/>
    </xf>
    <xf numFmtId="0" fontId="8" fillId="0" borderId="3" xfId="1" applyFont="1" applyFill="1" applyBorder="1" applyAlignment="1">
      <alignment horizontal="distributed" vertical="center"/>
    </xf>
    <xf numFmtId="0" fontId="8" fillId="0" borderId="35" xfId="1" applyFont="1" applyFill="1" applyBorder="1" applyAlignment="1">
      <alignment horizontal="distributed" vertical="center"/>
    </xf>
    <xf numFmtId="0" fontId="8" fillId="0" borderId="36" xfId="1" applyFont="1" applyFill="1" applyBorder="1" applyAlignment="1">
      <alignment horizontal="distributed" vertical="center"/>
    </xf>
    <xf numFmtId="0" fontId="8" fillId="0" borderId="38" xfId="1" applyFont="1" applyFill="1" applyBorder="1" applyAlignment="1">
      <alignment horizontal="distributed" vertical="center"/>
    </xf>
    <xf numFmtId="0" fontId="8" fillId="0" borderId="39" xfId="1" applyFont="1" applyFill="1" applyBorder="1" applyAlignment="1">
      <alignment horizontal="distributed" vertical="center"/>
    </xf>
    <xf numFmtId="176" fontId="8" fillId="0" borderId="9" xfId="1" applyNumberFormat="1" applyFont="1" applyFill="1" applyBorder="1">
      <alignment vertical="center"/>
    </xf>
    <xf numFmtId="178" fontId="8" fillId="0" borderId="18" xfId="1" applyNumberFormat="1" applyFont="1" applyFill="1" applyBorder="1" applyAlignment="1">
      <alignment horizontal="center" vertical="center"/>
    </xf>
    <xf numFmtId="176" fontId="8" fillId="0" borderId="10" xfId="1" applyNumberFormat="1" applyFont="1" applyFill="1" applyBorder="1">
      <alignment vertical="center"/>
    </xf>
    <xf numFmtId="178" fontId="8" fillId="0" borderId="2" xfId="1" applyNumberFormat="1" applyFont="1" applyFill="1" applyBorder="1" applyAlignment="1">
      <alignment horizontal="center" vertical="center"/>
    </xf>
    <xf numFmtId="176" fontId="8" fillId="0" borderId="11" xfId="1" applyNumberFormat="1" applyFont="1" applyFill="1" applyBorder="1">
      <alignment vertical="center"/>
    </xf>
    <xf numFmtId="178" fontId="8" fillId="0" borderId="19" xfId="1" applyNumberFormat="1" applyFont="1" applyFill="1" applyBorder="1" applyAlignment="1">
      <alignment horizontal="center" vertical="center"/>
    </xf>
    <xf numFmtId="176" fontId="8" fillId="0" borderId="12" xfId="1" applyNumberFormat="1" applyFont="1" applyFill="1" applyBorder="1">
      <alignment vertical="center"/>
    </xf>
    <xf numFmtId="178" fontId="8" fillId="0" borderId="20" xfId="1" applyNumberFormat="1" applyFont="1" applyFill="1" applyBorder="1" applyAlignment="1">
      <alignment horizontal="center" vertical="center"/>
    </xf>
    <xf numFmtId="176" fontId="8" fillId="0" borderId="13" xfId="1" applyNumberFormat="1" applyFont="1" applyFill="1" applyBorder="1">
      <alignment vertical="center"/>
    </xf>
    <xf numFmtId="178" fontId="8" fillId="0" borderId="21" xfId="1" applyNumberFormat="1" applyFont="1" applyFill="1" applyBorder="1" applyAlignment="1">
      <alignment horizontal="center" vertical="center"/>
    </xf>
    <xf numFmtId="176" fontId="8" fillId="0" borderId="14" xfId="1" applyNumberFormat="1" applyFont="1" applyFill="1" applyBorder="1">
      <alignment vertical="center"/>
    </xf>
    <xf numFmtId="178" fontId="8" fillId="0" borderId="22" xfId="1" applyNumberFormat="1" applyFont="1" applyFill="1" applyBorder="1" applyAlignment="1">
      <alignment horizontal="center" vertical="center"/>
    </xf>
  </cellXfs>
  <cellStyles count="3">
    <cellStyle name="標準" xfId="0" builtinId="0"/>
    <cellStyle name="標準_第20表" xfId="1" xr:uid="{00000000-0005-0000-0000-000001000000}"/>
    <cellStyle name="未定義"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view="pageBreakPreview" zoomScaleNormal="100" zoomScaleSheetLayoutView="100" workbookViewId="0">
      <pane xSplit="6" ySplit="8" topLeftCell="G9" activePane="bottomRight" state="frozen"/>
      <selection pane="topRight" activeCell="G1" sqref="G1"/>
      <selection pane="bottomLeft" activeCell="A9" sqref="A9"/>
      <selection pane="bottomRight"/>
    </sheetView>
  </sheetViews>
  <sheetFormatPr defaultRowHeight="13.5"/>
  <cols>
    <col min="1" max="5" width="2.5" style="1" customWidth="1"/>
    <col min="6" max="6" width="16.25" style="1" customWidth="1"/>
    <col min="7" max="13" width="13.625" style="1" customWidth="1"/>
    <col min="14" max="16" width="7.75" style="1" customWidth="1"/>
    <col min="17" max="17" width="7.625" style="1" hidden="1" customWidth="1"/>
    <col min="18" max="18" width="7.75" style="1" customWidth="1"/>
    <col min="19" max="19" width="7.375" style="1" hidden="1" customWidth="1"/>
    <col min="20" max="16384" width="9" style="1"/>
  </cols>
  <sheetData>
    <row r="1" spans="1:19" ht="21" customHeight="1">
      <c r="A1" s="1" t="s">
        <v>101</v>
      </c>
    </row>
    <row r="2" spans="1:19" ht="21">
      <c r="A2" s="1" t="s">
        <v>105</v>
      </c>
      <c r="B2" s="3"/>
      <c r="C2" s="3"/>
      <c r="D2" s="3"/>
      <c r="E2" s="3"/>
      <c r="F2" s="3"/>
    </row>
    <row r="3" spans="1:19" ht="15.75" customHeight="1">
      <c r="B3" s="3"/>
      <c r="C3" s="3"/>
      <c r="D3" s="3"/>
      <c r="E3" s="3"/>
      <c r="F3" s="3"/>
    </row>
    <row r="4" spans="1:19" s="4" customFormat="1" ht="15.95" customHeight="1" thickBot="1">
      <c r="A4" s="4" t="s">
        <v>0</v>
      </c>
      <c r="P4" s="4" t="s">
        <v>100</v>
      </c>
      <c r="S4" s="5" t="s">
        <v>1</v>
      </c>
    </row>
    <row r="5" spans="1:19" s="4" customFormat="1" ht="15.95" customHeight="1">
      <c r="A5" s="32"/>
      <c r="B5" s="33"/>
      <c r="C5" s="33"/>
      <c r="D5" s="33"/>
      <c r="E5" s="33"/>
      <c r="F5" s="33"/>
      <c r="G5" s="38" t="s">
        <v>2</v>
      </c>
      <c r="H5" s="38"/>
      <c r="I5" s="38"/>
      <c r="J5" s="38"/>
      <c r="K5" s="38" t="s">
        <v>3</v>
      </c>
      <c r="L5" s="38"/>
      <c r="M5" s="38"/>
      <c r="N5" s="33" t="s">
        <v>4</v>
      </c>
      <c r="O5" s="33"/>
      <c r="P5" s="33"/>
      <c r="Q5" s="33"/>
      <c r="R5" s="49"/>
      <c r="S5" s="6"/>
    </row>
    <row r="6" spans="1:19" s="4" customFormat="1" ht="15.95" customHeight="1">
      <c r="A6" s="34"/>
      <c r="B6" s="35"/>
      <c r="C6" s="35"/>
      <c r="D6" s="35"/>
      <c r="E6" s="35"/>
      <c r="F6" s="35"/>
      <c r="G6" s="50" t="s">
        <v>5</v>
      </c>
      <c r="H6" s="50" t="s">
        <v>6</v>
      </c>
      <c r="I6" s="50" t="s">
        <v>7</v>
      </c>
      <c r="J6" s="29" t="s">
        <v>8</v>
      </c>
      <c r="K6" s="50" t="s">
        <v>5</v>
      </c>
      <c r="L6" s="50" t="s">
        <v>6</v>
      </c>
      <c r="M6" s="50" t="s">
        <v>7</v>
      </c>
      <c r="N6" s="35" t="s">
        <v>106</v>
      </c>
      <c r="O6" s="35"/>
      <c r="P6" s="35"/>
      <c r="Q6" s="14"/>
      <c r="R6" s="31" t="s">
        <v>107</v>
      </c>
      <c r="S6" s="6"/>
    </row>
    <row r="7" spans="1:19" s="4" customFormat="1" ht="15.95" customHeight="1">
      <c r="A7" s="34"/>
      <c r="B7" s="35"/>
      <c r="C7" s="35"/>
      <c r="D7" s="35"/>
      <c r="E7" s="35"/>
      <c r="F7" s="35"/>
      <c r="G7" s="51"/>
      <c r="H7" s="51"/>
      <c r="I7" s="51"/>
      <c r="J7" s="30" t="s">
        <v>9</v>
      </c>
      <c r="K7" s="51"/>
      <c r="L7" s="51"/>
      <c r="M7" s="51"/>
      <c r="N7" s="8" t="s">
        <v>10</v>
      </c>
      <c r="O7" s="8" t="s">
        <v>11</v>
      </c>
      <c r="P7" s="8" t="s">
        <v>7</v>
      </c>
      <c r="Q7" s="8" t="s">
        <v>12</v>
      </c>
      <c r="R7" s="9" t="s">
        <v>7</v>
      </c>
      <c r="S7" s="7" t="s">
        <v>12</v>
      </c>
    </row>
    <row r="8" spans="1:19" s="4" customFormat="1" ht="15.95" customHeight="1" thickBot="1">
      <c r="A8" s="36"/>
      <c r="B8" s="37"/>
      <c r="C8" s="37"/>
      <c r="D8" s="37"/>
      <c r="E8" s="37"/>
      <c r="F8" s="37"/>
      <c r="G8" s="10" t="s">
        <v>63</v>
      </c>
      <c r="H8" s="10" t="s">
        <v>64</v>
      </c>
      <c r="I8" s="10" t="s">
        <v>65</v>
      </c>
      <c r="J8" s="10" t="s">
        <v>66</v>
      </c>
      <c r="K8" s="10" t="s">
        <v>67</v>
      </c>
      <c r="L8" s="10" t="s">
        <v>68</v>
      </c>
      <c r="M8" s="10" t="s">
        <v>69</v>
      </c>
      <c r="N8" s="10" t="s">
        <v>70</v>
      </c>
      <c r="O8" s="10" t="s">
        <v>71</v>
      </c>
      <c r="P8" s="10" t="s">
        <v>72</v>
      </c>
      <c r="Q8" s="10" t="s">
        <v>73</v>
      </c>
      <c r="R8" s="11"/>
      <c r="S8" s="12"/>
    </row>
    <row r="9" spans="1:19" s="4" customFormat="1" ht="15.95" customHeight="1">
      <c r="A9" s="21" t="s">
        <v>13</v>
      </c>
      <c r="B9" s="43" t="s">
        <v>14</v>
      </c>
      <c r="C9" s="43"/>
      <c r="D9" s="43"/>
      <c r="E9" s="43"/>
      <c r="F9" s="44"/>
      <c r="G9" s="58">
        <v>1129203415</v>
      </c>
      <c r="H9" s="58">
        <v>18872445</v>
      </c>
      <c r="I9" s="58">
        <v>1148957667</v>
      </c>
      <c r="J9" s="58">
        <v>3854</v>
      </c>
      <c r="K9" s="58">
        <v>1121324434</v>
      </c>
      <c r="L9" s="58">
        <v>6830139</v>
      </c>
      <c r="M9" s="58">
        <v>1129036379</v>
      </c>
      <c r="N9" s="15">
        <f>IF(ISERROR(K9/G9),"-",ROUND(K9/G9*100,1))</f>
        <v>99.3</v>
      </c>
      <c r="O9" s="15">
        <f t="shared" ref="O9:O21" si="0">IF(ISERROR(L9/H9),"-",ROUND(L9/H9*100,1))</f>
        <v>36.200000000000003</v>
      </c>
      <c r="P9" s="15">
        <f t="shared" ref="P9:P21" si="1">IF(ISERROR(M9/I9),"-",ROUND(M9/I9*100,1))</f>
        <v>98.3</v>
      </c>
      <c r="Q9" s="15">
        <f>IF(J9=0,0,ROUND(M9/(I9-J9)*100,1))</f>
        <v>98.3</v>
      </c>
      <c r="R9" s="59">
        <v>98.1</v>
      </c>
      <c r="S9" s="13">
        <v>91.7</v>
      </c>
    </row>
    <row r="10" spans="1:19" s="4" customFormat="1" ht="15.95" customHeight="1">
      <c r="A10" s="22"/>
      <c r="B10" s="23" t="s">
        <v>74</v>
      </c>
      <c r="C10" s="39" t="s">
        <v>15</v>
      </c>
      <c r="D10" s="39"/>
      <c r="E10" s="39"/>
      <c r="F10" s="40"/>
      <c r="G10" s="60">
        <v>1129203415</v>
      </c>
      <c r="H10" s="60">
        <v>18872445</v>
      </c>
      <c r="I10" s="60">
        <v>1148957667</v>
      </c>
      <c r="J10" s="60">
        <v>3854</v>
      </c>
      <c r="K10" s="60">
        <v>1121324434</v>
      </c>
      <c r="L10" s="60">
        <v>6830139</v>
      </c>
      <c r="M10" s="60">
        <v>1129036379</v>
      </c>
      <c r="N10" s="16">
        <f>IF(ISERROR(K10/G10),"-",ROUND(K10/G10*100,1))</f>
        <v>99.3</v>
      </c>
      <c r="O10" s="16">
        <f t="shared" si="0"/>
        <v>36.200000000000003</v>
      </c>
      <c r="P10" s="16">
        <f t="shared" si="1"/>
        <v>98.3</v>
      </c>
      <c r="Q10" s="16">
        <f>IF(J10=0,0,ROUND(M10/(I10-J10)*100,1))</f>
        <v>98.3</v>
      </c>
      <c r="R10" s="61">
        <v>98.1</v>
      </c>
      <c r="S10" s="13">
        <v>91.7</v>
      </c>
    </row>
    <row r="11" spans="1:19" s="4" customFormat="1" ht="15.95" customHeight="1">
      <c r="A11" s="22"/>
      <c r="B11" s="23"/>
      <c r="C11" s="24" t="s">
        <v>75</v>
      </c>
      <c r="D11" s="39" t="s">
        <v>16</v>
      </c>
      <c r="E11" s="39"/>
      <c r="F11" s="40"/>
      <c r="G11" s="60">
        <v>586561534</v>
      </c>
      <c r="H11" s="60">
        <v>12339195</v>
      </c>
      <c r="I11" s="60">
        <v>598900729</v>
      </c>
      <c r="J11" s="62"/>
      <c r="K11" s="60">
        <v>581219679</v>
      </c>
      <c r="L11" s="60">
        <v>4248426</v>
      </c>
      <c r="M11" s="60">
        <v>585468105</v>
      </c>
      <c r="N11" s="16">
        <f t="shared" ref="N11:N21" si="2">IF(ISERROR(K11/G11),"-",ROUND(K11/G11*100,1))</f>
        <v>99.1</v>
      </c>
      <c r="O11" s="16">
        <f t="shared" si="0"/>
        <v>34.4</v>
      </c>
      <c r="P11" s="16">
        <f t="shared" si="1"/>
        <v>97.8</v>
      </c>
      <c r="Q11" s="16"/>
      <c r="R11" s="61">
        <v>97.6</v>
      </c>
      <c r="S11" s="13"/>
    </row>
    <row r="12" spans="1:19" s="4" customFormat="1" ht="15.95" customHeight="1">
      <c r="A12" s="22"/>
      <c r="B12" s="23"/>
      <c r="C12" s="23"/>
      <c r="D12" s="23" t="s">
        <v>76</v>
      </c>
      <c r="E12" s="39" t="s">
        <v>17</v>
      </c>
      <c r="F12" s="40"/>
      <c r="G12" s="60">
        <v>13698832</v>
      </c>
      <c r="H12" s="60">
        <v>309121</v>
      </c>
      <c r="I12" s="60">
        <v>14007953</v>
      </c>
      <c r="J12" s="62"/>
      <c r="K12" s="60">
        <v>13560949</v>
      </c>
      <c r="L12" s="60">
        <v>108498</v>
      </c>
      <c r="M12" s="60">
        <v>13669447</v>
      </c>
      <c r="N12" s="16">
        <f t="shared" si="2"/>
        <v>99</v>
      </c>
      <c r="O12" s="16">
        <f t="shared" si="0"/>
        <v>35.1</v>
      </c>
      <c r="P12" s="16">
        <f t="shared" si="1"/>
        <v>97.6</v>
      </c>
      <c r="Q12" s="16"/>
      <c r="R12" s="61">
        <v>97.4</v>
      </c>
      <c r="S12" s="13"/>
    </row>
    <row r="13" spans="1:19" s="4" customFormat="1" ht="15.95" customHeight="1">
      <c r="A13" s="22"/>
      <c r="B13" s="23"/>
      <c r="C13" s="23"/>
      <c r="D13" s="23" t="s">
        <v>77</v>
      </c>
      <c r="E13" s="39" t="s">
        <v>18</v>
      </c>
      <c r="F13" s="40"/>
      <c r="G13" s="60">
        <v>503135381</v>
      </c>
      <c r="H13" s="60">
        <v>11485864</v>
      </c>
      <c r="I13" s="60">
        <v>514621245</v>
      </c>
      <c r="J13" s="62"/>
      <c r="K13" s="60">
        <v>498138031</v>
      </c>
      <c r="L13" s="60">
        <v>3941589</v>
      </c>
      <c r="M13" s="60">
        <v>502079620</v>
      </c>
      <c r="N13" s="16">
        <f t="shared" si="2"/>
        <v>99</v>
      </c>
      <c r="O13" s="16">
        <f t="shared" si="0"/>
        <v>34.299999999999997</v>
      </c>
      <c r="P13" s="16">
        <f t="shared" si="1"/>
        <v>97.6</v>
      </c>
      <c r="Q13" s="16"/>
      <c r="R13" s="61">
        <v>97.4</v>
      </c>
      <c r="S13" s="13"/>
    </row>
    <row r="14" spans="1:19" s="4" customFormat="1" ht="15.95" customHeight="1">
      <c r="A14" s="22"/>
      <c r="B14" s="23"/>
      <c r="C14" s="23"/>
      <c r="D14" s="23"/>
      <c r="E14" s="41" t="s">
        <v>19</v>
      </c>
      <c r="F14" s="42"/>
      <c r="G14" s="60">
        <v>3720999</v>
      </c>
      <c r="H14" s="60">
        <v>0</v>
      </c>
      <c r="I14" s="60">
        <v>3720999</v>
      </c>
      <c r="J14" s="62"/>
      <c r="K14" s="60">
        <v>3720999</v>
      </c>
      <c r="L14" s="60">
        <v>0</v>
      </c>
      <c r="M14" s="60">
        <v>3720999</v>
      </c>
      <c r="N14" s="16">
        <f t="shared" si="2"/>
        <v>100</v>
      </c>
      <c r="O14" s="16" t="str">
        <f t="shared" si="0"/>
        <v>-</v>
      </c>
      <c r="P14" s="16">
        <f t="shared" si="1"/>
        <v>100</v>
      </c>
      <c r="Q14" s="16"/>
      <c r="R14" s="61">
        <v>100</v>
      </c>
      <c r="S14" s="13"/>
    </row>
    <row r="15" spans="1:19" s="4" customFormat="1" ht="15.95" customHeight="1">
      <c r="A15" s="22"/>
      <c r="B15" s="23"/>
      <c r="C15" s="23"/>
      <c r="D15" s="23" t="s">
        <v>78</v>
      </c>
      <c r="E15" s="39" t="s">
        <v>20</v>
      </c>
      <c r="F15" s="40"/>
      <c r="G15" s="60">
        <v>21629935</v>
      </c>
      <c r="H15" s="60">
        <v>192413</v>
      </c>
      <c r="I15" s="60">
        <v>21822348</v>
      </c>
      <c r="J15" s="62"/>
      <c r="K15" s="60">
        <v>21545088</v>
      </c>
      <c r="L15" s="60">
        <v>68496</v>
      </c>
      <c r="M15" s="60">
        <v>21613584</v>
      </c>
      <c r="N15" s="16">
        <f t="shared" si="2"/>
        <v>99.6</v>
      </c>
      <c r="O15" s="16">
        <f t="shared" si="0"/>
        <v>35.6</v>
      </c>
      <c r="P15" s="16">
        <f t="shared" si="1"/>
        <v>99</v>
      </c>
      <c r="Q15" s="16"/>
      <c r="R15" s="61">
        <v>98.9</v>
      </c>
      <c r="S15" s="13"/>
    </row>
    <row r="16" spans="1:19" s="4" customFormat="1" ht="15.95" customHeight="1">
      <c r="A16" s="22"/>
      <c r="B16" s="23"/>
      <c r="C16" s="23"/>
      <c r="D16" s="23" t="s">
        <v>79</v>
      </c>
      <c r="E16" s="39" t="s">
        <v>21</v>
      </c>
      <c r="F16" s="40"/>
      <c r="G16" s="60">
        <v>48097386</v>
      </c>
      <c r="H16" s="60">
        <v>351797</v>
      </c>
      <c r="I16" s="60">
        <v>48449183</v>
      </c>
      <c r="J16" s="62"/>
      <c r="K16" s="60">
        <v>47975611</v>
      </c>
      <c r="L16" s="60">
        <v>129843</v>
      </c>
      <c r="M16" s="60">
        <v>48105454</v>
      </c>
      <c r="N16" s="16">
        <f t="shared" si="2"/>
        <v>99.7</v>
      </c>
      <c r="O16" s="16">
        <f t="shared" si="0"/>
        <v>36.9</v>
      </c>
      <c r="P16" s="16">
        <f t="shared" si="1"/>
        <v>99.3</v>
      </c>
      <c r="Q16" s="16"/>
      <c r="R16" s="61">
        <v>99.1</v>
      </c>
      <c r="S16" s="13"/>
    </row>
    <row r="17" spans="1:19" s="4" customFormat="1" ht="15.95" customHeight="1">
      <c r="A17" s="22"/>
      <c r="B17" s="23"/>
      <c r="C17" s="24" t="s">
        <v>80</v>
      </c>
      <c r="D17" s="39" t="s">
        <v>22</v>
      </c>
      <c r="E17" s="39"/>
      <c r="F17" s="40"/>
      <c r="G17" s="60">
        <v>478773602</v>
      </c>
      <c r="H17" s="60">
        <v>6041718</v>
      </c>
      <c r="I17" s="60">
        <v>484815320</v>
      </c>
      <c r="J17" s="60">
        <v>0</v>
      </c>
      <c r="K17" s="60">
        <v>476407242</v>
      </c>
      <c r="L17" s="60">
        <v>2459530</v>
      </c>
      <c r="M17" s="60">
        <v>478866772</v>
      </c>
      <c r="N17" s="16">
        <f t="shared" si="2"/>
        <v>99.5</v>
      </c>
      <c r="O17" s="16">
        <f t="shared" si="0"/>
        <v>40.700000000000003</v>
      </c>
      <c r="P17" s="16">
        <f t="shared" si="1"/>
        <v>98.8</v>
      </c>
      <c r="Q17" s="16">
        <f>IF(J17=0,0,ROUND(M17/(I17-J17)*100,1))</f>
        <v>0</v>
      </c>
      <c r="R17" s="61">
        <v>98.6</v>
      </c>
      <c r="S17" s="13">
        <v>0</v>
      </c>
    </row>
    <row r="18" spans="1:19" s="4" customFormat="1" ht="15.95" customHeight="1">
      <c r="A18" s="22"/>
      <c r="B18" s="23"/>
      <c r="C18" s="23"/>
      <c r="D18" s="23" t="s">
        <v>76</v>
      </c>
      <c r="E18" s="39" t="s">
        <v>23</v>
      </c>
      <c r="F18" s="40"/>
      <c r="G18" s="60">
        <v>475654207</v>
      </c>
      <c r="H18" s="60">
        <v>6041718</v>
      </c>
      <c r="I18" s="60">
        <v>481695925</v>
      </c>
      <c r="J18" s="60">
        <v>0</v>
      </c>
      <c r="K18" s="60">
        <v>473287847</v>
      </c>
      <c r="L18" s="60">
        <v>2459530</v>
      </c>
      <c r="M18" s="60">
        <v>475747377</v>
      </c>
      <c r="N18" s="16">
        <f t="shared" si="2"/>
        <v>99.5</v>
      </c>
      <c r="O18" s="16">
        <f t="shared" si="0"/>
        <v>40.700000000000003</v>
      </c>
      <c r="P18" s="16">
        <f t="shared" si="1"/>
        <v>98.8</v>
      </c>
      <c r="Q18" s="16">
        <f>IF(J18=0,0,ROUND(M18/(I18-J18)*100,1))</f>
        <v>0</v>
      </c>
      <c r="R18" s="61">
        <v>98.6</v>
      </c>
      <c r="S18" s="13">
        <v>0</v>
      </c>
    </row>
    <row r="19" spans="1:19" s="4" customFormat="1" ht="15.95" customHeight="1">
      <c r="A19" s="22"/>
      <c r="B19" s="23"/>
      <c r="C19" s="23"/>
      <c r="D19" s="23"/>
      <c r="E19" s="23" t="s">
        <v>81</v>
      </c>
      <c r="F19" s="28" t="s">
        <v>24</v>
      </c>
      <c r="G19" s="60">
        <v>199424544</v>
      </c>
      <c r="H19" s="60">
        <v>2582351</v>
      </c>
      <c r="I19" s="60">
        <v>202006895</v>
      </c>
      <c r="J19" s="60">
        <v>0</v>
      </c>
      <c r="K19" s="60">
        <v>198431955</v>
      </c>
      <c r="L19" s="60">
        <v>1061408</v>
      </c>
      <c r="M19" s="60">
        <v>199493363</v>
      </c>
      <c r="N19" s="16">
        <f t="shared" si="2"/>
        <v>99.5</v>
      </c>
      <c r="O19" s="16">
        <f t="shared" si="0"/>
        <v>41.1</v>
      </c>
      <c r="P19" s="16">
        <f t="shared" si="1"/>
        <v>98.8</v>
      </c>
      <c r="Q19" s="16">
        <f>IF(J19=0,0,ROUND(M19/(I19-J19)*100,1))</f>
        <v>0</v>
      </c>
      <c r="R19" s="61">
        <v>98.6</v>
      </c>
      <c r="S19" s="13">
        <v>0</v>
      </c>
    </row>
    <row r="20" spans="1:19" s="4" customFormat="1" ht="15.95" customHeight="1">
      <c r="A20" s="22"/>
      <c r="B20" s="23"/>
      <c r="C20" s="23"/>
      <c r="D20" s="23"/>
      <c r="E20" s="23" t="s">
        <v>82</v>
      </c>
      <c r="F20" s="28" t="s">
        <v>25</v>
      </c>
      <c r="G20" s="60">
        <v>208182494</v>
      </c>
      <c r="H20" s="60">
        <v>2743712</v>
      </c>
      <c r="I20" s="60">
        <v>210926206</v>
      </c>
      <c r="J20" s="62"/>
      <c r="K20" s="60">
        <v>207117816</v>
      </c>
      <c r="L20" s="60">
        <v>1116171</v>
      </c>
      <c r="M20" s="60">
        <v>208233987</v>
      </c>
      <c r="N20" s="16">
        <f t="shared" si="2"/>
        <v>99.5</v>
      </c>
      <c r="O20" s="16">
        <f t="shared" si="0"/>
        <v>40.700000000000003</v>
      </c>
      <c r="P20" s="16">
        <f t="shared" si="1"/>
        <v>98.7</v>
      </c>
      <c r="Q20" s="16"/>
      <c r="R20" s="61">
        <v>98.6</v>
      </c>
      <c r="S20" s="13"/>
    </row>
    <row r="21" spans="1:19" s="4" customFormat="1" ht="15.75" customHeight="1">
      <c r="A21" s="22"/>
      <c r="B21" s="23"/>
      <c r="C21" s="23"/>
      <c r="D21" s="23"/>
      <c r="E21" s="23" t="s">
        <v>83</v>
      </c>
      <c r="F21" s="28" t="s">
        <v>26</v>
      </c>
      <c r="G21" s="60">
        <v>68047169</v>
      </c>
      <c r="H21" s="60">
        <v>715655</v>
      </c>
      <c r="I21" s="60">
        <v>68762824</v>
      </c>
      <c r="J21" s="62"/>
      <c r="K21" s="60">
        <v>67738076</v>
      </c>
      <c r="L21" s="60">
        <v>281951</v>
      </c>
      <c r="M21" s="60">
        <v>68020027</v>
      </c>
      <c r="N21" s="16">
        <f t="shared" si="2"/>
        <v>99.5</v>
      </c>
      <c r="O21" s="16">
        <f t="shared" si="0"/>
        <v>39.4</v>
      </c>
      <c r="P21" s="16">
        <f t="shared" si="1"/>
        <v>98.9</v>
      </c>
      <c r="Q21" s="16"/>
      <c r="R21" s="61">
        <v>98.8</v>
      </c>
      <c r="S21" s="13"/>
    </row>
    <row r="22" spans="1:19" s="4" customFormat="1" ht="15.75" customHeight="1">
      <c r="A22" s="22"/>
      <c r="B22" s="23"/>
      <c r="C22" s="23"/>
      <c r="D22" s="23" t="s">
        <v>77</v>
      </c>
      <c r="E22" s="39" t="s">
        <v>27</v>
      </c>
      <c r="F22" s="40"/>
      <c r="G22" s="60">
        <v>3119395</v>
      </c>
      <c r="H22" s="62"/>
      <c r="I22" s="60">
        <v>3119395</v>
      </c>
      <c r="J22" s="62"/>
      <c r="K22" s="60">
        <v>3119395</v>
      </c>
      <c r="L22" s="62"/>
      <c r="M22" s="60">
        <v>3119395</v>
      </c>
      <c r="N22" s="16">
        <f t="shared" ref="N22:N29" si="3">IF(ISERROR(K22/G22),"-",ROUND(K22/G22*100,1))</f>
        <v>100</v>
      </c>
      <c r="O22" s="16" t="str">
        <f t="shared" ref="O22:O29" si="4">IF(ISERROR(L22/H22),"-",ROUND(L22/H22*100,1))</f>
        <v>-</v>
      </c>
      <c r="P22" s="16">
        <f t="shared" ref="P22:P29" si="5">IF(ISERROR(M22/I22),"-",ROUND(M22/I22*100,1))</f>
        <v>100</v>
      </c>
      <c r="Q22" s="16"/>
      <c r="R22" s="61">
        <v>100</v>
      </c>
      <c r="S22" s="13"/>
    </row>
    <row r="23" spans="1:19" s="4" customFormat="1" ht="15.95" customHeight="1">
      <c r="A23" s="22"/>
      <c r="B23" s="23"/>
      <c r="C23" s="24" t="s">
        <v>84</v>
      </c>
      <c r="D23" s="39" t="s">
        <v>28</v>
      </c>
      <c r="E23" s="39"/>
      <c r="F23" s="40"/>
      <c r="G23" s="60">
        <v>13509588</v>
      </c>
      <c r="H23" s="60">
        <v>487229</v>
      </c>
      <c r="I23" s="60">
        <v>14878624</v>
      </c>
      <c r="J23" s="62"/>
      <c r="K23" s="60">
        <v>13338823</v>
      </c>
      <c r="L23" s="60">
        <v>121810</v>
      </c>
      <c r="M23" s="60">
        <v>14342439</v>
      </c>
      <c r="N23" s="16">
        <f>IF(ISERROR(K23/G23),"-",ROUND(K23/G23*100,1))</f>
        <v>98.7</v>
      </c>
      <c r="O23" s="16">
        <f>IF(ISERROR(L23/H23),"-",ROUND(L23/H23*100,1))</f>
        <v>25</v>
      </c>
      <c r="P23" s="16">
        <f>IF(ISERROR(M23/I23),"-",ROUND(M23/I23*100,1))</f>
        <v>96.4</v>
      </c>
      <c r="Q23" s="16"/>
      <c r="R23" s="61">
        <v>95.9</v>
      </c>
      <c r="S23" s="13"/>
    </row>
    <row r="24" spans="1:19" s="4" customFormat="1" ht="15.95" customHeight="1">
      <c r="A24" s="22"/>
      <c r="B24" s="23"/>
      <c r="C24" s="24" t="s">
        <v>85</v>
      </c>
      <c r="D24" s="39" t="s">
        <v>29</v>
      </c>
      <c r="E24" s="39"/>
      <c r="F24" s="40"/>
      <c r="G24" s="60">
        <v>50330388</v>
      </c>
      <c r="H24" s="60">
        <v>449</v>
      </c>
      <c r="I24" s="60">
        <v>50330837</v>
      </c>
      <c r="J24" s="62"/>
      <c r="K24" s="60">
        <v>50330388</v>
      </c>
      <c r="L24" s="60">
        <v>373</v>
      </c>
      <c r="M24" s="60">
        <v>50330761</v>
      </c>
      <c r="N24" s="16">
        <f t="shared" si="3"/>
        <v>100</v>
      </c>
      <c r="O24" s="16">
        <f t="shared" si="4"/>
        <v>83.1</v>
      </c>
      <c r="P24" s="16">
        <f t="shared" si="5"/>
        <v>100</v>
      </c>
      <c r="Q24" s="16"/>
      <c r="R24" s="61">
        <v>100</v>
      </c>
      <c r="S24" s="13"/>
    </row>
    <row r="25" spans="1:19" s="4" customFormat="1" ht="15.95" customHeight="1">
      <c r="A25" s="22"/>
      <c r="B25" s="23"/>
      <c r="C25" s="24" t="s">
        <v>86</v>
      </c>
      <c r="D25" s="39" t="s">
        <v>30</v>
      </c>
      <c r="E25" s="39"/>
      <c r="F25" s="40"/>
      <c r="G25" s="60">
        <v>28303</v>
      </c>
      <c r="H25" s="60">
        <v>0</v>
      </c>
      <c r="I25" s="60">
        <v>28303</v>
      </c>
      <c r="J25" s="62"/>
      <c r="K25" s="60">
        <v>28302</v>
      </c>
      <c r="L25" s="60">
        <v>0</v>
      </c>
      <c r="M25" s="60">
        <v>28302</v>
      </c>
      <c r="N25" s="16">
        <f t="shared" si="3"/>
        <v>100</v>
      </c>
      <c r="O25" s="16" t="str">
        <f t="shared" si="4"/>
        <v>-</v>
      </c>
      <c r="P25" s="16">
        <f t="shared" si="5"/>
        <v>100</v>
      </c>
      <c r="Q25" s="16"/>
      <c r="R25" s="61">
        <v>100</v>
      </c>
      <c r="S25" s="13"/>
    </row>
    <row r="26" spans="1:19" s="4" customFormat="1" ht="15.95" customHeight="1">
      <c r="A26" s="22"/>
      <c r="B26" s="23"/>
      <c r="C26" s="24" t="s">
        <v>87</v>
      </c>
      <c r="D26" s="39" t="s">
        <v>31</v>
      </c>
      <c r="E26" s="39"/>
      <c r="F26" s="40"/>
      <c r="G26" s="60">
        <v>0</v>
      </c>
      <c r="H26" s="60">
        <v>3854</v>
      </c>
      <c r="I26" s="60">
        <v>3854</v>
      </c>
      <c r="J26" s="60">
        <v>3854</v>
      </c>
      <c r="K26" s="60">
        <v>0</v>
      </c>
      <c r="L26" s="60">
        <v>0</v>
      </c>
      <c r="M26" s="60">
        <v>0</v>
      </c>
      <c r="N26" s="16" t="str">
        <f t="shared" si="3"/>
        <v>-</v>
      </c>
      <c r="O26" s="16">
        <f t="shared" si="4"/>
        <v>0</v>
      </c>
      <c r="P26" s="16">
        <f t="shared" si="5"/>
        <v>0</v>
      </c>
      <c r="Q26" s="16" t="e">
        <f>IF(J26=0,0,ROUND(M26/(I26-J26)*100,1))</f>
        <v>#DIV/0!</v>
      </c>
      <c r="R26" s="61">
        <v>0</v>
      </c>
      <c r="S26" s="13">
        <v>22.4</v>
      </c>
    </row>
    <row r="27" spans="1:19" s="4" customFormat="1" ht="15.95" customHeight="1">
      <c r="A27" s="22"/>
      <c r="B27" s="23"/>
      <c r="C27" s="24"/>
      <c r="D27" s="23" t="s">
        <v>76</v>
      </c>
      <c r="E27" s="39" t="s">
        <v>32</v>
      </c>
      <c r="F27" s="40"/>
      <c r="G27" s="60">
        <v>0</v>
      </c>
      <c r="H27" s="60">
        <v>958</v>
      </c>
      <c r="I27" s="60">
        <v>958</v>
      </c>
      <c r="J27" s="60">
        <v>958</v>
      </c>
      <c r="K27" s="60">
        <v>0</v>
      </c>
      <c r="L27" s="60">
        <v>0</v>
      </c>
      <c r="M27" s="60">
        <v>0</v>
      </c>
      <c r="N27" s="16" t="str">
        <f t="shared" si="3"/>
        <v>-</v>
      </c>
      <c r="O27" s="16">
        <f t="shared" si="4"/>
        <v>0</v>
      </c>
      <c r="P27" s="16">
        <f t="shared" si="5"/>
        <v>0</v>
      </c>
      <c r="Q27" s="16" t="e">
        <f>IF(J27=0,0,ROUND(M27/(I27-J27)*100,1))</f>
        <v>#DIV/0!</v>
      </c>
      <c r="R27" s="61">
        <v>0</v>
      </c>
      <c r="S27" s="13">
        <v>17.5</v>
      </c>
    </row>
    <row r="28" spans="1:19" s="4" customFormat="1" ht="15.95" customHeight="1">
      <c r="A28" s="22"/>
      <c r="B28" s="23"/>
      <c r="C28" s="23"/>
      <c r="D28" s="23" t="s">
        <v>77</v>
      </c>
      <c r="E28" s="39" t="s">
        <v>33</v>
      </c>
      <c r="F28" s="40"/>
      <c r="G28" s="60">
        <v>0</v>
      </c>
      <c r="H28" s="60">
        <v>2896</v>
      </c>
      <c r="I28" s="60">
        <v>2896</v>
      </c>
      <c r="J28" s="60">
        <v>2896</v>
      </c>
      <c r="K28" s="60">
        <v>0</v>
      </c>
      <c r="L28" s="60">
        <v>0</v>
      </c>
      <c r="M28" s="60">
        <v>0</v>
      </c>
      <c r="N28" s="16" t="str">
        <f t="shared" si="3"/>
        <v>-</v>
      </c>
      <c r="O28" s="16">
        <f t="shared" si="4"/>
        <v>0</v>
      </c>
      <c r="P28" s="16">
        <f t="shared" si="5"/>
        <v>0</v>
      </c>
      <c r="Q28" s="16" t="e">
        <f>IF(J28=0,0,ROUND(M28/(I28-J28)*100,1))</f>
        <v>#DIV/0!</v>
      </c>
      <c r="R28" s="61">
        <v>0</v>
      </c>
      <c r="S28" s="13">
        <v>56.7</v>
      </c>
    </row>
    <row r="29" spans="1:19" s="4" customFormat="1" ht="15.95" customHeight="1">
      <c r="A29" s="22"/>
      <c r="B29" s="23"/>
      <c r="C29" s="23"/>
      <c r="D29" s="23" t="s">
        <v>78</v>
      </c>
      <c r="E29" s="39" t="s">
        <v>34</v>
      </c>
      <c r="F29" s="40"/>
      <c r="G29" s="60">
        <v>0</v>
      </c>
      <c r="H29" s="60">
        <v>0</v>
      </c>
      <c r="I29" s="60">
        <v>0</v>
      </c>
      <c r="J29" s="62"/>
      <c r="K29" s="60">
        <v>0</v>
      </c>
      <c r="L29" s="60">
        <v>0</v>
      </c>
      <c r="M29" s="60">
        <v>0</v>
      </c>
      <c r="N29" s="16" t="str">
        <f t="shared" si="3"/>
        <v>-</v>
      </c>
      <c r="O29" s="16" t="str">
        <f t="shared" si="4"/>
        <v>-</v>
      </c>
      <c r="P29" s="16" t="str">
        <f t="shared" si="5"/>
        <v>-</v>
      </c>
      <c r="Q29" s="16"/>
      <c r="R29" s="61" t="s">
        <v>102</v>
      </c>
      <c r="S29" s="13"/>
    </row>
    <row r="30" spans="1:19" s="4" customFormat="1" ht="15.95" customHeight="1">
      <c r="A30" s="22"/>
      <c r="B30" s="23" t="s">
        <v>88</v>
      </c>
      <c r="C30" s="39" t="s">
        <v>35</v>
      </c>
      <c r="D30" s="39"/>
      <c r="E30" s="39"/>
      <c r="F30" s="40"/>
      <c r="G30" s="62"/>
      <c r="H30" s="62"/>
      <c r="I30" s="62"/>
      <c r="J30" s="62"/>
      <c r="K30" s="62"/>
      <c r="L30" s="62"/>
      <c r="M30" s="62"/>
      <c r="N30" s="17"/>
      <c r="O30" s="17"/>
      <c r="P30" s="17"/>
      <c r="Q30" s="17"/>
      <c r="R30" s="63"/>
      <c r="S30" s="13"/>
    </row>
    <row r="31" spans="1:19" s="4" customFormat="1" ht="15.75" customHeight="1">
      <c r="A31" s="22" t="s">
        <v>36</v>
      </c>
      <c r="B31" s="39" t="s">
        <v>37</v>
      </c>
      <c r="C31" s="39"/>
      <c r="D31" s="39"/>
      <c r="E31" s="39"/>
      <c r="F31" s="40"/>
      <c r="G31" s="60">
        <v>83320583</v>
      </c>
      <c r="H31" s="60">
        <v>953414</v>
      </c>
      <c r="I31" s="60">
        <v>84273997</v>
      </c>
      <c r="J31" s="60">
        <v>0</v>
      </c>
      <c r="K31" s="60">
        <v>82948241</v>
      </c>
      <c r="L31" s="60">
        <v>409481</v>
      </c>
      <c r="M31" s="60">
        <v>83357722</v>
      </c>
      <c r="N31" s="16">
        <f t="shared" ref="N31:P37" si="6">IF(ISERROR(K31/G31),"-",ROUND(K31/G31*100,1))</f>
        <v>99.6</v>
      </c>
      <c r="O31" s="16">
        <f t="shared" si="6"/>
        <v>42.9</v>
      </c>
      <c r="P31" s="16">
        <f t="shared" si="6"/>
        <v>98.9</v>
      </c>
      <c r="Q31" s="16">
        <f>IF(J31=0,0,ROUND(M31/(I31-J31)*100,1))</f>
        <v>0</v>
      </c>
      <c r="R31" s="61">
        <v>98.8</v>
      </c>
      <c r="S31" s="13">
        <v>0</v>
      </c>
    </row>
    <row r="32" spans="1:19" s="4" customFormat="1" ht="15.95" customHeight="1">
      <c r="A32" s="22"/>
      <c r="B32" s="23" t="s">
        <v>74</v>
      </c>
      <c r="C32" s="39" t="s">
        <v>38</v>
      </c>
      <c r="D32" s="39"/>
      <c r="E32" s="39"/>
      <c r="F32" s="40"/>
      <c r="G32" s="60">
        <v>83320583</v>
      </c>
      <c r="H32" s="60">
        <v>953414</v>
      </c>
      <c r="I32" s="60">
        <v>84273997</v>
      </c>
      <c r="J32" s="60">
        <v>0</v>
      </c>
      <c r="K32" s="60">
        <v>82948241</v>
      </c>
      <c r="L32" s="60">
        <v>409481</v>
      </c>
      <c r="M32" s="60">
        <v>83357722</v>
      </c>
      <c r="N32" s="16">
        <f t="shared" si="6"/>
        <v>99.6</v>
      </c>
      <c r="O32" s="16">
        <f t="shared" si="6"/>
        <v>42.9</v>
      </c>
      <c r="P32" s="16">
        <f t="shared" si="6"/>
        <v>98.9</v>
      </c>
      <c r="Q32" s="16">
        <f>IF(J32=0,0,ROUND(M32/(I32-J32)*100,1))</f>
        <v>0</v>
      </c>
      <c r="R32" s="61">
        <v>98.8</v>
      </c>
      <c r="S32" s="13">
        <v>0</v>
      </c>
    </row>
    <row r="33" spans="1:19" s="4" customFormat="1" ht="15.95" customHeight="1">
      <c r="A33" s="22"/>
      <c r="B33" s="23"/>
      <c r="C33" s="24" t="s">
        <v>75</v>
      </c>
      <c r="D33" s="39" t="s">
        <v>39</v>
      </c>
      <c r="E33" s="39"/>
      <c r="F33" s="40"/>
      <c r="G33" s="60">
        <v>60985</v>
      </c>
      <c r="H33" s="60">
        <v>0</v>
      </c>
      <c r="I33" s="60">
        <v>60985</v>
      </c>
      <c r="J33" s="62"/>
      <c r="K33" s="60">
        <v>60985</v>
      </c>
      <c r="L33" s="60">
        <v>0</v>
      </c>
      <c r="M33" s="60">
        <v>60985</v>
      </c>
      <c r="N33" s="16">
        <f t="shared" si="6"/>
        <v>100</v>
      </c>
      <c r="O33" s="16" t="str">
        <f t="shared" si="6"/>
        <v>-</v>
      </c>
      <c r="P33" s="16">
        <f t="shared" si="6"/>
        <v>100</v>
      </c>
      <c r="Q33" s="16"/>
      <c r="R33" s="61">
        <v>100</v>
      </c>
      <c r="S33" s="13"/>
    </row>
    <row r="34" spans="1:19" s="4" customFormat="1" ht="15.95" customHeight="1">
      <c r="A34" s="22"/>
      <c r="B34" s="23"/>
      <c r="C34" s="24" t="s">
        <v>80</v>
      </c>
      <c r="D34" s="39" t="s">
        <v>40</v>
      </c>
      <c r="E34" s="39"/>
      <c r="F34" s="40"/>
      <c r="G34" s="60">
        <v>9689142</v>
      </c>
      <c r="H34" s="60">
        <v>35286</v>
      </c>
      <c r="I34" s="60">
        <v>9724428</v>
      </c>
      <c r="J34" s="62"/>
      <c r="K34" s="60">
        <v>9676730</v>
      </c>
      <c r="L34" s="60">
        <v>17214</v>
      </c>
      <c r="M34" s="60">
        <v>9693944</v>
      </c>
      <c r="N34" s="16">
        <f t="shared" si="6"/>
        <v>99.9</v>
      </c>
      <c r="O34" s="16">
        <f t="shared" si="6"/>
        <v>48.8</v>
      </c>
      <c r="P34" s="16">
        <f t="shared" si="6"/>
        <v>99.7</v>
      </c>
      <c r="Q34" s="16"/>
      <c r="R34" s="61">
        <v>99.6</v>
      </c>
      <c r="S34" s="13"/>
    </row>
    <row r="35" spans="1:19" s="4" customFormat="1" ht="15.95" customHeight="1">
      <c r="A35" s="22"/>
      <c r="B35" s="23"/>
      <c r="C35" s="24" t="s">
        <v>84</v>
      </c>
      <c r="D35" s="39" t="s">
        <v>41</v>
      </c>
      <c r="E35" s="39"/>
      <c r="F35" s="40"/>
      <c r="G35" s="60">
        <v>73570456</v>
      </c>
      <c r="H35" s="60">
        <v>918128</v>
      </c>
      <c r="I35" s="60">
        <v>74488584</v>
      </c>
      <c r="J35" s="60">
        <v>0</v>
      </c>
      <c r="K35" s="60">
        <v>73210526</v>
      </c>
      <c r="L35" s="60">
        <v>392267</v>
      </c>
      <c r="M35" s="60">
        <v>73602793</v>
      </c>
      <c r="N35" s="16">
        <f t="shared" si="6"/>
        <v>99.5</v>
      </c>
      <c r="O35" s="16">
        <f t="shared" si="6"/>
        <v>42.7</v>
      </c>
      <c r="P35" s="16">
        <f t="shared" si="6"/>
        <v>98.8</v>
      </c>
      <c r="Q35" s="16">
        <f>IF(J35=0,0,ROUND(M35/(I35-J35)*100,1))</f>
        <v>0</v>
      </c>
      <c r="R35" s="61">
        <v>98.7</v>
      </c>
      <c r="S35" s="13">
        <v>0</v>
      </c>
    </row>
    <row r="36" spans="1:19" s="4" customFormat="1" ht="15.95" customHeight="1">
      <c r="A36" s="22"/>
      <c r="B36" s="23"/>
      <c r="C36" s="24"/>
      <c r="D36" s="23" t="s">
        <v>76</v>
      </c>
      <c r="E36" s="39" t="s">
        <v>24</v>
      </c>
      <c r="F36" s="40"/>
      <c r="G36" s="60">
        <v>42357087</v>
      </c>
      <c r="H36" s="60">
        <v>527032</v>
      </c>
      <c r="I36" s="60">
        <v>42884119</v>
      </c>
      <c r="J36" s="60">
        <v>0</v>
      </c>
      <c r="K36" s="60">
        <v>42151152</v>
      </c>
      <c r="L36" s="60">
        <v>225226</v>
      </c>
      <c r="M36" s="60">
        <v>42376378</v>
      </c>
      <c r="N36" s="16">
        <f t="shared" si="6"/>
        <v>99.5</v>
      </c>
      <c r="O36" s="16">
        <f t="shared" si="6"/>
        <v>42.7</v>
      </c>
      <c r="P36" s="16">
        <f t="shared" si="6"/>
        <v>98.8</v>
      </c>
      <c r="Q36" s="16">
        <f>IF(J36=0,0,ROUND(M36/(I36-J36)*100,1))</f>
        <v>0</v>
      </c>
      <c r="R36" s="61">
        <v>98.7</v>
      </c>
      <c r="S36" s="13">
        <v>0</v>
      </c>
    </row>
    <row r="37" spans="1:19" s="4" customFormat="1" ht="15.95" customHeight="1">
      <c r="A37" s="22"/>
      <c r="B37" s="23"/>
      <c r="C37" s="23"/>
      <c r="D37" s="23" t="s">
        <v>77</v>
      </c>
      <c r="E37" s="39" t="s">
        <v>25</v>
      </c>
      <c r="F37" s="40"/>
      <c r="G37" s="60">
        <v>31213369</v>
      </c>
      <c r="H37" s="60">
        <v>391096</v>
      </c>
      <c r="I37" s="60">
        <v>31604465</v>
      </c>
      <c r="J37" s="62"/>
      <c r="K37" s="60">
        <v>31059374</v>
      </c>
      <c r="L37" s="60">
        <v>167041</v>
      </c>
      <c r="M37" s="60">
        <v>31226415</v>
      </c>
      <c r="N37" s="16">
        <f t="shared" si="6"/>
        <v>99.5</v>
      </c>
      <c r="O37" s="16">
        <f t="shared" si="6"/>
        <v>42.7</v>
      </c>
      <c r="P37" s="16">
        <f t="shared" si="6"/>
        <v>98.8</v>
      </c>
      <c r="Q37" s="16"/>
      <c r="R37" s="61">
        <v>98.6</v>
      </c>
      <c r="S37" s="13"/>
    </row>
    <row r="38" spans="1:19" s="4" customFormat="1" ht="15.95" customHeight="1">
      <c r="A38" s="22"/>
      <c r="B38" s="23"/>
      <c r="C38" s="24" t="s">
        <v>85</v>
      </c>
      <c r="D38" s="39" t="s">
        <v>42</v>
      </c>
      <c r="E38" s="39"/>
      <c r="F38" s="40"/>
      <c r="G38" s="62"/>
      <c r="H38" s="62"/>
      <c r="I38" s="62"/>
      <c r="J38" s="62"/>
      <c r="K38" s="62"/>
      <c r="L38" s="62"/>
      <c r="M38" s="62"/>
      <c r="N38" s="17"/>
      <c r="O38" s="17"/>
      <c r="P38" s="17"/>
      <c r="Q38" s="17"/>
      <c r="R38" s="63"/>
      <c r="S38" s="13"/>
    </row>
    <row r="39" spans="1:19" s="4" customFormat="1" ht="15.95" customHeight="1">
      <c r="A39" s="22"/>
      <c r="B39" s="23"/>
      <c r="C39" s="24" t="s">
        <v>86</v>
      </c>
      <c r="D39" s="39" t="s">
        <v>43</v>
      </c>
      <c r="E39" s="39"/>
      <c r="F39" s="40"/>
      <c r="G39" s="62"/>
      <c r="H39" s="62"/>
      <c r="I39" s="62"/>
      <c r="J39" s="62"/>
      <c r="K39" s="62"/>
      <c r="L39" s="62"/>
      <c r="M39" s="62"/>
      <c r="N39" s="17"/>
      <c r="O39" s="17"/>
      <c r="P39" s="17"/>
      <c r="Q39" s="17"/>
      <c r="R39" s="63"/>
      <c r="S39" s="13"/>
    </row>
    <row r="40" spans="1:19" s="4" customFormat="1" ht="15.95" customHeight="1">
      <c r="A40" s="22"/>
      <c r="B40" s="23"/>
      <c r="C40" s="24" t="s">
        <v>87</v>
      </c>
      <c r="D40" s="39" t="s">
        <v>44</v>
      </c>
      <c r="E40" s="39"/>
      <c r="F40" s="40"/>
      <c r="G40" s="62"/>
      <c r="H40" s="62"/>
      <c r="I40" s="62"/>
      <c r="J40" s="62"/>
      <c r="K40" s="62"/>
      <c r="L40" s="62"/>
      <c r="M40" s="62"/>
      <c r="N40" s="17"/>
      <c r="O40" s="17"/>
      <c r="P40" s="17"/>
      <c r="Q40" s="17"/>
      <c r="R40" s="63"/>
      <c r="S40" s="13"/>
    </row>
    <row r="41" spans="1:19" s="4" customFormat="1" ht="15.95" customHeight="1">
      <c r="A41" s="22"/>
      <c r="B41" s="23" t="s">
        <v>88</v>
      </c>
      <c r="C41" s="39" t="s">
        <v>45</v>
      </c>
      <c r="D41" s="39"/>
      <c r="E41" s="39"/>
      <c r="F41" s="40"/>
      <c r="G41" s="62"/>
      <c r="H41" s="62"/>
      <c r="I41" s="62"/>
      <c r="J41" s="62"/>
      <c r="K41" s="62"/>
      <c r="L41" s="62"/>
      <c r="M41" s="62"/>
      <c r="N41" s="17"/>
      <c r="O41" s="17"/>
      <c r="P41" s="17"/>
      <c r="Q41" s="17"/>
      <c r="R41" s="63"/>
      <c r="S41" s="13"/>
    </row>
    <row r="42" spans="1:19" s="4" customFormat="1" ht="15.95" customHeight="1" thickBot="1">
      <c r="A42" s="25" t="s">
        <v>46</v>
      </c>
      <c r="B42" s="52" t="s">
        <v>47</v>
      </c>
      <c r="C42" s="52"/>
      <c r="D42" s="52"/>
      <c r="E42" s="52"/>
      <c r="F42" s="53"/>
      <c r="G42" s="64"/>
      <c r="H42" s="64"/>
      <c r="I42" s="64"/>
      <c r="J42" s="64"/>
      <c r="K42" s="64"/>
      <c r="L42" s="64"/>
      <c r="M42" s="64"/>
      <c r="N42" s="18"/>
      <c r="O42" s="18"/>
      <c r="P42" s="18"/>
      <c r="Q42" s="18"/>
      <c r="R42" s="65"/>
      <c r="S42" s="13"/>
    </row>
    <row r="43" spans="1:19" s="4" customFormat="1" ht="15.95" customHeight="1" thickTop="1">
      <c r="A43" s="26"/>
      <c r="B43" s="54" t="s">
        <v>48</v>
      </c>
      <c r="C43" s="54"/>
      <c r="D43" s="54"/>
      <c r="E43" s="54"/>
      <c r="F43" s="55"/>
      <c r="G43" s="66">
        <v>1212523998</v>
      </c>
      <c r="H43" s="66">
        <v>19825859</v>
      </c>
      <c r="I43" s="66">
        <v>1233231664</v>
      </c>
      <c r="J43" s="66">
        <v>3854</v>
      </c>
      <c r="K43" s="66">
        <v>1204272675</v>
      </c>
      <c r="L43" s="66">
        <v>7239620</v>
      </c>
      <c r="M43" s="66">
        <v>1212394101</v>
      </c>
      <c r="N43" s="19">
        <f t="shared" ref="N43:P44" si="7">IF(ISERROR(K43/G43),"-",ROUND(K43/G43*100,1))</f>
        <v>99.3</v>
      </c>
      <c r="O43" s="19">
        <f t="shared" si="7"/>
        <v>36.5</v>
      </c>
      <c r="P43" s="19">
        <f t="shared" si="7"/>
        <v>98.3</v>
      </c>
      <c r="Q43" s="19">
        <f>IF(J43=0,0,ROUND(M43/(I43-J43)*100,1))</f>
        <v>98.3</v>
      </c>
      <c r="R43" s="67">
        <v>98.2</v>
      </c>
      <c r="S43" s="13">
        <v>91.7</v>
      </c>
    </row>
    <row r="44" spans="1:19" s="4" customFormat="1" ht="15.95" customHeight="1">
      <c r="A44" s="22"/>
      <c r="B44" s="39" t="s">
        <v>49</v>
      </c>
      <c r="C44" s="39"/>
      <c r="D44" s="39"/>
      <c r="E44" s="39"/>
      <c r="F44" s="40"/>
      <c r="G44" s="60">
        <v>145659313</v>
      </c>
      <c r="H44" s="60">
        <v>27534358</v>
      </c>
      <c r="I44" s="60">
        <v>173193671</v>
      </c>
      <c r="J44" s="62"/>
      <c r="K44" s="60">
        <v>137109104</v>
      </c>
      <c r="L44" s="60">
        <v>7280542</v>
      </c>
      <c r="M44" s="60">
        <v>144389646</v>
      </c>
      <c r="N44" s="16">
        <f t="shared" si="7"/>
        <v>94.1</v>
      </c>
      <c r="O44" s="16">
        <f t="shared" si="7"/>
        <v>26.4</v>
      </c>
      <c r="P44" s="16">
        <f t="shared" si="7"/>
        <v>83.4</v>
      </c>
      <c r="Q44" s="16"/>
      <c r="R44" s="61">
        <v>81.5</v>
      </c>
      <c r="S44" s="13"/>
    </row>
    <row r="45" spans="1:19" s="4" customFormat="1" ht="15.95" customHeight="1" thickBot="1">
      <c r="A45" s="27"/>
      <c r="B45" s="56" t="s">
        <v>50</v>
      </c>
      <c r="C45" s="56"/>
      <c r="D45" s="56"/>
      <c r="E45" s="56"/>
      <c r="F45" s="57"/>
      <c r="G45" s="68"/>
      <c r="H45" s="68"/>
      <c r="I45" s="68"/>
      <c r="J45" s="68"/>
      <c r="K45" s="68"/>
      <c r="L45" s="68"/>
      <c r="M45" s="68"/>
      <c r="N45" s="20"/>
      <c r="O45" s="20"/>
      <c r="P45" s="20"/>
      <c r="Q45" s="20"/>
      <c r="R45" s="69"/>
      <c r="S45" s="13"/>
    </row>
    <row r="46" spans="1:19" s="4" customFormat="1" ht="15.95" customHeight="1">
      <c r="A46" s="47" t="s">
        <v>103</v>
      </c>
      <c r="B46" s="47"/>
      <c r="C46" s="47"/>
      <c r="D46" s="47"/>
      <c r="E46" s="47"/>
      <c r="F46" s="47"/>
      <c r="G46" s="47"/>
      <c r="H46" s="47"/>
      <c r="I46" s="47"/>
      <c r="J46" s="47"/>
    </row>
    <row r="47" spans="1:19" s="4" customFormat="1" ht="15.95" customHeight="1">
      <c r="A47" s="48"/>
      <c r="B47" s="48"/>
      <c r="C47" s="48"/>
      <c r="D47" s="48"/>
      <c r="E47" s="48"/>
      <c r="F47" s="48"/>
      <c r="G47" s="48"/>
      <c r="H47" s="48"/>
      <c r="I47" s="48"/>
      <c r="J47" s="48"/>
    </row>
    <row r="48" spans="1:19">
      <c r="A48" s="45" t="s">
        <v>104</v>
      </c>
      <c r="B48" s="46"/>
      <c r="C48" s="46"/>
      <c r="D48" s="46"/>
      <c r="E48" s="46"/>
      <c r="F48" s="46"/>
      <c r="G48" s="46"/>
      <c r="H48" s="46"/>
      <c r="I48" s="46"/>
      <c r="J48" s="46"/>
    </row>
    <row r="49" spans="1:10">
      <c r="A49" s="46"/>
      <c r="B49" s="46"/>
      <c r="C49" s="46"/>
      <c r="D49" s="46"/>
      <c r="E49" s="46"/>
      <c r="F49" s="46"/>
      <c r="G49" s="46"/>
      <c r="H49" s="46"/>
      <c r="I49" s="46"/>
      <c r="J49" s="46"/>
    </row>
  </sheetData>
  <mergeCells count="47">
    <mergeCell ref="C41:F41"/>
    <mergeCell ref="B42:F42"/>
    <mergeCell ref="B43:F43"/>
    <mergeCell ref="B44:F44"/>
    <mergeCell ref="B45:F45"/>
    <mergeCell ref="D35:F35"/>
    <mergeCell ref="E36:F36"/>
    <mergeCell ref="E37:F37"/>
    <mergeCell ref="D38:F38"/>
    <mergeCell ref="D39:F39"/>
    <mergeCell ref="C30:F30"/>
    <mergeCell ref="B31:F31"/>
    <mergeCell ref="C32:F32"/>
    <mergeCell ref="D33:F33"/>
    <mergeCell ref="D34:F34"/>
    <mergeCell ref="E12:F12"/>
    <mergeCell ref="A48:J49"/>
    <mergeCell ref="A46:J47"/>
    <mergeCell ref="E13:F13"/>
    <mergeCell ref="N5:R5"/>
    <mergeCell ref="G6:G7"/>
    <mergeCell ref="H6:H7"/>
    <mergeCell ref="I6:I7"/>
    <mergeCell ref="K6:K7"/>
    <mergeCell ref="L6:L7"/>
    <mergeCell ref="M6:M7"/>
    <mergeCell ref="N6:P6"/>
    <mergeCell ref="K5:M5"/>
    <mergeCell ref="E27:F27"/>
    <mergeCell ref="D40:F40"/>
    <mergeCell ref="E29:F29"/>
    <mergeCell ref="A5:F8"/>
    <mergeCell ref="G5:J5"/>
    <mergeCell ref="E28:F28"/>
    <mergeCell ref="E14:F14"/>
    <mergeCell ref="E15:F15"/>
    <mergeCell ref="E16:F16"/>
    <mergeCell ref="D17:F17"/>
    <mergeCell ref="E18:F18"/>
    <mergeCell ref="E22:F22"/>
    <mergeCell ref="D23:F23"/>
    <mergeCell ref="D24:F24"/>
    <mergeCell ref="D25:F25"/>
    <mergeCell ref="D26:F26"/>
    <mergeCell ref="B9:F9"/>
    <mergeCell ref="C10:F10"/>
    <mergeCell ref="D11:F11"/>
  </mergeCells>
  <phoneticPr fontId="2"/>
  <pageMargins left="0.78740157480314965" right="0.78740157480314965" top="0.98425196850393704" bottom="0.98425196850393704" header="0.51181102362204722" footer="0.51181102362204722"/>
  <pageSetup paperSize="9" scale="98" firstPageNumber="84" fitToWidth="2" orientation="portrait" useFirstPageNumber="1" r:id="rId1"/>
  <headerFooter alignWithMargins="0">
    <oddFooter>&amp;C&amp;"ＭＳ ゴシック,標準"&amp;P</oddFooter>
  </headerFooter>
  <colBreaks count="1" manualBreakCount="1">
    <brk id="10"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9"/>
  <sheetViews>
    <sheetView view="pageBreakPreview" zoomScaleNormal="100" zoomScaleSheetLayoutView="100" workbookViewId="0"/>
  </sheetViews>
  <sheetFormatPr defaultRowHeight="13.5"/>
  <cols>
    <col min="1" max="5" width="2.5" style="1" customWidth="1"/>
    <col min="6" max="6" width="16.25" style="1" customWidth="1"/>
    <col min="7" max="13" width="13.625" style="1" customWidth="1"/>
    <col min="14" max="16" width="7.75" style="1" customWidth="1"/>
    <col min="17" max="17" width="7.75" style="1" hidden="1" customWidth="1"/>
    <col min="18" max="18" width="7.75" style="1" customWidth="1"/>
    <col min="19" max="19" width="7.375" style="1" hidden="1" customWidth="1"/>
    <col min="20" max="16384" width="9" style="1"/>
  </cols>
  <sheetData>
    <row r="1" spans="1:19" ht="21">
      <c r="A1" s="2"/>
      <c r="B1" s="3"/>
      <c r="C1" s="3"/>
      <c r="D1" s="3"/>
      <c r="E1" s="3"/>
      <c r="F1" s="3"/>
    </row>
    <row r="2" spans="1:19" ht="21">
      <c r="A2" s="1" t="s">
        <v>105</v>
      </c>
      <c r="B2" s="3"/>
      <c r="C2" s="3"/>
      <c r="D2" s="3"/>
      <c r="E2" s="3"/>
      <c r="F2" s="3"/>
    </row>
    <row r="3" spans="1:19" s="4" customFormat="1" ht="15.95" customHeight="1">
      <c r="S3" s="5" t="s">
        <v>1</v>
      </c>
    </row>
    <row r="4" spans="1:19" s="4" customFormat="1" ht="15.95" customHeight="1" thickBot="1">
      <c r="A4" s="4" t="s">
        <v>51</v>
      </c>
      <c r="P4" s="4" t="s">
        <v>100</v>
      </c>
      <c r="S4" s="5"/>
    </row>
    <row r="5" spans="1:19" s="4" customFormat="1" ht="15.95" customHeight="1">
      <c r="A5" s="32"/>
      <c r="B5" s="33"/>
      <c r="C5" s="33"/>
      <c r="D5" s="33"/>
      <c r="E5" s="33"/>
      <c r="F5" s="33"/>
      <c r="G5" s="38" t="s">
        <v>2</v>
      </c>
      <c r="H5" s="38"/>
      <c r="I5" s="38"/>
      <c r="J5" s="38"/>
      <c r="K5" s="38" t="s">
        <v>3</v>
      </c>
      <c r="L5" s="38"/>
      <c r="M5" s="38"/>
      <c r="N5" s="33" t="s">
        <v>4</v>
      </c>
      <c r="O5" s="33"/>
      <c r="P5" s="33"/>
      <c r="Q5" s="33"/>
      <c r="R5" s="49"/>
      <c r="S5" s="6"/>
    </row>
    <row r="6" spans="1:19" s="4" customFormat="1" ht="15.95" customHeight="1">
      <c r="A6" s="34"/>
      <c r="B6" s="35"/>
      <c r="C6" s="35"/>
      <c r="D6" s="35"/>
      <c r="E6" s="35"/>
      <c r="F6" s="35"/>
      <c r="G6" s="50" t="s">
        <v>5</v>
      </c>
      <c r="H6" s="50" t="s">
        <v>6</v>
      </c>
      <c r="I6" s="50" t="s">
        <v>7</v>
      </c>
      <c r="J6" s="29" t="s">
        <v>8</v>
      </c>
      <c r="K6" s="50" t="s">
        <v>5</v>
      </c>
      <c r="L6" s="50" t="s">
        <v>6</v>
      </c>
      <c r="M6" s="50" t="s">
        <v>7</v>
      </c>
      <c r="N6" s="35" t="s">
        <v>106</v>
      </c>
      <c r="O6" s="35"/>
      <c r="P6" s="35"/>
      <c r="Q6" s="14"/>
      <c r="R6" s="31" t="s">
        <v>107</v>
      </c>
      <c r="S6" s="6"/>
    </row>
    <row r="7" spans="1:19" s="4" customFormat="1" ht="15.95" customHeight="1">
      <c r="A7" s="34"/>
      <c r="B7" s="35"/>
      <c r="C7" s="35"/>
      <c r="D7" s="35"/>
      <c r="E7" s="35"/>
      <c r="F7" s="35"/>
      <c r="G7" s="51"/>
      <c r="H7" s="51"/>
      <c r="I7" s="51"/>
      <c r="J7" s="30" t="s">
        <v>9</v>
      </c>
      <c r="K7" s="51"/>
      <c r="L7" s="51"/>
      <c r="M7" s="51"/>
      <c r="N7" s="8" t="s">
        <v>10</v>
      </c>
      <c r="O7" s="8" t="s">
        <v>11</v>
      </c>
      <c r="P7" s="8" t="s">
        <v>7</v>
      </c>
      <c r="Q7" s="8" t="s">
        <v>12</v>
      </c>
      <c r="R7" s="9" t="s">
        <v>7</v>
      </c>
      <c r="S7" s="7" t="s">
        <v>12</v>
      </c>
    </row>
    <row r="8" spans="1:19" s="4" customFormat="1" ht="15.95" customHeight="1" thickBot="1">
      <c r="A8" s="36"/>
      <c r="B8" s="37"/>
      <c r="C8" s="37"/>
      <c r="D8" s="37"/>
      <c r="E8" s="37"/>
      <c r="F8" s="37"/>
      <c r="G8" s="10" t="s">
        <v>63</v>
      </c>
      <c r="H8" s="10" t="s">
        <v>64</v>
      </c>
      <c r="I8" s="10" t="s">
        <v>65</v>
      </c>
      <c r="J8" s="10" t="s">
        <v>66</v>
      </c>
      <c r="K8" s="10" t="s">
        <v>67</v>
      </c>
      <c r="L8" s="10" t="s">
        <v>68</v>
      </c>
      <c r="M8" s="10" t="s">
        <v>69</v>
      </c>
      <c r="N8" s="10" t="s">
        <v>70</v>
      </c>
      <c r="O8" s="10" t="s">
        <v>71</v>
      </c>
      <c r="P8" s="10" t="s">
        <v>72</v>
      </c>
      <c r="Q8" s="10" t="s">
        <v>73</v>
      </c>
      <c r="R8" s="11"/>
      <c r="S8" s="12"/>
    </row>
    <row r="9" spans="1:19" s="4" customFormat="1" ht="15.95" customHeight="1">
      <c r="A9" s="21" t="s">
        <v>13</v>
      </c>
      <c r="B9" s="43" t="s">
        <v>14</v>
      </c>
      <c r="C9" s="43"/>
      <c r="D9" s="43"/>
      <c r="E9" s="43"/>
      <c r="F9" s="44"/>
      <c r="G9" s="58">
        <v>1061208408</v>
      </c>
      <c r="H9" s="58">
        <v>17887676</v>
      </c>
      <c r="I9" s="58">
        <v>1079872547</v>
      </c>
      <c r="J9" s="58">
        <v>3854</v>
      </c>
      <c r="K9" s="58">
        <v>1053743744</v>
      </c>
      <c r="L9" s="58">
        <v>6527826</v>
      </c>
      <c r="M9" s="58">
        <v>1061048032</v>
      </c>
      <c r="N9" s="15">
        <f t="shared" ref="N9:N21" si="0">IF(ISERROR(K9/G9),"-",ROUND(K9/G9*100,1))</f>
        <v>99.3</v>
      </c>
      <c r="O9" s="15">
        <f t="shared" ref="O9:O21" si="1">IF(ISERROR(L9/H9),"-",ROUND(L9/H9*100,1))</f>
        <v>36.5</v>
      </c>
      <c r="P9" s="15">
        <f t="shared" ref="P9:P21" si="2">IF(ISERROR(M9/I9),"-",ROUND(M9/I9*100,1))</f>
        <v>98.3</v>
      </c>
      <c r="Q9" s="15">
        <f>IF(J9=0,"-",ROUND(M9/(I9-J9)*100,1))</f>
        <v>98.3</v>
      </c>
      <c r="R9" s="59">
        <v>98.1</v>
      </c>
      <c r="S9" s="13">
        <v>91.7</v>
      </c>
    </row>
    <row r="10" spans="1:19" s="4" customFormat="1" ht="15.95" customHeight="1">
      <c r="A10" s="22"/>
      <c r="B10" s="23" t="s">
        <v>74</v>
      </c>
      <c r="C10" s="39" t="s">
        <v>15</v>
      </c>
      <c r="D10" s="39"/>
      <c r="E10" s="39"/>
      <c r="F10" s="40"/>
      <c r="G10" s="60">
        <v>1061208408</v>
      </c>
      <c r="H10" s="60">
        <v>17887676</v>
      </c>
      <c r="I10" s="60">
        <v>1079872547</v>
      </c>
      <c r="J10" s="60">
        <v>3854</v>
      </c>
      <c r="K10" s="60">
        <v>1053743744</v>
      </c>
      <c r="L10" s="60">
        <v>6527826</v>
      </c>
      <c r="M10" s="60">
        <v>1061048032</v>
      </c>
      <c r="N10" s="16">
        <f t="shared" si="0"/>
        <v>99.3</v>
      </c>
      <c r="O10" s="16">
        <f t="shared" si="1"/>
        <v>36.5</v>
      </c>
      <c r="P10" s="16">
        <f t="shared" si="2"/>
        <v>98.3</v>
      </c>
      <c r="Q10" s="16">
        <f>IF(J10=0,"-",ROUND(M10/(I10-J10)*100,1))</f>
        <v>98.3</v>
      </c>
      <c r="R10" s="61">
        <v>98.1</v>
      </c>
      <c r="S10" s="13">
        <v>91.7</v>
      </c>
    </row>
    <row r="11" spans="1:19" s="4" customFormat="1" ht="15.95" customHeight="1">
      <c r="A11" s="22"/>
      <c r="B11" s="23"/>
      <c r="C11" s="24" t="s">
        <v>75</v>
      </c>
      <c r="D11" s="39" t="s">
        <v>16</v>
      </c>
      <c r="E11" s="39"/>
      <c r="F11" s="40"/>
      <c r="G11" s="60">
        <v>557306138</v>
      </c>
      <c r="H11" s="60">
        <v>11913229</v>
      </c>
      <c r="I11" s="60">
        <v>569219367</v>
      </c>
      <c r="J11" s="62"/>
      <c r="K11" s="60">
        <v>552191025</v>
      </c>
      <c r="L11" s="60">
        <v>4098340</v>
      </c>
      <c r="M11" s="60">
        <v>556289365</v>
      </c>
      <c r="N11" s="16">
        <f t="shared" si="0"/>
        <v>99.1</v>
      </c>
      <c r="O11" s="16">
        <f t="shared" si="1"/>
        <v>34.4</v>
      </c>
      <c r="P11" s="16">
        <f t="shared" si="2"/>
        <v>97.7</v>
      </c>
      <c r="Q11" s="16"/>
      <c r="R11" s="61">
        <v>97.6</v>
      </c>
      <c r="S11" s="13"/>
    </row>
    <row r="12" spans="1:19" s="4" customFormat="1" ht="15.95" customHeight="1">
      <c r="A12" s="22"/>
      <c r="B12" s="23"/>
      <c r="C12" s="23"/>
      <c r="D12" s="23" t="s">
        <v>76</v>
      </c>
      <c r="E12" s="39" t="s">
        <v>17</v>
      </c>
      <c r="F12" s="40"/>
      <c r="G12" s="60">
        <v>12810489</v>
      </c>
      <c r="H12" s="60">
        <v>295018</v>
      </c>
      <c r="I12" s="60">
        <v>13105507</v>
      </c>
      <c r="J12" s="62"/>
      <c r="K12" s="60">
        <v>12680575</v>
      </c>
      <c r="L12" s="60">
        <v>103299</v>
      </c>
      <c r="M12" s="60">
        <v>12783874</v>
      </c>
      <c r="N12" s="16">
        <f t="shared" si="0"/>
        <v>99</v>
      </c>
      <c r="O12" s="16">
        <f t="shared" si="1"/>
        <v>35</v>
      </c>
      <c r="P12" s="16">
        <f t="shared" si="2"/>
        <v>97.5</v>
      </c>
      <c r="Q12" s="16"/>
      <c r="R12" s="61">
        <v>97.4</v>
      </c>
      <c r="S12" s="13"/>
    </row>
    <row r="13" spans="1:19" s="4" customFormat="1" ht="15.95" customHeight="1">
      <c r="A13" s="22"/>
      <c r="B13" s="23"/>
      <c r="C13" s="23"/>
      <c r="D13" s="23" t="s">
        <v>77</v>
      </c>
      <c r="E13" s="39" t="s">
        <v>18</v>
      </c>
      <c r="F13" s="40"/>
      <c r="G13" s="60">
        <v>479189177</v>
      </c>
      <c r="H13" s="60">
        <v>11104543</v>
      </c>
      <c r="I13" s="60">
        <v>490293720</v>
      </c>
      <c r="J13" s="62"/>
      <c r="K13" s="60">
        <v>474397794</v>
      </c>
      <c r="L13" s="60">
        <v>3802959</v>
      </c>
      <c r="M13" s="60">
        <v>478200753</v>
      </c>
      <c r="N13" s="16">
        <f t="shared" si="0"/>
        <v>99</v>
      </c>
      <c r="O13" s="16">
        <f t="shared" si="1"/>
        <v>34.200000000000003</v>
      </c>
      <c r="P13" s="16">
        <f t="shared" si="2"/>
        <v>97.5</v>
      </c>
      <c r="Q13" s="16"/>
      <c r="R13" s="61">
        <v>97.4</v>
      </c>
      <c r="S13" s="13"/>
    </row>
    <row r="14" spans="1:19" s="4" customFormat="1" ht="15.95" customHeight="1">
      <c r="A14" s="22"/>
      <c r="B14" s="23"/>
      <c r="C14" s="23"/>
      <c r="D14" s="23"/>
      <c r="E14" s="41" t="s">
        <v>19</v>
      </c>
      <c r="F14" s="42"/>
      <c r="G14" s="60">
        <v>3552676</v>
      </c>
      <c r="H14" s="60">
        <v>0</v>
      </c>
      <c r="I14" s="60">
        <v>3552676</v>
      </c>
      <c r="J14" s="62"/>
      <c r="K14" s="60">
        <v>3552676</v>
      </c>
      <c r="L14" s="60">
        <v>0</v>
      </c>
      <c r="M14" s="60">
        <v>3552676</v>
      </c>
      <c r="N14" s="16">
        <f t="shared" si="0"/>
        <v>100</v>
      </c>
      <c r="O14" s="16" t="str">
        <f t="shared" si="1"/>
        <v>-</v>
      </c>
      <c r="P14" s="16">
        <f t="shared" si="2"/>
        <v>100</v>
      </c>
      <c r="Q14" s="16"/>
      <c r="R14" s="61">
        <v>100</v>
      </c>
      <c r="S14" s="13"/>
    </row>
    <row r="15" spans="1:19" s="4" customFormat="1" ht="15.95" customHeight="1">
      <c r="A15" s="22"/>
      <c r="B15" s="23"/>
      <c r="C15" s="23"/>
      <c r="D15" s="23" t="s">
        <v>78</v>
      </c>
      <c r="E15" s="39" t="s">
        <v>20</v>
      </c>
      <c r="F15" s="40"/>
      <c r="G15" s="60">
        <v>20178906</v>
      </c>
      <c r="H15" s="60">
        <v>175545</v>
      </c>
      <c r="I15" s="60">
        <v>20354451</v>
      </c>
      <c r="J15" s="62"/>
      <c r="K15" s="60">
        <v>20100284</v>
      </c>
      <c r="L15" s="60">
        <v>64511</v>
      </c>
      <c r="M15" s="60">
        <v>20164795</v>
      </c>
      <c r="N15" s="16">
        <f t="shared" si="0"/>
        <v>99.6</v>
      </c>
      <c r="O15" s="16">
        <f t="shared" si="1"/>
        <v>36.700000000000003</v>
      </c>
      <c r="P15" s="16">
        <f t="shared" si="2"/>
        <v>99.1</v>
      </c>
      <c r="Q15" s="16"/>
      <c r="R15" s="61">
        <v>98.9</v>
      </c>
      <c r="S15" s="13"/>
    </row>
    <row r="16" spans="1:19" s="4" customFormat="1" ht="15.95" customHeight="1">
      <c r="A16" s="22"/>
      <c r="B16" s="23"/>
      <c r="C16" s="23"/>
      <c r="D16" s="23" t="s">
        <v>79</v>
      </c>
      <c r="E16" s="39" t="s">
        <v>21</v>
      </c>
      <c r="F16" s="40"/>
      <c r="G16" s="60">
        <v>45127566</v>
      </c>
      <c r="H16" s="60">
        <v>338123</v>
      </c>
      <c r="I16" s="60">
        <v>45465689</v>
      </c>
      <c r="J16" s="62"/>
      <c r="K16" s="60">
        <v>45012372</v>
      </c>
      <c r="L16" s="60">
        <v>127571</v>
      </c>
      <c r="M16" s="60">
        <v>45139943</v>
      </c>
      <c r="N16" s="16">
        <f t="shared" si="0"/>
        <v>99.7</v>
      </c>
      <c r="O16" s="16">
        <f t="shared" si="1"/>
        <v>37.700000000000003</v>
      </c>
      <c r="P16" s="16">
        <f t="shared" si="2"/>
        <v>99.3</v>
      </c>
      <c r="Q16" s="16"/>
      <c r="R16" s="61">
        <v>99.1</v>
      </c>
      <c r="S16" s="13"/>
    </row>
    <row r="17" spans="1:19" s="4" customFormat="1" ht="15.95" customHeight="1">
      <c r="A17" s="22"/>
      <c r="B17" s="23"/>
      <c r="C17" s="24" t="s">
        <v>80</v>
      </c>
      <c r="D17" s="39" t="s">
        <v>22</v>
      </c>
      <c r="E17" s="39"/>
      <c r="F17" s="40"/>
      <c r="G17" s="60">
        <v>445026090</v>
      </c>
      <c r="H17" s="60">
        <v>5524225</v>
      </c>
      <c r="I17" s="60">
        <v>450550315</v>
      </c>
      <c r="J17" s="60">
        <v>0</v>
      </c>
      <c r="K17" s="60">
        <v>442831349</v>
      </c>
      <c r="L17" s="60">
        <v>2317679</v>
      </c>
      <c r="M17" s="60">
        <v>445149028</v>
      </c>
      <c r="N17" s="16">
        <f t="shared" si="0"/>
        <v>99.5</v>
      </c>
      <c r="O17" s="16">
        <f t="shared" si="1"/>
        <v>42</v>
      </c>
      <c r="P17" s="16">
        <f t="shared" si="2"/>
        <v>98.8</v>
      </c>
      <c r="Q17" s="16" t="str">
        <f>IF(J17=0,"-",ROUND(M17/(I17-J17)*100,1))</f>
        <v>-</v>
      </c>
      <c r="R17" s="61">
        <v>98.6</v>
      </c>
      <c r="S17" s="13">
        <v>0</v>
      </c>
    </row>
    <row r="18" spans="1:19" s="4" customFormat="1" ht="15.95" customHeight="1">
      <c r="A18" s="22"/>
      <c r="B18" s="23"/>
      <c r="C18" s="23"/>
      <c r="D18" s="23" t="s">
        <v>76</v>
      </c>
      <c r="E18" s="39" t="s">
        <v>23</v>
      </c>
      <c r="F18" s="40"/>
      <c r="G18" s="60">
        <v>442006299</v>
      </c>
      <c r="H18" s="60">
        <v>5524225</v>
      </c>
      <c r="I18" s="60">
        <v>447530524</v>
      </c>
      <c r="J18" s="60">
        <v>0</v>
      </c>
      <c r="K18" s="60">
        <v>439811558</v>
      </c>
      <c r="L18" s="60">
        <v>2317679</v>
      </c>
      <c r="M18" s="60">
        <v>442129237</v>
      </c>
      <c r="N18" s="16">
        <f t="shared" si="0"/>
        <v>99.5</v>
      </c>
      <c r="O18" s="16">
        <f t="shared" si="1"/>
        <v>42</v>
      </c>
      <c r="P18" s="16">
        <f t="shared" si="2"/>
        <v>98.8</v>
      </c>
      <c r="Q18" s="16" t="str">
        <f>IF(J18=0,"-",ROUND(M18/(I18-J18)*100,1))</f>
        <v>-</v>
      </c>
      <c r="R18" s="61">
        <v>98.6</v>
      </c>
      <c r="S18" s="13">
        <v>0</v>
      </c>
    </row>
    <row r="19" spans="1:19" s="4" customFormat="1" ht="15.95" customHeight="1">
      <c r="A19" s="22"/>
      <c r="B19" s="23"/>
      <c r="C19" s="23"/>
      <c r="D19" s="23"/>
      <c r="E19" s="23" t="s">
        <v>81</v>
      </c>
      <c r="F19" s="28" t="s">
        <v>24</v>
      </c>
      <c r="G19" s="60">
        <v>188587624</v>
      </c>
      <c r="H19" s="60">
        <v>2403635</v>
      </c>
      <c r="I19" s="60">
        <v>190991259</v>
      </c>
      <c r="J19" s="60">
        <v>0</v>
      </c>
      <c r="K19" s="60">
        <v>187650494</v>
      </c>
      <c r="L19" s="60">
        <v>1013857</v>
      </c>
      <c r="M19" s="60">
        <v>188664351</v>
      </c>
      <c r="N19" s="16">
        <f t="shared" si="0"/>
        <v>99.5</v>
      </c>
      <c r="O19" s="16">
        <f t="shared" si="1"/>
        <v>42.2</v>
      </c>
      <c r="P19" s="16">
        <f t="shared" si="2"/>
        <v>98.8</v>
      </c>
      <c r="Q19" s="16" t="str">
        <f>IF(J19=0,"-",ROUND(M19/(I19-J19)*100,1))</f>
        <v>-</v>
      </c>
      <c r="R19" s="61">
        <v>98.6</v>
      </c>
      <c r="S19" s="13">
        <v>0</v>
      </c>
    </row>
    <row r="20" spans="1:19" s="4" customFormat="1" ht="15.95" customHeight="1">
      <c r="A20" s="22"/>
      <c r="B20" s="23"/>
      <c r="C20" s="23"/>
      <c r="D20" s="23"/>
      <c r="E20" s="23" t="s">
        <v>82</v>
      </c>
      <c r="F20" s="28" t="s">
        <v>25</v>
      </c>
      <c r="G20" s="60">
        <v>193390791</v>
      </c>
      <c r="H20" s="60">
        <v>2507733</v>
      </c>
      <c r="I20" s="60">
        <v>195898524</v>
      </c>
      <c r="J20" s="62"/>
      <c r="K20" s="60">
        <v>192403895</v>
      </c>
      <c r="L20" s="60">
        <v>1052124</v>
      </c>
      <c r="M20" s="60">
        <v>193456019</v>
      </c>
      <c r="N20" s="16">
        <f t="shared" si="0"/>
        <v>99.5</v>
      </c>
      <c r="O20" s="16">
        <f t="shared" si="1"/>
        <v>42</v>
      </c>
      <c r="P20" s="16">
        <f t="shared" si="2"/>
        <v>98.8</v>
      </c>
      <c r="Q20" s="16"/>
      <c r="R20" s="61">
        <v>98.6</v>
      </c>
      <c r="S20" s="13"/>
    </row>
    <row r="21" spans="1:19" s="4" customFormat="1" ht="15.95" customHeight="1">
      <c r="A21" s="22"/>
      <c r="B21" s="23"/>
      <c r="C21" s="23"/>
      <c r="D21" s="23"/>
      <c r="E21" s="23" t="s">
        <v>83</v>
      </c>
      <c r="F21" s="28" t="s">
        <v>26</v>
      </c>
      <c r="G21" s="60">
        <v>60027884</v>
      </c>
      <c r="H21" s="60">
        <v>612857</v>
      </c>
      <c r="I21" s="60">
        <v>60640741</v>
      </c>
      <c r="J21" s="62"/>
      <c r="K21" s="60">
        <v>59757169</v>
      </c>
      <c r="L21" s="60">
        <v>251698</v>
      </c>
      <c r="M21" s="60">
        <v>60008867</v>
      </c>
      <c r="N21" s="16">
        <f t="shared" si="0"/>
        <v>99.5</v>
      </c>
      <c r="O21" s="16">
        <f t="shared" si="1"/>
        <v>41.1</v>
      </c>
      <c r="P21" s="16">
        <f t="shared" si="2"/>
        <v>99</v>
      </c>
      <c r="Q21" s="16"/>
      <c r="R21" s="61">
        <v>98.8</v>
      </c>
      <c r="S21" s="13"/>
    </row>
    <row r="22" spans="1:19" s="4" customFormat="1" ht="14.25" customHeight="1">
      <c r="A22" s="22"/>
      <c r="B22" s="23"/>
      <c r="C22" s="23"/>
      <c r="D22" s="23" t="s">
        <v>77</v>
      </c>
      <c r="E22" s="39" t="s">
        <v>89</v>
      </c>
      <c r="F22" s="40"/>
      <c r="G22" s="60">
        <v>3019791</v>
      </c>
      <c r="H22" s="62"/>
      <c r="I22" s="60">
        <v>3019791</v>
      </c>
      <c r="J22" s="62"/>
      <c r="K22" s="60">
        <v>3019791</v>
      </c>
      <c r="L22" s="62"/>
      <c r="M22" s="60">
        <v>3019791</v>
      </c>
      <c r="N22" s="16">
        <f>IF(ISERROR(K22/G22),"-",ROUND(K22/G22*100,1))</f>
        <v>100</v>
      </c>
      <c r="O22" s="16" t="str">
        <f t="shared" ref="O22:O29" si="3">IF(ISERROR(L22/H22),"-",ROUND(L22/H22*100,1))</f>
        <v>-</v>
      </c>
      <c r="P22" s="16">
        <f>IF(ISERROR(M22/I22),"-",ROUND(M22/I22*100,1))</f>
        <v>100</v>
      </c>
      <c r="Q22" s="16"/>
      <c r="R22" s="61">
        <v>100</v>
      </c>
      <c r="S22" s="13"/>
    </row>
    <row r="23" spans="1:19" s="4" customFormat="1" ht="15.95" customHeight="1">
      <c r="A23" s="22"/>
      <c r="B23" s="23"/>
      <c r="C23" s="24" t="s">
        <v>84</v>
      </c>
      <c r="D23" s="39" t="s">
        <v>28</v>
      </c>
      <c r="E23" s="39"/>
      <c r="F23" s="40"/>
      <c r="G23" s="60">
        <v>11960758</v>
      </c>
      <c r="H23" s="60">
        <v>445919</v>
      </c>
      <c r="I23" s="60">
        <v>13183140</v>
      </c>
      <c r="J23" s="62"/>
      <c r="K23" s="60">
        <v>11805948</v>
      </c>
      <c r="L23" s="60">
        <v>111434</v>
      </c>
      <c r="M23" s="60">
        <v>12693844</v>
      </c>
      <c r="N23" s="16">
        <f t="shared" ref="N23:N29" si="4">IF(ISERROR(K23/G23),"-",ROUND(K23/G23*100,1))</f>
        <v>98.7</v>
      </c>
      <c r="O23" s="16">
        <f t="shared" si="3"/>
        <v>25</v>
      </c>
      <c r="P23" s="16">
        <f t="shared" ref="P23:P29" si="5">IF(ISERROR(M23/I23),"-",ROUND(M23/I23*100,1))</f>
        <v>96.3</v>
      </c>
      <c r="Q23" s="16"/>
      <c r="R23" s="61">
        <v>95.8</v>
      </c>
      <c r="S23" s="13"/>
    </row>
    <row r="24" spans="1:19" s="4" customFormat="1" ht="15.95" customHeight="1">
      <c r="A24" s="22"/>
      <c r="B24" s="23"/>
      <c r="C24" s="24" t="s">
        <v>85</v>
      </c>
      <c r="D24" s="39" t="s">
        <v>29</v>
      </c>
      <c r="E24" s="39"/>
      <c r="F24" s="40"/>
      <c r="G24" s="60">
        <v>46909430</v>
      </c>
      <c r="H24" s="60">
        <v>449</v>
      </c>
      <c r="I24" s="60">
        <v>46909879</v>
      </c>
      <c r="J24" s="62"/>
      <c r="K24" s="60">
        <v>46909430</v>
      </c>
      <c r="L24" s="60">
        <v>373</v>
      </c>
      <c r="M24" s="60">
        <v>46909803</v>
      </c>
      <c r="N24" s="16">
        <f t="shared" si="4"/>
        <v>100</v>
      </c>
      <c r="O24" s="16">
        <f t="shared" si="3"/>
        <v>83.1</v>
      </c>
      <c r="P24" s="16">
        <f t="shared" si="5"/>
        <v>100</v>
      </c>
      <c r="Q24" s="16"/>
      <c r="R24" s="61">
        <v>100</v>
      </c>
      <c r="S24" s="13"/>
    </row>
    <row r="25" spans="1:19" s="4" customFormat="1" ht="15.95" customHeight="1">
      <c r="A25" s="22"/>
      <c r="B25" s="23"/>
      <c r="C25" s="24" t="s">
        <v>86</v>
      </c>
      <c r="D25" s="39" t="s">
        <v>30</v>
      </c>
      <c r="E25" s="39"/>
      <c r="F25" s="40"/>
      <c r="G25" s="60">
        <v>5992</v>
      </c>
      <c r="H25" s="60">
        <v>0</v>
      </c>
      <c r="I25" s="60">
        <v>5992</v>
      </c>
      <c r="J25" s="62"/>
      <c r="K25" s="60">
        <v>5992</v>
      </c>
      <c r="L25" s="60">
        <v>0</v>
      </c>
      <c r="M25" s="60">
        <v>5992</v>
      </c>
      <c r="N25" s="16">
        <f t="shared" si="4"/>
        <v>100</v>
      </c>
      <c r="O25" s="16" t="str">
        <f t="shared" si="3"/>
        <v>-</v>
      </c>
      <c r="P25" s="16">
        <f t="shared" si="5"/>
        <v>100</v>
      </c>
      <c r="Q25" s="16"/>
      <c r="R25" s="61">
        <v>100</v>
      </c>
      <c r="S25" s="13"/>
    </row>
    <row r="26" spans="1:19" s="4" customFormat="1" ht="15.95" customHeight="1">
      <c r="A26" s="22"/>
      <c r="B26" s="23"/>
      <c r="C26" s="24" t="s">
        <v>87</v>
      </c>
      <c r="D26" s="39" t="s">
        <v>31</v>
      </c>
      <c r="E26" s="39"/>
      <c r="F26" s="40"/>
      <c r="G26" s="60">
        <v>0</v>
      </c>
      <c r="H26" s="60">
        <v>3854</v>
      </c>
      <c r="I26" s="60">
        <v>3854</v>
      </c>
      <c r="J26" s="60">
        <v>3854</v>
      </c>
      <c r="K26" s="60">
        <v>0</v>
      </c>
      <c r="L26" s="60">
        <v>0</v>
      </c>
      <c r="M26" s="60">
        <v>0</v>
      </c>
      <c r="N26" s="16" t="str">
        <f t="shared" si="4"/>
        <v>-</v>
      </c>
      <c r="O26" s="16">
        <f t="shared" si="3"/>
        <v>0</v>
      </c>
      <c r="P26" s="16">
        <f t="shared" si="5"/>
        <v>0</v>
      </c>
      <c r="Q26" s="16" t="e">
        <f>IF(J26=0,"-",ROUND(M26/(I26-J26)*100,1))</f>
        <v>#DIV/0!</v>
      </c>
      <c r="R26" s="61">
        <v>0</v>
      </c>
      <c r="S26" s="13">
        <v>0.9</v>
      </c>
    </row>
    <row r="27" spans="1:19" s="4" customFormat="1" ht="15.95" customHeight="1">
      <c r="A27" s="22"/>
      <c r="B27" s="23"/>
      <c r="C27" s="24"/>
      <c r="D27" s="23" t="s">
        <v>76</v>
      </c>
      <c r="E27" s="39" t="s">
        <v>32</v>
      </c>
      <c r="F27" s="40"/>
      <c r="G27" s="60">
        <v>0</v>
      </c>
      <c r="H27" s="60">
        <v>958</v>
      </c>
      <c r="I27" s="60">
        <v>958</v>
      </c>
      <c r="J27" s="60">
        <v>958</v>
      </c>
      <c r="K27" s="60">
        <v>0</v>
      </c>
      <c r="L27" s="60">
        <v>0</v>
      </c>
      <c r="M27" s="60">
        <v>0</v>
      </c>
      <c r="N27" s="16" t="str">
        <f t="shared" si="4"/>
        <v>-</v>
      </c>
      <c r="O27" s="16">
        <f t="shared" si="3"/>
        <v>0</v>
      </c>
      <c r="P27" s="16">
        <f t="shared" si="5"/>
        <v>0</v>
      </c>
      <c r="Q27" s="16" t="e">
        <f>IF(J27=0,"-",ROUND(M27/(I27-J27)*100,1))</f>
        <v>#DIV/0!</v>
      </c>
      <c r="R27" s="61">
        <v>0</v>
      </c>
      <c r="S27" s="13">
        <v>0.9</v>
      </c>
    </row>
    <row r="28" spans="1:19" s="4" customFormat="1" ht="15.95" customHeight="1">
      <c r="A28" s="22"/>
      <c r="B28" s="23"/>
      <c r="C28" s="23"/>
      <c r="D28" s="23" t="s">
        <v>77</v>
      </c>
      <c r="E28" s="39" t="s">
        <v>33</v>
      </c>
      <c r="F28" s="40"/>
      <c r="G28" s="60">
        <v>0</v>
      </c>
      <c r="H28" s="60">
        <v>2896</v>
      </c>
      <c r="I28" s="60">
        <v>2896</v>
      </c>
      <c r="J28" s="60">
        <v>2896</v>
      </c>
      <c r="K28" s="60">
        <v>0</v>
      </c>
      <c r="L28" s="60">
        <v>0</v>
      </c>
      <c r="M28" s="60">
        <v>0</v>
      </c>
      <c r="N28" s="16" t="str">
        <f t="shared" si="4"/>
        <v>-</v>
      </c>
      <c r="O28" s="16">
        <f t="shared" si="3"/>
        <v>0</v>
      </c>
      <c r="P28" s="16">
        <f t="shared" si="5"/>
        <v>0</v>
      </c>
      <c r="Q28" s="16" t="e">
        <f>IF(J28=0,"-",ROUND(M28/(I28-J28)*100,1))</f>
        <v>#DIV/0!</v>
      </c>
      <c r="R28" s="61">
        <v>0</v>
      </c>
      <c r="S28" s="13">
        <v>0.4</v>
      </c>
    </row>
    <row r="29" spans="1:19" s="4" customFormat="1" ht="15.95" customHeight="1">
      <c r="A29" s="22"/>
      <c r="B29" s="23"/>
      <c r="C29" s="23"/>
      <c r="D29" s="23" t="s">
        <v>78</v>
      </c>
      <c r="E29" s="39" t="s">
        <v>34</v>
      </c>
      <c r="F29" s="40"/>
      <c r="G29" s="60">
        <v>0</v>
      </c>
      <c r="H29" s="60">
        <v>0</v>
      </c>
      <c r="I29" s="60">
        <v>0</v>
      </c>
      <c r="J29" s="62"/>
      <c r="K29" s="60">
        <v>0</v>
      </c>
      <c r="L29" s="60">
        <v>0</v>
      </c>
      <c r="M29" s="60">
        <v>0</v>
      </c>
      <c r="N29" s="16" t="str">
        <f t="shared" si="4"/>
        <v>-</v>
      </c>
      <c r="O29" s="16" t="str">
        <f t="shared" si="3"/>
        <v>-</v>
      </c>
      <c r="P29" s="16" t="str">
        <f t="shared" si="5"/>
        <v>-</v>
      </c>
      <c r="Q29" s="16"/>
      <c r="R29" s="61" t="s">
        <v>102</v>
      </c>
      <c r="S29" s="13"/>
    </row>
    <row r="30" spans="1:19" s="4" customFormat="1" ht="15.95" customHeight="1">
      <c r="A30" s="22"/>
      <c r="B30" s="23" t="s">
        <v>88</v>
      </c>
      <c r="C30" s="39" t="s">
        <v>35</v>
      </c>
      <c r="D30" s="39"/>
      <c r="E30" s="39"/>
      <c r="F30" s="40"/>
      <c r="G30" s="62"/>
      <c r="H30" s="62"/>
      <c r="I30" s="62"/>
      <c r="J30" s="62"/>
      <c r="K30" s="62"/>
      <c r="L30" s="62"/>
      <c r="M30" s="62"/>
      <c r="N30" s="17"/>
      <c r="O30" s="17"/>
      <c r="P30" s="17"/>
      <c r="Q30" s="17"/>
      <c r="R30" s="63"/>
      <c r="S30" s="13"/>
    </row>
    <row r="31" spans="1:19" s="4" customFormat="1" ht="15.95" customHeight="1">
      <c r="A31" s="22" t="s">
        <v>36</v>
      </c>
      <c r="B31" s="39" t="s">
        <v>37</v>
      </c>
      <c r="C31" s="39"/>
      <c r="D31" s="39"/>
      <c r="E31" s="39"/>
      <c r="F31" s="40"/>
      <c r="G31" s="60">
        <v>82446494</v>
      </c>
      <c r="H31" s="60">
        <v>942425</v>
      </c>
      <c r="I31" s="60">
        <v>83388919</v>
      </c>
      <c r="J31" s="60">
        <v>0</v>
      </c>
      <c r="K31" s="60">
        <v>82078642</v>
      </c>
      <c r="L31" s="60">
        <v>406202</v>
      </c>
      <c r="M31" s="60">
        <v>82484844</v>
      </c>
      <c r="N31" s="16">
        <f t="shared" ref="N31:P37" si="6">IF(ISERROR(K31/G31),"-",ROUND(K31/G31*100,1))</f>
        <v>99.6</v>
      </c>
      <c r="O31" s="16">
        <f t="shared" si="6"/>
        <v>43.1</v>
      </c>
      <c r="P31" s="16">
        <f t="shared" si="6"/>
        <v>98.9</v>
      </c>
      <c r="Q31" s="16" t="str">
        <f>IF(J31=0,"-",ROUND(M31/(I31-J31)*100,1))</f>
        <v>-</v>
      </c>
      <c r="R31" s="61">
        <v>98.8</v>
      </c>
      <c r="S31" s="13">
        <v>0</v>
      </c>
    </row>
    <row r="32" spans="1:19" s="4" customFormat="1" ht="15.95" customHeight="1">
      <c r="A32" s="22"/>
      <c r="B32" s="23" t="s">
        <v>74</v>
      </c>
      <c r="C32" s="39" t="s">
        <v>38</v>
      </c>
      <c r="D32" s="39"/>
      <c r="E32" s="39"/>
      <c r="F32" s="40"/>
      <c r="G32" s="60">
        <v>82446494</v>
      </c>
      <c r="H32" s="60">
        <v>942425</v>
      </c>
      <c r="I32" s="60">
        <v>83388919</v>
      </c>
      <c r="J32" s="60">
        <v>0</v>
      </c>
      <c r="K32" s="60">
        <v>82078642</v>
      </c>
      <c r="L32" s="60">
        <v>406202</v>
      </c>
      <c r="M32" s="60">
        <v>82484844</v>
      </c>
      <c r="N32" s="16">
        <f t="shared" si="6"/>
        <v>99.6</v>
      </c>
      <c r="O32" s="16">
        <f t="shared" si="6"/>
        <v>43.1</v>
      </c>
      <c r="P32" s="16">
        <f t="shared" si="6"/>
        <v>98.9</v>
      </c>
      <c r="Q32" s="16" t="str">
        <f>IF(J32=0,"-",ROUND(M32/(I32-J32)*100,1))</f>
        <v>-</v>
      </c>
      <c r="R32" s="61">
        <v>98.8</v>
      </c>
      <c r="S32" s="13">
        <v>0</v>
      </c>
    </row>
    <row r="33" spans="1:19" s="4" customFormat="1" ht="15.95" customHeight="1">
      <c r="A33" s="22"/>
      <c r="B33" s="23"/>
      <c r="C33" s="24" t="s">
        <v>75</v>
      </c>
      <c r="D33" s="39" t="s">
        <v>39</v>
      </c>
      <c r="E33" s="39"/>
      <c r="F33" s="40"/>
      <c r="G33" s="60">
        <v>46546</v>
      </c>
      <c r="H33" s="60">
        <v>0</v>
      </c>
      <c r="I33" s="60">
        <v>46546</v>
      </c>
      <c r="J33" s="62"/>
      <c r="K33" s="60">
        <v>46546</v>
      </c>
      <c r="L33" s="60">
        <v>0</v>
      </c>
      <c r="M33" s="60">
        <v>46546</v>
      </c>
      <c r="N33" s="16">
        <f t="shared" si="6"/>
        <v>100</v>
      </c>
      <c r="O33" s="16" t="str">
        <f t="shared" si="6"/>
        <v>-</v>
      </c>
      <c r="P33" s="16">
        <f t="shared" si="6"/>
        <v>100</v>
      </c>
      <c r="Q33" s="16"/>
      <c r="R33" s="61">
        <v>100</v>
      </c>
      <c r="S33" s="13"/>
    </row>
    <row r="34" spans="1:19" s="4" customFormat="1" ht="15.95" customHeight="1">
      <c r="A34" s="22"/>
      <c r="B34" s="23"/>
      <c r="C34" s="24" t="s">
        <v>80</v>
      </c>
      <c r="D34" s="39" t="s">
        <v>40</v>
      </c>
      <c r="E34" s="39"/>
      <c r="F34" s="40"/>
      <c r="G34" s="60">
        <v>9689142</v>
      </c>
      <c r="H34" s="60">
        <v>35286</v>
      </c>
      <c r="I34" s="60">
        <v>9724428</v>
      </c>
      <c r="J34" s="62"/>
      <c r="K34" s="60">
        <v>9676730</v>
      </c>
      <c r="L34" s="60">
        <v>17214</v>
      </c>
      <c r="M34" s="60">
        <v>9693944</v>
      </c>
      <c r="N34" s="16">
        <f t="shared" si="6"/>
        <v>99.9</v>
      </c>
      <c r="O34" s="16">
        <f t="shared" si="6"/>
        <v>48.8</v>
      </c>
      <c r="P34" s="16">
        <f t="shared" si="6"/>
        <v>99.7</v>
      </c>
      <c r="Q34" s="16"/>
      <c r="R34" s="61">
        <v>99.6</v>
      </c>
      <c r="S34" s="13"/>
    </row>
    <row r="35" spans="1:19" s="4" customFormat="1" ht="15.95" customHeight="1">
      <c r="A35" s="22"/>
      <c r="B35" s="23"/>
      <c r="C35" s="24" t="s">
        <v>84</v>
      </c>
      <c r="D35" s="39" t="s">
        <v>41</v>
      </c>
      <c r="E35" s="39"/>
      <c r="F35" s="40"/>
      <c r="G35" s="60">
        <v>72710806</v>
      </c>
      <c r="H35" s="60">
        <v>907139</v>
      </c>
      <c r="I35" s="60">
        <v>73617945</v>
      </c>
      <c r="J35" s="60">
        <v>0</v>
      </c>
      <c r="K35" s="60">
        <v>72355366</v>
      </c>
      <c r="L35" s="60">
        <v>388988</v>
      </c>
      <c r="M35" s="60">
        <v>72744354</v>
      </c>
      <c r="N35" s="16">
        <f t="shared" si="6"/>
        <v>99.5</v>
      </c>
      <c r="O35" s="16">
        <f t="shared" si="6"/>
        <v>42.9</v>
      </c>
      <c r="P35" s="16">
        <f t="shared" si="6"/>
        <v>98.8</v>
      </c>
      <c r="Q35" s="16" t="str">
        <f>IF(J35=0,"-",ROUND(M35/(I35-J35)*100,1))</f>
        <v>-</v>
      </c>
      <c r="R35" s="61">
        <v>98.7</v>
      </c>
      <c r="S35" s="13">
        <v>0</v>
      </c>
    </row>
    <row r="36" spans="1:19" s="4" customFormat="1" ht="15.95" customHeight="1">
      <c r="A36" s="22"/>
      <c r="B36" s="23"/>
      <c r="C36" s="24"/>
      <c r="D36" s="23" t="s">
        <v>76</v>
      </c>
      <c r="E36" s="39" t="s">
        <v>24</v>
      </c>
      <c r="F36" s="40"/>
      <c r="G36" s="60">
        <v>41925773</v>
      </c>
      <c r="H36" s="60">
        <v>521805</v>
      </c>
      <c r="I36" s="60">
        <v>42447578</v>
      </c>
      <c r="J36" s="60">
        <v>0</v>
      </c>
      <c r="K36" s="60">
        <v>41721930</v>
      </c>
      <c r="L36" s="60">
        <v>223634</v>
      </c>
      <c r="M36" s="60">
        <v>41945564</v>
      </c>
      <c r="N36" s="16">
        <f t="shared" si="6"/>
        <v>99.5</v>
      </c>
      <c r="O36" s="16">
        <f t="shared" si="6"/>
        <v>42.9</v>
      </c>
      <c r="P36" s="16">
        <f t="shared" si="6"/>
        <v>98.8</v>
      </c>
      <c r="Q36" s="16" t="str">
        <f>IF(J36=0,"-",ROUND(M36/(I36-J36)*100,1))</f>
        <v>-</v>
      </c>
      <c r="R36" s="61">
        <v>98.7</v>
      </c>
      <c r="S36" s="13">
        <v>0</v>
      </c>
    </row>
    <row r="37" spans="1:19" s="4" customFormat="1" ht="15.95" customHeight="1">
      <c r="A37" s="22"/>
      <c r="B37" s="23"/>
      <c r="C37" s="23"/>
      <c r="D37" s="23" t="s">
        <v>77</v>
      </c>
      <c r="E37" s="39" t="s">
        <v>25</v>
      </c>
      <c r="F37" s="40"/>
      <c r="G37" s="60">
        <v>30785033</v>
      </c>
      <c r="H37" s="60">
        <v>385334</v>
      </c>
      <c r="I37" s="60">
        <v>31170367</v>
      </c>
      <c r="J37" s="62"/>
      <c r="K37" s="60">
        <v>30633436</v>
      </c>
      <c r="L37" s="60">
        <v>165354</v>
      </c>
      <c r="M37" s="60">
        <v>30798790</v>
      </c>
      <c r="N37" s="16">
        <f t="shared" si="6"/>
        <v>99.5</v>
      </c>
      <c r="O37" s="16">
        <f t="shared" si="6"/>
        <v>42.9</v>
      </c>
      <c r="P37" s="16">
        <f t="shared" si="6"/>
        <v>98.8</v>
      </c>
      <c r="Q37" s="16"/>
      <c r="R37" s="61">
        <v>98.6</v>
      </c>
      <c r="S37" s="13"/>
    </row>
    <row r="38" spans="1:19" s="4" customFormat="1" ht="15.95" customHeight="1">
      <c r="A38" s="22"/>
      <c r="B38" s="23"/>
      <c r="C38" s="24" t="s">
        <v>85</v>
      </c>
      <c r="D38" s="39" t="s">
        <v>42</v>
      </c>
      <c r="E38" s="39"/>
      <c r="F38" s="40"/>
      <c r="G38" s="62"/>
      <c r="H38" s="62"/>
      <c r="I38" s="62"/>
      <c r="J38" s="62"/>
      <c r="K38" s="62"/>
      <c r="L38" s="62"/>
      <c r="M38" s="62"/>
      <c r="N38" s="17"/>
      <c r="O38" s="17"/>
      <c r="P38" s="17"/>
      <c r="Q38" s="17"/>
      <c r="R38" s="63"/>
      <c r="S38" s="13"/>
    </row>
    <row r="39" spans="1:19" s="4" customFormat="1" ht="15.95" customHeight="1">
      <c r="A39" s="22"/>
      <c r="B39" s="23"/>
      <c r="C39" s="24" t="s">
        <v>86</v>
      </c>
      <c r="D39" s="39" t="s">
        <v>43</v>
      </c>
      <c r="E39" s="39"/>
      <c r="F39" s="40"/>
      <c r="G39" s="62"/>
      <c r="H39" s="62"/>
      <c r="I39" s="62"/>
      <c r="J39" s="62"/>
      <c r="K39" s="62"/>
      <c r="L39" s="62"/>
      <c r="M39" s="62"/>
      <c r="N39" s="17"/>
      <c r="O39" s="17"/>
      <c r="P39" s="17"/>
      <c r="Q39" s="17"/>
      <c r="R39" s="63"/>
      <c r="S39" s="13"/>
    </row>
    <row r="40" spans="1:19" s="4" customFormat="1" ht="15.95" customHeight="1">
      <c r="A40" s="22"/>
      <c r="B40" s="23"/>
      <c r="C40" s="24" t="s">
        <v>87</v>
      </c>
      <c r="D40" s="39" t="s">
        <v>44</v>
      </c>
      <c r="E40" s="39"/>
      <c r="F40" s="40"/>
      <c r="G40" s="62"/>
      <c r="H40" s="62"/>
      <c r="I40" s="62"/>
      <c r="J40" s="62"/>
      <c r="K40" s="62"/>
      <c r="L40" s="62"/>
      <c r="M40" s="62"/>
      <c r="N40" s="17"/>
      <c r="O40" s="17"/>
      <c r="P40" s="17"/>
      <c r="Q40" s="17"/>
      <c r="R40" s="63"/>
      <c r="S40" s="13"/>
    </row>
    <row r="41" spans="1:19" s="4" customFormat="1" ht="15.95" customHeight="1">
      <c r="A41" s="22"/>
      <c r="B41" s="23" t="s">
        <v>88</v>
      </c>
      <c r="C41" s="39" t="s">
        <v>45</v>
      </c>
      <c r="D41" s="39"/>
      <c r="E41" s="39"/>
      <c r="F41" s="40"/>
      <c r="G41" s="62"/>
      <c r="H41" s="62"/>
      <c r="I41" s="62"/>
      <c r="J41" s="62"/>
      <c r="K41" s="62"/>
      <c r="L41" s="62"/>
      <c r="M41" s="62"/>
      <c r="N41" s="17"/>
      <c r="O41" s="17"/>
      <c r="P41" s="17"/>
      <c r="Q41" s="17"/>
      <c r="R41" s="63"/>
      <c r="S41" s="13"/>
    </row>
    <row r="42" spans="1:19" s="4" customFormat="1" ht="15.95" customHeight="1" thickBot="1">
      <c r="A42" s="25" t="s">
        <v>46</v>
      </c>
      <c r="B42" s="52" t="s">
        <v>47</v>
      </c>
      <c r="C42" s="52"/>
      <c r="D42" s="52"/>
      <c r="E42" s="52"/>
      <c r="F42" s="53"/>
      <c r="G42" s="64"/>
      <c r="H42" s="64"/>
      <c r="I42" s="64"/>
      <c r="J42" s="64"/>
      <c r="K42" s="64"/>
      <c r="L42" s="64"/>
      <c r="M42" s="64"/>
      <c r="N42" s="18"/>
      <c r="O42" s="18"/>
      <c r="P42" s="18"/>
      <c r="Q42" s="18"/>
      <c r="R42" s="65"/>
      <c r="S42" s="13"/>
    </row>
    <row r="43" spans="1:19" s="4" customFormat="1" ht="15.95" customHeight="1" thickTop="1">
      <c r="A43" s="26"/>
      <c r="B43" s="54" t="s">
        <v>48</v>
      </c>
      <c r="C43" s="54"/>
      <c r="D43" s="54"/>
      <c r="E43" s="54"/>
      <c r="F43" s="55"/>
      <c r="G43" s="66">
        <v>1143654902</v>
      </c>
      <c r="H43" s="66">
        <v>18830101</v>
      </c>
      <c r="I43" s="66">
        <v>1163261466</v>
      </c>
      <c r="J43" s="66">
        <v>3854</v>
      </c>
      <c r="K43" s="66">
        <v>1135822386</v>
      </c>
      <c r="L43" s="66">
        <v>6934028</v>
      </c>
      <c r="M43" s="66">
        <v>1143532876</v>
      </c>
      <c r="N43" s="19">
        <f t="shared" ref="N43:P44" si="7">IF(ISERROR(K43/G43),"-",ROUND(K43/G43*100,1))</f>
        <v>99.3</v>
      </c>
      <c r="O43" s="19">
        <f t="shared" si="7"/>
        <v>36.799999999999997</v>
      </c>
      <c r="P43" s="19">
        <f t="shared" si="7"/>
        <v>98.3</v>
      </c>
      <c r="Q43" s="19">
        <f>IF(J43=0,"-",ROUND(M43/(I43-J43)*100,1))</f>
        <v>98.3</v>
      </c>
      <c r="R43" s="67">
        <v>98.1</v>
      </c>
      <c r="S43" s="13">
        <v>91.7</v>
      </c>
    </row>
    <row r="44" spans="1:19" s="4" customFormat="1" ht="15.95" customHeight="1">
      <c r="A44" s="22"/>
      <c r="B44" s="39" t="s">
        <v>49</v>
      </c>
      <c r="C44" s="39"/>
      <c r="D44" s="39"/>
      <c r="E44" s="39"/>
      <c r="F44" s="40"/>
      <c r="G44" s="60">
        <v>135877126</v>
      </c>
      <c r="H44" s="60">
        <v>26480127</v>
      </c>
      <c r="I44" s="60">
        <v>162357253</v>
      </c>
      <c r="J44" s="62"/>
      <c r="K44" s="60">
        <v>127710987</v>
      </c>
      <c r="L44" s="60">
        <v>6985620</v>
      </c>
      <c r="M44" s="60">
        <v>134696607</v>
      </c>
      <c r="N44" s="16">
        <f t="shared" si="7"/>
        <v>94</v>
      </c>
      <c r="O44" s="16">
        <f t="shared" si="7"/>
        <v>26.4</v>
      </c>
      <c r="P44" s="16">
        <f t="shared" si="7"/>
        <v>83</v>
      </c>
      <c r="Q44" s="16"/>
      <c r="R44" s="61">
        <v>81.099999999999994</v>
      </c>
      <c r="S44" s="13"/>
    </row>
    <row r="45" spans="1:19" s="4" customFormat="1" ht="15.95" customHeight="1" thickBot="1">
      <c r="A45" s="27"/>
      <c r="B45" s="56" t="s">
        <v>50</v>
      </c>
      <c r="C45" s="56"/>
      <c r="D45" s="56"/>
      <c r="E45" s="56"/>
      <c r="F45" s="57"/>
      <c r="G45" s="68"/>
      <c r="H45" s="68"/>
      <c r="I45" s="68"/>
      <c r="J45" s="68"/>
      <c r="K45" s="68"/>
      <c r="L45" s="68"/>
      <c r="M45" s="68"/>
      <c r="N45" s="20"/>
      <c r="O45" s="20"/>
      <c r="P45" s="20"/>
      <c r="Q45" s="20"/>
      <c r="R45" s="69"/>
      <c r="S45" s="13"/>
    </row>
    <row r="46" spans="1:19" s="4" customFormat="1" ht="15.95" customHeight="1">
      <c r="A46" s="47" t="s">
        <v>103</v>
      </c>
      <c r="B46" s="47"/>
      <c r="C46" s="47"/>
      <c r="D46" s="47"/>
      <c r="E46" s="47"/>
      <c r="F46" s="47"/>
      <c r="G46" s="47"/>
      <c r="H46" s="47"/>
      <c r="I46" s="47"/>
      <c r="J46" s="47"/>
    </row>
    <row r="47" spans="1:19">
      <c r="A47" s="48"/>
      <c r="B47" s="48"/>
      <c r="C47" s="48"/>
      <c r="D47" s="48"/>
      <c r="E47" s="48"/>
      <c r="F47" s="48"/>
      <c r="G47" s="48"/>
      <c r="H47" s="48"/>
      <c r="I47" s="48"/>
      <c r="J47" s="48"/>
    </row>
    <row r="48" spans="1:19" ht="13.5" customHeight="1">
      <c r="A48" s="45" t="s">
        <v>104</v>
      </c>
      <c r="B48" s="46"/>
      <c r="C48" s="46"/>
      <c r="D48" s="46"/>
      <c r="E48" s="46"/>
      <c r="F48" s="46"/>
      <c r="G48" s="46"/>
      <c r="H48" s="46"/>
      <c r="I48" s="46"/>
      <c r="J48" s="46"/>
    </row>
    <row r="49" spans="1:10">
      <c r="A49" s="46"/>
      <c r="B49" s="46"/>
      <c r="C49" s="46"/>
      <c r="D49" s="46"/>
      <c r="E49" s="46"/>
      <c r="F49" s="46"/>
      <c r="G49" s="46"/>
      <c r="H49" s="46"/>
      <c r="I49" s="46"/>
      <c r="J49" s="46"/>
    </row>
  </sheetData>
  <mergeCells count="47">
    <mergeCell ref="C41:F41"/>
    <mergeCell ref="B42:F42"/>
    <mergeCell ref="B43:F43"/>
    <mergeCell ref="B44:F44"/>
    <mergeCell ref="B45:F45"/>
    <mergeCell ref="D35:F35"/>
    <mergeCell ref="E36:F36"/>
    <mergeCell ref="E37:F37"/>
    <mergeCell ref="D38:F38"/>
    <mergeCell ref="D39:F39"/>
    <mergeCell ref="C30:F30"/>
    <mergeCell ref="B31:F31"/>
    <mergeCell ref="C32:F32"/>
    <mergeCell ref="D33:F33"/>
    <mergeCell ref="D34:F34"/>
    <mergeCell ref="E12:F12"/>
    <mergeCell ref="A48:J49"/>
    <mergeCell ref="A46:J47"/>
    <mergeCell ref="E13:F13"/>
    <mergeCell ref="N5:R5"/>
    <mergeCell ref="G6:G7"/>
    <mergeCell ref="H6:H7"/>
    <mergeCell ref="I6:I7"/>
    <mergeCell ref="K6:K7"/>
    <mergeCell ref="L6:L7"/>
    <mergeCell ref="M6:M7"/>
    <mergeCell ref="N6:P6"/>
    <mergeCell ref="K5:M5"/>
    <mergeCell ref="E27:F27"/>
    <mergeCell ref="D40:F40"/>
    <mergeCell ref="E29:F29"/>
    <mergeCell ref="A5:F8"/>
    <mergeCell ref="G5:J5"/>
    <mergeCell ref="E28:F28"/>
    <mergeCell ref="E14:F14"/>
    <mergeCell ref="E15:F15"/>
    <mergeCell ref="E16:F16"/>
    <mergeCell ref="D17:F17"/>
    <mergeCell ref="E18:F18"/>
    <mergeCell ref="E22:F22"/>
    <mergeCell ref="D23:F23"/>
    <mergeCell ref="D24:F24"/>
    <mergeCell ref="D25:F25"/>
    <mergeCell ref="D26:F26"/>
    <mergeCell ref="B9:F9"/>
    <mergeCell ref="C10:F10"/>
    <mergeCell ref="D11:F11"/>
  </mergeCells>
  <phoneticPr fontId="2"/>
  <pageMargins left="0.78740157480314965" right="0.78740157480314965" top="0.98425196850393704" bottom="0.98425196850393704" header="0.51181102362204722" footer="0.51181102362204722"/>
  <pageSetup paperSize="9" scale="98" firstPageNumber="86" orientation="portrait" useFirstPageNumber="1" r:id="rId1"/>
  <headerFooter alignWithMargins="0">
    <oddFooter>&amp;C&amp;"ＭＳ ゴシック,標準"&amp;P</oddFooter>
  </headerFooter>
  <rowBreaks count="1" manualBreakCount="1">
    <brk id="49" max="18" man="1"/>
  </rowBreaks>
  <colBreaks count="1" manualBreakCount="1">
    <brk id="10" max="4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9"/>
  <sheetViews>
    <sheetView view="pageBreakPreview" zoomScaleNormal="100" zoomScaleSheetLayoutView="100" workbookViewId="0"/>
  </sheetViews>
  <sheetFormatPr defaultRowHeight="12"/>
  <cols>
    <col min="1" max="5" width="2.5" style="4" customWidth="1"/>
    <col min="6" max="6" width="16.25" style="4" customWidth="1"/>
    <col min="7" max="13" width="13.625" style="4" customWidth="1"/>
    <col min="14" max="16" width="7.75" style="4" customWidth="1"/>
    <col min="17" max="17" width="7.75" style="4" hidden="1" customWidth="1"/>
    <col min="18" max="18" width="7.75" style="4" customWidth="1"/>
    <col min="19" max="19" width="7.375" style="4" hidden="1" customWidth="1"/>
    <col min="20" max="16384" width="9" style="4"/>
  </cols>
  <sheetData>
    <row r="1" spans="1:19" s="1" customFormat="1" ht="21">
      <c r="A1" s="2"/>
      <c r="B1" s="3"/>
      <c r="C1" s="3"/>
      <c r="D1" s="3"/>
      <c r="E1" s="3"/>
      <c r="F1" s="3"/>
    </row>
    <row r="2" spans="1:19" s="1" customFormat="1" ht="21">
      <c r="A2" s="1" t="s">
        <v>105</v>
      </c>
      <c r="B2" s="3"/>
      <c r="C2" s="3"/>
      <c r="D2" s="3"/>
      <c r="E2" s="3"/>
      <c r="F2" s="3"/>
    </row>
    <row r="3" spans="1:19" ht="15.95" customHeight="1">
      <c r="S3" s="5" t="s">
        <v>1</v>
      </c>
    </row>
    <row r="4" spans="1:19" ht="15.95" customHeight="1" thickBot="1">
      <c r="A4" s="4" t="s">
        <v>52</v>
      </c>
      <c r="P4" s="4" t="s">
        <v>100</v>
      </c>
      <c r="S4" s="5"/>
    </row>
    <row r="5" spans="1:19" ht="15.95" customHeight="1">
      <c r="A5" s="32"/>
      <c r="B5" s="33"/>
      <c r="C5" s="33"/>
      <c r="D5" s="33"/>
      <c r="E5" s="33"/>
      <c r="F5" s="33"/>
      <c r="G5" s="38" t="s">
        <v>90</v>
      </c>
      <c r="H5" s="38"/>
      <c r="I5" s="38"/>
      <c r="J5" s="38"/>
      <c r="K5" s="38" t="s">
        <v>91</v>
      </c>
      <c r="L5" s="38"/>
      <c r="M5" s="38"/>
      <c r="N5" s="33" t="s">
        <v>92</v>
      </c>
      <c r="O5" s="33"/>
      <c r="P5" s="33"/>
      <c r="Q5" s="33"/>
      <c r="R5" s="49"/>
      <c r="S5" s="6"/>
    </row>
    <row r="6" spans="1:19" ht="15.95" customHeight="1">
      <c r="A6" s="34"/>
      <c r="B6" s="35"/>
      <c r="C6" s="35"/>
      <c r="D6" s="35"/>
      <c r="E6" s="35"/>
      <c r="F6" s="35"/>
      <c r="G6" s="50" t="s">
        <v>93</v>
      </c>
      <c r="H6" s="50" t="s">
        <v>94</v>
      </c>
      <c r="I6" s="50" t="s">
        <v>95</v>
      </c>
      <c r="J6" s="29" t="s">
        <v>96</v>
      </c>
      <c r="K6" s="50" t="s">
        <v>93</v>
      </c>
      <c r="L6" s="50" t="s">
        <v>94</v>
      </c>
      <c r="M6" s="50" t="s">
        <v>95</v>
      </c>
      <c r="N6" s="35" t="s">
        <v>106</v>
      </c>
      <c r="O6" s="35"/>
      <c r="P6" s="35"/>
      <c r="Q6" s="14"/>
      <c r="R6" s="31" t="s">
        <v>107</v>
      </c>
      <c r="S6" s="6"/>
    </row>
    <row r="7" spans="1:19" ht="15.95" customHeight="1">
      <c r="A7" s="34"/>
      <c r="B7" s="35"/>
      <c r="C7" s="35"/>
      <c r="D7" s="35"/>
      <c r="E7" s="35"/>
      <c r="F7" s="35"/>
      <c r="G7" s="51"/>
      <c r="H7" s="51"/>
      <c r="I7" s="51"/>
      <c r="J7" s="30" t="s">
        <v>90</v>
      </c>
      <c r="K7" s="51"/>
      <c r="L7" s="51"/>
      <c r="M7" s="51"/>
      <c r="N7" s="8" t="s">
        <v>97</v>
      </c>
      <c r="O7" s="8" t="s">
        <v>98</v>
      </c>
      <c r="P7" s="8" t="s">
        <v>95</v>
      </c>
      <c r="Q7" s="8" t="s">
        <v>99</v>
      </c>
      <c r="R7" s="9" t="s">
        <v>95</v>
      </c>
      <c r="S7" s="7" t="s">
        <v>99</v>
      </c>
    </row>
    <row r="8" spans="1:19" ht="15.95" customHeight="1" thickBot="1">
      <c r="A8" s="36"/>
      <c r="B8" s="37"/>
      <c r="C8" s="37"/>
      <c r="D8" s="37"/>
      <c r="E8" s="37"/>
      <c r="F8" s="37"/>
      <c r="G8" s="10" t="s">
        <v>63</v>
      </c>
      <c r="H8" s="10" t="s">
        <v>64</v>
      </c>
      <c r="I8" s="10" t="s">
        <v>65</v>
      </c>
      <c r="J8" s="10" t="s">
        <v>66</v>
      </c>
      <c r="K8" s="10" t="s">
        <v>67</v>
      </c>
      <c r="L8" s="10" t="s">
        <v>68</v>
      </c>
      <c r="M8" s="10" t="s">
        <v>69</v>
      </c>
      <c r="N8" s="10" t="s">
        <v>70</v>
      </c>
      <c r="O8" s="10" t="s">
        <v>71</v>
      </c>
      <c r="P8" s="10" t="s">
        <v>72</v>
      </c>
      <c r="Q8" s="10" t="s">
        <v>73</v>
      </c>
      <c r="R8" s="11"/>
      <c r="S8" s="12"/>
    </row>
    <row r="9" spans="1:19" ht="15.95" customHeight="1">
      <c r="A9" s="21" t="s">
        <v>13</v>
      </c>
      <c r="B9" s="43" t="s">
        <v>14</v>
      </c>
      <c r="C9" s="43"/>
      <c r="D9" s="43"/>
      <c r="E9" s="43"/>
      <c r="F9" s="44"/>
      <c r="G9" s="58">
        <v>67995007</v>
      </c>
      <c r="H9" s="58">
        <v>984769</v>
      </c>
      <c r="I9" s="58">
        <v>69085120</v>
      </c>
      <c r="J9" s="58">
        <v>0</v>
      </c>
      <c r="K9" s="58">
        <v>67580690</v>
      </c>
      <c r="L9" s="58">
        <v>302313</v>
      </c>
      <c r="M9" s="58">
        <v>67988347</v>
      </c>
      <c r="N9" s="15">
        <f t="shared" ref="N9:N21" si="0">IF(ISERROR(K9/G9),"-",ROUND(K9/G9*100,1))</f>
        <v>99.4</v>
      </c>
      <c r="O9" s="15">
        <f t="shared" ref="O9:O21" si="1">IF(ISERROR(L9/H9),"-",ROUND(L9/H9*100,1))</f>
        <v>30.7</v>
      </c>
      <c r="P9" s="15">
        <f t="shared" ref="P9:P21" si="2">IF(ISERROR(M9/I9),"-",ROUND(M9/I9*100,1))</f>
        <v>98.4</v>
      </c>
      <c r="Q9" s="15" t="str">
        <f>IF(J9=0,"-",ROUND(M9/(I9-J9)*100,1))</f>
        <v>-</v>
      </c>
      <c r="R9" s="59">
        <v>98.3</v>
      </c>
      <c r="S9" s="13">
        <v>0</v>
      </c>
    </row>
    <row r="10" spans="1:19" ht="15.95" customHeight="1">
      <c r="A10" s="22"/>
      <c r="B10" s="23" t="s">
        <v>74</v>
      </c>
      <c r="C10" s="39" t="s">
        <v>15</v>
      </c>
      <c r="D10" s="39"/>
      <c r="E10" s="39"/>
      <c r="F10" s="40"/>
      <c r="G10" s="60">
        <v>67995007</v>
      </c>
      <c r="H10" s="60">
        <v>984769</v>
      </c>
      <c r="I10" s="60">
        <v>69085120</v>
      </c>
      <c r="J10" s="60">
        <v>0</v>
      </c>
      <c r="K10" s="60">
        <v>67580690</v>
      </c>
      <c r="L10" s="60">
        <v>302313</v>
      </c>
      <c r="M10" s="60">
        <v>67988347</v>
      </c>
      <c r="N10" s="16">
        <f t="shared" si="0"/>
        <v>99.4</v>
      </c>
      <c r="O10" s="16">
        <f t="shared" si="1"/>
        <v>30.7</v>
      </c>
      <c r="P10" s="16">
        <f t="shared" si="2"/>
        <v>98.4</v>
      </c>
      <c r="Q10" s="16" t="str">
        <f>IF(J10=0,"-",ROUND(M10/(I10-J10)*100,1))</f>
        <v>-</v>
      </c>
      <c r="R10" s="61">
        <v>98.3</v>
      </c>
      <c r="S10" s="13">
        <v>0</v>
      </c>
    </row>
    <row r="11" spans="1:19" ht="15.95" customHeight="1">
      <c r="A11" s="22"/>
      <c r="B11" s="23"/>
      <c r="C11" s="24" t="s">
        <v>75</v>
      </c>
      <c r="D11" s="39" t="s">
        <v>16</v>
      </c>
      <c r="E11" s="39"/>
      <c r="F11" s="40"/>
      <c r="G11" s="60">
        <v>29255396</v>
      </c>
      <c r="H11" s="60">
        <v>425966</v>
      </c>
      <c r="I11" s="60">
        <v>29681362</v>
      </c>
      <c r="J11" s="62"/>
      <c r="K11" s="60">
        <v>29028654</v>
      </c>
      <c r="L11" s="60">
        <v>150086</v>
      </c>
      <c r="M11" s="60">
        <v>29178740</v>
      </c>
      <c r="N11" s="16">
        <f t="shared" si="0"/>
        <v>99.2</v>
      </c>
      <c r="O11" s="16">
        <f t="shared" si="1"/>
        <v>35.200000000000003</v>
      </c>
      <c r="P11" s="16">
        <f t="shared" si="2"/>
        <v>98.3</v>
      </c>
      <c r="Q11" s="16"/>
      <c r="R11" s="61">
        <v>98.3</v>
      </c>
      <c r="S11" s="13"/>
    </row>
    <row r="12" spans="1:19" ht="15.95" customHeight="1">
      <c r="A12" s="22"/>
      <c r="B12" s="23"/>
      <c r="C12" s="23"/>
      <c r="D12" s="23" t="s">
        <v>76</v>
      </c>
      <c r="E12" s="39" t="s">
        <v>17</v>
      </c>
      <c r="F12" s="40"/>
      <c r="G12" s="60">
        <v>888343</v>
      </c>
      <c r="H12" s="60">
        <v>14103</v>
      </c>
      <c r="I12" s="60">
        <v>902446</v>
      </c>
      <c r="J12" s="62"/>
      <c r="K12" s="60">
        <v>880374</v>
      </c>
      <c r="L12" s="60">
        <v>5199</v>
      </c>
      <c r="M12" s="60">
        <v>885573</v>
      </c>
      <c r="N12" s="16">
        <f t="shared" si="0"/>
        <v>99.1</v>
      </c>
      <c r="O12" s="16">
        <f t="shared" si="1"/>
        <v>36.9</v>
      </c>
      <c r="P12" s="16">
        <f t="shared" si="2"/>
        <v>98.1</v>
      </c>
      <c r="Q12" s="16"/>
      <c r="R12" s="61">
        <v>98.1</v>
      </c>
      <c r="S12" s="13"/>
    </row>
    <row r="13" spans="1:19" ht="15.95" customHeight="1">
      <c r="A13" s="22"/>
      <c r="B13" s="23"/>
      <c r="C13" s="23"/>
      <c r="D13" s="23" t="s">
        <v>77</v>
      </c>
      <c r="E13" s="39" t="s">
        <v>18</v>
      </c>
      <c r="F13" s="40"/>
      <c r="G13" s="60">
        <v>23946204</v>
      </c>
      <c r="H13" s="60">
        <v>381321</v>
      </c>
      <c r="I13" s="60">
        <v>24327525</v>
      </c>
      <c r="J13" s="62"/>
      <c r="K13" s="60">
        <v>23740237</v>
      </c>
      <c r="L13" s="60">
        <v>138630</v>
      </c>
      <c r="M13" s="60">
        <v>23878867</v>
      </c>
      <c r="N13" s="16">
        <f t="shared" si="0"/>
        <v>99.1</v>
      </c>
      <c r="O13" s="16">
        <f t="shared" si="1"/>
        <v>36.4</v>
      </c>
      <c r="P13" s="16">
        <f t="shared" si="2"/>
        <v>98.2</v>
      </c>
      <c r="Q13" s="16"/>
      <c r="R13" s="61">
        <v>98.1</v>
      </c>
      <c r="S13" s="13"/>
    </row>
    <row r="14" spans="1:19" ht="15.95" customHeight="1">
      <c r="A14" s="22"/>
      <c r="B14" s="23"/>
      <c r="C14" s="23"/>
      <c r="D14" s="23"/>
      <c r="E14" s="41" t="s">
        <v>19</v>
      </c>
      <c r="F14" s="42"/>
      <c r="G14" s="60">
        <v>168323</v>
      </c>
      <c r="H14" s="60">
        <v>0</v>
      </c>
      <c r="I14" s="60">
        <v>168323</v>
      </c>
      <c r="J14" s="62"/>
      <c r="K14" s="60">
        <v>168323</v>
      </c>
      <c r="L14" s="60">
        <v>0</v>
      </c>
      <c r="M14" s="60">
        <v>168323</v>
      </c>
      <c r="N14" s="16">
        <f t="shared" si="0"/>
        <v>100</v>
      </c>
      <c r="O14" s="16" t="str">
        <f t="shared" si="1"/>
        <v>-</v>
      </c>
      <c r="P14" s="16">
        <f t="shared" si="2"/>
        <v>100</v>
      </c>
      <c r="Q14" s="16"/>
      <c r="R14" s="61">
        <v>100</v>
      </c>
      <c r="S14" s="13"/>
    </row>
    <row r="15" spans="1:19" ht="15.95" customHeight="1">
      <c r="A15" s="22"/>
      <c r="B15" s="23"/>
      <c r="C15" s="23"/>
      <c r="D15" s="23" t="s">
        <v>78</v>
      </c>
      <c r="E15" s="39" t="s">
        <v>20</v>
      </c>
      <c r="F15" s="40"/>
      <c r="G15" s="60">
        <v>1451029</v>
      </c>
      <c r="H15" s="60">
        <v>16868</v>
      </c>
      <c r="I15" s="60">
        <v>1467897</v>
      </c>
      <c r="J15" s="62"/>
      <c r="K15" s="60">
        <v>1444804</v>
      </c>
      <c r="L15" s="60">
        <v>3985</v>
      </c>
      <c r="M15" s="60">
        <v>1448789</v>
      </c>
      <c r="N15" s="16">
        <f t="shared" si="0"/>
        <v>99.6</v>
      </c>
      <c r="O15" s="16">
        <f t="shared" si="1"/>
        <v>23.6</v>
      </c>
      <c r="P15" s="16">
        <f t="shared" si="2"/>
        <v>98.7</v>
      </c>
      <c r="Q15" s="16"/>
      <c r="R15" s="61">
        <v>98.6</v>
      </c>
      <c r="S15" s="13"/>
    </row>
    <row r="16" spans="1:19" ht="15.95" customHeight="1">
      <c r="A16" s="22"/>
      <c r="B16" s="23"/>
      <c r="C16" s="23"/>
      <c r="D16" s="23" t="s">
        <v>79</v>
      </c>
      <c r="E16" s="39" t="s">
        <v>21</v>
      </c>
      <c r="F16" s="40"/>
      <c r="G16" s="60">
        <v>2969820</v>
      </c>
      <c r="H16" s="60">
        <v>13674</v>
      </c>
      <c r="I16" s="60">
        <v>2983494</v>
      </c>
      <c r="J16" s="62"/>
      <c r="K16" s="60">
        <v>2963239</v>
      </c>
      <c r="L16" s="60">
        <v>2272</v>
      </c>
      <c r="M16" s="60">
        <v>2965511</v>
      </c>
      <c r="N16" s="16">
        <f t="shared" si="0"/>
        <v>99.8</v>
      </c>
      <c r="O16" s="16">
        <f t="shared" si="1"/>
        <v>16.600000000000001</v>
      </c>
      <c r="P16" s="16">
        <f t="shared" si="2"/>
        <v>99.4</v>
      </c>
      <c r="Q16" s="16"/>
      <c r="R16" s="61">
        <v>99.5</v>
      </c>
      <c r="S16" s="13"/>
    </row>
    <row r="17" spans="1:19" ht="15.95" customHeight="1">
      <c r="A17" s="22"/>
      <c r="B17" s="23"/>
      <c r="C17" s="24" t="s">
        <v>80</v>
      </c>
      <c r="D17" s="39" t="s">
        <v>22</v>
      </c>
      <c r="E17" s="39"/>
      <c r="F17" s="40"/>
      <c r="G17" s="60">
        <v>33747512</v>
      </c>
      <c r="H17" s="60">
        <v>517493</v>
      </c>
      <c r="I17" s="60">
        <v>34265005</v>
      </c>
      <c r="J17" s="60">
        <v>0</v>
      </c>
      <c r="K17" s="60">
        <v>33575893</v>
      </c>
      <c r="L17" s="60">
        <v>141851</v>
      </c>
      <c r="M17" s="60">
        <v>33717744</v>
      </c>
      <c r="N17" s="16">
        <f t="shared" si="0"/>
        <v>99.5</v>
      </c>
      <c r="O17" s="16">
        <f t="shared" si="1"/>
        <v>27.4</v>
      </c>
      <c r="P17" s="16">
        <f t="shared" si="2"/>
        <v>98.4</v>
      </c>
      <c r="Q17" s="16" t="str">
        <f>IF(J17=0,"-",ROUND(M17/(I17-J17)*100,1))</f>
        <v>-</v>
      </c>
      <c r="R17" s="61">
        <v>98.3</v>
      </c>
      <c r="S17" s="13">
        <v>0</v>
      </c>
    </row>
    <row r="18" spans="1:19" ht="15.95" customHeight="1">
      <c r="A18" s="22"/>
      <c r="B18" s="23"/>
      <c r="C18" s="23"/>
      <c r="D18" s="23" t="s">
        <v>76</v>
      </c>
      <c r="E18" s="39" t="s">
        <v>23</v>
      </c>
      <c r="F18" s="40"/>
      <c r="G18" s="60">
        <v>33647908</v>
      </c>
      <c r="H18" s="60">
        <v>517493</v>
      </c>
      <c r="I18" s="60">
        <v>34165401</v>
      </c>
      <c r="J18" s="60">
        <v>0</v>
      </c>
      <c r="K18" s="60">
        <v>33476289</v>
      </c>
      <c r="L18" s="60">
        <v>141851</v>
      </c>
      <c r="M18" s="60">
        <v>33618140</v>
      </c>
      <c r="N18" s="16">
        <f t="shared" si="0"/>
        <v>99.5</v>
      </c>
      <c r="O18" s="16">
        <f t="shared" si="1"/>
        <v>27.4</v>
      </c>
      <c r="P18" s="16">
        <f t="shared" si="2"/>
        <v>98.4</v>
      </c>
      <c r="Q18" s="16" t="str">
        <f>IF(J18=0,"-",ROUND(M18/(I18-J18)*100,1))</f>
        <v>-</v>
      </c>
      <c r="R18" s="61">
        <v>98.2</v>
      </c>
      <c r="S18" s="13">
        <v>0</v>
      </c>
    </row>
    <row r="19" spans="1:19" ht="15.95" customHeight="1">
      <c r="A19" s="22"/>
      <c r="B19" s="23"/>
      <c r="C19" s="23"/>
      <c r="D19" s="23"/>
      <c r="E19" s="23" t="s">
        <v>81</v>
      </c>
      <c r="F19" s="28" t="s">
        <v>24</v>
      </c>
      <c r="G19" s="60">
        <v>10836920</v>
      </c>
      <c r="H19" s="60">
        <v>178716</v>
      </c>
      <c r="I19" s="60">
        <v>11015636</v>
      </c>
      <c r="J19" s="60">
        <v>0</v>
      </c>
      <c r="K19" s="60">
        <v>10781461</v>
      </c>
      <c r="L19" s="60">
        <v>47551</v>
      </c>
      <c r="M19" s="60">
        <v>10829012</v>
      </c>
      <c r="N19" s="16">
        <f t="shared" si="0"/>
        <v>99.5</v>
      </c>
      <c r="O19" s="16">
        <f t="shared" si="1"/>
        <v>26.6</v>
      </c>
      <c r="P19" s="16">
        <f t="shared" si="2"/>
        <v>98.3</v>
      </c>
      <c r="Q19" s="16" t="str">
        <f>IF(J19=0,"-",ROUND(M19/(I19-J19)*100,1))</f>
        <v>-</v>
      </c>
      <c r="R19" s="61">
        <v>98.2</v>
      </c>
      <c r="S19" s="13">
        <v>0</v>
      </c>
    </row>
    <row r="20" spans="1:19" ht="15.95" customHeight="1">
      <c r="A20" s="22"/>
      <c r="B20" s="23"/>
      <c r="C20" s="23"/>
      <c r="D20" s="23"/>
      <c r="E20" s="23" t="s">
        <v>82</v>
      </c>
      <c r="F20" s="28" t="s">
        <v>25</v>
      </c>
      <c r="G20" s="60">
        <v>14791703</v>
      </c>
      <c r="H20" s="60">
        <v>235979</v>
      </c>
      <c r="I20" s="60">
        <v>15027682</v>
      </c>
      <c r="J20" s="62"/>
      <c r="K20" s="60">
        <v>14713921</v>
      </c>
      <c r="L20" s="60">
        <v>64047</v>
      </c>
      <c r="M20" s="60">
        <v>14777968</v>
      </c>
      <c r="N20" s="16">
        <f t="shared" si="0"/>
        <v>99.5</v>
      </c>
      <c r="O20" s="16">
        <f t="shared" si="1"/>
        <v>27.1</v>
      </c>
      <c r="P20" s="16">
        <f t="shared" si="2"/>
        <v>98.3</v>
      </c>
      <c r="Q20" s="16"/>
      <c r="R20" s="61">
        <v>98.2</v>
      </c>
      <c r="S20" s="13"/>
    </row>
    <row r="21" spans="1:19" ht="15.95" customHeight="1">
      <c r="A21" s="22"/>
      <c r="B21" s="23"/>
      <c r="C21" s="23"/>
      <c r="D21" s="23"/>
      <c r="E21" s="23" t="s">
        <v>83</v>
      </c>
      <c r="F21" s="28" t="s">
        <v>26</v>
      </c>
      <c r="G21" s="60">
        <v>8019285</v>
      </c>
      <c r="H21" s="60">
        <v>102798</v>
      </c>
      <c r="I21" s="60">
        <v>8122083</v>
      </c>
      <c r="J21" s="62"/>
      <c r="K21" s="60">
        <v>7980907</v>
      </c>
      <c r="L21" s="60">
        <v>30253</v>
      </c>
      <c r="M21" s="60">
        <v>8011160</v>
      </c>
      <c r="N21" s="16">
        <f t="shared" si="0"/>
        <v>99.5</v>
      </c>
      <c r="O21" s="16">
        <f t="shared" si="1"/>
        <v>29.4</v>
      </c>
      <c r="P21" s="16">
        <f t="shared" si="2"/>
        <v>98.6</v>
      </c>
      <c r="Q21" s="16"/>
      <c r="R21" s="61">
        <v>98.5</v>
      </c>
      <c r="S21" s="13"/>
    </row>
    <row r="22" spans="1:19" ht="15.75" customHeight="1">
      <c r="A22" s="22"/>
      <c r="B22" s="23"/>
      <c r="C22" s="23"/>
      <c r="D22" s="23" t="s">
        <v>77</v>
      </c>
      <c r="E22" s="39" t="s">
        <v>89</v>
      </c>
      <c r="F22" s="40"/>
      <c r="G22" s="60">
        <v>99604</v>
      </c>
      <c r="H22" s="62"/>
      <c r="I22" s="60">
        <v>99604</v>
      </c>
      <c r="J22" s="62"/>
      <c r="K22" s="60">
        <v>99604</v>
      </c>
      <c r="L22" s="62"/>
      <c r="M22" s="60">
        <v>99604</v>
      </c>
      <c r="N22" s="16">
        <f>IF(ISERROR(K22/G22),"-",ROUND(K22/G22*100,1))</f>
        <v>100</v>
      </c>
      <c r="O22" s="16" t="str">
        <f t="shared" ref="O22:O29" si="3">IF(ISERROR(L22/H22),"-",ROUND(L22/H22*100,1))</f>
        <v>-</v>
      </c>
      <c r="P22" s="16">
        <f>IF(ISERROR(M22/I22),"-",ROUND(M22/I22*100,1))</f>
        <v>100</v>
      </c>
      <c r="Q22" s="16"/>
      <c r="R22" s="61">
        <v>100</v>
      </c>
      <c r="S22" s="13"/>
    </row>
    <row r="23" spans="1:19" ht="15.95" customHeight="1">
      <c r="A23" s="22"/>
      <c r="B23" s="23"/>
      <c r="C23" s="24" t="s">
        <v>84</v>
      </c>
      <c r="D23" s="39" t="s">
        <v>28</v>
      </c>
      <c r="E23" s="39"/>
      <c r="F23" s="40"/>
      <c r="G23" s="60">
        <v>1548830</v>
      </c>
      <c r="H23" s="60">
        <v>41310</v>
      </c>
      <c r="I23" s="60">
        <v>1695484</v>
      </c>
      <c r="J23" s="62"/>
      <c r="K23" s="60">
        <v>1532875</v>
      </c>
      <c r="L23" s="60">
        <v>10376</v>
      </c>
      <c r="M23" s="60">
        <v>1648595</v>
      </c>
      <c r="N23" s="16">
        <f t="shared" ref="N23:N29" si="4">IF(ISERROR(K23/G23),"-",ROUND(K23/G23*100,1))</f>
        <v>99</v>
      </c>
      <c r="O23" s="16">
        <f t="shared" si="3"/>
        <v>25.1</v>
      </c>
      <c r="P23" s="16">
        <f t="shared" ref="P23:P29" si="5">IF(ISERROR(M23/I23),"-",ROUND(M23/I23*100,1))</f>
        <v>97.2</v>
      </c>
      <c r="Q23" s="16"/>
      <c r="R23" s="61">
        <v>96.9</v>
      </c>
      <c r="S23" s="13"/>
    </row>
    <row r="24" spans="1:19" ht="15.95" customHeight="1">
      <c r="A24" s="22"/>
      <c r="B24" s="23"/>
      <c r="C24" s="24" t="s">
        <v>85</v>
      </c>
      <c r="D24" s="39" t="s">
        <v>29</v>
      </c>
      <c r="E24" s="39"/>
      <c r="F24" s="40"/>
      <c r="G24" s="60">
        <v>3420958</v>
      </c>
      <c r="H24" s="60">
        <v>0</v>
      </c>
      <c r="I24" s="60">
        <v>3420958</v>
      </c>
      <c r="J24" s="62"/>
      <c r="K24" s="60">
        <v>3420958</v>
      </c>
      <c r="L24" s="60">
        <v>0</v>
      </c>
      <c r="M24" s="60">
        <v>3420958</v>
      </c>
      <c r="N24" s="16">
        <f t="shared" si="4"/>
        <v>100</v>
      </c>
      <c r="O24" s="16" t="str">
        <f t="shared" si="3"/>
        <v>-</v>
      </c>
      <c r="P24" s="16">
        <f t="shared" si="5"/>
        <v>100</v>
      </c>
      <c r="Q24" s="16"/>
      <c r="R24" s="61">
        <v>100</v>
      </c>
      <c r="S24" s="13"/>
    </row>
    <row r="25" spans="1:19" ht="15.95" customHeight="1">
      <c r="A25" s="22"/>
      <c r="B25" s="23"/>
      <c r="C25" s="24" t="s">
        <v>86</v>
      </c>
      <c r="D25" s="39" t="s">
        <v>30</v>
      </c>
      <c r="E25" s="39"/>
      <c r="F25" s="40"/>
      <c r="G25" s="60">
        <v>22311</v>
      </c>
      <c r="H25" s="60">
        <v>0</v>
      </c>
      <c r="I25" s="60">
        <v>22311</v>
      </c>
      <c r="J25" s="62"/>
      <c r="K25" s="60">
        <v>22310</v>
      </c>
      <c r="L25" s="60">
        <v>0</v>
      </c>
      <c r="M25" s="60">
        <v>22310</v>
      </c>
      <c r="N25" s="16">
        <f t="shared" si="4"/>
        <v>100</v>
      </c>
      <c r="O25" s="16" t="str">
        <f t="shared" si="3"/>
        <v>-</v>
      </c>
      <c r="P25" s="16">
        <f t="shared" si="5"/>
        <v>100</v>
      </c>
      <c r="Q25" s="16"/>
      <c r="R25" s="61">
        <v>100</v>
      </c>
      <c r="S25" s="13"/>
    </row>
    <row r="26" spans="1:19" ht="15.95" customHeight="1">
      <c r="A26" s="22"/>
      <c r="B26" s="23"/>
      <c r="C26" s="24" t="s">
        <v>87</v>
      </c>
      <c r="D26" s="39" t="s">
        <v>31</v>
      </c>
      <c r="E26" s="39"/>
      <c r="F26" s="40"/>
      <c r="G26" s="60">
        <v>0</v>
      </c>
      <c r="H26" s="60">
        <v>0</v>
      </c>
      <c r="I26" s="60">
        <v>0</v>
      </c>
      <c r="J26" s="60">
        <v>0</v>
      </c>
      <c r="K26" s="60">
        <v>0</v>
      </c>
      <c r="L26" s="60">
        <v>0</v>
      </c>
      <c r="M26" s="60">
        <v>0</v>
      </c>
      <c r="N26" s="16" t="str">
        <f t="shared" si="4"/>
        <v>-</v>
      </c>
      <c r="O26" s="16" t="str">
        <f t="shared" si="3"/>
        <v>-</v>
      </c>
      <c r="P26" s="16" t="str">
        <f t="shared" si="5"/>
        <v>-</v>
      </c>
      <c r="Q26" s="16" t="str">
        <f>IF(J26=0,"-",ROUND(M26/(I26-J26)*100,1))</f>
        <v>-</v>
      </c>
      <c r="R26" s="61" t="s">
        <v>102</v>
      </c>
      <c r="S26" s="13">
        <v>0</v>
      </c>
    </row>
    <row r="27" spans="1:19" ht="15.95" customHeight="1">
      <c r="A27" s="22"/>
      <c r="B27" s="23"/>
      <c r="C27" s="24"/>
      <c r="D27" s="23" t="s">
        <v>76</v>
      </c>
      <c r="E27" s="39" t="s">
        <v>32</v>
      </c>
      <c r="F27" s="40"/>
      <c r="G27" s="60">
        <v>0</v>
      </c>
      <c r="H27" s="60">
        <v>0</v>
      </c>
      <c r="I27" s="60">
        <v>0</v>
      </c>
      <c r="J27" s="60">
        <v>0</v>
      </c>
      <c r="K27" s="60">
        <v>0</v>
      </c>
      <c r="L27" s="60">
        <v>0</v>
      </c>
      <c r="M27" s="60">
        <v>0</v>
      </c>
      <c r="N27" s="16" t="str">
        <f t="shared" si="4"/>
        <v>-</v>
      </c>
      <c r="O27" s="16" t="str">
        <f t="shared" si="3"/>
        <v>-</v>
      </c>
      <c r="P27" s="16" t="str">
        <f t="shared" si="5"/>
        <v>-</v>
      </c>
      <c r="Q27" s="16" t="str">
        <f>IF(J27=0,"-",ROUND(M27/(I27-J27)*100,1))</f>
        <v>-</v>
      </c>
      <c r="R27" s="61" t="s">
        <v>102</v>
      </c>
      <c r="S27" s="13">
        <v>0</v>
      </c>
    </row>
    <row r="28" spans="1:19" ht="15.95" customHeight="1">
      <c r="A28" s="22"/>
      <c r="B28" s="23"/>
      <c r="C28" s="23"/>
      <c r="D28" s="23" t="s">
        <v>77</v>
      </c>
      <c r="E28" s="39" t="s">
        <v>33</v>
      </c>
      <c r="F28" s="40"/>
      <c r="G28" s="60">
        <v>0</v>
      </c>
      <c r="H28" s="60">
        <v>0</v>
      </c>
      <c r="I28" s="60">
        <v>0</v>
      </c>
      <c r="J28" s="60">
        <v>0</v>
      </c>
      <c r="K28" s="60">
        <v>0</v>
      </c>
      <c r="L28" s="60">
        <v>0</v>
      </c>
      <c r="M28" s="60">
        <v>0</v>
      </c>
      <c r="N28" s="16" t="str">
        <f t="shared" si="4"/>
        <v>-</v>
      </c>
      <c r="O28" s="16" t="str">
        <f t="shared" si="3"/>
        <v>-</v>
      </c>
      <c r="P28" s="16" t="str">
        <f t="shared" si="5"/>
        <v>-</v>
      </c>
      <c r="Q28" s="16" t="str">
        <f>IF(J28=0,"-",ROUND(M28/(I28-J28)*100,1))</f>
        <v>-</v>
      </c>
      <c r="R28" s="61" t="s">
        <v>102</v>
      </c>
      <c r="S28" s="13">
        <v>0</v>
      </c>
    </row>
    <row r="29" spans="1:19" ht="15.95" customHeight="1">
      <c r="A29" s="22"/>
      <c r="B29" s="23"/>
      <c r="C29" s="23"/>
      <c r="D29" s="23" t="s">
        <v>78</v>
      </c>
      <c r="E29" s="39" t="s">
        <v>34</v>
      </c>
      <c r="F29" s="40"/>
      <c r="G29" s="60">
        <v>0</v>
      </c>
      <c r="H29" s="60">
        <v>0</v>
      </c>
      <c r="I29" s="60">
        <v>0</v>
      </c>
      <c r="J29" s="62"/>
      <c r="K29" s="60">
        <v>0</v>
      </c>
      <c r="L29" s="60">
        <v>0</v>
      </c>
      <c r="M29" s="60">
        <v>0</v>
      </c>
      <c r="N29" s="16" t="str">
        <f t="shared" si="4"/>
        <v>-</v>
      </c>
      <c r="O29" s="16" t="str">
        <f t="shared" si="3"/>
        <v>-</v>
      </c>
      <c r="P29" s="16" t="str">
        <f t="shared" si="5"/>
        <v>-</v>
      </c>
      <c r="Q29" s="16"/>
      <c r="R29" s="61" t="s">
        <v>102</v>
      </c>
      <c r="S29" s="13"/>
    </row>
    <row r="30" spans="1:19" ht="15.95" customHeight="1">
      <c r="A30" s="22"/>
      <c r="B30" s="23" t="s">
        <v>88</v>
      </c>
      <c r="C30" s="39" t="s">
        <v>35</v>
      </c>
      <c r="D30" s="39"/>
      <c r="E30" s="39"/>
      <c r="F30" s="40"/>
      <c r="G30" s="62"/>
      <c r="H30" s="62"/>
      <c r="I30" s="62"/>
      <c r="J30" s="62"/>
      <c r="K30" s="62"/>
      <c r="L30" s="62"/>
      <c r="M30" s="62"/>
      <c r="N30" s="17"/>
      <c r="O30" s="17"/>
      <c r="P30" s="17"/>
      <c r="Q30" s="17"/>
      <c r="R30" s="63"/>
      <c r="S30" s="13"/>
    </row>
    <row r="31" spans="1:19" ht="15.95" customHeight="1">
      <c r="A31" s="22" t="s">
        <v>36</v>
      </c>
      <c r="B31" s="39" t="s">
        <v>37</v>
      </c>
      <c r="C31" s="39"/>
      <c r="D31" s="39"/>
      <c r="E31" s="39"/>
      <c r="F31" s="40"/>
      <c r="G31" s="60">
        <v>874089</v>
      </c>
      <c r="H31" s="60">
        <v>10989</v>
      </c>
      <c r="I31" s="60">
        <v>885078</v>
      </c>
      <c r="J31" s="60">
        <v>0</v>
      </c>
      <c r="K31" s="60">
        <v>869599</v>
      </c>
      <c r="L31" s="60">
        <v>3279</v>
      </c>
      <c r="M31" s="60">
        <v>872878</v>
      </c>
      <c r="N31" s="16">
        <f t="shared" ref="N31:P33" si="6">IF(ISERROR(K31/G31),"-",ROUND(K31/G31*100,1))</f>
        <v>99.5</v>
      </c>
      <c r="O31" s="16">
        <f t="shared" si="6"/>
        <v>29.8</v>
      </c>
      <c r="P31" s="16">
        <f t="shared" si="6"/>
        <v>98.6</v>
      </c>
      <c r="Q31" s="16" t="str">
        <f>IF(J31=0,"-",ROUND(M31/(I31-J31)*100,1))</f>
        <v>-</v>
      </c>
      <c r="R31" s="61">
        <v>98.5</v>
      </c>
      <c r="S31" s="13">
        <v>0</v>
      </c>
    </row>
    <row r="32" spans="1:19" ht="15.95" customHeight="1">
      <c r="A32" s="22"/>
      <c r="B32" s="23" t="s">
        <v>53</v>
      </c>
      <c r="C32" s="39" t="s">
        <v>38</v>
      </c>
      <c r="D32" s="39"/>
      <c r="E32" s="39"/>
      <c r="F32" s="40"/>
      <c r="G32" s="60">
        <v>874089</v>
      </c>
      <c r="H32" s="60">
        <v>10989</v>
      </c>
      <c r="I32" s="60">
        <v>885078</v>
      </c>
      <c r="J32" s="60">
        <v>0</v>
      </c>
      <c r="K32" s="60">
        <v>869599</v>
      </c>
      <c r="L32" s="60">
        <v>3279</v>
      </c>
      <c r="M32" s="60">
        <v>872878</v>
      </c>
      <c r="N32" s="16">
        <f t="shared" si="6"/>
        <v>99.5</v>
      </c>
      <c r="O32" s="16">
        <f t="shared" si="6"/>
        <v>29.8</v>
      </c>
      <c r="P32" s="16">
        <f t="shared" si="6"/>
        <v>98.6</v>
      </c>
      <c r="Q32" s="16" t="str">
        <f>IF(J32=0,"-",ROUND(M32/(I32-J32)*100,1))</f>
        <v>-</v>
      </c>
      <c r="R32" s="61">
        <v>98.5</v>
      </c>
      <c r="S32" s="13">
        <v>0</v>
      </c>
    </row>
    <row r="33" spans="1:19" ht="15.95" customHeight="1">
      <c r="A33" s="22"/>
      <c r="B33" s="23"/>
      <c r="C33" s="24" t="s">
        <v>54</v>
      </c>
      <c r="D33" s="39" t="s">
        <v>39</v>
      </c>
      <c r="E33" s="39"/>
      <c r="F33" s="40"/>
      <c r="G33" s="60">
        <v>14439</v>
      </c>
      <c r="H33" s="60">
        <v>0</v>
      </c>
      <c r="I33" s="60">
        <v>14439</v>
      </c>
      <c r="J33" s="62"/>
      <c r="K33" s="60">
        <v>14439</v>
      </c>
      <c r="L33" s="60">
        <v>0</v>
      </c>
      <c r="M33" s="60">
        <v>14439</v>
      </c>
      <c r="N33" s="16">
        <f t="shared" si="6"/>
        <v>100</v>
      </c>
      <c r="O33" s="16" t="str">
        <f t="shared" si="6"/>
        <v>-</v>
      </c>
      <c r="P33" s="16">
        <f t="shared" si="6"/>
        <v>100</v>
      </c>
      <c r="Q33" s="16"/>
      <c r="R33" s="61">
        <v>100</v>
      </c>
      <c r="S33" s="13"/>
    </row>
    <row r="34" spans="1:19" ht="15.95" customHeight="1">
      <c r="A34" s="22"/>
      <c r="B34" s="23"/>
      <c r="C34" s="24" t="s">
        <v>55</v>
      </c>
      <c r="D34" s="39" t="s">
        <v>40</v>
      </c>
      <c r="E34" s="39"/>
      <c r="F34" s="40"/>
      <c r="G34" s="62"/>
      <c r="H34" s="62"/>
      <c r="I34" s="62"/>
      <c r="J34" s="62"/>
      <c r="K34" s="62"/>
      <c r="L34" s="62"/>
      <c r="M34" s="62"/>
      <c r="N34" s="17"/>
      <c r="O34" s="17"/>
      <c r="P34" s="17"/>
      <c r="Q34" s="17"/>
      <c r="R34" s="63"/>
      <c r="S34" s="13"/>
    </row>
    <row r="35" spans="1:19" ht="15.95" customHeight="1">
      <c r="A35" s="22"/>
      <c r="B35" s="23"/>
      <c r="C35" s="24" t="s">
        <v>56</v>
      </c>
      <c r="D35" s="39" t="s">
        <v>41</v>
      </c>
      <c r="E35" s="39"/>
      <c r="F35" s="40"/>
      <c r="G35" s="60">
        <v>859650</v>
      </c>
      <c r="H35" s="60">
        <v>10989</v>
      </c>
      <c r="I35" s="60">
        <v>870639</v>
      </c>
      <c r="J35" s="60">
        <v>0</v>
      </c>
      <c r="K35" s="60">
        <v>855160</v>
      </c>
      <c r="L35" s="60">
        <v>3279</v>
      </c>
      <c r="M35" s="60">
        <v>858439</v>
      </c>
      <c r="N35" s="16">
        <f t="shared" ref="N35:P37" si="7">IF(ISERROR(K35/G35),"-",ROUND(K35/G35*100,1))</f>
        <v>99.5</v>
      </c>
      <c r="O35" s="16">
        <f t="shared" si="7"/>
        <v>29.8</v>
      </c>
      <c r="P35" s="16">
        <f t="shared" si="7"/>
        <v>98.6</v>
      </c>
      <c r="Q35" s="16" t="str">
        <f>IF(J35=0,"-",ROUND(M35/(I35-J35)*100,1))</f>
        <v>-</v>
      </c>
      <c r="R35" s="61">
        <v>98.5</v>
      </c>
      <c r="S35" s="13">
        <v>0</v>
      </c>
    </row>
    <row r="36" spans="1:19" ht="15.95" customHeight="1">
      <c r="A36" s="22"/>
      <c r="B36" s="23"/>
      <c r="C36" s="24"/>
      <c r="D36" s="23" t="s">
        <v>57</v>
      </c>
      <c r="E36" s="39" t="s">
        <v>24</v>
      </c>
      <c r="F36" s="40"/>
      <c r="G36" s="60">
        <v>431314</v>
      </c>
      <c r="H36" s="60">
        <v>5227</v>
      </c>
      <c r="I36" s="60">
        <v>436541</v>
      </c>
      <c r="J36" s="60">
        <v>0</v>
      </c>
      <c r="K36" s="60">
        <v>429222</v>
      </c>
      <c r="L36" s="60">
        <v>1592</v>
      </c>
      <c r="M36" s="60">
        <v>430814</v>
      </c>
      <c r="N36" s="16">
        <f t="shared" si="7"/>
        <v>99.5</v>
      </c>
      <c r="O36" s="16">
        <f t="shared" si="7"/>
        <v>30.5</v>
      </c>
      <c r="P36" s="16">
        <f t="shared" si="7"/>
        <v>98.7</v>
      </c>
      <c r="Q36" s="16" t="str">
        <f>IF(J36=0,"-",ROUND(M36/(I36-J36)*100,1))</f>
        <v>-</v>
      </c>
      <c r="R36" s="61">
        <v>98.6</v>
      </c>
      <c r="S36" s="13">
        <v>0</v>
      </c>
    </row>
    <row r="37" spans="1:19" ht="15.95" customHeight="1">
      <c r="A37" s="22"/>
      <c r="B37" s="23"/>
      <c r="C37" s="23"/>
      <c r="D37" s="23" t="s">
        <v>58</v>
      </c>
      <c r="E37" s="39" t="s">
        <v>25</v>
      </c>
      <c r="F37" s="40"/>
      <c r="G37" s="60">
        <v>428336</v>
      </c>
      <c r="H37" s="60">
        <v>5762</v>
      </c>
      <c r="I37" s="60">
        <v>434098</v>
      </c>
      <c r="J37" s="62"/>
      <c r="K37" s="60">
        <v>425938</v>
      </c>
      <c r="L37" s="60">
        <v>1687</v>
      </c>
      <c r="M37" s="60">
        <v>427625</v>
      </c>
      <c r="N37" s="16">
        <f t="shared" si="7"/>
        <v>99.4</v>
      </c>
      <c r="O37" s="16">
        <f t="shared" si="7"/>
        <v>29.3</v>
      </c>
      <c r="P37" s="16">
        <f t="shared" si="7"/>
        <v>98.5</v>
      </c>
      <c r="Q37" s="16"/>
      <c r="R37" s="61">
        <v>98.5</v>
      </c>
      <c r="S37" s="13"/>
    </row>
    <row r="38" spans="1:19" ht="15.95" customHeight="1">
      <c r="A38" s="22"/>
      <c r="B38" s="23"/>
      <c r="C38" s="24" t="s">
        <v>59</v>
      </c>
      <c r="D38" s="39" t="s">
        <v>42</v>
      </c>
      <c r="E38" s="39"/>
      <c r="F38" s="40"/>
      <c r="G38" s="62"/>
      <c r="H38" s="62"/>
      <c r="I38" s="62"/>
      <c r="J38" s="62"/>
      <c r="K38" s="62"/>
      <c r="L38" s="62"/>
      <c r="M38" s="62"/>
      <c r="N38" s="17"/>
      <c r="O38" s="17"/>
      <c r="P38" s="17"/>
      <c r="Q38" s="17"/>
      <c r="R38" s="63"/>
      <c r="S38" s="13"/>
    </row>
    <row r="39" spans="1:19" ht="15.95" customHeight="1">
      <c r="A39" s="22"/>
      <c r="B39" s="23"/>
      <c r="C39" s="24" t="s">
        <v>60</v>
      </c>
      <c r="D39" s="39" t="s">
        <v>43</v>
      </c>
      <c r="E39" s="39"/>
      <c r="F39" s="40"/>
      <c r="G39" s="62"/>
      <c r="H39" s="62"/>
      <c r="I39" s="62"/>
      <c r="J39" s="62"/>
      <c r="K39" s="62"/>
      <c r="L39" s="62"/>
      <c r="M39" s="62"/>
      <c r="N39" s="17"/>
      <c r="O39" s="17"/>
      <c r="P39" s="17"/>
      <c r="Q39" s="17"/>
      <c r="R39" s="63"/>
      <c r="S39" s="13"/>
    </row>
    <row r="40" spans="1:19" ht="15.95" customHeight="1">
      <c r="A40" s="22"/>
      <c r="B40" s="23"/>
      <c r="C40" s="24" t="s">
        <v>61</v>
      </c>
      <c r="D40" s="39" t="s">
        <v>44</v>
      </c>
      <c r="E40" s="39"/>
      <c r="F40" s="40"/>
      <c r="G40" s="62"/>
      <c r="H40" s="62"/>
      <c r="I40" s="62"/>
      <c r="J40" s="62"/>
      <c r="K40" s="62"/>
      <c r="L40" s="62"/>
      <c r="M40" s="62"/>
      <c r="N40" s="17"/>
      <c r="O40" s="17"/>
      <c r="P40" s="17"/>
      <c r="Q40" s="17"/>
      <c r="R40" s="63"/>
      <c r="S40" s="13"/>
    </row>
    <row r="41" spans="1:19" ht="15.95" customHeight="1">
      <c r="A41" s="22"/>
      <c r="B41" s="23" t="s">
        <v>62</v>
      </c>
      <c r="C41" s="39" t="s">
        <v>45</v>
      </c>
      <c r="D41" s="39"/>
      <c r="E41" s="39"/>
      <c r="F41" s="40"/>
      <c r="G41" s="62"/>
      <c r="H41" s="62"/>
      <c r="I41" s="62"/>
      <c r="J41" s="62"/>
      <c r="K41" s="62"/>
      <c r="L41" s="62"/>
      <c r="M41" s="62"/>
      <c r="N41" s="17"/>
      <c r="O41" s="17"/>
      <c r="P41" s="17"/>
      <c r="Q41" s="17"/>
      <c r="R41" s="63"/>
      <c r="S41" s="13"/>
    </row>
    <row r="42" spans="1:19" ht="15.95" customHeight="1" thickBot="1">
      <c r="A42" s="25" t="s">
        <v>46</v>
      </c>
      <c r="B42" s="52" t="s">
        <v>47</v>
      </c>
      <c r="C42" s="52"/>
      <c r="D42" s="52"/>
      <c r="E42" s="52"/>
      <c r="F42" s="53"/>
      <c r="G42" s="64"/>
      <c r="H42" s="64"/>
      <c r="I42" s="64"/>
      <c r="J42" s="64"/>
      <c r="K42" s="64"/>
      <c r="L42" s="64"/>
      <c r="M42" s="64"/>
      <c r="N42" s="18"/>
      <c r="O42" s="18"/>
      <c r="P42" s="18"/>
      <c r="Q42" s="18"/>
      <c r="R42" s="65"/>
      <c r="S42" s="13"/>
    </row>
    <row r="43" spans="1:19" ht="15.95" customHeight="1" thickTop="1">
      <c r="A43" s="26"/>
      <c r="B43" s="54" t="s">
        <v>48</v>
      </c>
      <c r="C43" s="54"/>
      <c r="D43" s="54"/>
      <c r="E43" s="54"/>
      <c r="F43" s="55"/>
      <c r="G43" s="66">
        <v>68869096</v>
      </c>
      <c r="H43" s="66">
        <v>995758</v>
      </c>
      <c r="I43" s="66">
        <v>69970198</v>
      </c>
      <c r="J43" s="66">
        <v>0</v>
      </c>
      <c r="K43" s="66">
        <v>68450289</v>
      </c>
      <c r="L43" s="66">
        <v>305592</v>
      </c>
      <c r="M43" s="66">
        <v>68861225</v>
      </c>
      <c r="N43" s="19">
        <f t="shared" ref="N43:P44" si="8">IF(ISERROR(K43/G43),"-",ROUND(K43/G43*100,1))</f>
        <v>99.4</v>
      </c>
      <c r="O43" s="19">
        <f t="shared" si="8"/>
        <v>30.7</v>
      </c>
      <c r="P43" s="19">
        <f t="shared" si="8"/>
        <v>98.4</v>
      </c>
      <c r="Q43" s="19" t="str">
        <f>IF(J43=0,"-",ROUND(M43/(I43-J43)*100,1))</f>
        <v>-</v>
      </c>
      <c r="R43" s="67">
        <v>98.3</v>
      </c>
      <c r="S43" s="13">
        <v>0</v>
      </c>
    </row>
    <row r="44" spans="1:19" ht="15.95" customHeight="1">
      <c r="A44" s="22"/>
      <c r="B44" s="39" t="s">
        <v>49</v>
      </c>
      <c r="C44" s="39"/>
      <c r="D44" s="39"/>
      <c r="E44" s="39"/>
      <c r="F44" s="40"/>
      <c r="G44" s="60">
        <v>9782187</v>
      </c>
      <c r="H44" s="60">
        <v>1054231</v>
      </c>
      <c r="I44" s="60">
        <v>10836418</v>
      </c>
      <c r="J44" s="62"/>
      <c r="K44" s="60">
        <v>9398117</v>
      </c>
      <c r="L44" s="60">
        <v>294922</v>
      </c>
      <c r="M44" s="60">
        <v>9693039</v>
      </c>
      <c r="N44" s="16">
        <f t="shared" si="8"/>
        <v>96.1</v>
      </c>
      <c r="O44" s="16">
        <f t="shared" si="8"/>
        <v>28</v>
      </c>
      <c r="P44" s="16">
        <f t="shared" si="8"/>
        <v>89.4</v>
      </c>
      <c r="Q44" s="16"/>
      <c r="R44" s="61">
        <v>88.9</v>
      </c>
      <c r="S44" s="13"/>
    </row>
    <row r="45" spans="1:19" ht="15.95" customHeight="1" thickBot="1">
      <c r="A45" s="27"/>
      <c r="B45" s="56" t="s">
        <v>50</v>
      </c>
      <c r="C45" s="56"/>
      <c r="D45" s="56"/>
      <c r="E45" s="56"/>
      <c r="F45" s="57"/>
      <c r="G45" s="68"/>
      <c r="H45" s="68"/>
      <c r="I45" s="68"/>
      <c r="J45" s="68"/>
      <c r="K45" s="68"/>
      <c r="L45" s="68"/>
      <c r="M45" s="68"/>
      <c r="N45" s="20"/>
      <c r="O45" s="20"/>
      <c r="P45" s="20"/>
      <c r="Q45" s="20"/>
      <c r="R45" s="69"/>
      <c r="S45" s="13"/>
    </row>
    <row r="46" spans="1:19" ht="15.95" customHeight="1">
      <c r="A46" s="47" t="s">
        <v>103</v>
      </c>
      <c r="B46" s="47"/>
      <c r="C46" s="47"/>
      <c r="D46" s="47"/>
      <c r="E46" s="47"/>
      <c r="F46" s="47"/>
      <c r="G46" s="47"/>
      <c r="H46" s="47"/>
      <c r="I46" s="47"/>
      <c r="J46" s="47"/>
    </row>
    <row r="47" spans="1:19">
      <c r="A47" s="48"/>
      <c r="B47" s="48"/>
      <c r="C47" s="48"/>
      <c r="D47" s="48"/>
      <c r="E47" s="48"/>
      <c r="F47" s="48"/>
      <c r="G47" s="48"/>
      <c r="H47" s="48"/>
      <c r="I47" s="48"/>
      <c r="J47" s="48"/>
    </row>
    <row r="48" spans="1:19">
      <c r="A48" s="45" t="s">
        <v>104</v>
      </c>
      <c r="B48" s="46"/>
      <c r="C48" s="46"/>
      <c r="D48" s="46"/>
      <c r="E48" s="46"/>
      <c r="F48" s="46"/>
      <c r="G48" s="46"/>
      <c r="H48" s="46"/>
      <c r="I48" s="46"/>
      <c r="J48" s="46"/>
    </row>
    <row r="49" spans="1:10">
      <c r="A49" s="46"/>
      <c r="B49" s="46"/>
      <c r="C49" s="46"/>
      <c r="D49" s="46"/>
      <c r="E49" s="46"/>
      <c r="F49" s="46"/>
      <c r="G49" s="46"/>
      <c r="H49" s="46"/>
      <c r="I49" s="46"/>
      <c r="J49" s="46"/>
    </row>
  </sheetData>
  <mergeCells count="47">
    <mergeCell ref="A48:J49"/>
    <mergeCell ref="C41:F41"/>
    <mergeCell ref="B42:F42"/>
    <mergeCell ref="B43:F43"/>
    <mergeCell ref="B44:F44"/>
    <mergeCell ref="B45:F45"/>
    <mergeCell ref="A46:J47"/>
    <mergeCell ref="D40:F40"/>
    <mergeCell ref="E29:F29"/>
    <mergeCell ref="C30:F30"/>
    <mergeCell ref="B31:F31"/>
    <mergeCell ref="C32:F32"/>
    <mergeCell ref="D33:F33"/>
    <mergeCell ref="D34:F34"/>
    <mergeCell ref="D35:F35"/>
    <mergeCell ref="E36:F36"/>
    <mergeCell ref="E37:F37"/>
    <mergeCell ref="D38:F38"/>
    <mergeCell ref="D39:F39"/>
    <mergeCell ref="N5:R5"/>
    <mergeCell ref="G6:G7"/>
    <mergeCell ref="H6:H7"/>
    <mergeCell ref="I6:I7"/>
    <mergeCell ref="K6:K7"/>
    <mergeCell ref="L6:L7"/>
    <mergeCell ref="M6:M7"/>
    <mergeCell ref="N6:P6"/>
    <mergeCell ref="E13:F13"/>
    <mergeCell ref="A5:F8"/>
    <mergeCell ref="G5:J5"/>
    <mergeCell ref="K5:M5"/>
    <mergeCell ref="B9:F9"/>
    <mergeCell ref="C10:F10"/>
    <mergeCell ref="D11:F11"/>
    <mergeCell ref="E12:F12"/>
    <mergeCell ref="E28:F28"/>
    <mergeCell ref="E14:F14"/>
    <mergeCell ref="E15:F15"/>
    <mergeCell ref="E16:F16"/>
    <mergeCell ref="D17:F17"/>
    <mergeCell ref="E18:F18"/>
    <mergeCell ref="E22:F22"/>
    <mergeCell ref="D23:F23"/>
    <mergeCell ref="D24:F24"/>
    <mergeCell ref="D25:F25"/>
    <mergeCell ref="D26:F26"/>
    <mergeCell ref="E27:F27"/>
  </mergeCells>
  <phoneticPr fontId="2"/>
  <pageMargins left="0.78740157480314965" right="0.78740157480314965" top="0.98425196850393704" bottom="0.98425196850393704" header="0.51181102362204722" footer="0.51181102362204722"/>
  <pageSetup paperSize="9" scale="98" firstPageNumber="88" orientation="portrait" useFirstPageNumber="1" r:id="rId1"/>
  <headerFooter alignWithMargins="0">
    <oddFooter>&amp;C&amp;"ＭＳ ゴシック,標準"&amp;P</oddFoot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県計</vt:lpstr>
      <vt:lpstr>市計</vt:lpstr>
      <vt:lpstr>町村計</vt:lpstr>
      <vt:lpstr>県計!Print_Area</vt:lpstr>
      <vt:lpstr>市計!Print_Area</vt:lpstr>
      <vt:lpstr>町村計!Print_Area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篠崎誠</cp:lastModifiedBy>
  <cp:lastPrinted>2024-03-07T04:46:43Z</cp:lastPrinted>
  <dcterms:created xsi:type="dcterms:W3CDTF">2010-03-17T01:38:07Z</dcterms:created>
  <dcterms:modified xsi:type="dcterms:W3CDTF">2024-03-07T04:47:01Z</dcterms:modified>
</cp:coreProperties>
</file>