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475" windowHeight="10080" activeTab="0"/>
  </bookViews>
  <sheets>
    <sheet name="88" sheetId="1" r:id="rId1"/>
  </sheets>
  <definedNames>
    <definedName name="_xlnm.Print_Area" localSheetId="0">'88'!$A$1:$N$36</definedName>
  </definedNames>
  <calcPr fullCalcOnLoad="1"/>
</workbook>
</file>

<file path=xl/comments1.xml><?xml version="1.0" encoding="utf-8"?>
<comments xmlns="http://schemas.openxmlformats.org/spreadsheetml/2006/main">
  <authors>
    <author>Administrator</author>
  </authors>
  <commentList>
    <comment ref="AB28" authorId="0">
      <text>
        <r>
          <rPr>
            <b/>
            <sz val="8"/>
            <rFont val="MS P ゴシック"/>
            <family val="3"/>
          </rPr>
          <t>Ｒ１：手入力</t>
        </r>
      </text>
    </comment>
    <comment ref="AB30" authorId="0">
      <text>
        <r>
          <rPr>
            <b/>
            <sz val="8"/>
            <rFont val="MS P ゴシック"/>
            <family val="3"/>
          </rPr>
          <t>Ｒ１:現況表から手入力</t>
        </r>
      </text>
    </comment>
    <comment ref="M30" authorId="0">
      <text>
        <r>
          <rPr>
            <b/>
            <sz val="8"/>
            <rFont val="MS P ゴシック"/>
            <family val="3"/>
          </rPr>
          <t>現況表の延べ面積を手入力。
Ｒ２：55479.5481
Ｒ３：55484.0934
この手入力は、縦計、横計と不一致。</t>
        </r>
      </text>
    </comment>
    <comment ref="A32" authorId="0">
      <text>
        <r>
          <rPr>
            <b/>
            <sz val="9"/>
            <rFont val="MS P ゴシック"/>
            <family val="3"/>
          </rPr>
          <t>実面積は、現況表から手入力している。</t>
        </r>
      </text>
    </comment>
    <comment ref="D32" authorId="0">
      <text>
        <r>
          <rPr>
            <b/>
            <sz val="8"/>
            <rFont val="MS P ゴシック"/>
            <family val="3"/>
          </rPr>
          <t>現況表から手入力</t>
        </r>
      </text>
    </comment>
    <comment ref="E32" authorId="0">
      <text>
        <r>
          <rPr>
            <b/>
            <sz val="8"/>
            <rFont val="MS P ゴシック"/>
            <family val="3"/>
          </rPr>
          <t>現況表から手入力</t>
        </r>
      </text>
    </comment>
    <comment ref="F32" authorId="0">
      <text>
        <r>
          <rPr>
            <b/>
            <sz val="8"/>
            <rFont val="MS P ゴシック"/>
            <family val="3"/>
          </rPr>
          <t>現況表から手入力</t>
        </r>
      </text>
    </comment>
    <comment ref="G32" authorId="0">
      <text>
        <r>
          <rPr>
            <b/>
            <sz val="8"/>
            <rFont val="MS P ゴシック"/>
            <family val="3"/>
          </rPr>
          <t>現況表から手入力</t>
        </r>
      </text>
    </comment>
    <comment ref="H32" authorId="0">
      <text>
        <r>
          <rPr>
            <b/>
            <sz val="8"/>
            <rFont val="MS P ゴシック"/>
            <family val="3"/>
          </rPr>
          <t>現況表から手入力</t>
        </r>
      </text>
    </comment>
    <comment ref="I32" authorId="0">
      <text>
        <r>
          <rPr>
            <b/>
            <sz val="8"/>
            <rFont val="MS P ゴシック"/>
            <family val="3"/>
          </rPr>
          <t>現況表から手入力</t>
        </r>
      </text>
    </comment>
    <comment ref="J32" authorId="0">
      <text>
        <r>
          <rPr>
            <b/>
            <sz val="8"/>
            <rFont val="MS P ゴシック"/>
            <family val="3"/>
          </rPr>
          <t>現況表から手入力</t>
        </r>
      </text>
    </comment>
    <comment ref="K32" authorId="0">
      <text>
        <r>
          <rPr>
            <b/>
            <sz val="8"/>
            <rFont val="MS P ゴシック"/>
            <family val="3"/>
          </rPr>
          <t>現況表から手入力</t>
        </r>
      </text>
    </comment>
    <comment ref="L32" authorId="0">
      <text>
        <r>
          <rPr>
            <b/>
            <sz val="8"/>
            <rFont val="MS P ゴシック"/>
            <family val="3"/>
          </rPr>
          <t>現況表から手入力</t>
        </r>
      </text>
    </comment>
    <comment ref="D40" authorId="0">
      <text>
        <r>
          <rPr>
            <b/>
            <sz val="8"/>
            <rFont val="MS P ゴシック"/>
            <family val="3"/>
          </rPr>
          <t>現況表から手入力</t>
        </r>
      </text>
    </comment>
    <comment ref="E40" authorId="0">
      <text>
        <r>
          <rPr>
            <b/>
            <sz val="8"/>
            <rFont val="MS P ゴシック"/>
            <family val="3"/>
          </rPr>
          <t>現況表から手入力</t>
        </r>
      </text>
    </comment>
    <comment ref="F40" authorId="0">
      <text>
        <r>
          <rPr>
            <b/>
            <sz val="8"/>
            <rFont val="MS P ゴシック"/>
            <family val="3"/>
          </rPr>
          <t>現況表から手入力</t>
        </r>
      </text>
    </comment>
    <comment ref="G40" authorId="0">
      <text>
        <r>
          <rPr>
            <b/>
            <sz val="8"/>
            <rFont val="MS P ゴシック"/>
            <family val="3"/>
          </rPr>
          <t>現況表から手入力</t>
        </r>
      </text>
    </comment>
    <comment ref="H40" authorId="0">
      <text>
        <r>
          <rPr>
            <b/>
            <sz val="8"/>
            <rFont val="MS P ゴシック"/>
            <family val="3"/>
          </rPr>
          <t>現況表から手入力</t>
        </r>
      </text>
    </comment>
    <comment ref="I40" authorId="0">
      <text>
        <r>
          <rPr>
            <b/>
            <sz val="8"/>
            <rFont val="MS P ゴシック"/>
            <family val="3"/>
          </rPr>
          <t>現況表から手入力</t>
        </r>
      </text>
    </comment>
    <comment ref="J40" authorId="0">
      <text>
        <r>
          <rPr>
            <b/>
            <sz val="8"/>
            <rFont val="MS P ゴシック"/>
            <family val="3"/>
          </rPr>
          <t>現況表から手入力</t>
        </r>
      </text>
    </comment>
    <comment ref="K40" authorId="0">
      <text>
        <r>
          <rPr>
            <b/>
            <sz val="8"/>
            <rFont val="MS P ゴシック"/>
            <family val="3"/>
          </rPr>
          <t>現況表から手入力</t>
        </r>
      </text>
    </comment>
    <comment ref="L40" authorId="0">
      <text>
        <r>
          <rPr>
            <b/>
            <sz val="8"/>
            <rFont val="MS P ゴシック"/>
            <family val="3"/>
          </rPr>
          <t>現況表から手入力</t>
        </r>
      </text>
    </comment>
    <comment ref="O31" authorId="0">
      <text>
        <r>
          <rPr>
            <b/>
            <sz val="9"/>
            <rFont val="MS P ゴシック"/>
            <family val="3"/>
          </rPr>
          <t>この数値が、左の合計面積（計）と一致しなくなる。これがＲ１に示したズレである。ズレは１ha未満なら合っている。それ以上だと、どこかでミスがある。</t>
        </r>
      </text>
    </comment>
  </commentList>
</comments>
</file>

<file path=xl/sharedStrings.xml><?xml version="1.0" encoding="utf-8"?>
<sst xmlns="http://schemas.openxmlformats.org/spreadsheetml/2006/main" count="309" uniqueCount="43">
  <si>
    <t>水源かん養保安林</t>
  </si>
  <si>
    <t>土砂流出防備保安林</t>
  </si>
  <si>
    <t>土砂崩壊防備保安林</t>
  </si>
  <si>
    <t>防風保安林</t>
  </si>
  <si>
    <t>干害防備保安林</t>
  </si>
  <si>
    <t>防火保安林</t>
  </si>
  <si>
    <t>魚つき保安林</t>
  </si>
  <si>
    <t>保健保安林</t>
  </si>
  <si>
    <t>風致保安林</t>
  </si>
  <si>
    <t>計</t>
  </si>
  <si>
    <t>保安施設地区</t>
  </si>
  <si>
    <t>国 有 林</t>
  </si>
  <si>
    <t>農林水産省
（林野庁）</t>
  </si>
  <si>
    <t>民　　　　　有　　　　　林</t>
  </si>
  <si>
    <t>公有林</t>
  </si>
  <si>
    <t>県有林</t>
  </si>
  <si>
    <t>市町村有林</t>
  </si>
  <si>
    <t>小　　計</t>
  </si>
  <si>
    <t>－</t>
  </si>
  <si>
    <t>公有林以外</t>
  </si>
  <si>
    <t>共有林</t>
  </si>
  <si>
    <t>共有林以外</t>
  </si>
  <si>
    <t>合計
（延べ面積）</t>
  </si>
  <si>
    <t>実面積</t>
  </si>
  <si>
    <t>注）実面積欄の（　）内書は、他種保安林との重複を示す外数である。</t>
  </si>
  <si>
    <t>※保安林台帳の集計面積</t>
  </si>
  <si>
    <t>(単位：ha)</t>
  </si>
  <si>
    <t>　(3) 所有区分別保安林面積</t>
  </si>
  <si>
    <t>注）面積は小数第１位で四捨五入し、整数で表示した。そのため保安林種別、所有区分の面積の計と合計は一致しない。</t>
  </si>
  <si>
    <t>Ｒ２年度実績</t>
  </si>
  <si>
    <t>赤字：増減のみ入力</t>
  </si>
  <si>
    <t>青字：現況表から数値入力</t>
  </si>
  <si>
    <t>検算</t>
  </si>
  <si>
    <t>Ｒ１年度実績　（Ｒ１を基データとしたので、いじらない）</t>
  </si>
  <si>
    <t>Ｒ３年度実績</t>
  </si>
  <si>
    <t>　　　　樹種
所有区分</t>
  </si>
  <si>
    <t>　　　　　樹種
所有区分</t>
  </si>
  <si>
    <t>←国有林は</t>
  </si>
  <si>
    <t>現況表</t>
  </si>
  <si>
    <t>←増減で管理</t>
  </si>
  <si>
    <t>R3現況表</t>
  </si>
  <si>
    <t>確認用</t>
  </si>
  <si>
    <t>Ｒ４年度実績</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</si>
</sst>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Red]\(#,##0\)"/>
    <numFmt numFmtId="180" formatCode="\(#,##0\)"/>
    <numFmt numFmtId="181" formatCode="#,##0_);\(#,##0\)"/>
    <numFmt numFmtId="182" formatCode="#,##0.0_ "/>
    <numFmt numFmtId="183" formatCode="#,##0.00_ "/>
    <numFmt numFmtId="184" formatCode="#,##0.000_ "/>
    <numFmt numFmtId="185" formatCode="#,##0.0000_ "/>
    <numFmt numFmtId="186" formatCode="0.0000;&quot;▲ &quot;0.0000"/>
    <numFmt numFmtId="187" formatCode="0;&quot;▲ &quot;0"/>
    <numFmt numFmtId="188" formatCode="0.0000_ "/>
    <numFmt numFmtId="189" formatCode="0.0;&quot;▲ &quot;0.0"/>
    <numFmt numFmtId="190" formatCode="0.00;&quot;▲ &quot;0.00"/>
    <numFmt numFmtId="191" formatCode="0.000;&quot;▲ &quot;0.000"/>
    <numFmt numFmtId="192" formatCode="0.00000;&quot;▲ &quot;0.00000"/>
    <numFmt numFmtId="193" formatCode="#,##0.0_);\(#,##0.0\)"/>
    <numFmt numFmtId="194" formatCode="#,##0.00_);\(#,##0.00\)"/>
    <numFmt numFmtId="195" formatCode="#,##0.000_);\(#,##0.000\)"/>
    <numFmt numFmtId="196" formatCode="#,##0.0000_);\(#,##0.0000\)"/>
  </numFmts>
  <fonts count="51">
    <font>
      <sz val="11"/>
      <name val="ＭＳ Ｐゴシック"/>
      <family val="3"/>
    </font>
    <font>
      <sz val="6"/>
      <name val="ＭＳ Ｐゴシック"/>
      <family val="3"/>
    </font>
    <font>
      <sz val="12"/>
      <name val="ＭＳ 明朝"/>
      <family val="1"/>
    </font>
    <font>
      <sz val="9"/>
      <name val="ＭＳ 明朝"/>
      <family val="1"/>
    </font>
    <font>
      <b/>
      <sz val="12"/>
      <name val="ＭＳ 明朝"/>
      <family val="1"/>
    </font>
    <font>
      <b/>
      <sz val="16"/>
      <name val="ＭＳ Ｐゴシック"/>
      <family val="3"/>
    </font>
    <font>
      <sz val="14"/>
      <name val="ＭＳ Ｐゴシック"/>
      <family val="3"/>
    </font>
    <font>
      <b/>
      <sz val="14"/>
      <name val="ＭＳ Ｐゴシック"/>
      <family val="3"/>
    </font>
    <font>
      <b/>
      <sz val="9"/>
      <name val="ＭＳ 明朝"/>
      <family val="1"/>
    </font>
    <font>
      <b/>
      <sz val="9"/>
      <name val="MS P ゴシック"/>
      <family val="3"/>
    </font>
    <font>
      <b/>
      <sz val="8"/>
      <name val="MS P ゴシック"/>
      <family val="3"/>
    </font>
    <font>
      <sz val="10"/>
      <name val="ＭＳ 明朝"/>
      <family val="1"/>
    </font>
    <font>
      <b/>
      <sz val="8"/>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00FFFF"/>
        <bgColor indexed="64"/>
      </patternFill>
    </fill>
    <fill>
      <patternFill patternType="solid">
        <fgColor indexed="15"/>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diagonalDown="1">
      <left style="thin"/>
      <right style="thin"/>
      <top style="thin"/>
      <bottom style="thin"/>
      <diagonal style="hair"/>
    </border>
    <border>
      <left>
        <color indexed="63"/>
      </left>
      <right style="medium"/>
      <top>
        <color indexed="63"/>
      </top>
      <bottom style="thin"/>
    </border>
    <border>
      <left style="medium"/>
      <right style="thin"/>
      <top style="thin"/>
      <bottom style="thin"/>
    </border>
    <border>
      <left style="thin"/>
      <right style="medium"/>
      <top style="thin"/>
      <bottom style="thin"/>
    </border>
    <border diagonalDown="1">
      <left style="medium"/>
      <right style="thin"/>
      <top style="thin"/>
      <bottom style="thin"/>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178" fontId="2" fillId="0" borderId="0" xfId="0" applyNumberFormat="1" applyFont="1" applyAlignment="1">
      <alignment vertical="center"/>
    </xf>
    <xf numFmtId="3" fontId="2" fillId="0" borderId="0" xfId="0" applyNumberFormat="1" applyFont="1" applyAlignment="1">
      <alignment vertical="center"/>
    </xf>
    <xf numFmtId="0" fontId="4" fillId="0" borderId="0" xfId="0" applyFont="1" applyAlignment="1">
      <alignment vertical="center"/>
    </xf>
    <xf numFmtId="182" fontId="2" fillId="0" borderId="0" xfId="0" applyNumberFormat="1" applyFont="1" applyAlignment="1">
      <alignment vertical="center" shrinkToFit="1"/>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4" fillId="6" borderId="0" xfId="0" applyFont="1" applyFill="1" applyBorder="1" applyAlignment="1">
      <alignment vertical="center"/>
    </xf>
    <xf numFmtId="0" fontId="8" fillId="6" borderId="13" xfId="0" applyFont="1" applyFill="1" applyBorder="1" applyAlignment="1">
      <alignment vertical="center"/>
    </xf>
    <xf numFmtId="0" fontId="4" fillId="6" borderId="14" xfId="0" applyFont="1" applyFill="1" applyBorder="1" applyAlignment="1">
      <alignment vertical="center"/>
    </xf>
    <xf numFmtId="0" fontId="8" fillId="6" borderId="15" xfId="0" applyFont="1" applyFill="1" applyBorder="1" applyAlignment="1">
      <alignment vertical="center"/>
    </xf>
    <xf numFmtId="0" fontId="4" fillId="6" borderId="16" xfId="0" applyFont="1" applyFill="1" applyBorder="1" applyAlignment="1">
      <alignment vertical="center"/>
    </xf>
    <xf numFmtId="178" fontId="4" fillId="6" borderId="16" xfId="0" applyNumberFormat="1" applyFont="1" applyFill="1" applyBorder="1" applyAlignment="1">
      <alignment vertical="center"/>
    </xf>
    <xf numFmtId="0" fontId="4" fillId="6" borderId="17" xfId="0" applyFont="1" applyFill="1" applyBorder="1" applyAlignment="1">
      <alignment vertical="center"/>
    </xf>
    <xf numFmtId="0" fontId="6" fillId="0" borderId="0" xfId="0" applyFont="1" applyBorder="1" applyAlignment="1">
      <alignment horizontal="center" shrinkToFit="1"/>
    </xf>
    <xf numFmtId="0" fontId="0" fillId="0" borderId="0" xfId="0" applyFont="1" applyBorder="1" applyAlignment="1">
      <alignment vertical="center" shrinkToFit="1"/>
    </xf>
    <xf numFmtId="0" fontId="2" fillId="7" borderId="0" xfId="0" applyFont="1" applyFill="1" applyAlignment="1">
      <alignment vertical="center"/>
    </xf>
    <xf numFmtId="0" fontId="2" fillId="6" borderId="0" xfId="0" applyFont="1" applyFill="1" applyAlignment="1">
      <alignment vertical="center"/>
    </xf>
    <xf numFmtId="181" fontId="11" fillId="0" borderId="18" xfId="0" applyNumberFormat="1" applyFont="1" applyBorder="1" applyAlignment="1" quotePrefix="1">
      <alignment/>
    </xf>
    <xf numFmtId="181" fontId="11" fillId="0" borderId="18" xfId="0" applyNumberFormat="1" applyFont="1" applyBorder="1" applyAlignment="1" quotePrefix="1">
      <alignment shrinkToFit="1"/>
    </xf>
    <xf numFmtId="178" fontId="11" fillId="0" borderId="19" xfId="0" applyNumberFormat="1" applyFont="1" applyBorder="1" applyAlignment="1">
      <alignment vertical="top"/>
    </xf>
    <xf numFmtId="178" fontId="11" fillId="0" borderId="19" xfId="0" applyNumberFormat="1" applyFont="1" applyBorder="1" applyAlignment="1">
      <alignment horizontal="right" vertical="top"/>
    </xf>
    <xf numFmtId="0" fontId="4" fillId="0" borderId="0" xfId="0" applyFont="1" applyAlignment="1">
      <alignment horizontal="center" vertical="center"/>
    </xf>
    <xf numFmtId="188" fontId="2" fillId="0" borderId="0" xfId="0" applyNumberFormat="1" applyFont="1" applyAlignment="1">
      <alignment horizontal="right" vertical="center" shrinkToFit="1"/>
    </xf>
    <xf numFmtId="183" fontId="4" fillId="0" borderId="0" xfId="0" applyNumberFormat="1" applyFont="1" applyAlignment="1">
      <alignment vertical="center"/>
    </xf>
    <xf numFmtId="196" fontId="11" fillId="0" borderId="18" xfId="0" applyNumberFormat="1" applyFont="1" applyBorder="1" applyAlignment="1" quotePrefix="1">
      <alignment shrinkToFit="1"/>
    </xf>
    <xf numFmtId="196" fontId="11" fillId="0" borderId="19" xfId="0" applyNumberFormat="1" applyFont="1" applyBorder="1" applyAlignment="1">
      <alignment vertical="top" shrinkToFit="1"/>
    </xf>
    <xf numFmtId="196" fontId="11" fillId="0" borderId="19" xfId="0" applyNumberFormat="1" applyFont="1" applyBorder="1" applyAlignment="1">
      <alignment horizontal="right" vertical="top" shrinkToFit="1"/>
    </xf>
    <xf numFmtId="196" fontId="2" fillId="0" borderId="0" xfId="0" applyNumberFormat="1" applyFont="1" applyAlignment="1">
      <alignment vertical="center" shrinkToFit="1"/>
    </xf>
    <xf numFmtId="185" fontId="4" fillId="0" borderId="0" xfId="0" applyNumberFormat="1" applyFont="1" applyAlignment="1">
      <alignment vertical="center" shrinkToFit="1"/>
    </xf>
    <xf numFmtId="185" fontId="2" fillId="0" borderId="0" xfId="0" applyNumberFormat="1" applyFont="1" applyAlignment="1">
      <alignment vertical="center" shrinkToFit="1"/>
    </xf>
    <xf numFmtId="0" fontId="4" fillId="6" borderId="13" xfId="0" applyFont="1" applyFill="1" applyBorder="1" applyAlignment="1">
      <alignment vertical="center"/>
    </xf>
    <xf numFmtId="0" fontId="4" fillId="0" borderId="0" xfId="0" applyFont="1" applyAlignment="1">
      <alignment vertical="center"/>
    </xf>
    <xf numFmtId="0" fontId="4" fillId="7" borderId="0" xfId="0" applyFont="1" applyFill="1" applyAlignment="1">
      <alignment vertical="center"/>
    </xf>
    <xf numFmtId="0" fontId="4" fillId="6" borderId="0" xfId="0" applyFont="1" applyFill="1" applyAlignment="1">
      <alignment vertical="center"/>
    </xf>
    <xf numFmtId="0" fontId="2" fillId="0" borderId="0" xfId="0" applyFont="1" applyAlignment="1">
      <alignment horizontal="center" vertical="center" shrinkToFit="1"/>
    </xf>
    <xf numFmtId="0" fontId="2" fillId="0" borderId="0" xfId="0" applyFont="1" applyAlignment="1">
      <alignment vertical="center" shrinkToFit="1"/>
    </xf>
    <xf numFmtId="182" fontId="12" fillId="6" borderId="18" xfId="0" applyNumberFormat="1" applyFont="1" applyFill="1" applyBorder="1" applyAlignment="1" quotePrefix="1">
      <alignment shrinkToFit="1"/>
    </xf>
    <xf numFmtId="186" fontId="11" fillId="0" borderId="18" xfId="0" applyNumberFormat="1" applyFont="1" applyBorder="1" applyAlignment="1" quotePrefix="1">
      <alignment shrinkToFit="1"/>
    </xf>
    <xf numFmtId="182" fontId="12" fillId="6" borderId="19" xfId="0" applyNumberFormat="1" applyFont="1" applyFill="1" applyBorder="1" applyAlignment="1">
      <alignment vertical="top" shrinkToFit="1"/>
    </xf>
    <xf numFmtId="182" fontId="12" fillId="6" borderId="19" xfId="0" applyNumberFormat="1" applyFont="1" applyFill="1" applyBorder="1" applyAlignment="1">
      <alignment horizontal="right" vertical="top" shrinkToFit="1"/>
    </xf>
    <xf numFmtId="186" fontId="11" fillId="0" borderId="19" xfId="0" applyNumberFormat="1" applyFont="1" applyBorder="1" applyAlignment="1">
      <alignment vertical="top" shrinkToFit="1"/>
    </xf>
    <xf numFmtId="186" fontId="11" fillId="0" borderId="19" xfId="0" applyNumberFormat="1" applyFont="1" applyBorder="1" applyAlignment="1">
      <alignment horizontal="right" vertical="top" shrinkToFit="1"/>
    </xf>
    <xf numFmtId="0" fontId="0" fillId="0" borderId="0" xfId="0" applyFont="1" applyBorder="1" applyAlignment="1">
      <alignment horizontal="centerContinuous" shrinkToFit="1"/>
    </xf>
    <xf numFmtId="0" fontId="0" fillId="0" borderId="0" xfId="0" applyFont="1" applyBorder="1" applyAlignment="1">
      <alignment horizontal="centerContinuous"/>
    </xf>
    <xf numFmtId="0" fontId="0" fillId="0" borderId="0" xfId="0" applyFont="1" applyBorder="1" applyAlignment="1">
      <alignment horizontal="center" shrinkToFit="1"/>
    </xf>
    <xf numFmtId="0" fontId="0" fillId="0" borderId="0" xfId="0" applyFont="1" applyBorder="1" applyAlignment="1">
      <alignment/>
    </xf>
    <xf numFmtId="0" fontId="0" fillId="0" borderId="0" xfId="0" applyFont="1" applyBorder="1" applyAlignment="1">
      <alignment shrinkToFit="1"/>
    </xf>
    <xf numFmtId="0" fontId="0" fillId="33"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quotePrefix="1">
      <alignment horizontal="center" vertical="center" shrinkToFit="1"/>
    </xf>
    <xf numFmtId="0" fontId="0" fillId="34" borderId="0" xfId="0" applyFont="1" applyFill="1" applyBorder="1" applyAlignment="1" quotePrefix="1">
      <alignment horizontal="center" vertical="center" shrinkToFit="1"/>
    </xf>
    <xf numFmtId="0" fontId="0" fillId="34"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5" fontId="0" fillId="0" borderId="0" xfId="0" applyNumberFormat="1" applyFont="1" applyBorder="1" applyAlignment="1">
      <alignment vertical="center" shrinkToFit="1"/>
    </xf>
    <xf numFmtId="185" fontId="0" fillId="35" borderId="0" xfId="0" applyNumberFormat="1" applyFont="1" applyFill="1" applyBorder="1" applyAlignment="1">
      <alignment vertical="center" shrinkToFit="1"/>
    </xf>
    <xf numFmtId="186" fontId="11" fillId="0" borderId="20" xfId="0" applyNumberFormat="1" applyFont="1" applyBorder="1" applyAlignment="1">
      <alignment horizontal="right" vertical="center"/>
    </xf>
    <xf numFmtId="186" fontId="11" fillId="0" borderId="20" xfId="0" applyNumberFormat="1" applyFont="1" applyBorder="1" applyAlignment="1">
      <alignment horizontal="right" vertical="center" shrinkToFit="1"/>
    </xf>
    <xf numFmtId="0" fontId="3" fillId="0" borderId="0" xfId="0" applyFont="1" applyAlignment="1">
      <alignment horizontal="left" vertical="center" wrapText="1"/>
    </xf>
    <xf numFmtId="0" fontId="7" fillId="0" borderId="0" xfId="0" applyFont="1" applyBorder="1" applyAlignment="1">
      <alignment horizontal="center" vertical="center"/>
    </xf>
    <xf numFmtId="0" fontId="0" fillId="34" borderId="0" xfId="0" applyFont="1" applyFill="1" applyBorder="1" applyAlignment="1">
      <alignment horizontal="center" vertical="center" shrinkToFit="1"/>
    </xf>
    <xf numFmtId="186" fontId="13" fillId="0" borderId="20" xfId="0" applyNumberFormat="1" applyFont="1" applyBorder="1" applyAlignment="1">
      <alignment horizontal="right" vertical="center" shrinkToFit="1"/>
    </xf>
    <xf numFmtId="0" fontId="2" fillId="0" borderId="20" xfId="0" applyFont="1" applyBorder="1" applyAlignment="1">
      <alignment horizontal="center" vertical="center" textRotation="255"/>
    </xf>
    <xf numFmtId="0" fontId="2" fillId="0" borderId="20" xfId="0" applyFont="1" applyBorder="1" applyAlignment="1">
      <alignment horizontal="distributed" vertical="center" indent="1"/>
    </xf>
    <xf numFmtId="186" fontId="11" fillId="0" borderId="20" xfId="0" applyNumberFormat="1" applyFont="1" applyBorder="1" applyAlignment="1">
      <alignment vertical="center" shrinkToFit="1"/>
    </xf>
    <xf numFmtId="0" fontId="2" fillId="0" borderId="20" xfId="0" applyFont="1" applyBorder="1" applyAlignment="1">
      <alignment horizontal="distributed" vertical="center" wrapText="1" indent="1"/>
    </xf>
    <xf numFmtId="0" fontId="2" fillId="0" borderId="20" xfId="0" applyFont="1" applyBorder="1" applyAlignment="1">
      <alignment horizontal="center" vertical="center"/>
    </xf>
    <xf numFmtId="186" fontId="11" fillId="7" borderId="20" xfId="0" applyNumberFormat="1" applyFont="1" applyFill="1" applyBorder="1" applyAlignment="1">
      <alignment horizontal="right" vertical="center" shrinkToFit="1"/>
    </xf>
    <xf numFmtId="186" fontId="11" fillId="0" borderId="20" xfId="0" applyNumberFormat="1" applyFont="1" applyFill="1" applyBorder="1" applyAlignment="1">
      <alignment horizontal="right" vertical="center" shrinkToFit="1"/>
    </xf>
    <xf numFmtId="0" fontId="2" fillId="0" borderId="20" xfId="0" applyFont="1" applyBorder="1" applyAlignment="1">
      <alignment horizontal="center" vertical="center" shrinkToFit="1"/>
    </xf>
    <xf numFmtId="186" fontId="11" fillId="6" borderId="20" xfId="0" applyNumberFormat="1" applyFont="1" applyFill="1" applyBorder="1" applyAlignment="1">
      <alignment horizontal="right" vertical="center" shrinkToFit="1"/>
    </xf>
    <xf numFmtId="0" fontId="2" fillId="0" borderId="20" xfId="0" applyFont="1" applyBorder="1" applyAlignment="1">
      <alignment horizontal="center" vertical="distributed" textRotation="255" inden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wrapText="1"/>
    </xf>
    <xf numFmtId="0" fontId="2" fillId="0" borderId="22" xfId="0" applyFont="1" applyBorder="1" applyAlignment="1">
      <alignment horizontal="left" vertical="center"/>
    </xf>
    <xf numFmtId="185" fontId="11" fillId="0" borderId="20" xfId="0" applyNumberFormat="1" applyFont="1" applyBorder="1" applyAlignment="1">
      <alignment vertical="center" shrinkToFit="1"/>
    </xf>
    <xf numFmtId="196" fontId="11" fillId="0" borderId="20" xfId="0" applyNumberFormat="1" applyFont="1" applyBorder="1" applyAlignment="1">
      <alignment vertical="center" shrinkToFit="1"/>
    </xf>
    <xf numFmtId="178" fontId="11" fillId="0" borderId="20" xfId="0" applyNumberFormat="1" applyFont="1" applyBorder="1" applyAlignment="1">
      <alignment horizontal="right" vertical="center"/>
    </xf>
    <xf numFmtId="0" fontId="4" fillId="6" borderId="21" xfId="0" applyFont="1" applyFill="1" applyBorder="1" applyAlignment="1">
      <alignment horizontal="center" vertical="center"/>
    </xf>
    <xf numFmtId="0" fontId="4" fillId="6" borderId="23" xfId="0" applyFont="1" applyFill="1" applyBorder="1" applyAlignment="1">
      <alignment horizontal="center" vertical="center"/>
    </xf>
    <xf numFmtId="0" fontId="8" fillId="6" borderId="13"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4" fillId="6" borderId="24" xfId="0" applyFont="1" applyFill="1" applyBorder="1" applyAlignment="1">
      <alignment horizontal="distributed" vertical="center" indent="1"/>
    </xf>
    <xf numFmtId="0" fontId="4" fillId="6" borderId="20" xfId="0" applyFont="1" applyFill="1" applyBorder="1" applyAlignment="1">
      <alignment horizontal="distributed" vertical="center" indent="1"/>
    </xf>
    <xf numFmtId="182" fontId="12" fillId="6" borderId="20" xfId="0" applyNumberFormat="1" applyFont="1" applyFill="1" applyBorder="1" applyAlignment="1">
      <alignment vertical="center" shrinkToFit="1"/>
    </xf>
    <xf numFmtId="178" fontId="8" fillId="6" borderId="25" xfId="0" applyNumberFormat="1" applyFont="1" applyFill="1" applyBorder="1" applyAlignment="1">
      <alignment horizontal="right" vertical="center"/>
    </xf>
    <xf numFmtId="182" fontId="12" fillId="6" borderId="20" xfId="0" applyNumberFormat="1" applyFont="1" applyFill="1" applyBorder="1" applyAlignment="1">
      <alignment horizontal="right" vertical="center" shrinkToFit="1"/>
    </xf>
    <xf numFmtId="0" fontId="4" fillId="6" borderId="24" xfId="0" applyFont="1" applyFill="1" applyBorder="1" applyAlignment="1">
      <alignment horizontal="distributed"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textRotation="255"/>
    </xf>
    <xf numFmtId="182" fontId="12" fillId="6" borderId="20" xfId="0" applyNumberFormat="1" applyFont="1" applyFill="1" applyBorder="1" applyAlignment="1">
      <alignment horizontal="right" vertical="center"/>
    </xf>
    <xf numFmtId="0" fontId="4" fillId="6" borderId="20" xfId="0" applyFont="1" applyFill="1" applyBorder="1" applyAlignment="1">
      <alignment horizontal="center" vertical="distributed" textRotation="255" indent="1"/>
    </xf>
    <xf numFmtId="0" fontId="4" fillId="6" borderId="25" xfId="0" applyFont="1" applyFill="1" applyBorder="1" applyAlignment="1">
      <alignment horizontal="center" vertical="distributed" textRotation="255" indent="1"/>
    </xf>
    <xf numFmtId="0" fontId="4" fillId="6" borderId="24" xfId="0" applyFont="1" applyFill="1" applyBorder="1" applyAlignment="1">
      <alignment horizontal="center" vertical="center" textRotation="255"/>
    </xf>
    <xf numFmtId="0" fontId="4" fillId="6" borderId="20" xfId="0" applyFont="1" applyFill="1" applyBorder="1" applyAlignment="1">
      <alignment horizontal="center" vertical="center" wrapText="1"/>
    </xf>
    <xf numFmtId="0" fontId="4" fillId="6" borderId="26" xfId="0" applyFont="1" applyFill="1" applyBorder="1" applyAlignment="1">
      <alignment horizontal="center" vertical="center"/>
    </xf>
    <xf numFmtId="0" fontId="4" fillId="6" borderId="22" xfId="0" applyFont="1" applyFill="1" applyBorder="1" applyAlignment="1">
      <alignment horizontal="center" vertical="center"/>
    </xf>
    <xf numFmtId="178" fontId="11" fillId="0" borderId="20" xfId="0" applyNumberFormat="1" applyFont="1" applyBorder="1" applyAlignment="1">
      <alignment vertical="center"/>
    </xf>
    <xf numFmtId="178" fontId="11" fillId="0" borderId="18" xfId="0" applyNumberFormat="1" applyFont="1" applyBorder="1" applyAlignment="1">
      <alignment horizontal="right" vertical="center"/>
    </xf>
    <xf numFmtId="178" fontId="11" fillId="0" borderId="19" xfId="0" applyNumberFormat="1" applyFont="1" applyBorder="1" applyAlignment="1">
      <alignment horizontal="right" vertical="center"/>
    </xf>
    <xf numFmtId="178" fontId="11" fillId="0" borderId="20" xfId="0" applyNumberFormat="1" applyFont="1" applyFill="1" applyBorder="1" applyAlignment="1">
      <alignment horizontal="right" vertical="center"/>
    </xf>
    <xf numFmtId="0" fontId="2" fillId="0" borderId="22" xfId="0" applyFont="1" applyBorder="1" applyAlignment="1">
      <alignment horizontal="center" vertical="center"/>
    </xf>
    <xf numFmtId="0" fontId="5" fillId="0" borderId="0" xfId="0" applyFont="1" applyBorder="1" applyAlignment="1">
      <alignment horizontal="center"/>
    </xf>
    <xf numFmtId="0" fontId="0" fillId="34" borderId="0" xfId="0" applyFont="1" applyFill="1" applyBorder="1" applyAlignment="1" quotePrefix="1">
      <alignment horizontal="center" vertical="center" shrinkToFit="1"/>
    </xf>
    <xf numFmtId="178" fontId="11" fillId="0" borderId="19" xfId="0" applyNumberFormat="1" applyFont="1" applyBorder="1" applyAlignment="1">
      <alignmen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2</xdr:row>
      <xdr:rowOff>104775</xdr:rowOff>
    </xdr:from>
    <xdr:ext cx="485775" cy="219075"/>
    <xdr:sp>
      <xdr:nvSpPr>
        <xdr:cNvPr id="1" name="Text Box 1"/>
        <xdr:cNvSpPr txBox="1">
          <a:spLocks noChangeArrowheads="1"/>
        </xdr:cNvSpPr>
      </xdr:nvSpPr>
      <xdr:spPr>
        <a:xfrm>
          <a:off x="723900" y="504825"/>
          <a:ext cx="485775" cy="219075"/>
        </a:xfrm>
        <a:prstGeom prst="rect">
          <a:avLst/>
        </a:prstGeom>
        <a:noFill/>
        <a:ln w="9525" cmpd="sng">
          <a:noFill/>
        </a:ln>
      </xdr:spPr>
      <xdr:txBody>
        <a:bodyPr vertOverflow="clip" wrap="square" lIns="18288" tIns="18288" rIns="18288" bIns="18288" anchor="ctr">
          <a:spAutoFit/>
        </a:bodyPr>
        <a:p>
          <a:pPr algn="ctr">
            <a:defRPr/>
          </a:pPr>
          <a:r>
            <a:rPr lang="en-US" cap="none" sz="1200" b="0" i="0" u="none" baseline="0">
              <a:solidFill>
                <a:srgbClr val="000000"/>
              </a:solidFill>
            </a:rPr>
            <a:t>種　別</a:t>
          </a:r>
        </a:p>
      </xdr:txBody>
    </xdr:sp>
    <xdr:clientData/>
  </xdr:oneCellAnchor>
  <xdr:oneCellAnchor>
    <xdr:from>
      <xdr:col>0</xdr:col>
      <xdr:colOff>142875</xdr:colOff>
      <xdr:row>8</xdr:row>
      <xdr:rowOff>57150</xdr:rowOff>
    </xdr:from>
    <xdr:ext cx="628650" cy="209550"/>
    <xdr:sp>
      <xdr:nvSpPr>
        <xdr:cNvPr id="2" name="Text Box 2"/>
        <xdr:cNvSpPr txBox="1">
          <a:spLocks noChangeArrowheads="1"/>
        </xdr:cNvSpPr>
      </xdr:nvSpPr>
      <xdr:spPr>
        <a:xfrm>
          <a:off x="142875" y="1828800"/>
          <a:ext cx="628650" cy="209550"/>
        </a:xfrm>
        <a:prstGeom prst="rect">
          <a:avLst/>
        </a:prstGeom>
        <a:noFill/>
        <a:ln w="9525" cmpd="sng">
          <a:noFill/>
        </a:ln>
      </xdr:spPr>
      <xdr:txBody>
        <a:bodyPr vertOverflow="clip" wrap="square" lIns="18288" tIns="18288" rIns="18288" bIns="18288" anchor="ctr">
          <a:spAutoFit/>
        </a:bodyPr>
        <a:p>
          <a:pPr algn="ctr">
            <a:defRPr/>
          </a:pPr>
          <a:r>
            <a:rPr lang="en-US" cap="none" sz="1200" b="0" i="0" u="none" baseline="0">
              <a:solidFill>
                <a:srgbClr val="000000"/>
              </a:solidFill>
            </a:rPr>
            <a:t>所有区分</a:t>
          </a:r>
        </a:p>
      </xdr:txBody>
    </xdr:sp>
    <xdr:clientData/>
  </xdr:oneCellAnchor>
  <xdr:oneCellAnchor>
    <xdr:from>
      <xdr:col>17</xdr:col>
      <xdr:colOff>228600</xdr:colOff>
      <xdr:row>2</xdr:row>
      <xdr:rowOff>104775</xdr:rowOff>
    </xdr:from>
    <xdr:ext cx="485775" cy="219075"/>
    <xdr:sp>
      <xdr:nvSpPr>
        <xdr:cNvPr id="3" name="Text Box 1"/>
        <xdr:cNvSpPr txBox="1">
          <a:spLocks noChangeArrowheads="1"/>
        </xdr:cNvSpPr>
      </xdr:nvSpPr>
      <xdr:spPr>
        <a:xfrm>
          <a:off x="8096250" y="504825"/>
          <a:ext cx="485775" cy="219075"/>
        </a:xfrm>
        <a:prstGeom prst="rect">
          <a:avLst/>
        </a:prstGeom>
        <a:noFill/>
        <a:ln w="9525" cmpd="sng">
          <a:noFill/>
        </a:ln>
      </xdr:spPr>
      <xdr:txBody>
        <a:bodyPr vertOverflow="clip" wrap="square" lIns="18288" tIns="18288" rIns="18288" bIns="18288" anchor="ctr">
          <a:spAutoFit/>
        </a:bodyPr>
        <a:p>
          <a:pPr algn="ctr">
            <a:defRPr/>
          </a:pPr>
          <a:r>
            <a:rPr lang="en-US" cap="none" sz="1200" b="0" i="0" u="none" baseline="0">
              <a:solidFill>
                <a:srgbClr val="000000"/>
              </a:solidFill>
            </a:rPr>
            <a:t>種　別</a:t>
          </a:r>
        </a:p>
      </xdr:txBody>
    </xdr:sp>
    <xdr:clientData/>
  </xdr:oneCellAnchor>
  <xdr:oneCellAnchor>
    <xdr:from>
      <xdr:col>15</xdr:col>
      <xdr:colOff>66675</xdr:colOff>
      <xdr:row>8</xdr:row>
      <xdr:rowOff>57150</xdr:rowOff>
    </xdr:from>
    <xdr:ext cx="628650" cy="209550"/>
    <xdr:sp>
      <xdr:nvSpPr>
        <xdr:cNvPr id="4" name="Text Box 2"/>
        <xdr:cNvSpPr txBox="1">
          <a:spLocks noChangeArrowheads="1"/>
        </xdr:cNvSpPr>
      </xdr:nvSpPr>
      <xdr:spPr>
        <a:xfrm>
          <a:off x="7439025" y="1828800"/>
          <a:ext cx="628650" cy="209550"/>
        </a:xfrm>
        <a:prstGeom prst="rect">
          <a:avLst/>
        </a:prstGeom>
        <a:noFill/>
        <a:ln w="9525" cmpd="sng">
          <a:noFill/>
        </a:ln>
      </xdr:spPr>
      <xdr:txBody>
        <a:bodyPr vertOverflow="clip" wrap="square" lIns="18288" tIns="18288" rIns="18288" bIns="18288" anchor="ctr">
          <a:spAutoFit/>
        </a:bodyPr>
        <a:p>
          <a:pPr algn="ctr">
            <a:defRPr/>
          </a:pPr>
          <a:r>
            <a:rPr lang="en-US" cap="none" sz="1200" b="0" i="0" u="none" baseline="0">
              <a:solidFill>
                <a:srgbClr val="000000"/>
              </a:solidFill>
            </a:rPr>
            <a:t>所有区分</a:t>
          </a:r>
        </a:p>
      </xdr:txBody>
    </xdr:sp>
    <xdr:clientData/>
  </xdr:oneCellAnchor>
  <xdr:oneCellAnchor>
    <xdr:from>
      <xdr:col>17</xdr:col>
      <xdr:colOff>228600</xdr:colOff>
      <xdr:row>2</xdr:row>
      <xdr:rowOff>104775</xdr:rowOff>
    </xdr:from>
    <xdr:ext cx="485775" cy="219075"/>
    <xdr:sp>
      <xdr:nvSpPr>
        <xdr:cNvPr id="5" name="Text Box 1"/>
        <xdr:cNvSpPr txBox="1">
          <a:spLocks noChangeArrowheads="1"/>
        </xdr:cNvSpPr>
      </xdr:nvSpPr>
      <xdr:spPr>
        <a:xfrm>
          <a:off x="8096250" y="504825"/>
          <a:ext cx="485775" cy="219075"/>
        </a:xfrm>
        <a:prstGeom prst="rect">
          <a:avLst/>
        </a:prstGeom>
        <a:noFill/>
        <a:ln w="9525" cmpd="sng">
          <a:noFill/>
        </a:ln>
      </xdr:spPr>
      <xdr:txBody>
        <a:bodyPr vertOverflow="clip" wrap="square" lIns="18288" tIns="18288" rIns="18288" bIns="18288" anchor="ctr">
          <a:spAutoFit/>
        </a:bodyPr>
        <a:p>
          <a:pPr algn="ctr">
            <a:defRPr/>
          </a:pPr>
          <a:r>
            <a:rPr lang="en-US" cap="none" sz="1200" b="0" i="0" u="none" baseline="0">
              <a:solidFill>
                <a:srgbClr val="000000"/>
              </a:solidFill>
            </a:rPr>
            <a:t>種　別</a:t>
          </a:r>
        </a:p>
      </xdr:txBody>
    </xdr:sp>
    <xdr:clientData/>
  </xdr:oneCellAnchor>
  <xdr:oneCellAnchor>
    <xdr:from>
      <xdr:col>15</xdr:col>
      <xdr:colOff>66675</xdr:colOff>
      <xdr:row>8</xdr:row>
      <xdr:rowOff>57150</xdr:rowOff>
    </xdr:from>
    <xdr:ext cx="628650" cy="209550"/>
    <xdr:sp>
      <xdr:nvSpPr>
        <xdr:cNvPr id="6" name="Text Box 2"/>
        <xdr:cNvSpPr txBox="1">
          <a:spLocks noChangeArrowheads="1"/>
        </xdr:cNvSpPr>
      </xdr:nvSpPr>
      <xdr:spPr>
        <a:xfrm>
          <a:off x="7439025" y="1828800"/>
          <a:ext cx="628650" cy="209550"/>
        </a:xfrm>
        <a:prstGeom prst="rect">
          <a:avLst/>
        </a:prstGeom>
        <a:noFill/>
        <a:ln w="9525" cmpd="sng">
          <a:noFill/>
        </a:ln>
      </xdr:spPr>
      <xdr:txBody>
        <a:bodyPr vertOverflow="clip" wrap="square" lIns="18288" tIns="18288" rIns="18288" bIns="18288" anchor="ctr">
          <a:spAutoFit/>
        </a:bodyPr>
        <a:p>
          <a:pPr algn="ctr">
            <a:defRPr/>
          </a:pPr>
          <a:r>
            <a:rPr lang="en-US" cap="none" sz="1200" b="0" i="0" u="none" baseline="0">
              <a:solidFill>
                <a:srgbClr val="000000"/>
              </a:solidFill>
            </a:rPr>
            <a:t>所有区分</a:t>
          </a:r>
        </a:p>
      </xdr:txBody>
    </xdr:sp>
    <xdr:clientData/>
  </xdr:oneCellAnchor>
  <xdr:twoCellAnchor>
    <xdr:from>
      <xdr:col>14</xdr:col>
      <xdr:colOff>790575</xdr:colOff>
      <xdr:row>36</xdr:row>
      <xdr:rowOff>28575</xdr:rowOff>
    </xdr:from>
    <xdr:to>
      <xdr:col>25</xdr:col>
      <xdr:colOff>95250</xdr:colOff>
      <xdr:row>42</xdr:row>
      <xdr:rowOff>0</xdr:rowOff>
    </xdr:to>
    <xdr:sp>
      <xdr:nvSpPr>
        <xdr:cNvPr id="7" name="テキスト ボックス 1"/>
        <xdr:cNvSpPr txBox="1">
          <a:spLocks noChangeArrowheads="1"/>
        </xdr:cNvSpPr>
      </xdr:nvSpPr>
      <xdr:spPr>
        <a:xfrm>
          <a:off x="7353300" y="9391650"/>
          <a:ext cx="4638675" cy="162877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Ｒ１年度森林・林業と統計、作成時起案での記録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所有区分別保安林面積、（４）保安林の流域別面積、（５）保安林指定施業要件伐採種別面積には、もともと四捨五入された面積が入力されており、現況表の面積とは一致していないものがある。そのため、それらの合計面積と現況表の合計面積でもズレが生じ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現在の所有区分別保安林面積等は増減でしか把握できないが、それらの合計面積は手入力で現況表と一致させることができるので、今後は手入力で合計面積を入力することとする。Ｒ２．１０．２０　主幹栗原、主査杉木、技師鏑木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V100"/>
  <sheetViews>
    <sheetView tabSelected="1" view="pageBreakPreview" zoomScale="115" zoomScaleSheetLayoutView="115" zoomScalePageLayoutView="0" workbookViewId="0" topLeftCell="A1">
      <selection activeCell="I28" sqref="I28:I29"/>
    </sheetView>
  </sheetViews>
  <sheetFormatPr defaultColWidth="9.00390625" defaultRowHeight="13.5"/>
  <cols>
    <col min="1" max="2" width="3.25390625" style="1" customWidth="1"/>
    <col min="3" max="3" width="11.875" style="1" customWidth="1"/>
    <col min="4" max="5" width="7.125" style="1" customWidth="1"/>
    <col min="6" max="10" width="5.50390625" style="1" customWidth="1"/>
    <col min="11" max="11" width="6.75390625" style="1" customWidth="1"/>
    <col min="12" max="12" width="5.50390625" style="1" customWidth="1"/>
    <col min="13" max="13" width="8.25390625" style="1" bestFit="1" customWidth="1"/>
    <col min="14" max="14" width="5.50390625" style="1" customWidth="1"/>
    <col min="15" max="15" width="10.625" style="1" customWidth="1"/>
    <col min="16" max="17" width="3.25390625" style="1" customWidth="1"/>
    <col min="18" max="18" width="11.875" style="1" customWidth="1"/>
    <col min="19" max="20" width="6.75390625" style="1" customWidth="1"/>
    <col min="21" max="25" width="5.50390625" style="1" customWidth="1"/>
    <col min="26" max="26" width="6.75390625" style="1" customWidth="1"/>
    <col min="27" max="27" width="5.50390625" style="1" customWidth="1"/>
    <col min="28" max="28" width="8.25390625" style="1" bestFit="1" customWidth="1"/>
    <col min="29" max="29" width="5.50390625" style="1" customWidth="1"/>
    <col min="30" max="30" width="5.625" style="1" customWidth="1"/>
    <col min="31" max="32" width="3.25390625" style="1" customWidth="1"/>
    <col min="33" max="33" width="11.875" style="1" customWidth="1"/>
    <col min="34" max="34" width="7.625" style="1" customWidth="1"/>
    <col min="35" max="42" width="7.125" style="1" customWidth="1"/>
    <col min="43" max="43" width="9.625" style="1" customWidth="1"/>
    <col min="44" max="44" width="5.125" style="1" customWidth="1"/>
    <col min="45" max="45" width="5.625" style="1" customWidth="1"/>
    <col min="46" max="47" width="3.125" style="1" customWidth="1"/>
    <col min="48" max="48" width="9.00390625" style="1" customWidth="1"/>
    <col min="49" max="60" width="7.125" style="1" customWidth="1"/>
    <col min="61" max="62" width="3.125" style="1" customWidth="1"/>
    <col min="63" max="63" width="9.00390625" style="1" customWidth="1"/>
    <col min="64" max="74" width="7.125" style="1" customWidth="1"/>
    <col min="75" max="16384" width="9.00390625" style="1" customWidth="1"/>
  </cols>
  <sheetData>
    <row r="1" spans="1:61" ht="15.75">
      <c r="A1" s="6" t="s">
        <v>27</v>
      </c>
      <c r="P1" s="8" t="s">
        <v>27</v>
      </c>
      <c r="Q1" s="9"/>
      <c r="R1" s="9"/>
      <c r="S1" s="9"/>
      <c r="T1" s="9"/>
      <c r="U1" s="9"/>
      <c r="V1" s="9"/>
      <c r="W1" s="9"/>
      <c r="X1" s="9"/>
      <c r="Y1" s="9"/>
      <c r="Z1" s="9"/>
      <c r="AA1" s="9"/>
      <c r="AB1" s="9"/>
      <c r="AC1" s="10"/>
      <c r="AE1" s="6" t="s">
        <v>27</v>
      </c>
      <c r="AT1" s="6" t="s">
        <v>27</v>
      </c>
      <c r="BI1" s="6" t="s">
        <v>27</v>
      </c>
    </row>
    <row r="2" spans="1:74" ht="15.75">
      <c r="A2" s="2"/>
      <c r="M2" s="77" t="s">
        <v>26</v>
      </c>
      <c r="N2" s="77"/>
      <c r="P2" s="35" t="s">
        <v>33</v>
      </c>
      <c r="Q2" s="11"/>
      <c r="R2" s="11"/>
      <c r="S2" s="11"/>
      <c r="T2" s="11"/>
      <c r="U2" s="11"/>
      <c r="V2" s="11"/>
      <c r="W2" s="11"/>
      <c r="X2" s="11"/>
      <c r="Y2" s="11"/>
      <c r="Z2" s="11"/>
      <c r="AA2" s="11"/>
      <c r="AB2" s="83" t="s">
        <v>26</v>
      </c>
      <c r="AC2" s="84"/>
      <c r="AE2" s="36" t="s">
        <v>29</v>
      </c>
      <c r="AH2" s="37" t="s">
        <v>30</v>
      </c>
      <c r="AI2" s="20"/>
      <c r="AJ2" s="20"/>
      <c r="AK2" s="38" t="s">
        <v>31</v>
      </c>
      <c r="AL2" s="21"/>
      <c r="AM2" s="21"/>
      <c r="AN2" s="21"/>
      <c r="AQ2" s="77" t="s">
        <v>26</v>
      </c>
      <c r="AR2" s="77"/>
      <c r="AT2" s="36" t="s">
        <v>34</v>
      </c>
      <c r="AW2" s="37" t="s">
        <v>30</v>
      </c>
      <c r="AX2" s="20"/>
      <c r="AY2" s="20"/>
      <c r="AZ2" s="38" t="s">
        <v>31</v>
      </c>
      <c r="BA2" s="21"/>
      <c r="BB2" s="21"/>
      <c r="BC2" s="21"/>
      <c r="BF2" s="77" t="s">
        <v>26</v>
      </c>
      <c r="BG2" s="77"/>
      <c r="BI2" s="36" t="s">
        <v>42</v>
      </c>
      <c r="BL2" s="37" t="s">
        <v>30</v>
      </c>
      <c r="BM2" s="20"/>
      <c r="BN2" s="20"/>
      <c r="BO2" s="38" t="s">
        <v>31</v>
      </c>
      <c r="BP2" s="21"/>
      <c r="BQ2" s="21"/>
      <c r="BR2" s="21"/>
      <c r="BU2" s="77" t="s">
        <v>26</v>
      </c>
      <c r="BV2" s="77"/>
    </row>
    <row r="3" spans="1:74" ht="18" customHeight="1">
      <c r="A3" s="107"/>
      <c r="B3" s="107"/>
      <c r="C3" s="107"/>
      <c r="D3" s="75" t="s">
        <v>0</v>
      </c>
      <c r="E3" s="75" t="s">
        <v>1</v>
      </c>
      <c r="F3" s="75" t="s">
        <v>2</v>
      </c>
      <c r="G3" s="75" t="s">
        <v>3</v>
      </c>
      <c r="H3" s="75" t="s">
        <v>4</v>
      </c>
      <c r="I3" s="75" t="s">
        <v>5</v>
      </c>
      <c r="J3" s="75" t="s">
        <v>6</v>
      </c>
      <c r="K3" s="75" t="s">
        <v>7</v>
      </c>
      <c r="L3" s="75" t="s">
        <v>8</v>
      </c>
      <c r="M3" s="75" t="s">
        <v>9</v>
      </c>
      <c r="N3" s="75" t="s">
        <v>10</v>
      </c>
      <c r="P3" s="101"/>
      <c r="Q3" s="102"/>
      <c r="R3" s="102"/>
      <c r="S3" s="97" t="s">
        <v>0</v>
      </c>
      <c r="T3" s="97" t="s">
        <v>1</v>
      </c>
      <c r="U3" s="97" t="s">
        <v>2</v>
      </c>
      <c r="V3" s="97" t="s">
        <v>3</v>
      </c>
      <c r="W3" s="97" t="s">
        <v>4</v>
      </c>
      <c r="X3" s="97" t="s">
        <v>5</v>
      </c>
      <c r="Y3" s="97" t="s">
        <v>6</v>
      </c>
      <c r="Z3" s="97" t="s">
        <v>7</v>
      </c>
      <c r="AA3" s="97" t="s">
        <v>8</v>
      </c>
      <c r="AB3" s="97" t="s">
        <v>9</v>
      </c>
      <c r="AC3" s="98" t="s">
        <v>10</v>
      </c>
      <c r="AE3" s="78" t="s">
        <v>36</v>
      </c>
      <c r="AF3" s="79"/>
      <c r="AG3" s="79"/>
      <c r="AH3" s="75" t="s">
        <v>0</v>
      </c>
      <c r="AI3" s="75" t="s">
        <v>1</v>
      </c>
      <c r="AJ3" s="75" t="s">
        <v>2</v>
      </c>
      <c r="AK3" s="75" t="s">
        <v>3</v>
      </c>
      <c r="AL3" s="75" t="s">
        <v>4</v>
      </c>
      <c r="AM3" s="75" t="s">
        <v>5</v>
      </c>
      <c r="AN3" s="75" t="s">
        <v>6</v>
      </c>
      <c r="AO3" s="75" t="s">
        <v>7</v>
      </c>
      <c r="AP3" s="75" t="s">
        <v>8</v>
      </c>
      <c r="AQ3" s="75" t="s">
        <v>9</v>
      </c>
      <c r="AR3" s="75" t="s">
        <v>10</v>
      </c>
      <c r="AT3" s="78" t="s">
        <v>35</v>
      </c>
      <c r="AU3" s="79"/>
      <c r="AV3" s="79"/>
      <c r="AW3" s="75" t="s">
        <v>0</v>
      </c>
      <c r="AX3" s="75" t="s">
        <v>1</v>
      </c>
      <c r="AY3" s="75" t="s">
        <v>2</v>
      </c>
      <c r="AZ3" s="75" t="s">
        <v>3</v>
      </c>
      <c r="BA3" s="75" t="s">
        <v>4</v>
      </c>
      <c r="BB3" s="75" t="s">
        <v>5</v>
      </c>
      <c r="BC3" s="75" t="s">
        <v>6</v>
      </c>
      <c r="BD3" s="75" t="s">
        <v>7</v>
      </c>
      <c r="BE3" s="75" t="s">
        <v>8</v>
      </c>
      <c r="BF3" s="75" t="s">
        <v>9</v>
      </c>
      <c r="BG3" s="75" t="s">
        <v>10</v>
      </c>
      <c r="BI3" s="78" t="s">
        <v>35</v>
      </c>
      <c r="BJ3" s="79"/>
      <c r="BK3" s="79"/>
      <c r="BL3" s="75" t="s">
        <v>0</v>
      </c>
      <c r="BM3" s="75" t="s">
        <v>1</v>
      </c>
      <c r="BN3" s="75" t="s">
        <v>2</v>
      </c>
      <c r="BO3" s="75" t="s">
        <v>3</v>
      </c>
      <c r="BP3" s="75" t="s">
        <v>4</v>
      </c>
      <c r="BQ3" s="75" t="s">
        <v>5</v>
      </c>
      <c r="BR3" s="75" t="s">
        <v>6</v>
      </c>
      <c r="BS3" s="75" t="s">
        <v>7</v>
      </c>
      <c r="BT3" s="75" t="s">
        <v>8</v>
      </c>
      <c r="BU3" s="75" t="s">
        <v>9</v>
      </c>
      <c r="BV3" s="75" t="s">
        <v>10</v>
      </c>
    </row>
    <row r="4" spans="1:74" ht="18" customHeight="1">
      <c r="A4" s="107"/>
      <c r="B4" s="107"/>
      <c r="C4" s="107"/>
      <c r="D4" s="75"/>
      <c r="E4" s="75"/>
      <c r="F4" s="75"/>
      <c r="G4" s="75"/>
      <c r="H4" s="75"/>
      <c r="I4" s="75"/>
      <c r="J4" s="75"/>
      <c r="K4" s="75"/>
      <c r="L4" s="75"/>
      <c r="M4" s="75"/>
      <c r="N4" s="75"/>
      <c r="P4" s="101"/>
      <c r="Q4" s="102"/>
      <c r="R4" s="102"/>
      <c r="S4" s="97"/>
      <c r="T4" s="97"/>
      <c r="U4" s="97"/>
      <c r="V4" s="97"/>
      <c r="W4" s="97"/>
      <c r="X4" s="97"/>
      <c r="Y4" s="97"/>
      <c r="Z4" s="97"/>
      <c r="AA4" s="97"/>
      <c r="AB4" s="97"/>
      <c r="AC4" s="98"/>
      <c r="AE4" s="79"/>
      <c r="AF4" s="79"/>
      <c r="AG4" s="79"/>
      <c r="AH4" s="75"/>
      <c r="AI4" s="75"/>
      <c r="AJ4" s="75"/>
      <c r="AK4" s="75"/>
      <c r="AL4" s="75"/>
      <c r="AM4" s="75"/>
      <c r="AN4" s="75"/>
      <c r="AO4" s="75"/>
      <c r="AP4" s="75"/>
      <c r="AQ4" s="75"/>
      <c r="AR4" s="75"/>
      <c r="AT4" s="79"/>
      <c r="AU4" s="79"/>
      <c r="AV4" s="79"/>
      <c r="AW4" s="75"/>
      <c r="AX4" s="75"/>
      <c r="AY4" s="75"/>
      <c r="AZ4" s="75"/>
      <c r="BA4" s="75"/>
      <c r="BB4" s="75"/>
      <c r="BC4" s="75"/>
      <c r="BD4" s="75"/>
      <c r="BE4" s="75"/>
      <c r="BF4" s="75"/>
      <c r="BG4" s="75"/>
      <c r="BI4" s="79"/>
      <c r="BJ4" s="79"/>
      <c r="BK4" s="79"/>
      <c r="BL4" s="75"/>
      <c r="BM4" s="75"/>
      <c r="BN4" s="75"/>
      <c r="BO4" s="75"/>
      <c r="BP4" s="75"/>
      <c r="BQ4" s="75"/>
      <c r="BR4" s="75"/>
      <c r="BS4" s="75"/>
      <c r="BT4" s="75"/>
      <c r="BU4" s="75"/>
      <c r="BV4" s="75"/>
    </row>
    <row r="5" spans="1:74" ht="18" customHeight="1">
      <c r="A5" s="107"/>
      <c r="B5" s="107"/>
      <c r="C5" s="107"/>
      <c r="D5" s="75"/>
      <c r="E5" s="75"/>
      <c r="F5" s="75"/>
      <c r="G5" s="75"/>
      <c r="H5" s="75"/>
      <c r="I5" s="75"/>
      <c r="J5" s="75"/>
      <c r="K5" s="75"/>
      <c r="L5" s="75"/>
      <c r="M5" s="75"/>
      <c r="N5" s="75"/>
      <c r="P5" s="101"/>
      <c r="Q5" s="102"/>
      <c r="R5" s="102"/>
      <c r="S5" s="97"/>
      <c r="T5" s="97"/>
      <c r="U5" s="97"/>
      <c r="V5" s="97"/>
      <c r="W5" s="97"/>
      <c r="X5" s="97"/>
      <c r="Y5" s="97"/>
      <c r="Z5" s="97"/>
      <c r="AA5" s="97"/>
      <c r="AB5" s="97"/>
      <c r="AC5" s="98"/>
      <c r="AE5" s="79"/>
      <c r="AF5" s="79"/>
      <c r="AG5" s="79"/>
      <c r="AH5" s="75"/>
      <c r="AI5" s="75"/>
      <c r="AJ5" s="75"/>
      <c r="AK5" s="75"/>
      <c r="AL5" s="75"/>
      <c r="AM5" s="75"/>
      <c r="AN5" s="75"/>
      <c r="AO5" s="75"/>
      <c r="AP5" s="75"/>
      <c r="AQ5" s="75"/>
      <c r="AR5" s="75"/>
      <c r="AT5" s="79"/>
      <c r="AU5" s="79"/>
      <c r="AV5" s="79"/>
      <c r="AW5" s="75"/>
      <c r="AX5" s="75"/>
      <c r="AY5" s="75"/>
      <c r="AZ5" s="75"/>
      <c r="BA5" s="75"/>
      <c r="BB5" s="75"/>
      <c r="BC5" s="75"/>
      <c r="BD5" s="75"/>
      <c r="BE5" s="75"/>
      <c r="BF5" s="75"/>
      <c r="BG5" s="75"/>
      <c r="BI5" s="79"/>
      <c r="BJ5" s="79"/>
      <c r="BK5" s="79"/>
      <c r="BL5" s="75"/>
      <c r="BM5" s="75"/>
      <c r="BN5" s="75"/>
      <c r="BO5" s="75"/>
      <c r="BP5" s="75"/>
      <c r="BQ5" s="75"/>
      <c r="BR5" s="75"/>
      <c r="BS5" s="75"/>
      <c r="BT5" s="75"/>
      <c r="BU5" s="75"/>
      <c r="BV5" s="75"/>
    </row>
    <row r="6" spans="1:74" ht="18" customHeight="1">
      <c r="A6" s="107"/>
      <c r="B6" s="107"/>
      <c r="C6" s="107"/>
      <c r="D6" s="75"/>
      <c r="E6" s="75"/>
      <c r="F6" s="75"/>
      <c r="G6" s="75"/>
      <c r="H6" s="75"/>
      <c r="I6" s="75"/>
      <c r="J6" s="75"/>
      <c r="K6" s="75"/>
      <c r="L6" s="75"/>
      <c r="M6" s="75"/>
      <c r="N6" s="75"/>
      <c r="P6" s="101"/>
      <c r="Q6" s="102"/>
      <c r="R6" s="102"/>
      <c r="S6" s="97"/>
      <c r="T6" s="97"/>
      <c r="U6" s="97"/>
      <c r="V6" s="97"/>
      <c r="W6" s="97"/>
      <c r="X6" s="97"/>
      <c r="Y6" s="97"/>
      <c r="Z6" s="97"/>
      <c r="AA6" s="97"/>
      <c r="AB6" s="97"/>
      <c r="AC6" s="98"/>
      <c r="AE6" s="79"/>
      <c r="AF6" s="79"/>
      <c r="AG6" s="79"/>
      <c r="AH6" s="75"/>
      <c r="AI6" s="75"/>
      <c r="AJ6" s="75"/>
      <c r="AK6" s="75"/>
      <c r="AL6" s="75"/>
      <c r="AM6" s="75"/>
      <c r="AN6" s="75"/>
      <c r="AO6" s="75"/>
      <c r="AP6" s="75"/>
      <c r="AQ6" s="75"/>
      <c r="AR6" s="75"/>
      <c r="AT6" s="79"/>
      <c r="AU6" s="79"/>
      <c r="AV6" s="79"/>
      <c r="AW6" s="75"/>
      <c r="AX6" s="75"/>
      <c r="AY6" s="75"/>
      <c r="AZ6" s="75"/>
      <c r="BA6" s="75"/>
      <c r="BB6" s="75"/>
      <c r="BC6" s="75"/>
      <c r="BD6" s="75"/>
      <c r="BE6" s="75"/>
      <c r="BF6" s="75"/>
      <c r="BG6" s="75"/>
      <c r="BI6" s="79"/>
      <c r="BJ6" s="79"/>
      <c r="BK6" s="79"/>
      <c r="BL6" s="75"/>
      <c r="BM6" s="75"/>
      <c r="BN6" s="75"/>
      <c r="BO6" s="75"/>
      <c r="BP6" s="75"/>
      <c r="BQ6" s="75"/>
      <c r="BR6" s="75"/>
      <c r="BS6" s="75"/>
      <c r="BT6" s="75"/>
      <c r="BU6" s="75"/>
      <c r="BV6" s="75"/>
    </row>
    <row r="7" spans="1:74" ht="18" customHeight="1">
      <c r="A7" s="107"/>
      <c r="B7" s="107"/>
      <c r="C7" s="107"/>
      <c r="D7" s="75"/>
      <c r="E7" s="75"/>
      <c r="F7" s="75"/>
      <c r="G7" s="75"/>
      <c r="H7" s="75"/>
      <c r="I7" s="75"/>
      <c r="J7" s="75"/>
      <c r="K7" s="75"/>
      <c r="L7" s="75"/>
      <c r="M7" s="75"/>
      <c r="N7" s="75"/>
      <c r="P7" s="101"/>
      <c r="Q7" s="102"/>
      <c r="R7" s="102"/>
      <c r="S7" s="97"/>
      <c r="T7" s="97"/>
      <c r="U7" s="97"/>
      <c r="V7" s="97"/>
      <c r="W7" s="97"/>
      <c r="X7" s="97"/>
      <c r="Y7" s="97"/>
      <c r="Z7" s="97"/>
      <c r="AA7" s="97"/>
      <c r="AB7" s="97"/>
      <c r="AC7" s="98"/>
      <c r="AE7" s="79"/>
      <c r="AF7" s="79"/>
      <c r="AG7" s="79"/>
      <c r="AH7" s="75"/>
      <c r="AI7" s="75"/>
      <c r="AJ7" s="75"/>
      <c r="AK7" s="75"/>
      <c r="AL7" s="75"/>
      <c r="AM7" s="75"/>
      <c r="AN7" s="75"/>
      <c r="AO7" s="75"/>
      <c r="AP7" s="75"/>
      <c r="AQ7" s="75"/>
      <c r="AR7" s="75"/>
      <c r="AT7" s="79"/>
      <c r="AU7" s="79"/>
      <c r="AV7" s="79"/>
      <c r="AW7" s="75"/>
      <c r="AX7" s="75"/>
      <c r="AY7" s="75"/>
      <c r="AZ7" s="75"/>
      <c r="BA7" s="75"/>
      <c r="BB7" s="75"/>
      <c r="BC7" s="75"/>
      <c r="BD7" s="75"/>
      <c r="BE7" s="75"/>
      <c r="BF7" s="75"/>
      <c r="BG7" s="75"/>
      <c r="BI7" s="79"/>
      <c r="BJ7" s="79"/>
      <c r="BK7" s="79"/>
      <c r="BL7" s="75"/>
      <c r="BM7" s="75"/>
      <c r="BN7" s="75"/>
      <c r="BO7" s="75"/>
      <c r="BP7" s="75"/>
      <c r="BQ7" s="75"/>
      <c r="BR7" s="75"/>
      <c r="BS7" s="75"/>
      <c r="BT7" s="75"/>
      <c r="BU7" s="75"/>
      <c r="BV7" s="75"/>
    </row>
    <row r="8" spans="1:74" ht="18" customHeight="1">
      <c r="A8" s="107"/>
      <c r="B8" s="107"/>
      <c r="C8" s="107"/>
      <c r="D8" s="75"/>
      <c r="E8" s="75"/>
      <c r="F8" s="75"/>
      <c r="G8" s="75"/>
      <c r="H8" s="75"/>
      <c r="I8" s="75"/>
      <c r="J8" s="75"/>
      <c r="K8" s="75"/>
      <c r="L8" s="75"/>
      <c r="M8" s="75"/>
      <c r="N8" s="75"/>
      <c r="P8" s="101"/>
      <c r="Q8" s="102"/>
      <c r="R8" s="102"/>
      <c r="S8" s="97"/>
      <c r="T8" s="97"/>
      <c r="U8" s="97"/>
      <c r="V8" s="97"/>
      <c r="W8" s="97"/>
      <c r="X8" s="97"/>
      <c r="Y8" s="97"/>
      <c r="Z8" s="97"/>
      <c r="AA8" s="97"/>
      <c r="AB8" s="97"/>
      <c r="AC8" s="98"/>
      <c r="AE8" s="79"/>
      <c r="AF8" s="79"/>
      <c r="AG8" s="79"/>
      <c r="AH8" s="75"/>
      <c r="AI8" s="75"/>
      <c r="AJ8" s="75"/>
      <c r="AK8" s="75"/>
      <c r="AL8" s="75"/>
      <c r="AM8" s="75"/>
      <c r="AN8" s="75"/>
      <c r="AO8" s="75"/>
      <c r="AP8" s="75"/>
      <c r="AQ8" s="75"/>
      <c r="AR8" s="75"/>
      <c r="AT8" s="79"/>
      <c r="AU8" s="79"/>
      <c r="AV8" s="79"/>
      <c r="AW8" s="75"/>
      <c r="AX8" s="75"/>
      <c r="AY8" s="75"/>
      <c r="AZ8" s="75"/>
      <c r="BA8" s="75"/>
      <c r="BB8" s="75"/>
      <c r="BC8" s="75"/>
      <c r="BD8" s="75"/>
      <c r="BE8" s="75"/>
      <c r="BF8" s="75"/>
      <c r="BG8" s="75"/>
      <c r="BI8" s="79"/>
      <c r="BJ8" s="79"/>
      <c r="BK8" s="79"/>
      <c r="BL8" s="75"/>
      <c r="BM8" s="75"/>
      <c r="BN8" s="75"/>
      <c r="BO8" s="75"/>
      <c r="BP8" s="75"/>
      <c r="BQ8" s="75"/>
      <c r="BR8" s="75"/>
      <c r="BS8" s="75"/>
      <c r="BT8" s="75"/>
      <c r="BU8" s="75"/>
      <c r="BV8" s="75"/>
    </row>
    <row r="9" spans="1:74" ht="18" customHeight="1">
      <c r="A9" s="107"/>
      <c r="B9" s="107"/>
      <c r="C9" s="107"/>
      <c r="D9" s="75"/>
      <c r="E9" s="75"/>
      <c r="F9" s="75"/>
      <c r="G9" s="75"/>
      <c r="H9" s="75"/>
      <c r="I9" s="75"/>
      <c r="J9" s="75"/>
      <c r="K9" s="75"/>
      <c r="L9" s="75"/>
      <c r="M9" s="75"/>
      <c r="N9" s="75"/>
      <c r="P9" s="101"/>
      <c r="Q9" s="102"/>
      <c r="R9" s="102"/>
      <c r="S9" s="97"/>
      <c r="T9" s="97"/>
      <c r="U9" s="97"/>
      <c r="V9" s="97"/>
      <c r="W9" s="97"/>
      <c r="X9" s="97"/>
      <c r="Y9" s="97"/>
      <c r="Z9" s="97"/>
      <c r="AA9" s="97"/>
      <c r="AB9" s="97"/>
      <c r="AC9" s="98"/>
      <c r="AE9" s="79"/>
      <c r="AF9" s="79"/>
      <c r="AG9" s="79"/>
      <c r="AH9" s="75"/>
      <c r="AI9" s="75"/>
      <c r="AJ9" s="75"/>
      <c r="AK9" s="75"/>
      <c r="AL9" s="75"/>
      <c r="AM9" s="75"/>
      <c r="AN9" s="75"/>
      <c r="AO9" s="75"/>
      <c r="AP9" s="75"/>
      <c r="AQ9" s="75"/>
      <c r="AR9" s="75"/>
      <c r="AT9" s="79"/>
      <c r="AU9" s="79"/>
      <c r="AV9" s="79"/>
      <c r="AW9" s="75"/>
      <c r="AX9" s="75"/>
      <c r="AY9" s="75"/>
      <c r="AZ9" s="75"/>
      <c r="BA9" s="75"/>
      <c r="BB9" s="75"/>
      <c r="BC9" s="75"/>
      <c r="BD9" s="75"/>
      <c r="BE9" s="75"/>
      <c r="BF9" s="75"/>
      <c r="BG9" s="75"/>
      <c r="BI9" s="79"/>
      <c r="BJ9" s="79"/>
      <c r="BK9" s="79"/>
      <c r="BL9" s="75"/>
      <c r="BM9" s="75"/>
      <c r="BN9" s="75"/>
      <c r="BO9" s="75"/>
      <c r="BP9" s="75"/>
      <c r="BQ9" s="75"/>
      <c r="BR9" s="75"/>
      <c r="BS9" s="75"/>
      <c r="BT9" s="75"/>
      <c r="BU9" s="75"/>
      <c r="BV9" s="75"/>
    </row>
    <row r="10" spans="1:74" ht="18" customHeight="1">
      <c r="A10" s="107"/>
      <c r="B10" s="107"/>
      <c r="C10" s="107"/>
      <c r="D10" s="75"/>
      <c r="E10" s="75"/>
      <c r="F10" s="75"/>
      <c r="G10" s="75"/>
      <c r="H10" s="75"/>
      <c r="I10" s="75"/>
      <c r="J10" s="75"/>
      <c r="K10" s="75"/>
      <c r="L10" s="75"/>
      <c r="M10" s="75"/>
      <c r="N10" s="75"/>
      <c r="P10" s="101"/>
      <c r="Q10" s="102"/>
      <c r="R10" s="102"/>
      <c r="S10" s="97"/>
      <c r="T10" s="97"/>
      <c r="U10" s="97"/>
      <c r="V10" s="97"/>
      <c r="W10" s="97"/>
      <c r="X10" s="97"/>
      <c r="Y10" s="97"/>
      <c r="Z10" s="97"/>
      <c r="AA10" s="97"/>
      <c r="AB10" s="97"/>
      <c r="AC10" s="98"/>
      <c r="AE10" s="79"/>
      <c r="AF10" s="79"/>
      <c r="AG10" s="79"/>
      <c r="AH10" s="75"/>
      <c r="AI10" s="75"/>
      <c r="AJ10" s="75"/>
      <c r="AK10" s="75"/>
      <c r="AL10" s="75"/>
      <c r="AM10" s="75"/>
      <c r="AN10" s="75"/>
      <c r="AO10" s="75"/>
      <c r="AP10" s="75"/>
      <c r="AQ10" s="75"/>
      <c r="AR10" s="75"/>
      <c r="AT10" s="79"/>
      <c r="AU10" s="79"/>
      <c r="AV10" s="79"/>
      <c r="AW10" s="75"/>
      <c r="AX10" s="75"/>
      <c r="AY10" s="75"/>
      <c r="AZ10" s="75"/>
      <c r="BA10" s="75"/>
      <c r="BB10" s="75"/>
      <c r="BC10" s="75"/>
      <c r="BD10" s="75"/>
      <c r="BE10" s="75"/>
      <c r="BF10" s="75"/>
      <c r="BG10" s="75"/>
      <c r="BI10" s="79"/>
      <c r="BJ10" s="79"/>
      <c r="BK10" s="79"/>
      <c r="BL10" s="75"/>
      <c r="BM10" s="75"/>
      <c r="BN10" s="75"/>
      <c r="BO10" s="75"/>
      <c r="BP10" s="75"/>
      <c r="BQ10" s="75"/>
      <c r="BR10" s="75"/>
      <c r="BS10" s="75"/>
      <c r="BT10" s="75"/>
      <c r="BU10" s="75"/>
      <c r="BV10" s="75"/>
    </row>
    <row r="11" spans="1:74" ht="18" customHeight="1">
      <c r="A11" s="107"/>
      <c r="B11" s="107"/>
      <c r="C11" s="107"/>
      <c r="D11" s="75"/>
      <c r="E11" s="75"/>
      <c r="F11" s="75"/>
      <c r="G11" s="75"/>
      <c r="H11" s="75"/>
      <c r="I11" s="75"/>
      <c r="J11" s="75"/>
      <c r="K11" s="75"/>
      <c r="L11" s="75"/>
      <c r="M11" s="75"/>
      <c r="N11" s="75"/>
      <c r="P11" s="101"/>
      <c r="Q11" s="102"/>
      <c r="R11" s="102"/>
      <c r="S11" s="97"/>
      <c r="T11" s="97"/>
      <c r="U11" s="97"/>
      <c r="V11" s="97"/>
      <c r="W11" s="97"/>
      <c r="X11" s="97"/>
      <c r="Y11" s="97"/>
      <c r="Z11" s="97"/>
      <c r="AA11" s="97"/>
      <c r="AB11" s="97"/>
      <c r="AC11" s="98"/>
      <c r="AE11" s="79"/>
      <c r="AF11" s="79"/>
      <c r="AG11" s="79"/>
      <c r="AH11" s="75"/>
      <c r="AI11" s="75"/>
      <c r="AJ11" s="75"/>
      <c r="AK11" s="75"/>
      <c r="AL11" s="75"/>
      <c r="AM11" s="75"/>
      <c r="AN11" s="75"/>
      <c r="AO11" s="75"/>
      <c r="AP11" s="75"/>
      <c r="AQ11" s="75"/>
      <c r="AR11" s="75"/>
      <c r="AT11" s="79"/>
      <c r="AU11" s="79"/>
      <c r="AV11" s="79"/>
      <c r="AW11" s="75"/>
      <c r="AX11" s="75"/>
      <c r="AY11" s="75"/>
      <c r="AZ11" s="75"/>
      <c r="BA11" s="75"/>
      <c r="BB11" s="75"/>
      <c r="BC11" s="75"/>
      <c r="BD11" s="75"/>
      <c r="BE11" s="75"/>
      <c r="BF11" s="75"/>
      <c r="BG11" s="75"/>
      <c r="BI11" s="79"/>
      <c r="BJ11" s="79"/>
      <c r="BK11" s="79"/>
      <c r="BL11" s="75"/>
      <c r="BM11" s="75"/>
      <c r="BN11" s="75"/>
      <c r="BO11" s="75"/>
      <c r="BP11" s="75"/>
      <c r="BQ11" s="75"/>
      <c r="BR11" s="75"/>
      <c r="BS11" s="75"/>
      <c r="BT11" s="75"/>
      <c r="BU11" s="75"/>
      <c r="BV11" s="75"/>
    </row>
    <row r="12" spans="1:74" ht="21.75" customHeight="1">
      <c r="A12" s="66" t="s">
        <v>11</v>
      </c>
      <c r="B12" s="76" t="s">
        <v>12</v>
      </c>
      <c r="C12" s="76"/>
      <c r="D12" s="82">
        <f>AW12</f>
        <v>11860.5363</v>
      </c>
      <c r="E12" s="82">
        <f>AX12</f>
        <v>105.8721</v>
      </c>
      <c r="F12" s="82" t="s">
        <v>18</v>
      </c>
      <c r="G12" s="82" t="s">
        <v>18</v>
      </c>
      <c r="H12" s="82" t="s">
        <v>18</v>
      </c>
      <c r="I12" s="82" t="s">
        <v>18</v>
      </c>
      <c r="J12" s="82" t="s">
        <v>18</v>
      </c>
      <c r="K12" s="82">
        <f>BD12</f>
        <v>3062.0129</v>
      </c>
      <c r="L12" s="82" t="s">
        <v>18</v>
      </c>
      <c r="M12" s="82">
        <f>SUM(D12:L13)</f>
        <v>15028.4213</v>
      </c>
      <c r="N12" s="82" t="s">
        <v>18</v>
      </c>
      <c r="O12" s="39" t="s">
        <v>37</v>
      </c>
      <c r="P12" s="99"/>
      <c r="Q12" s="100"/>
      <c r="R12" s="100"/>
      <c r="S12" s="96"/>
      <c r="T12" s="96"/>
      <c r="U12" s="96"/>
      <c r="V12" s="96"/>
      <c r="W12" s="96"/>
      <c r="X12" s="96"/>
      <c r="Y12" s="96"/>
      <c r="Z12" s="96"/>
      <c r="AA12" s="96"/>
      <c r="AB12" s="96"/>
      <c r="AC12" s="91"/>
      <c r="AE12" s="66" t="s">
        <v>11</v>
      </c>
      <c r="AF12" s="76" t="s">
        <v>12</v>
      </c>
      <c r="AG12" s="76"/>
      <c r="AH12" s="74">
        <v>11860.5363</v>
      </c>
      <c r="AI12" s="74">
        <f>3.9344+101.9377</f>
        <v>105.8721</v>
      </c>
      <c r="AJ12" s="74"/>
      <c r="AK12" s="74"/>
      <c r="AL12" s="74"/>
      <c r="AM12" s="74"/>
      <c r="AN12" s="74"/>
      <c r="AO12" s="74">
        <v>3062.0129</v>
      </c>
      <c r="AP12" s="74"/>
      <c r="AQ12" s="61">
        <f>SUM(AH12:AP13)</f>
        <v>15028.4213</v>
      </c>
      <c r="AR12" s="61"/>
      <c r="AT12" s="66" t="s">
        <v>11</v>
      </c>
      <c r="AU12" s="76" t="s">
        <v>12</v>
      </c>
      <c r="AV12" s="76"/>
      <c r="AW12" s="74">
        <v>11860.5363</v>
      </c>
      <c r="AX12" s="74">
        <f>3.9344+101.9377</f>
        <v>105.8721</v>
      </c>
      <c r="AY12" s="74"/>
      <c r="AZ12" s="74"/>
      <c r="BA12" s="74"/>
      <c r="BB12" s="74"/>
      <c r="BC12" s="74"/>
      <c r="BD12" s="74">
        <v>3062.0129</v>
      </c>
      <c r="BE12" s="74"/>
      <c r="BF12" s="61">
        <f>SUM(AW12:BE13)</f>
        <v>15028.4213</v>
      </c>
      <c r="BG12" s="61"/>
      <c r="BI12" s="66" t="s">
        <v>11</v>
      </c>
      <c r="BJ12" s="76" t="s">
        <v>12</v>
      </c>
      <c r="BK12" s="76"/>
      <c r="BL12" s="74">
        <v>11860.5363</v>
      </c>
      <c r="BM12" s="74">
        <f>3.9344+101.9377</f>
        <v>105.8721</v>
      </c>
      <c r="BN12" s="74"/>
      <c r="BO12" s="74"/>
      <c r="BP12" s="74"/>
      <c r="BQ12" s="74"/>
      <c r="BR12" s="74"/>
      <c r="BS12" s="74">
        <v>3062.0129</v>
      </c>
      <c r="BT12" s="74"/>
      <c r="BU12" s="61">
        <f>SUM(BL12:BT13)</f>
        <v>15028.4213</v>
      </c>
      <c r="BV12" s="61"/>
    </row>
    <row r="13" spans="1:74" ht="21.75" customHeight="1">
      <c r="A13" s="66"/>
      <c r="B13" s="76"/>
      <c r="C13" s="76"/>
      <c r="D13" s="82"/>
      <c r="E13" s="82"/>
      <c r="F13" s="82"/>
      <c r="G13" s="82"/>
      <c r="H13" s="82"/>
      <c r="I13" s="82"/>
      <c r="J13" s="82"/>
      <c r="K13" s="82"/>
      <c r="L13" s="82"/>
      <c r="M13" s="82"/>
      <c r="N13" s="82"/>
      <c r="O13" s="39" t="s">
        <v>38</v>
      </c>
      <c r="P13" s="99"/>
      <c r="Q13" s="100"/>
      <c r="R13" s="100"/>
      <c r="S13" s="96"/>
      <c r="T13" s="96"/>
      <c r="U13" s="96"/>
      <c r="V13" s="96"/>
      <c r="W13" s="96"/>
      <c r="X13" s="96"/>
      <c r="Y13" s="96"/>
      <c r="Z13" s="96"/>
      <c r="AA13" s="96"/>
      <c r="AB13" s="96"/>
      <c r="AC13" s="91"/>
      <c r="AE13" s="66"/>
      <c r="AF13" s="76"/>
      <c r="AG13" s="76"/>
      <c r="AH13" s="74"/>
      <c r="AI13" s="74"/>
      <c r="AJ13" s="74"/>
      <c r="AK13" s="74"/>
      <c r="AL13" s="74"/>
      <c r="AM13" s="74"/>
      <c r="AN13" s="74"/>
      <c r="AO13" s="74"/>
      <c r="AP13" s="74"/>
      <c r="AQ13" s="61"/>
      <c r="AR13" s="61"/>
      <c r="AT13" s="66"/>
      <c r="AU13" s="76"/>
      <c r="AV13" s="76"/>
      <c r="AW13" s="74"/>
      <c r="AX13" s="74"/>
      <c r="AY13" s="74"/>
      <c r="AZ13" s="74"/>
      <c r="BA13" s="74"/>
      <c r="BB13" s="74"/>
      <c r="BC13" s="74"/>
      <c r="BD13" s="74"/>
      <c r="BE13" s="74"/>
      <c r="BF13" s="61"/>
      <c r="BG13" s="61"/>
      <c r="BI13" s="66"/>
      <c r="BJ13" s="76"/>
      <c r="BK13" s="76"/>
      <c r="BL13" s="74"/>
      <c r="BM13" s="74"/>
      <c r="BN13" s="74"/>
      <c r="BO13" s="74"/>
      <c r="BP13" s="74"/>
      <c r="BQ13" s="74"/>
      <c r="BR13" s="74"/>
      <c r="BS13" s="74"/>
      <c r="BT13" s="74"/>
      <c r="BU13" s="61"/>
      <c r="BV13" s="61"/>
    </row>
    <row r="14" spans="1:74" ht="21.75" customHeight="1">
      <c r="A14" s="66"/>
      <c r="B14" s="70" t="s">
        <v>9</v>
      </c>
      <c r="C14" s="70"/>
      <c r="D14" s="82">
        <f>D12</f>
        <v>11860.5363</v>
      </c>
      <c r="E14" s="82">
        <f>E12</f>
        <v>105.8721</v>
      </c>
      <c r="F14" s="82" t="s">
        <v>18</v>
      </c>
      <c r="G14" s="82" t="s">
        <v>18</v>
      </c>
      <c r="H14" s="82" t="s">
        <v>18</v>
      </c>
      <c r="I14" s="82" t="s">
        <v>18</v>
      </c>
      <c r="J14" s="82" t="s">
        <v>18</v>
      </c>
      <c r="K14" s="82">
        <f>K12</f>
        <v>3062.0129</v>
      </c>
      <c r="L14" s="82" t="s">
        <v>18</v>
      </c>
      <c r="M14" s="82">
        <f>SUM(D14:L15)</f>
        <v>15028.4213</v>
      </c>
      <c r="N14" s="82" t="s">
        <v>18</v>
      </c>
      <c r="P14" s="99"/>
      <c r="Q14" s="94"/>
      <c r="R14" s="94"/>
      <c r="S14" s="96"/>
      <c r="T14" s="96"/>
      <c r="U14" s="96"/>
      <c r="V14" s="96"/>
      <c r="W14" s="96"/>
      <c r="X14" s="96"/>
      <c r="Y14" s="96"/>
      <c r="Z14" s="96"/>
      <c r="AA14" s="96"/>
      <c r="AB14" s="96"/>
      <c r="AC14" s="91"/>
      <c r="AE14" s="66"/>
      <c r="AF14" s="70" t="s">
        <v>9</v>
      </c>
      <c r="AG14" s="70"/>
      <c r="AH14" s="61">
        <f>AH12</f>
        <v>11860.5363</v>
      </c>
      <c r="AI14" s="61">
        <f aca="true" t="shared" si="0" ref="AI14:AQ14">AI12</f>
        <v>105.8721</v>
      </c>
      <c r="AJ14" s="61">
        <f t="shared" si="0"/>
        <v>0</v>
      </c>
      <c r="AK14" s="61">
        <f t="shared" si="0"/>
        <v>0</v>
      </c>
      <c r="AL14" s="61">
        <f t="shared" si="0"/>
        <v>0</v>
      </c>
      <c r="AM14" s="61">
        <f t="shared" si="0"/>
        <v>0</v>
      </c>
      <c r="AN14" s="61">
        <f t="shared" si="0"/>
        <v>0</v>
      </c>
      <c r="AO14" s="61">
        <f t="shared" si="0"/>
        <v>3062.0129</v>
      </c>
      <c r="AP14" s="61">
        <f t="shared" si="0"/>
        <v>0</v>
      </c>
      <c r="AQ14" s="61">
        <f t="shared" si="0"/>
        <v>15028.4213</v>
      </c>
      <c r="AR14" s="61"/>
      <c r="AT14" s="66"/>
      <c r="AU14" s="70" t="s">
        <v>9</v>
      </c>
      <c r="AV14" s="70"/>
      <c r="AW14" s="61">
        <f>AW12</f>
        <v>11860.5363</v>
      </c>
      <c r="AX14" s="61">
        <f aca="true" t="shared" si="1" ref="AX14:BF14">AX12</f>
        <v>105.8721</v>
      </c>
      <c r="AY14" s="61">
        <f t="shared" si="1"/>
        <v>0</v>
      </c>
      <c r="AZ14" s="61">
        <f t="shared" si="1"/>
        <v>0</v>
      </c>
      <c r="BA14" s="61">
        <f t="shared" si="1"/>
        <v>0</v>
      </c>
      <c r="BB14" s="61">
        <f t="shared" si="1"/>
        <v>0</v>
      </c>
      <c r="BC14" s="61">
        <f t="shared" si="1"/>
        <v>0</v>
      </c>
      <c r="BD14" s="61">
        <f t="shared" si="1"/>
        <v>3062.0129</v>
      </c>
      <c r="BE14" s="61">
        <f t="shared" si="1"/>
        <v>0</v>
      </c>
      <c r="BF14" s="61">
        <f t="shared" si="1"/>
        <v>15028.4213</v>
      </c>
      <c r="BG14" s="61"/>
      <c r="BI14" s="66"/>
      <c r="BJ14" s="70" t="s">
        <v>9</v>
      </c>
      <c r="BK14" s="70"/>
      <c r="BL14" s="61">
        <f>BL12</f>
        <v>11860.5363</v>
      </c>
      <c r="BM14" s="61">
        <f aca="true" t="shared" si="2" ref="BM14:BU14">BM12</f>
        <v>105.8721</v>
      </c>
      <c r="BN14" s="61">
        <f t="shared" si="2"/>
        <v>0</v>
      </c>
      <c r="BO14" s="61">
        <f t="shared" si="2"/>
        <v>0</v>
      </c>
      <c r="BP14" s="61">
        <f t="shared" si="2"/>
        <v>0</v>
      </c>
      <c r="BQ14" s="61">
        <f t="shared" si="2"/>
        <v>0</v>
      </c>
      <c r="BR14" s="61">
        <f t="shared" si="2"/>
        <v>0</v>
      </c>
      <c r="BS14" s="61">
        <f t="shared" si="2"/>
        <v>3062.0129</v>
      </c>
      <c r="BT14" s="61">
        <f t="shared" si="2"/>
        <v>0</v>
      </c>
      <c r="BU14" s="61">
        <f t="shared" si="2"/>
        <v>15028.4213</v>
      </c>
      <c r="BV14" s="61"/>
    </row>
    <row r="15" spans="1:74" ht="21.75" customHeight="1">
      <c r="A15" s="66"/>
      <c r="B15" s="70"/>
      <c r="C15" s="70"/>
      <c r="D15" s="82"/>
      <c r="E15" s="82"/>
      <c r="F15" s="82"/>
      <c r="G15" s="82"/>
      <c r="H15" s="82"/>
      <c r="I15" s="82"/>
      <c r="J15" s="82"/>
      <c r="K15" s="82"/>
      <c r="L15" s="82"/>
      <c r="M15" s="82"/>
      <c r="N15" s="82"/>
      <c r="P15" s="99"/>
      <c r="Q15" s="94"/>
      <c r="R15" s="94"/>
      <c r="S15" s="96"/>
      <c r="T15" s="96"/>
      <c r="U15" s="96"/>
      <c r="V15" s="96"/>
      <c r="W15" s="96"/>
      <c r="X15" s="96"/>
      <c r="Y15" s="96"/>
      <c r="Z15" s="96"/>
      <c r="AA15" s="96"/>
      <c r="AB15" s="96"/>
      <c r="AC15" s="91"/>
      <c r="AE15" s="66"/>
      <c r="AF15" s="70"/>
      <c r="AG15" s="70"/>
      <c r="AH15" s="61"/>
      <c r="AI15" s="61"/>
      <c r="AJ15" s="61"/>
      <c r="AK15" s="61"/>
      <c r="AL15" s="61"/>
      <c r="AM15" s="61"/>
      <c r="AN15" s="61"/>
      <c r="AO15" s="61"/>
      <c r="AP15" s="61"/>
      <c r="AQ15" s="61"/>
      <c r="AR15" s="61"/>
      <c r="AT15" s="66"/>
      <c r="AU15" s="70"/>
      <c r="AV15" s="70"/>
      <c r="AW15" s="61"/>
      <c r="AX15" s="61"/>
      <c r="AY15" s="61"/>
      <c r="AZ15" s="61"/>
      <c r="BA15" s="61"/>
      <c r="BB15" s="61"/>
      <c r="BC15" s="61"/>
      <c r="BD15" s="61"/>
      <c r="BE15" s="61"/>
      <c r="BF15" s="61"/>
      <c r="BG15" s="61"/>
      <c r="BI15" s="66"/>
      <c r="BJ15" s="70"/>
      <c r="BK15" s="70"/>
      <c r="BL15" s="61"/>
      <c r="BM15" s="61"/>
      <c r="BN15" s="61"/>
      <c r="BO15" s="61"/>
      <c r="BP15" s="61"/>
      <c r="BQ15" s="61"/>
      <c r="BR15" s="61"/>
      <c r="BS15" s="61"/>
      <c r="BT15" s="61"/>
      <c r="BU15" s="61"/>
      <c r="BV15" s="61"/>
    </row>
    <row r="16" spans="1:74" ht="21.75" customHeight="1">
      <c r="A16" s="66" t="s">
        <v>13</v>
      </c>
      <c r="B16" s="66" t="s">
        <v>14</v>
      </c>
      <c r="C16" s="70" t="s">
        <v>15</v>
      </c>
      <c r="D16" s="82">
        <f>S16+AH16+AW16+BL16</f>
        <v>4199</v>
      </c>
      <c r="E16" s="82">
        <f>T16+AI16+AX16+BM16</f>
        <v>446.0794</v>
      </c>
      <c r="F16" s="104" t="s">
        <v>18</v>
      </c>
      <c r="G16" s="82" t="s">
        <v>18</v>
      </c>
      <c r="H16" s="82">
        <f aca="true" t="shared" si="3" ref="F16:H18">W16+AL16+BA16+BP16</f>
        <v>562</v>
      </c>
      <c r="I16" s="82" t="s">
        <v>18</v>
      </c>
      <c r="J16" s="82">
        <f>Y16+AN16+BC16</f>
        <v>35</v>
      </c>
      <c r="K16" s="82">
        <f>Z16+AO16+BD16</f>
        <v>3011</v>
      </c>
      <c r="L16" s="82" t="s">
        <v>18</v>
      </c>
      <c r="M16" s="82">
        <f>SUM(D16:L17)</f>
        <v>8253.079399999999</v>
      </c>
      <c r="N16" s="82" t="s">
        <v>18</v>
      </c>
      <c r="O16" s="40" t="s">
        <v>39</v>
      </c>
      <c r="P16" s="99" t="s">
        <v>13</v>
      </c>
      <c r="Q16" s="95" t="s">
        <v>14</v>
      </c>
      <c r="R16" s="94" t="s">
        <v>15</v>
      </c>
      <c r="S16" s="92">
        <v>4199</v>
      </c>
      <c r="T16" s="92">
        <v>446.2812</v>
      </c>
      <c r="U16" s="92" t="s">
        <v>18</v>
      </c>
      <c r="V16" s="92" t="s">
        <v>18</v>
      </c>
      <c r="W16" s="92">
        <v>562</v>
      </c>
      <c r="X16" s="92" t="s">
        <v>18</v>
      </c>
      <c r="Y16" s="92">
        <v>35</v>
      </c>
      <c r="Z16" s="92">
        <v>3011</v>
      </c>
      <c r="AA16" s="92" t="s">
        <v>18</v>
      </c>
      <c r="AB16" s="92">
        <f>SUM(S16:AA17)</f>
        <v>8253.281200000001</v>
      </c>
      <c r="AC16" s="91" t="s">
        <v>18</v>
      </c>
      <c r="AE16" s="66" t="s">
        <v>13</v>
      </c>
      <c r="AF16" s="66" t="s">
        <v>14</v>
      </c>
      <c r="AG16" s="70" t="s">
        <v>15</v>
      </c>
      <c r="AH16" s="71"/>
      <c r="AI16" s="71">
        <v>-0.1519</v>
      </c>
      <c r="AJ16" s="71" t="s">
        <v>18</v>
      </c>
      <c r="AK16" s="71" t="s">
        <v>18</v>
      </c>
      <c r="AL16" s="71"/>
      <c r="AM16" s="71" t="s">
        <v>18</v>
      </c>
      <c r="AN16" s="71"/>
      <c r="AO16" s="71"/>
      <c r="AP16" s="71" t="s">
        <v>18</v>
      </c>
      <c r="AQ16" s="61">
        <f>SUM(AH16:AP17)</f>
        <v>-0.1519</v>
      </c>
      <c r="AR16" s="60" t="s">
        <v>18</v>
      </c>
      <c r="AT16" s="66" t="s">
        <v>13</v>
      </c>
      <c r="AU16" s="66" t="s">
        <v>14</v>
      </c>
      <c r="AV16" s="70" t="s">
        <v>15</v>
      </c>
      <c r="AW16" s="71"/>
      <c r="AX16" s="71"/>
      <c r="AY16" s="71" t="s">
        <v>18</v>
      </c>
      <c r="AZ16" s="71" t="s">
        <v>18</v>
      </c>
      <c r="BA16" s="71"/>
      <c r="BB16" s="71" t="s">
        <v>18</v>
      </c>
      <c r="BC16" s="71"/>
      <c r="BD16" s="71"/>
      <c r="BE16" s="71" t="s">
        <v>18</v>
      </c>
      <c r="BF16" s="61">
        <f>SUM(AW16:BE17)</f>
        <v>0</v>
      </c>
      <c r="BG16" s="60" t="s">
        <v>18</v>
      </c>
      <c r="BI16" s="66" t="s">
        <v>13</v>
      </c>
      <c r="BJ16" s="66" t="s">
        <v>14</v>
      </c>
      <c r="BK16" s="70" t="s">
        <v>15</v>
      </c>
      <c r="BL16" s="71"/>
      <c r="BM16" s="71">
        <v>-0.0499</v>
      </c>
      <c r="BN16" s="71" t="s">
        <v>18</v>
      </c>
      <c r="BO16" s="71" t="s">
        <v>18</v>
      </c>
      <c r="BP16" s="71"/>
      <c r="BQ16" s="71" t="s">
        <v>18</v>
      </c>
      <c r="BR16" s="71"/>
      <c r="BS16" s="71"/>
      <c r="BT16" s="71" t="s">
        <v>18</v>
      </c>
      <c r="BU16" s="61">
        <f>SUM(BL16:BT17)</f>
        <v>-0.0499</v>
      </c>
      <c r="BV16" s="60" t="s">
        <v>18</v>
      </c>
    </row>
    <row r="17" spans="1:74" ht="21.75" customHeight="1">
      <c r="A17" s="66"/>
      <c r="B17" s="66"/>
      <c r="C17" s="70"/>
      <c r="D17" s="82"/>
      <c r="E17" s="82"/>
      <c r="F17" s="105"/>
      <c r="G17" s="82"/>
      <c r="H17" s="82"/>
      <c r="I17" s="82"/>
      <c r="J17" s="82"/>
      <c r="K17" s="82"/>
      <c r="L17" s="82"/>
      <c r="M17" s="82"/>
      <c r="N17" s="82"/>
      <c r="P17" s="99"/>
      <c r="Q17" s="95"/>
      <c r="R17" s="94"/>
      <c r="S17" s="92"/>
      <c r="T17" s="92"/>
      <c r="U17" s="92"/>
      <c r="V17" s="92"/>
      <c r="W17" s="92"/>
      <c r="X17" s="92"/>
      <c r="Y17" s="92"/>
      <c r="Z17" s="92"/>
      <c r="AA17" s="92"/>
      <c r="AB17" s="92"/>
      <c r="AC17" s="91"/>
      <c r="AE17" s="66"/>
      <c r="AF17" s="66"/>
      <c r="AG17" s="70"/>
      <c r="AH17" s="71"/>
      <c r="AI17" s="71"/>
      <c r="AJ17" s="71"/>
      <c r="AK17" s="71"/>
      <c r="AL17" s="71"/>
      <c r="AM17" s="71"/>
      <c r="AN17" s="71"/>
      <c r="AO17" s="71"/>
      <c r="AP17" s="71"/>
      <c r="AQ17" s="61"/>
      <c r="AR17" s="60"/>
      <c r="AT17" s="66"/>
      <c r="AU17" s="66"/>
      <c r="AV17" s="70"/>
      <c r="AW17" s="71"/>
      <c r="AX17" s="71"/>
      <c r="AY17" s="71"/>
      <c r="AZ17" s="71"/>
      <c r="BA17" s="71"/>
      <c r="BB17" s="71"/>
      <c r="BC17" s="71"/>
      <c r="BD17" s="71"/>
      <c r="BE17" s="71"/>
      <c r="BF17" s="61"/>
      <c r="BG17" s="60"/>
      <c r="BI17" s="66"/>
      <c r="BJ17" s="66"/>
      <c r="BK17" s="70"/>
      <c r="BL17" s="71"/>
      <c r="BM17" s="71"/>
      <c r="BN17" s="71"/>
      <c r="BO17" s="71"/>
      <c r="BP17" s="71"/>
      <c r="BQ17" s="71"/>
      <c r="BR17" s="71"/>
      <c r="BS17" s="71"/>
      <c r="BT17" s="71"/>
      <c r="BU17" s="61"/>
      <c r="BV17" s="60"/>
    </row>
    <row r="18" spans="1:74" ht="21.75" customHeight="1">
      <c r="A18" s="66"/>
      <c r="B18" s="66"/>
      <c r="C18" s="70" t="s">
        <v>16</v>
      </c>
      <c r="D18" s="82">
        <f>S18+AH18+AW18+BL18</f>
        <v>3599</v>
      </c>
      <c r="E18" s="82">
        <f>T18+AI18+AX18+BM18</f>
        <v>376.9988</v>
      </c>
      <c r="F18" s="82">
        <f t="shared" si="3"/>
        <v>2</v>
      </c>
      <c r="G18" s="82">
        <f t="shared" si="3"/>
        <v>15.92</v>
      </c>
      <c r="H18" s="82">
        <f t="shared" si="3"/>
        <v>100</v>
      </c>
      <c r="I18" s="82" t="s">
        <v>18</v>
      </c>
      <c r="J18" s="82" t="s">
        <v>18</v>
      </c>
      <c r="K18" s="82">
        <f>Z18+AO18+BD18</f>
        <v>121</v>
      </c>
      <c r="L18" s="82" t="s">
        <v>18</v>
      </c>
      <c r="M18" s="82">
        <f>SUM(D18:L19)</f>
        <v>4214.9187999999995</v>
      </c>
      <c r="N18" s="82" t="s">
        <v>18</v>
      </c>
      <c r="P18" s="99"/>
      <c r="Q18" s="95"/>
      <c r="R18" s="94" t="s">
        <v>16</v>
      </c>
      <c r="S18" s="92">
        <v>3599</v>
      </c>
      <c r="T18" s="92">
        <v>376.9988</v>
      </c>
      <c r="U18" s="92">
        <v>2</v>
      </c>
      <c r="V18" s="92">
        <v>15.92</v>
      </c>
      <c r="W18" s="92">
        <v>100</v>
      </c>
      <c r="X18" s="92" t="s">
        <v>18</v>
      </c>
      <c r="Y18" s="92" t="s">
        <v>18</v>
      </c>
      <c r="Z18" s="92">
        <v>121</v>
      </c>
      <c r="AA18" s="92" t="s">
        <v>18</v>
      </c>
      <c r="AB18" s="92">
        <f>SUM(S18:AA19)</f>
        <v>4214.9187999999995</v>
      </c>
      <c r="AC18" s="91" t="s">
        <v>18</v>
      </c>
      <c r="AE18" s="66"/>
      <c r="AF18" s="66"/>
      <c r="AG18" s="70" t="s">
        <v>16</v>
      </c>
      <c r="AH18" s="71"/>
      <c r="AI18" s="71"/>
      <c r="AJ18" s="71"/>
      <c r="AK18" s="71"/>
      <c r="AL18" s="71"/>
      <c r="AM18" s="71" t="s">
        <v>18</v>
      </c>
      <c r="AN18" s="71" t="s">
        <v>18</v>
      </c>
      <c r="AO18" s="71"/>
      <c r="AP18" s="71" t="s">
        <v>18</v>
      </c>
      <c r="AQ18" s="61">
        <f>SUM(AH18:AP19)</f>
        <v>0</v>
      </c>
      <c r="AR18" s="60" t="s">
        <v>18</v>
      </c>
      <c r="AT18" s="66"/>
      <c r="AU18" s="66"/>
      <c r="AV18" s="73" t="s">
        <v>16</v>
      </c>
      <c r="AW18" s="71"/>
      <c r="AX18" s="71"/>
      <c r="AY18" s="71"/>
      <c r="AZ18" s="71"/>
      <c r="BA18" s="71"/>
      <c r="BB18" s="71" t="s">
        <v>18</v>
      </c>
      <c r="BC18" s="71" t="s">
        <v>18</v>
      </c>
      <c r="BD18" s="71"/>
      <c r="BE18" s="71" t="s">
        <v>18</v>
      </c>
      <c r="BF18" s="61">
        <f>SUM(AW18:BE19)</f>
        <v>0</v>
      </c>
      <c r="BG18" s="60" t="s">
        <v>18</v>
      </c>
      <c r="BI18" s="66"/>
      <c r="BJ18" s="66"/>
      <c r="BK18" s="73" t="s">
        <v>16</v>
      </c>
      <c r="BL18" s="71"/>
      <c r="BM18" s="71"/>
      <c r="BN18" s="71"/>
      <c r="BO18" s="71"/>
      <c r="BP18" s="71"/>
      <c r="BQ18" s="71" t="s">
        <v>18</v>
      </c>
      <c r="BR18" s="71" t="s">
        <v>18</v>
      </c>
      <c r="BS18" s="71"/>
      <c r="BT18" s="71" t="s">
        <v>18</v>
      </c>
      <c r="BU18" s="61">
        <f>SUM(BL18:BT19)</f>
        <v>0</v>
      </c>
      <c r="BV18" s="60" t="s">
        <v>18</v>
      </c>
    </row>
    <row r="19" spans="1:74" ht="21.75" customHeight="1">
      <c r="A19" s="66"/>
      <c r="B19" s="66"/>
      <c r="C19" s="70"/>
      <c r="D19" s="82"/>
      <c r="E19" s="82"/>
      <c r="F19" s="82"/>
      <c r="G19" s="82"/>
      <c r="H19" s="82"/>
      <c r="I19" s="82"/>
      <c r="J19" s="82"/>
      <c r="K19" s="82"/>
      <c r="L19" s="82"/>
      <c r="M19" s="82"/>
      <c r="N19" s="82"/>
      <c r="P19" s="99"/>
      <c r="Q19" s="95"/>
      <c r="R19" s="94"/>
      <c r="S19" s="92"/>
      <c r="T19" s="92"/>
      <c r="U19" s="92"/>
      <c r="V19" s="92"/>
      <c r="W19" s="92"/>
      <c r="X19" s="92"/>
      <c r="Y19" s="92"/>
      <c r="Z19" s="92"/>
      <c r="AA19" s="92"/>
      <c r="AB19" s="92"/>
      <c r="AC19" s="91"/>
      <c r="AE19" s="66"/>
      <c r="AF19" s="66"/>
      <c r="AG19" s="70"/>
      <c r="AH19" s="71"/>
      <c r="AI19" s="71"/>
      <c r="AJ19" s="71"/>
      <c r="AK19" s="71"/>
      <c r="AL19" s="71"/>
      <c r="AM19" s="71"/>
      <c r="AN19" s="71"/>
      <c r="AO19" s="71"/>
      <c r="AP19" s="71"/>
      <c r="AQ19" s="61"/>
      <c r="AR19" s="60"/>
      <c r="AT19" s="66"/>
      <c r="AU19" s="66"/>
      <c r="AV19" s="73"/>
      <c r="AW19" s="71"/>
      <c r="AX19" s="71"/>
      <c r="AY19" s="71"/>
      <c r="AZ19" s="71"/>
      <c r="BA19" s="71"/>
      <c r="BB19" s="71"/>
      <c r="BC19" s="71"/>
      <c r="BD19" s="71"/>
      <c r="BE19" s="71"/>
      <c r="BF19" s="61"/>
      <c r="BG19" s="60"/>
      <c r="BI19" s="66"/>
      <c r="BJ19" s="66"/>
      <c r="BK19" s="73"/>
      <c r="BL19" s="71"/>
      <c r="BM19" s="71"/>
      <c r="BN19" s="71"/>
      <c r="BO19" s="71"/>
      <c r="BP19" s="71"/>
      <c r="BQ19" s="71"/>
      <c r="BR19" s="71"/>
      <c r="BS19" s="71"/>
      <c r="BT19" s="71"/>
      <c r="BU19" s="61"/>
      <c r="BV19" s="60"/>
    </row>
    <row r="20" spans="1:74" ht="21.75" customHeight="1">
      <c r="A20" s="66"/>
      <c r="B20" s="66"/>
      <c r="C20" s="70" t="s">
        <v>17</v>
      </c>
      <c r="D20" s="82">
        <f>SUM(D16:D19)</f>
        <v>7798</v>
      </c>
      <c r="E20" s="82">
        <f>SUM(E16:E19)</f>
        <v>823.0782</v>
      </c>
      <c r="F20" s="82">
        <f>SUM(F16:F19)</f>
        <v>2</v>
      </c>
      <c r="G20" s="82">
        <f>SUM(G16:G19)</f>
        <v>15.92</v>
      </c>
      <c r="H20" s="82">
        <f>SUM(H16:H19)</f>
        <v>662</v>
      </c>
      <c r="I20" s="82" t="s">
        <v>18</v>
      </c>
      <c r="J20" s="82">
        <f>SUM(J16:J19)</f>
        <v>35</v>
      </c>
      <c r="K20" s="82">
        <f>SUM(K16:K19)</f>
        <v>3132</v>
      </c>
      <c r="L20" s="82" t="s">
        <v>18</v>
      </c>
      <c r="M20" s="82">
        <f>SUM(D20:L21)</f>
        <v>12467.9982</v>
      </c>
      <c r="N20" s="82" t="s">
        <v>18</v>
      </c>
      <c r="P20" s="99"/>
      <c r="Q20" s="95"/>
      <c r="R20" s="94" t="s">
        <v>17</v>
      </c>
      <c r="S20" s="92">
        <f>SUM(S16:S19)</f>
        <v>7798</v>
      </c>
      <c r="T20" s="92">
        <f>SUM(T16:T19)</f>
        <v>823.28</v>
      </c>
      <c r="U20" s="92">
        <f>SUM(U16:U19)</f>
        <v>2</v>
      </c>
      <c r="V20" s="92">
        <f>SUM(V16:V19)</f>
        <v>15.92</v>
      </c>
      <c r="W20" s="92">
        <f>SUM(W16:W19)</f>
        <v>662</v>
      </c>
      <c r="X20" s="92" t="s">
        <v>18</v>
      </c>
      <c r="Y20" s="92">
        <f>SUM(Y16:Y19)</f>
        <v>35</v>
      </c>
      <c r="Z20" s="92">
        <f>SUM(Z16:Z19)</f>
        <v>3132</v>
      </c>
      <c r="AA20" s="92" t="s">
        <v>18</v>
      </c>
      <c r="AB20" s="92">
        <f>SUM(S20:AA21)</f>
        <v>12468.2</v>
      </c>
      <c r="AC20" s="91" t="s">
        <v>18</v>
      </c>
      <c r="AE20" s="66"/>
      <c r="AF20" s="66"/>
      <c r="AG20" s="70" t="s">
        <v>17</v>
      </c>
      <c r="AH20" s="61">
        <f>SUM(AH16:AH19)</f>
        <v>0</v>
      </c>
      <c r="AI20" s="61">
        <f>SUM(AI16:AI19)</f>
        <v>-0.1519</v>
      </c>
      <c r="AJ20" s="61">
        <f>SUM(AJ16:AJ19)</f>
        <v>0</v>
      </c>
      <c r="AK20" s="61">
        <f>SUM(AK16:AK19)</f>
        <v>0</v>
      </c>
      <c r="AL20" s="61">
        <f>SUM(AL16:AL19)</f>
        <v>0</v>
      </c>
      <c r="AM20" s="61" t="s">
        <v>18</v>
      </c>
      <c r="AN20" s="61">
        <f>SUM(AN16:AN19)</f>
        <v>0</v>
      </c>
      <c r="AO20" s="61">
        <f>SUM(AO16:AO19)</f>
        <v>0</v>
      </c>
      <c r="AP20" s="61" t="s">
        <v>18</v>
      </c>
      <c r="AQ20" s="61">
        <f>SUM(AH20:AP21)</f>
        <v>-0.1519</v>
      </c>
      <c r="AR20" s="60" t="s">
        <v>18</v>
      </c>
      <c r="AT20" s="66"/>
      <c r="AU20" s="66"/>
      <c r="AV20" s="70" t="s">
        <v>17</v>
      </c>
      <c r="AW20" s="61">
        <f>SUM(AW16:AW19)</f>
        <v>0</v>
      </c>
      <c r="AX20" s="61">
        <f>SUM(AX16:AX19)</f>
        <v>0</v>
      </c>
      <c r="AY20" s="61">
        <f>SUM(AY16:AY19)</f>
        <v>0</v>
      </c>
      <c r="AZ20" s="61">
        <f>SUM(AZ16:AZ19)</f>
        <v>0</v>
      </c>
      <c r="BA20" s="61">
        <f>SUM(BA16:BA19)</f>
        <v>0</v>
      </c>
      <c r="BB20" s="61" t="s">
        <v>18</v>
      </c>
      <c r="BC20" s="61">
        <f>SUM(BC16:BC19)</f>
        <v>0</v>
      </c>
      <c r="BD20" s="61">
        <f>SUM(BD16:BD19)</f>
        <v>0</v>
      </c>
      <c r="BE20" s="61" t="s">
        <v>18</v>
      </c>
      <c r="BF20" s="61">
        <f>SUM(AW20:BE21)</f>
        <v>0</v>
      </c>
      <c r="BG20" s="60" t="s">
        <v>18</v>
      </c>
      <c r="BI20" s="66"/>
      <c r="BJ20" s="66"/>
      <c r="BK20" s="70" t="s">
        <v>17</v>
      </c>
      <c r="BL20" s="61">
        <f>SUM(BL16:BL19)</f>
        <v>0</v>
      </c>
      <c r="BM20" s="61">
        <f>SUM(BM16:BM19)</f>
        <v>-0.0499</v>
      </c>
      <c r="BN20" s="61">
        <f>SUM(BN16:BN19)</f>
        <v>0</v>
      </c>
      <c r="BO20" s="61">
        <f>SUM(BO16:BO19)</f>
        <v>0</v>
      </c>
      <c r="BP20" s="61">
        <f>SUM(BP16:BP19)</f>
        <v>0</v>
      </c>
      <c r="BQ20" s="61" t="s">
        <v>18</v>
      </c>
      <c r="BR20" s="61">
        <f>SUM(BR16:BR19)</f>
        <v>0</v>
      </c>
      <c r="BS20" s="61">
        <f>SUM(BS16:BS19)</f>
        <v>0</v>
      </c>
      <c r="BT20" s="61" t="s">
        <v>18</v>
      </c>
      <c r="BU20" s="61">
        <f>SUM(BL20:BT21)</f>
        <v>-0.0499</v>
      </c>
      <c r="BV20" s="60" t="s">
        <v>18</v>
      </c>
    </row>
    <row r="21" spans="1:74" ht="21.75" customHeight="1">
      <c r="A21" s="66"/>
      <c r="B21" s="66"/>
      <c r="C21" s="70"/>
      <c r="D21" s="82"/>
      <c r="E21" s="82"/>
      <c r="F21" s="82"/>
      <c r="G21" s="82"/>
      <c r="H21" s="82"/>
      <c r="I21" s="82"/>
      <c r="J21" s="82"/>
      <c r="K21" s="82"/>
      <c r="L21" s="82"/>
      <c r="M21" s="82"/>
      <c r="N21" s="82"/>
      <c r="P21" s="99"/>
      <c r="Q21" s="95"/>
      <c r="R21" s="94"/>
      <c r="S21" s="92"/>
      <c r="T21" s="92"/>
      <c r="U21" s="92"/>
      <c r="V21" s="92"/>
      <c r="W21" s="92"/>
      <c r="X21" s="92"/>
      <c r="Y21" s="92"/>
      <c r="Z21" s="92"/>
      <c r="AA21" s="92"/>
      <c r="AB21" s="92"/>
      <c r="AC21" s="91"/>
      <c r="AE21" s="66"/>
      <c r="AF21" s="66"/>
      <c r="AG21" s="70"/>
      <c r="AH21" s="61"/>
      <c r="AI21" s="61"/>
      <c r="AJ21" s="61"/>
      <c r="AK21" s="61"/>
      <c r="AL21" s="61"/>
      <c r="AM21" s="61"/>
      <c r="AN21" s="61"/>
      <c r="AO21" s="61"/>
      <c r="AP21" s="61"/>
      <c r="AQ21" s="61"/>
      <c r="AR21" s="60"/>
      <c r="AT21" s="66"/>
      <c r="AU21" s="66"/>
      <c r="AV21" s="70"/>
      <c r="AW21" s="61"/>
      <c r="AX21" s="61"/>
      <c r="AY21" s="61"/>
      <c r="AZ21" s="61"/>
      <c r="BA21" s="61"/>
      <c r="BB21" s="61"/>
      <c r="BC21" s="61"/>
      <c r="BD21" s="61"/>
      <c r="BE21" s="61"/>
      <c r="BF21" s="61"/>
      <c r="BG21" s="60"/>
      <c r="BI21" s="66"/>
      <c r="BJ21" s="66"/>
      <c r="BK21" s="70"/>
      <c r="BL21" s="61"/>
      <c r="BM21" s="61"/>
      <c r="BN21" s="61"/>
      <c r="BO21" s="61"/>
      <c r="BP21" s="61"/>
      <c r="BQ21" s="61"/>
      <c r="BR21" s="61"/>
      <c r="BS21" s="61"/>
      <c r="BT21" s="61"/>
      <c r="BU21" s="61"/>
      <c r="BV21" s="60"/>
    </row>
    <row r="22" spans="1:74" ht="21.75" customHeight="1">
      <c r="A22" s="66"/>
      <c r="B22" s="66" t="s">
        <v>19</v>
      </c>
      <c r="C22" s="70" t="s">
        <v>20</v>
      </c>
      <c r="D22" s="82">
        <f>S22+AH22+AW22+BL22</f>
        <v>3765</v>
      </c>
      <c r="E22" s="82">
        <f>T22+AI22+AX22+BM22</f>
        <v>2674.8599</v>
      </c>
      <c r="F22" s="82">
        <f>U22+AJ22+AY22+BN22</f>
        <v>14.0747</v>
      </c>
      <c r="G22" s="82" t="s">
        <v>18</v>
      </c>
      <c r="H22" s="82">
        <f>W22+AL22+BA22</f>
        <v>160</v>
      </c>
      <c r="I22" s="82" t="s">
        <v>18</v>
      </c>
      <c r="J22" s="82" t="s">
        <v>18</v>
      </c>
      <c r="K22" s="82">
        <f>Z22+AO22+BD22</f>
        <v>351</v>
      </c>
      <c r="L22" s="82" t="s">
        <v>18</v>
      </c>
      <c r="M22" s="82">
        <f>SUM(D22:L23)</f>
        <v>6964.9346</v>
      </c>
      <c r="N22" s="82" t="s">
        <v>18</v>
      </c>
      <c r="P22" s="99"/>
      <c r="Q22" s="95" t="s">
        <v>19</v>
      </c>
      <c r="R22" s="94" t="s">
        <v>20</v>
      </c>
      <c r="S22" s="92">
        <v>3765</v>
      </c>
      <c r="T22" s="92">
        <v>2674.8599</v>
      </c>
      <c r="U22" s="92">
        <v>14.0747</v>
      </c>
      <c r="V22" s="92" t="s">
        <v>18</v>
      </c>
      <c r="W22" s="92">
        <v>160</v>
      </c>
      <c r="X22" s="92" t="s">
        <v>18</v>
      </c>
      <c r="Y22" s="92" t="s">
        <v>18</v>
      </c>
      <c r="Z22" s="92">
        <v>351</v>
      </c>
      <c r="AA22" s="92" t="s">
        <v>18</v>
      </c>
      <c r="AB22" s="92">
        <f>SUM(S22:AA23)</f>
        <v>6964.9346</v>
      </c>
      <c r="AC22" s="91" t="s">
        <v>18</v>
      </c>
      <c r="AE22" s="66"/>
      <c r="AF22" s="66" t="s">
        <v>19</v>
      </c>
      <c r="AG22" s="70" t="s">
        <v>20</v>
      </c>
      <c r="AH22" s="71"/>
      <c r="AI22" s="71"/>
      <c r="AJ22" s="71"/>
      <c r="AK22" s="71" t="s">
        <v>18</v>
      </c>
      <c r="AL22" s="71"/>
      <c r="AM22" s="71" t="s">
        <v>18</v>
      </c>
      <c r="AN22" s="71" t="s">
        <v>18</v>
      </c>
      <c r="AO22" s="71"/>
      <c r="AP22" s="71" t="s">
        <v>18</v>
      </c>
      <c r="AQ22" s="61">
        <f>SUM(AH22:AP23)</f>
        <v>0</v>
      </c>
      <c r="AR22" s="60" t="s">
        <v>18</v>
      </c>
      <c r="AT22" s="66"/>
      <c r="AU22" s="66" t="s">
        <v>19</v>
      </c>
      <c r="AV22" s="70" t="s">
        <v>20</v>
      </c>
      <c r="AW22" s="71"/>
      <c r="AX22" s="71"/>
      <c r="AY22" s="71"/>
      <c r="AZ22" s="71" t="s">
        <v>18</v>
      </c>
      <c r="BA22" s="71"/>
      <c r="BB22" s="71" t="s">
        <v>18</v>
      </c>
      <c r="BC22" s="71" t="s">
        <v>18</v>
      </c>
      <c r="BD22" s="71"/>
      <c r="BE22" s="71" t="s">
        <v>18</v>
      </c>
      <c r="BF22" s="61">
        <f>SUM(AW22:BE23)</f>
        <v>0</v>
      </c>
      <c r="BG22" s="60" t="s">
        <v>18</v>
      </c>
      <c r="BI22" s="66"/>
      <c r="BJ22" s="66" t="s">
        <v>19</v>
      </c>
      <c r="BK22" s="70" t="s">
        <v>20</v>
      </c>
      <c r="BL22" s="71"/>
      <c r="BM22" s="71"/>
      <c r="BN22" s="71"/>
      <c r="BO22" s="71" t="s">
        <v>18</v>
      </c>
      <c r="BP22" s="71"/>
      <c r="BQ22" s="71" t="s">
        <v>18</v>
      </c>
      <c r="BR22" s="71" t="s">
        <v>18</v>
      </c>
      <c r="BS22" s="71"/>
      <c r="BT22" s="71" t="s">
        <v>18</v>
      </c>
      <c r="BU22" s="61">
        <f>SUM(BL22:BT23)</f>
        <v>0</v>
      </c>
      <c r="BV22" s="60" t="s">
        <v>18</v>
      </c>
    </row>
    <row r="23" spans="1:74" ht="21.75" customHeight="1">
      <c r="A23" s="66"/>
      <c r="B23" s="66"/>
      <c r="C23" s="70"/>
      <c r="D23" s="82"/>
      <c r="E23" s="82"/>
      <c r="F23" s="82"/>
      <c r="G23" s="82"/>
      <c r="H23" s="82"/>
      <c r="I23" s="82"/>
      <c r="J23" s="82"/>
      <c r="K23" s="82"/>
      <c r="L23" s="82"/>
      <c r="M23" s="82"/>
      <c r="N23" s="82"/>
      <c r="P23" s="99"/>
      <c r="Q23" s="95"/>
      <c r="R23" s="94"/>
      <c r="S23" s="92"/>
      <c r="T23" s="92"/>
      <c r="U23" s="92"/>
      <c r="V23" s="92"/>
      <c r="W23" s="92"/>
      <c r="X23" s="92"/>
      <c r="Y23" s="92"/>
      <c r="Z23" s="92"/>
      <c r="AA23" s="92"/>
      <c r="AB23" s="92"/>
      <c r="AC23" s="91"/>
      <c r="AE23" s="66"/>
      <c r="AF23" s="66"/>
      <c r="AG23" s="70"/>
      <c r="AH23" s="71"/>
      <c r="AI23" s="71"/>
      <c r="AJ23" s="71"/>
      <c r="AK23" s="71"/>
      <c r="AL23" s="71"/>
      <c r="AM23" s="71"/>
      <c r="AN23" s="71"/>
      <c r="AO23" s="71"/>
      <c r="AP23" s="71"/>
      <c r="AQ23" s="61"/>
      <c r="AR23" s="60"/>
      <c r="AT23" s="66"/>
      <c r="AU23" s="66"/>
      <c r="AV23" s="70"/>
      <c r="AW23" s="71"/>
      <c r="AX23" s="71"/>
      <c r="AY23" s="71"/>
      <c r="AZ23" s="71"/>
      <c r="BA23" s="71"/>
      <c r="BB23" s="71"/>
      <c r="BC23" s="71"/>
      <c r="BD23" s="71"/>
      <c r="BE23" s="71"/>
      <c r="BF23" s="61"/>
      <c r="BG23" s="60"/>
      <c r="BI23" s="66"/>
      <c r="BJ23" s="66"/>
      <c r="BK23" s="70"/>
      <c r="BL23" s="71"/>
      <c r="BM23" s="71"/>
      <c r="BN23" s="71"/>
      <c r="BO23" s="71"/>
      <c r="BP23" s="71"/>
      <c r="BQ23" s="71"/>
      <c r="BR23" s="71"/>
      <c r="BS23" s="71"/>
      <c r="BT23" s="71"/>
      <c r="BU23" s="61"/>
      <c r="BV23" s="60"/>
    </row>
    <row r="24" spans="1:74" ht="21.75" customHeight="1">
      <c r="A24" s="66"/>
      <c r="B24" s="66"/>
      <c r="C24" s="70" t="s">
        <v>21</v>
      </c>
      <c r="D24" s="82">
        <f aca="true" t="shared" si="4" ref="D24:I24">S24+AH24+AW24+BL24</f>
        <v>14661</v>
      </c>
      <c r="E24" s="82">
        <f t="shared" si="4"/>
        <v>5817.7935</v>
      </c>
      <c r="F24" s="82">
        <f t="shared" si="4"/>
        <v>330.9761</v>
      </c>
      <c r="G24" s="82">
        <f t="shared" si="4"/>
        <v>31.666599999999995</v>
      </c>
      <c r="H24" s="82">
        <f t="shared" si="4"/>
        <v>144.9953</v>
      </c>
      <c r="I24" s="82">
        <f t="shared" si="4"/>
        <v>0.9991</v>
      </c>
      <c r="J24" s="82" t="s">
        <v>18</v>
      </c>
      <c r="K24" s="82">
        <f>Z24+AO24+BD24</f>
        <v>58</v>
      </c>
      <c r="L24" s="82">
        <f>AA24+AP24+BE24</f>
        <v>2.2990999999999997</v>
      </c>
      <c r="M24" s="82">
        <f>SUM(D24:L25)</f>
        <v>21047.7297</v>
      </c>
      <c r="N24" s="82" t="s">
        <v>18</v>
      </c>
      <c r="P24" s="99"/>
      <c r="Q24" s="95"/>
      <c r="R24" s="94" t="s">
        <v>21</v>
      </c>
      <c r="S24" s="92">
        <v>14661</v>
      </c>
      <c r="T24" s="92">
        <v>5782.5189</v>
      </c>
      <c r="U24" s="92">
        <v>331.0693</v>
      </c>
      <c r="V24" s="92">
        <v>32.4462</v>
      </c>
      <c r="W24" s="92">
        <v>145</v>
      </c>
      <c r="X24" s="92">
        <v>1</v>
      </c>
      <c r="Y24" s="92" t="s">
        <v>18</v>
      </c>
      <c r="Z24" s="92">
        <v>58</v>
      </c>
      <c r="AA24" s="92">
        <v>2.3</v>
      </c>
      <c r="AB24" s="92">
        <f>SUM(S24:AA25)</f>
        <v>21013.334399999996</v>
      </c>
      <c r="AC24" s="91" t="s">
        <v>18</v>
      </c>
      <c r="AE24" s="66"/>
      <c r="AF24" s="66"/>
      <c r="AG24" s="70" t="s">
        <v>21</v>
      </c>
      <c r="AH24" s="71"/>
      <c r="AI24" s="71">
        <v>4.2248</v>
      </c>
      <c r="AJ24" s="71"/>
      <c r="AK24" s="71">
        <v>-0.2006</v>
      </c>
      <c r="AL24" s="71"/>
      <c r="AM24" s="71"/>
      <c r="AN24" s="71" t="s">
        <v>18</v>
      </c>
      <c r="AO24" s="71"/>
      <c r="AP24" s="71"/>
      <c r="AQ24" s="61">
        <f>SUM(AH24:AP25)</f>
        <v>4.0242</v>
      </c>
      <c r="AR24" s="60" t="s">
        <v>18</v>
      </c>
      <c r="AT24" s="66"/>
      <c r="AU24" s="66"/>
      <c r="AV24" s="73" t="s">
        <v>21</v>
      </c>
      <c r="AW24" s="71"/>
      <c r="AX24" s="71">
        <v>4.9319</v>
      </c>
      <c r="AY24" s="71">
        <v>-0.0856</v>
      </c>
      <c r="AZ24" s="71">
        <v>-0.2945</v>
      </c>
      <c r="BA24" s="71">
        <v>-0.0047</v>
      </c>
      <c r="BB24" s="71">
        <v>-0.0009</v>
      </c>
      <c r="BC24" s="71" t="s">
        <v>18</v>
      </c>
      <c r="BD24" s="71"/>
      <c r="BE24" s="71">
        <v>-0.0009</v>
      </c>
      <c r="BF24" s="61">
        <f>SUM(AW24:BE25)</f>
        <v>4.5453</v>
      </c>
      <c r="BG24" s="60" t="s">
        <v>18</v>
      </c>
      <c r="BI24" s="66"/>
      <c r="BJ24" s="66"/>
      <c r="BK24" s="73" t="s">
        <v>21</v>
      </c>
      <c r="BL24" s="71"/>
      <c r="BM24" s="71">
        <v>26.1179</v>
      </c>
      <c r="BN24" s="71">
        <v>-0.0076</v>
      </c>
      <c r="BO24" s="71">
        <v>-0.2845</v>
      </c>
      <c r="BP24" s="71"/>
      <c r="BQ24" s="71"/>
      <c r="BR24" s="71" t="s">
        <v>18</v>
      </c>
      <c r="BS24" s="71"/>
      <c r="BT24" s="71"/>
      <c r="BU24" s="61">
        <f>SUM(BL24:BT25)</f>
        <v>25.825799999999997</v>
      </c>
      <c r="BV24" s="60" t="s">
        <v>18</v>
      </c>
    </row>
    <row r="25" spans="1:74" ht="21.75" customHeight="1">
      <c r="A25" s="66"/>
      <c r="B25" s="66"/>
      <c r="C25" s="70"/>
      <c r="D25" s="82"/>
      <c r="E25" s="82"/>
      <c r="F25" s="82"/>
      <c r="G25" s="82"/>
      <c r="H25" s="82"/>
      <c r="I25" s="82"/>
      <c r="J25" s="82"/>
      <c r="K25" s="82"/>
      <c r="L25" s="82"/>
      <c r="M25" s="82"/>
      <c r="N25" s="82"/>
      <c r="P25" s="99"/>
      <c r="Q25" s="95"/>
      <c r="R25" s="94"/>
      <c r="S25" s="92"/>
      <c r="T25" s="92"/>
      <c r="U25" s="92"/>
      <c r="V25" s="92"/>
      <c r="W25" s="92"/>
      <c r="X25" s="92"/>
      <c r="Y25" s="92"/>
      <c r="Z25" s="92"/>
      <c r="AA25" s="92"/>
      <c r="AB25" s="92"/>
      <c r="AC25" s="91"/>
      <c r="AE25" s="66"/>
      <c r="AF25" s="66"/>
      <c r="AG25" s="70"/>
      <c r="AH25" s="71"/>
      <c r="AI25" s="71"/>
      <c r="AJ25" s="71"/>
      <c r="AK25" s="71"/>
      <c r="AL25" s="71"/>
      <c r="AM25" s="71"/>
      <c r="AN25" s="71"/>
      <c r="AO25" s="71"/>
      <c r="AP25" s="71"/>
      <c r="AQ25" s="61"/>
      <c r="AR25" s="60"/>
      <c r="AT25" s="66"/>
      <c r="AU25" s="66"/>
      <c r="AV25" s="73"/>
      <c r="AW25" s="71"/>
      <c r="AX25" s="71"/>
      <c r="AY25" s="71"/>
      <c r="AZ25" s="71"/>
      <c r="BA25" s="71"/>
      <c r="BB25" s="71"/>
      <c r="BC25" s="71"/>
      <c r="BD25" s="71"/>
      <c r="BE25" s="71"/>
      <c r="BF25" s="61"/>
      <c r="BG25" s="60"/>
      <c r="BI25" s="66"/>
      <c r="BJ25" s="66"/>
      <c r="BK25" s="73"/>
      <c r="BL25" s="71"/>
      <c r="BM25" s="71"/>
      <c r="BN25" s="71"/>
      <c r="BO25" s="71"/>
      <c r="BP25" s="71"/>
      <c r="BQ25" s="71"/>
      <c r="BR25" s="71"/>
      <c r="BS25" s="71"/>
      <c r="BT25" s="71"/>
      <c r="BU25" s="61"/>
      <c r="BV25" s="60"/>
    </row>
    <row r="26" spans="1:74" ht="21.75" customHeight="1">
      <c r="A26" s="66"/>
      <c r="B26" s="66"/>
      <c r="C26" s="70" t="s">
        <v>17</v>
      </c>
      <c r="D26" s="82">
        <f aca="true" t="shared" si="5" ref="D26:I26">SUM(D22:D25)</f>
        <v>18426</v>
      </c>
      <c r="E26" s="82">
        <f t="shared" si="5"/>
        <v>8492.6534</v>
      </c>
      <c r="F26" s="106">
        <f t="shared" si="5"/>
        <v>345.0508</v>
      </c>
      <c r="G26" s="82">
        <f t="shared" si="5"/>
        <v>31.666599999999995</v>
      </c>
      <c r="H26" s="82">
        <f t="shared" si="5"/>
        <v>304.9953</v>
      </c>
      <c r="I26" s="82">
        <f t="shared" si="5"/>
        <v>0.9991</v>
      </c>
      <c r="J26" s="82" t="s">
        <v>18</v>
      </c>
      <c r="K26" s="82">
        <f>SUM(K22:K25)</f>
        <v>409</v>
      </c>
      <c r="L26" s="82">
        <f>SUM(L22:L25)</f>
        <v>2.2990999999999997</v>
      </c>
      <c r="M26" s="82">
        <f>SUM(D26:L27)</f>
        <v>28012.6643</v>
      </c>
      <c r="N26" s="82" t="s">
        <v>18</v>
      </c>
      <c r="P26" s="99"/>
      <c r="Q26" s="95"/>
      <c r="R26" s="94" t="s">
        <v>17</v>
      </c>
      <c r="S26" s="92">
        <f aca="true" t="shared" si="6" ref="S26:X26">SUM(S22:S25)</f>
        <v>18426</v>
      </c>
      <c r="T26" s="92">
        <f t="shared" si="6"/>
        <v>8457.3788</v>
      </c>
      <c r="U26" s="92">
        <f t="shared" si="6"/>
        <v>345.144</v>
      </c>
      <c r="V26" s="92">
        <f t="shared" si="6"/>
        <v>32.4462</v>
      </c>
      <c r="W26" s="92">
        <f t="shared" si="6"/>
        <v>305</v>
      </c>
      <c r="X26" s="92">
        <f t="shared" si="6"/>
        <v>1</v>
      </c>
      <c r="Y26" s="92" t="s">
        <v>18</v>
      </c>
      <c r="Z26" s="92">
        <f>SUM(Z22:Z25)</f>
        <v>409</v>
      </c>
      <c r="AA26" s="92">
        <f>SUM(AA22:AA25)</f>
        <v>2.3</v>
      </c>
      <c r="AB26" s="92">
        <f>SUM(S26:AA27)</f>
        <v>27978.268999999997</v>
      </c>
      <c r="AC26" s="91" t="s">
        <v>18</v>
      </c>
      <c r="AE26" s="66"/>
      <c r="AF26" s="66"/>
      <c r="AG26" s="70" t="s">
        <v>17</v>
      </c>
      <c r="AH26" s="61">
        <f aca="true" t="shared" si="7" ref="AH26:AM26">SUM(AH22:AH25)</f>
        <v>0</v>
      </c>
      <c r="AI26" s="61">
        <f t="shared" si="7"/>
        <v>4.2248</v>
      </c>
      <c r="AJ26" s="72">
        <f t="shared" si="7"/>
        <v>0</v>
      </c>
      <c r="AK26" s="61">
        <f t="shared" si="7"/>
        <v>-0.2006</v>
      </c>
      <c r="AL26" s="61">
        <f t="shared" si="7"/>
        <v>0</v>
      </c>
      <c r="AM26" s="61">
        <f t="shared" si="7"/>
        <v>0</v>
      </c>
      <c r="AN26" s="61" t="s">
        <v>18</v>
      </c>
      <c r="AO26" s="61">
        <f>SUM(AO22:AO25)</f>
        <v>0</v>
      </c>
      <c r="AP26" s="61">
        <f>SUM(AP22:AP25)</f>
        <v>0</v>
      </c>
      <c r="AQ26" s="61">
        <f>SUM(AH26:AP27)</f>
        <v>4.0242</v>
      </c>
      <c r="AR26" s="60" t="s">
        <v>18</v>
      </c>
      <c r="AT26" s="66"/>
      <c r="AU26" s="66"/>
      <c r="AV26" s="70" t="s">
        <v>17</v>
      </c>
      <c r="AW26" s="61">
        <f aca="true" t="shared" si="8" ref="AW26:BB26">SUM(AW22:AW25)</f>
        <v>0</v>
      </c>
      <c r="AX26" s="61">
        <f t="shared" si="8"/>
        <v>4.9319</v>
      </c>
      <c r="AY26" s="72">
        <f t="shared" si="8"/>
        <v>-0.0856</v>
      </c>
      <c r="AZ26" s="61">
        <f t="shared" si="8"/>
        <v>-0.2945</v>
      </c>
      <c r="BA26" s="61">
        <f t="shared" si="8"/>
        <v>-0.0047</v>
      </c>
      <c r="BB26" s="61">
        <f t="shared" si="8"/>
        <v>-0.0009</v>
      </c>
      <c r="BC26" s="61" t="s">
        <v>18</v>
      </c>
      <c r="BD26" s="61">
        <f>SUM(BD22:BD25)</f>
        <v>0</v>
      </c>
      <c r="BE26" s="61">
        <f>SUM(BE22:BE25)</f>
        <v>-0.0009</v>
      </c>
      <c r="BF26" s="61">
        <f>SUM(AW26:BE27)</f>
        <v>4.5453</v>
      </c>
      <c r="BG26" s="60" t="s">
        <v>18</v>
      </c>
      <c r="BI26" s="66"/>
      <c r="BJ26" s="66"/>
      <c r="BK26" s="70" t="s">
        <v>17</v>
      </c>
      <c r="BL26" s="61">
        <f aca="true" t="shared" si="9" ref="BL26:BQ26">SUM(BL22:BL25)</f>
        <v>0</v>
      </c>
      <c r="BM26" s="61">
        <f t="shared" si="9"/>
        <v>26.1179</v>
      </c>
      <c r="BN26" s="72">
        <f t="shared" si="9"/>
        <v>-0.0076</v>
      </c>
      <c r="BO26" s="61">
        <f t="shared" si="9"/>
        <v>-0.2845</v>
      </c>
      <c r="BP26" s="61">
        <f t="shared" si="9"/>
        <v>0</v>
      </c>
      <c r="BQ26" s="61">
        <f t="shared" si="9"/>
        <v>0</v>
      </c>
      <c r="BR26" s="61" t="s">
        <v>18</v>
      </c>
      <c r="BS26" s="61">
        <f>SUM(BS22:BS25)</f>
        <v>0</v>
      </c>
      <c r="BT26" s="61">
        <f>SUM(BT22:BT25)</f>
        <v>0</v>
      </c>
      <c r="BU26" s="61">
        <f>SUM(BL26:BT27)</f>
        <v>25.825799999999997</v>
      </c>
      <c r="BV26" s="60" t="s">
        <v>18</v>
      </c>
    </row>
    <row r="27" spans="1:74" ht="21.75" customHeight="1">
      <c r="A27" s="66"/>
      <c r="B27" s="66"/>
      <c r="C27" s="70"/>
      <c r="D27" s="82"/>
      <c r="E27" s="82"/>
      <c r="F27" s="106"/>
      <c r="G27" s="82"/>
      <c r="H27" s="82"/>
      <c r="I27" s="82"/>
      <c r="J27" s="82"/>
      <c r="K27" s="82"/>
      <c r="L27" s="82"/>
      <c r="M27" s="82"/>
      <c r="N27" s="82"/>
      <c r="P27" s="99"/>
      <c r="Q27" s="95"/>
      <c r="R27" s="94"/>
      <c r="S27" s="92"/>
      <c r="T27" s="92"/>
      <c r="U27" s="92"/>
      <c r="V27" s="92"/>
      <c r="W27" s="92"/>
      <c r="X27" s="92"/>
      <c r="Y27" s="92"/>
      <c r="Z27" s="92"/>
      <c r="AA27" s="92"/>
      <c r="AB27" s="92"/>
      <c r="AC27" s="91"/>
      <c r="AE27" s="66"/>
      <c r="AF27" s="66"/>
      <c r="AG27" s="70"/>
      <c r="AH27" s="61"/>
      <c r="AI27" s="61"/>
      <c r="AJ27" s="72"/>
      <c r="AK27" s="61"/>
      <c r="AL27" s="61"/>
      <c r="AM27" s="61"/>
      <c r="AN27" s="61"/>
      <c r="AO27" s="61"/>
      <c r="AP27" s="61"/>
      <c r="AQ27" s="61"/>
      <c r="AR27" s="60"/>
      <c r="AT27" s="66"/>
      <c r="AU27" s="66"/>
      <c r="AV27" s="70"/>
      <c r="AW27" s="61"/>
      <c r="AX27" s="61"/>
      <c r="AY27" s="72"/>
      <c r="AZ27" s="61"/>
      <c r="BA27" s="61"/>
      <c r="BB27" s="61"/>
      <c r="BC27" s="61"/>
      <c r="BD27" s="61"/>
      <c r="BE27" s="61"/>
      <c r="BF27" s="61"/>
      <c r="BG27" s="60"/>
      <c r="BI27" s="66"/>
      <c r="BJ27" s="66"/>
      <c r="BK27" s="70"/>
      <c r="BL27" s="61"/>
      <c r="BM27" s="61"/>
      <c r="BN27" s="72"/>
      <c r="BO27" s="61"/>
      <c r="BP27" s="61"/>
      <c r="BQ27" s="61"/>
      <c r="BR27" s="61"/>
      <c r="BS27" s="61"/>
      <c r="BT27" s="61"/>
      <c r="BU27" s="61"/>
      <c r="BV27" s="60"/>
    </row>
    <row r="28" spans="1:74" ht="21.75" customHeight="1">
      <c r="A28" s="66"/>
      <c r="B28" s="70" t="s">
        <v>9</v>
      </c>
      <c r="C28" s="70"/>
      <c r="D28" s="82">
        <f>SUM(D20,D26)</f>
        <v>26224</v>
      </c>
      <c r="E28" s="82">
        <f>SUM(E20,E26)</f>
        <v>9315.7316</v>
      </c>
      <c r="F28" s="82">
        <f>SUM(F20,F26)</f>
        <v>347.0508</v>
      </c>
      <c r="G28" s="82">
        <f aca="true" t="shared" si="10" ref="G28:L28">SUM(G20,G26)</f>
        <v>47.5866</v>
      </c>
      <c r="H28" s="82">
        <f t="shared" si="10"/>
        <v>966.9953</v>
      </c>
      <c r="I28" s="82">
        <f t="shared" si="10"/>
        <v>0.9991</v>
      </c>
      <c r="J28" s="82">
        <f t="shared" si="10"/>
        <v>35</v>
      </c>
      <c r="K28" s="82">
        <f t="shared" si="10"/>
        <v>3541</v>
      </c>
      <c r="L28" s="82">
        <f t="shared" si="10"/>
        <v>2.2990999999999997</v>
      </c>
      <c r="M28" s="82">
        <f>SUM(D28:L29)</f>
        <v>40480.6625</v>
      </c>
      <c r="N28" s="82" t="s">
        <v>18</v>
      </c>
      <c r="O28" s="34">
        <f>M20+M26</f>
        <v>40480.6625</v>
      </c>
      <c r="P28" s="99"/>
      <c r="Q28" s="94" t="s">
        <v>9</v>
      </c>
      <c r="R28" s="94"/>
      <c r="S28" s="92">
        <f aca="true" t="shared" si="11" ref="S28:AA28">SUM(S20,S26)</f>
        <v>26224</v>
      </c>
      <c r="T28" s="92">
        <f t="shared" si="11"/>
        <v>9280.658800000001</v>
      </c>
      <c r="U28" s="92">
        <f t="shared" si="11"/>
        <v>347.144</v>
      </c>
      <c r="V28" s="92">
        <f t="shared" si="11"/>
        <v>48.3662</v>
      </c>
      <c r="W28" s="92">
        <f t="shared" si="11"/>
        <v>967</v>
      </c>
      <c r="X28" s="92">
        <f t="shared" si="11"/>
        <v>1</v>
      </c>
      <c r="Y28" s="92">
        <f t="shared" si="11"/>
        <v>35</v>
      </c>
      <c r="Z28" s="92">
        <f t="shared" si="11"/>
        <v>3541</v>
      </c>
      <c r="AA28" s="92">
        <f t="shared" si="11"/>
        <v>2.3</v>
      </c>
      <c r="AB28" s="92">
        <v>40447.2545</v>
      </c>
      <c r="AC28" s="91" t="s">
        <v>18</v>
      </c>
      <c r="AD28" s="7">
        <f>AB20+AB26</f>
        <v>40446.469</v>
      </c>
      <c r="AE28" s="66"/>
      <c r="AF28" s="70" t="s">
        <v>9</v>
      </c>
      <c r="AG28" s="70"/>
      <c r="AH28" s="61">
        <f>SUM(AH20,AH26)</f>
        <v>0</v>
      </c>
      <c r="AI28" s="61">
        <f>SUM(AI20,AI26)</f>
        <v>4.0729</v>
      </c>
      <c r="AJ28" s="61">
        <f>SUM(AJ20,AJ26)</f>
        <v>0</v>
      </c>
      <c r="AK28" s="61">
        <f aca="true" t="shared" si="12" ref="AK28:AP28">SUM(AK20,AK26)</f>
        <v>-0.2006</v>
      </c>
      <c r="AL28" s="61">
        <f t="shared" si="12"/>
        <v>0</v>
      </c>
      <c r="AM28" s="61">
        <f t="shared" si="12"/>
        <v>0</v>
      </c>
      <c r="AN28" s="61">
        <f t="shared" si="12"/>
        <v>0</v>
      </c>
      <c r="AO28" s="61">
        <f t="shared" si="12"/>
        <v>0</v>
      </c>
      <c r="AP28" s="61">
        <f t="shared" si="12"/>
        <v>0</v>
      </c>
      <c r="AQ28" s="61">
        <f>SUM(AH28:AP29)</f>
        <v>3.8722999999999996</v>
      </c>
      <c r="AR28" s="60" t="s">
        <v>18</v>
      </c>
      <c r="AT28" s="66"/>
      <c r="AU28" s="70" t="s">
        <v>9</v>
      </c>
      <c r="AV28" s="70"/>
      <c r="AW28" s="61">
        <f>SUM(AW20,AW26)</f>
        <v>0</v>
      </c>
      <c r="AX28" s="61">
        <f>SUM(AX20,AX26)</f>
        <v>4.9319</v>
      </c>
      <c r="AY28" s="61">
        <f>SUM(AY20,AY26)</f>
        <v>-0.0856</v>
      </c>
      <c r="AZ28" s="61">
        <f aca="true" t="shared" si="13" ref="AZ28:BE28">SUM(AZ20,AZ26)</f>
        <v>-0.2945</v>
      </c>
      <c r="BA28" s="61">
        <f t="shared" si="13"/>
        <v>-0.0047</v>
      </c>
      <c r="BB28" s="61">
        <f t="shared" si="13"/>
        <v>-0.0009</v>
      </c>
      <c r="BC28" s="61">
        <f t="shared" si="13"/>
        <v>0</v>
      </c>
      <c r="BD28" s="61">
        <f t="shared" si="13"/>
        <v>0</v>
      </c>
      <c r="BE28" s="61">
        <f t="shared" si="13"/>
        <v>-0.0009</v>
      </c>
      <c r="BF28" s="61">
        <f>SUM(AW28:BE29)</f>
        <v>4.5453</v>
      </c>
      <c r="BG28" s="60" t="s">
        <v>18</v>
      </c>
      <c r="BI28" s="66"/>
      <c r="BJ28" s="70" t="s">
        <v>9</v>
      </c>
      <c r="BK28" s="70"/>
      <c r="BL28" s="61">
        <f>SUM(BL20,BL26)</f>
        <v>0</v>
      </c>
      <c r="BM28" s="61">
        <f>SUM(BM20,BM26)</f>
        <v>26.067999999999998</v>
      </c>
      <c r="BN28" s="61">
        <f>SUM(BN20,BN26)</f>
        <v>-0.0076</v>
      </c>
      <c r="BO28" s="61">
        <f aca="true" t="shared" si="14" ref="BO28:BT28">SUM(BO20,BO26)</f>
        <v>-0.2845</v>
      </c>
      <c r="BP28" s="61">
        <f t="shared" si="14"/>
        <v>0</v>
      </c>
      <c r="BQ28" s="61">
        <f t="shared" si="14"/>
        <v>0</v>
      </c>
      <c r="BR28" s="61">
        <f t="shared" si="14"/>
        <v>0</v>
      </c>
      <c r="BS28" s="61">
        <f t="shared" si="14"/>
        <v>0</v>
      </c>
      <c r="BT28" s="61">
        <f t="shared" si="14"/>
        <v>0</v>
      </c>
      <c r="BU28" s="61">
        <f>SUM(BL28:BT29)</f>
        <v>25.775899999999996</v>
      </c>
      <c r="BV28" s="60" t="s">
        <v>18</v>
      </c>
    </row>
    <row r="29" spans="1:74" ht="21.75" customHeight="1">
      <c r="A29" s="66"/>
      <c r="B29" s="70"/>
      <c r="C29" s="70"/>
      <c r="D29" s="82"/>
      <c r="E29" s="82"/>
      <c r="F29" s="82"/>
      <c r="G29" s="82"/>
      <c r="H29" s="82"/>
      <c r="I29" s="82"/>
      <c r="J29" s="82"/>
      <c r="K29" s="82"/>
      <c r="L29" s="82"/>
      <c r="M29" s="82"/>
      <c r="N29" s="82"/>
      <c r="O29" s="34">
        <f>SUM(D28:L29)</f>
        <v>40480.6625</v>
      </c>
      <c r="P29" s="99"/>
      <c r="Q29" s="94"/>
      <c r="R29" s="94"/>
      <c r="S29" s="92"/>
      <c r="T29" s="92"/>
      <c r="U29" s="92"/>
      <c r="V29" s="92"/>
      <c r="W29" s="92"/>
      <c r="X29" s="92"/>
      <c r="Y29" s="92"/>
      <c r="Z29" s="92"/>
      <c r="AA29" s="92"/>
      <c r="AB29" s="92"/>
      <c r="AC29" s="91"/>
      <c r="AD29" s="7">
        <f>SUM(S28:AA29)</f>
        <v>40446.469000000005</v>
      </c>
      <c r="AE29" s="66"/>
      <c r="AF29" s="70"/>
      <c r="AG29" s="70"/>
      <c r="AH29" s="61"/>
      <c r="AI29" s="61"/>
      <c r="AJ29" s="61"/>
      <c r="AK29" s="61"/>
      <c r="AL29" s="61"/>
      <c r="AM29" s="61"/>
      <c r="AN29" s="61"/>
      <c r="AO29" s="61"/>
      <c r="AP29" s="61"/>
      <c r="AQ29" s="61"/>
      <c r="AR29" s="60"/>
      <c r="AT29" s="66"/>
      <c r="AU29" s="70"/>
      <c r="AV29" s="70"/>
      <c r="AW29" s="61"/>
      <c r="AX29" s="61"/>
      <c r="AY29" s="61"/>
      <c r="AZ29" s="61"/>
      <c r="BA29" s="61"/>
      <c r="BB29" s="61"/>
      <c r="BC29" s="61"/>
      <c r="BD29" s="61"/>
      <c r="BE29" s="61"/>
      <c r="BF29" s="61"/>
      <c r="BG29" s="60"/>
      <c r="BI29" s="66"/>
      <c r="BJ29" s="70"/>
      <c r="BK29" s="70"/>
      <c r="BL29" s="61"/>
      <c r="BM29" s="61"/>
      <c r="BN29" s="61"/>
      <c r="BO29" s="61"/>
      <c r="BP29" s="61"/>
      <c r="BQ29" s="61"/>
      <c r="BR29" s="61"/>
      <c r="BS29" s="61"/>
      <c r="BT29" s="61"/>
      <c r="BU29" s="61"/>
      <c r="BV29" s="60"/>
    </row>
    <row r="30" spans="1:74" ht="21.75" customHeight="1">
      <c r="A30" s="69" t="s">
        <v>22</v>
      </c>
      <c r="B30" s="67"/>
      <c r="C30" s="67"/>
      <c r="D30" s="82">
        <f aca="true" t="shared" si="15" ref="D30:L30">SUM(D14,D28)</f>
        <v>38084.5363</v>
      </c>
      <c r="E30" s="82">
        <f>SUM(E14,E28)</f>
        <v>9421.6037</v>
      </c>
      <c r="F30" s="82">
        <f t="shared" si="15"/>
        <v>347.0508</v>
      </c>
      <c r="G30" s="82">
        <f t="shared" si="15"/>
        <v>47.5866</v>
      </c>
      <c r="H30" s="82">
        <f t="shared" si="15"/>
        <v>966.9953</v>
      </c>
      <c r="I30" s="82">
        <f t="shared" si="15"/>
        <v>0.9991</v>
      </c>
      <c r="J30" s="82">
        <f t="shared" si="15"/>
        <v>35</v>
      </c>
      <c r="K30" s="82">
        <f t="shared" si="15"/>
        <v>6603.0129</v>
      </c>
      <c r="L30" s="82">
        <f t="shared" si="15"/>
        <v>2.2990999999999997</v>
      </c>
      <c r="M30" s="82">
        <v>55509.8603</v>
      </c>
      <c r="N30" s="82" t="s">
        <v>18</v>
      </c>
      <c r="O30" s="34">
        <f>M14+M28</f>
        <v>55509.0838</v>
      </c>
      <c r="P30" s="93" t="s">
        <v>22</v>
      </c>
      <c r="Q30" s="89"/>
      <c r="R30" s="89"/>
      <c r="S30" s="92">
        <f>SUM(S14,S28)</f>
        <v>26224</v>
      </c>
      <c r="T30" s="92">
        <f>SUM(T14,T28)</f>
        <v>9280.658800000001</v>
      </c>
      <c r="U30" s="92">
        <f>SUM(U14,U28)</f>
        <v>347.144</v>
      </c>
      <c r="V30" s="92">
        <f aca="true" t="shared" si="16" ref="V30:AA30">SUM(V14,V28)</f>
        <v>48.3662</v>
      </c>
      <c r="W30" s="92">
        <f t="shared" si="16"/>
        <v>967</v>
      </c>
      <c r="X30" s="92">
        <f t="shared" si="16"/>
        <v>1</v>
      </c>
      <c r="Y30" s="92">
        <f t="shared" si="16"/>
        <v>35</v>
      </c>
      <c r="Z30" s="92">
        <f t="shared" si="16"/>
        <v>3541</v>
      </c>
      <c r="AA30" s="92">
        <f t="shared" si="16"/>
        <v>2.3</v>
      </c>
      <c r="AB30" s="92">
        <v>55475.6758</v>
      </c>
      <c r="AC30" s="91" t="s">
        <v>18</v>
      </c>
      <c r="AE30" s="69" t="s">
        <v>22</v>
      </c>
      <c r="AF30" s="67"/>
      <c r="AG30" s="67"/>
      <c r="AH30" s="61"/>
      <c r="AI30" s="61"/>
      <c r="AJ30" s="61"/>
      <c r="AK30" s="61"/>
      <c r="AL30" s="61"/>
      <c r="AM30" s="61"/>
      <c r="AN30" s="61"/>
      <c r="AO30" s="61"/>
      <c r="AP30" s="61"/>
      <c r="AQ30" s="65"/>
      <c r="AR30" s="60" t="s">
        <v>18</v>
      </c>
      <c r="AT30" s="69" t="s">
        <v>22</v>
      </c>
      <c r="AU30" s="67"/>
      <c r="AV30" s="67"/>
      <c r="AW30" s="61"/>
      <c r="AX30" s="61"/>
      <c r="AY30" s="61"/>
      <c r="AZ30" s="61"/>
      <c r="BA30" s="61"/>
      <c r="BB30" s="61"/>
      <c r="BC30" s="61"/>
      <c r="BD30" s="61"/>
      <c r="BE30" s="61"/>
      <c r="BF30" s="65"/>
      <c r="BG30" s="60" t="s">
        <v>18</v>
      </c>
      <c r="BI30" s="69" t="s">
        <v>22</v>
      </c>
      <c r="BJ30" s="67"/>
      <c r="BK30" s="67"/>
      <c r="BL30" s="61"/>
      <c r="BM30" s="61"/>
      <c r="BN30" s="61"/>
      <c r="BO30" s="61"/>
      <c r="BP30" s="61"/>
      <c r="BQ30" s="61"/>
      <c r="BR30" s="61"/>
      <c r="BS30" s="61"/>
      <c r="BT30" s="61"/>
      <c r="BU30" s="65"/>
      <c r="BV30" s="60" t="s">
        <v>18</v>
      </c>
    </row>
    <row r="31" spans="1:74" ht="21.75" customHeight="1">
      <c r="A31" s="67"/>
      <c r="B31" s="67"/>
      <c r="C31" s="67"/>
      <c r="D31" s="82"/>
      <c r="E31" s="82"/>
      <c r="F31" s="82"/>
      <c r="G31" s="82"/>
      <c r="H31" s="82"/>
      <c r="I31" s="82"/>
      <c r="J31" s="82"/>
      <c r="K31" s="82"/>
      <c r="L31" s="82"/>
      <c r="M31" s="82"/>
      <c r="N31" s="82"/>
      <c r="O31" s="34">
        <f>SUM(D30:L31)</f>
        <v>55509.0838</v>
      </c>
      <c r="P31" s="88"/>
      <c r="Q31" s="89"/>
      <c r="R31" s="89"/>
      <c r="S31" s="92"/>
      <c r="T31" s="92"/>
      <c r="U31" s="92"/>
      <c r="V31" s="92"/>
      <c r="W31" s="92"/>
      <c r="X31" s="92"/>
      <c r="Y31" s="92"/>
      <c r="Z31" s="92"/>
      <c r="AA31" s="92"/>
      <c r="AB31" s="92"/>
      <c r="AC31" s="91"/>
      <c r="AD31" s="7">
        <f>SUM(S30:AA31)</f>
        <v>40446.469000000005</v>
      </c>
      <c r="AE31" s="67"/>
      <c r="AF31" s="67"/>
      <c r="AG31" s="67"/>
      <c r="AH31" s="61"/>
      <c r="AI31" s="61"/>
      <c r="AJ31" s="61"/>
      <c r="AK31" s="61"/>
      <c r="AL31" s="61"/>
      <c r="AM31" s="61"/>
      <c r="AN31" s="61"/>
      <c r="AO31" s="61"/>
      <c r="AP31" s="61"/>
      <c r="AQ31" s="65"/>
      <c r="AR31" s="60"/>
      <c r="AT31" s="67"/>
      <c r="AU31" s="67"/>
      <c r="AV31" s="67"/>
      <c r="AW31" s="61"/>
      <c r="AX31" s="61"/>
      <c r="AY31" s="61"/>
      <c r="AZ31" s="61"/>
      <c r="BA31" s="61"/>
      <c r="BB31" s="61"/>
      <c r="BC31" s="61"/>
      <c r="BD31" s="61"/>
      <c r="BE31" s="61"/>
      <c r="BF31" s="65"/>
      <c r="BG31" s="60"/>
      <c r="BI31" s="67"/>
      <c r="BJ31" s="67"/>
      <c r="BK31" s="67"/>
      <c r="BL31" s="61"/>
      <c r="BM31" s="61"/>
      <c r="BN31" s="61"/>
      <c r="BO31" s="61"/>
      <c r="BP31" s="61"/>
      <c r="BQ31" s="61"/>
      <c r="BR31" s="61"/>
      <c r="BS31" s="61"/>
      <c r="BT31" s="61"/>
      <c r="BU31" s="65"/>
      <c r="BV31" s="60"/>
    </row>
    <row r="32" spans="1:74" ht="21.75" customHeight="1">
      <c r="A32" s="67" t="s">
        <v>23</v>
      </c>
      <c r="B32" s="67"/>
      <c r="C32" s="67"/>
      <c r="D32" s="103">
        <v>38084.8888</v>
      </c>
      <c r="E32" s="22">
        <v>-101.9377</v>
      </c>
      <c r="F32" s="103">
        <v>346.8521</v>
      </c>
      <c r="G32" s="103">
        <v>47.5283</v>
      </c>
      <c r="H32" s="22">
        <v>-765</v>
      </c>
      <c r="I32" s="103">
        <v>0.9991</v>
      </c>
      <c r="J32" s="22">
        <v>-35</v>
      </c>
      <c r="K32" s="23">
        <v>-6538.8916</v>
      </c>
      <c r="L32" s="22">
        <v>-0.9991</v>
      </c>
      <c r="M32" s="23">
        <f>E32+H32+J32+K32+L32</f>
        <v>-7441.828399999999</v>
      </c>
      <c r="N32" s="82" t="s">
        <v>18</v>
      </c>
      <c r="O32" s="28" t="s">
        <v>32</v>
      </c>
      <c r="P32" s="88" t="s">
        <v>23</v>
      </c>
      <c r="Q32" s="89"/>
      <c r="R32" s="89"/>
      <c r="S32" s="90">
        <v>38084.8888</v>
      </c>
      <c r="T32" s="41">
        <v>-101.9377</v>
      </c>
      <c r="U32" s="90">
        <v>346.9453</v>
      </c>
      <c r="V32" s="90">
        <v>48.3079</v>
      </c>
      <c r="W32" s="41">
        <v>-765</v>
      </c>
      <c r="X32" s="90">
        <v>1</v>
      </c>
      <c r="Y32" s="41">
        <v>-35</v>
      </c>
      <c r="Z32" s="41">
        <v>-6538.8916</v>
      </c>
      <c r="AA32" s="41">
        <v>-1</v>
      </c>
      <c r="AB32" s="41">
        <f>T32+W32+Y32+Z32+AA32</f>
        <v>-7441.829299999999</v>
      </c>
      <c r="AC32" s="91" t="s">
        <v>18</v>
      </c>
      <c r="AE32" s="67" t="s">
        <v>23</v>
      </c>
      <c r="AF32" s="67"/>
      <c r="AG32" s="67"/>
      <c r="AH32" s="68"/>
      <c r="AI32" s="42"/>
      <c r="AJ32" s="68"/>
      <c r="AK32" s="68"/>
      <c r="AL32" s="42"/>
      <c r="AM32" s="68"/>
      <c r="AN32" s="42"/>
      <c r="AO32" s="42"/>
      <c r="AP32" s="42"/>
      <c r="AQ32" s="42"/>
      <c r="AR32" s="60" t="s">
        <v>18</v>
      </c>
      <c r="AT32" s="67" t="s">
        <v>23</v>
      </c>
      <c r="AU32" s="67"/>
      <c r="AV32" s="67"/>
      <c r="AW32" s="68"/>
      <c r="AX32" s="42"/>
      <c r="AY32" s="68"/>
      <c r="AZ32" s="68"/>
      <c r="BA32" s="42"/>
      <c r="BB32" s="68"/>
      <c r="BC32" s="42"/>
      <c r="BD32" s="42"/>
      <c r="BE32" s="42"/>
      <c r="BF32" s="42"/>
      <c r="BG32" s="60" t="s">
        <v>18</v>
      </c>
      <c r="BI32" s="67" t="s">
        <v>23</v>
      </c>
      <c r="BJ32" s="67"/>
      <c r="BK32" s="67"/>
      <c r="BL32" s="68"/>
      <c r="BM32" s="42"/>
      <c r="BN32" s="68"/>
      <c r="BO32" s="68"/>
      <c r="BP32" s="42"/>
      <c r="BQ32" s="68"/>
      <c r="BR32" s="42"/>
      <c r="BS32" s="42"/>
      <c r="BT32" s="42"/>
      <c r="BU32" s="42"/>
      <c r="BV32" s="60" t="s">
        <v>18</v>
      </c>
    </row>
    <row r="33" spans="1:74" ht="21.75" customHeight="1">
      <c r="A33" s="67"/>
      <c r="B33" s="67"/>
      <c r="C33" s="67"/>
      <c r="D33" s="103"/>
      <c r="E33" s="24">
        <v>9320.0313</v>
      </c>
      <c r="F33" s="103"/>
      <c r="G33" s="103"/>
      <c r="H33" s="24">
        <v>201.9953</v>
      </c>
      <c r="I33" s="103"/>
      <c r="J33" s="25" t="s">
        <v>18</v>
      </c>
      <c r="K33" s="24">
        <v>64.446</v>
      </c>
      <c r="L33" s="24">
        <v>1.3</v>
      </c>
      <c r="M33" s="110">
        <f>D32+E33+F32+G32+H33+I32+K33+L33</f>
        <v>48068.04090000001</v>
      </c>
      <c r="N33" s="82"/>
      <c r="O33" s="33">
        <f>M30+M32</f>
        <v>48068.0319</v>
      </c>
      <c r="P33" s="88"/>
      <c r="Q33" s="89"/>
      <c r="R33" s="89"/>
      <c r="S33" s="90"/>
      <c r="T33" s="43">
        <v>9284.9585</v>
      </c>
      <c r="U33" s="90"/>
      <c r="V33" s="90"/>
      <c r="W33" s="43">
        <v>202</v>
      </c>
      <c r="X33" s="90"/>
      <c r="Y33" s="44" t="s">
        <v>18</v>
      </c>
      <c r="Z33" s="43">
        <v>64.446</v>
      </c>
      <c r="AA33" s="43">
        <v>1.3</v>
      </c>
      <c r="AB33" s="43">
        <f>S32+T33+U32+V32+W33+X32+Z33+AA33</f>
        <v>48033.84650000001</v>
      </c>
      <c r="AC33" s="91"/>
      <c r="AE33" s="67"/>
      <c r="AF33" s="67"/>
      <c r="AG33" s="67"/>
      <c r="AH33" s="68"/>
      <c r="AI33" s="45"/>
      <c r="AJ33" s="68"/>
      <c r="AK33" s="68"/>
      <c r="AL33" s="45"/>
      <c r="AM33" s="68"/>
      <c r="AN33" s="46"/>
      <c r="AO33" s="45"/>
      <c r="AP33" s="45"/>
      <c r="AQ33" s="45"/>
      <c r="AR33" s="60"/>
      <c r="AT33" s="67"/>
      <c r="AU33" s="67"/>
      <c r="AV33" s="67"/>
      <c r="AW33" s="68"/>
      <c r="AX33" s="45"/>
      <c r="AY33" s="68"/>
      <c r="AZ33" s="68"/>
      <c r="BA33" s="45"/>
      <c r="BB33" s="68"/>
      <c r="BC33" s="46"/>
      <c r="BD33" s="45"/>
      <c r="BE33" s="45"/>
      <c r="BF33" s="45"/>
      <c r="BG33" s="60"/>
      <c r="BI33" s="67"/>
      <c r="BJ33" s="67"/>
      <c r="BK33" s="67"/>
      <c r="BL33" s="68"/>
      <c r="BM33" s="45"/>
      <c r="BN33" s="68"/>
      <c r="BO33" s="68"/>
      <c r="BP33" s="45"/>
      <c r="BQ33" s="68"/>
      <c r="BR33" s="46"/>
      <c r="BS33" s="45"/>
      <c r="BT33" s="45"/>
      <c r="BU33" s="45"/>
      <c r="BV33" s="60"/>
    </row>
    <row r="34" spans="1:73" ht="21.75" customHeight="1">
      <c r="A34" s="3" t="s">
        <v>24</v>
      </c>
      <c r="L34" s="26"/>
      <c r="M34" s="27"/>
      <c r="P34" s="12" t="s">
        <v>24</v>
      </c>
      <c r="Q34" s="11"/>
      <c r="R34" s="11"/>
      <c r="S34" s="11"/>
      <c r="T34" s="11"/>
      <c r="U34" s="11"/>
      <c r="V34" s="11"/>
      <c r="W34" s="11"/>
      <c r="X34" s="11"/>
      <c r="Y34" s="11"/>
      <c r="Z34" s="11"/>
      <c r="AA34" s="11"/>
      <c r="AB34" s="11"/>
      <c r="AC34" s="13"/>
      <c r="AE34" s="3" t="s">
        <v>24</v>
      </c>
      <c r="AP34" s="26"/>
      <c r="AQ34" s="27">
        <f>AQ30+AQ32</f>
        <v>0</v>
      </c>
      <c r="AT34" s="3" t="s">
        <v>24</v>
      </c>
      <c r="BE34" s="26"/>
      <c r="BF34" s="27">
        <f>BF30+BF32</f>
        <v>0</v>
      </c>
      <c r="BI34" s="3" t="s">
        <v>24</v>
      </c>
      <c r="BT34" s="26"/>
      <c r="BU34" s="27">
        <f>BU30+BU32</f>
        <v>0</v>
      </c>
    </row>
    <row r="35" spans="1:74" s="2" customFormat="1" ht="21.75" customHeight="1">
      <c r="A35" s="62" t="s">
        <v>28</v>
      </c>
      <c r="B35" s="62"/>
      <c r="C35" s="62"/>
      <c r="D35" s="62"/>
      <c r="E35" s="62"/>
      <c r="F35" s="62"/>
      <c r="G35" s="62"/>
      <c r="H35" s="62"/>
      <c r="I35" s="62"/>
      <c r="J35" s="62"/>
      <c r="K35" s="62"/>
      <c r="L35" s="62"/>
      <c r="M35" s="62"/>
      <c r="N35" s="62"/>
      <c r="P35" s="85" t="s">
        <v>28</v>
      </c>
      <c r="Q35" s="86"/>
      <c r="R35" s="86"/>
      <c r="S35" s="86"/>
      <c r="T35" s="86"/>
      <c r="U35" s="86"/>
      <c r="V35" s="86"/>
      <c r="W35" s="86"/>
      <c r="X35" s="86"/>
      <c r="Y35" s="86"/>
      <c r="Z35" s="86"/>
      <c r="AA35" s="86"/>
      <c r="AB35" s="86"/>
      <c r="AC35" s="87"/>
      <c r="AE35" s="62" t="s">
        <v>28</v>
      </c>
      <c r="AF35" s="62"/>
      <c r="AG35" s="62"/>
      <c r="AH35" s="62"/>
      <c r="AI35" s="62"/>
      <c r="AJ35" s="62"/>
      <c r="AK35" s="62"/>
      <c r="AL35" s="62"/>
      <c r="AM35" s="62"/>
      <c r="AN35" s="62"/>
      <c r="AO35" s="62"/>
      <c r="AP35" s="62"/>
      <c r="AQ35" s="62"/>
      <c r="AR35" s="62"/>
      <c r="AT35" s="62" t="s">
        <v>28</v>
      </c>
      <c r="AU35" s="62"/>
      <c r="AV35" s="62"/>
      <c r="AW35" s="62"/>
      <c r="AX35" s="62"/>
      <c r="AY35" s="62"/>
      <c r="AZ35" s="62"/>
      <c r="BA35" s="62"/>
      <c r="BB35" s="62"/>
      <c r="BC35" s="62"/>
      <c r="BD35" s="62"/>
      <c r="BE35" s="62"/>
      <c r="BF35" s="62"/>
      <c r="BG35" s="62"/>
      <c r="BI35" s="62" t="s">
        <v>28</v>
      </c>
      <c r="BJ35" s="62"/>
      <c r="BK35" s="62"/>
      <c r="BL35" s="62"/>
      <c r="BM35" s="62"/>
      <c r="BN35" s="62"/>
      <c r="BO35" s="62"/>
      <c r="BP35" s="62"/>
      <c r="BQ35" s="62"/>
      <c r="BR35" s="62"/>
      <c r="BS35" s="62"/>
      <c r="BT35" s="62"/>
      <c r="BU35" s="62"/>
      <c r="BV35" s="62"/>
    </row>
    <row r="36" spans="1:65" ht="21.75" customHeight="1" thickBot="1">
      <c r="A36" s="3" t="s">
        <v>25</v>
      </c>
      <c r="E36" s="4"/>
      <c r="P36" s="14" t="s">
        <v>25</v>
      </c>
      <c r="Q36" s="15"/>
      <c r="R36" s="15"/>
      <c r="S36" s="15"/>
      <c r="T36" s="16"/>
      <c r="U36" s="15"/>
      <c r="V36" s="15"/>
      <c r="W36" s="15"/>
      <c r="X36" s="15"/>
      <c r="Y36" s="15"/>
      <c r="Z36" s="15"/>
      <c r="AA36" s="15"/>
      <c r="AB36" s="15"/>
      <c r="AC36" s="17"/>
      <c r="AE36" s="3" t="s">
        <v>25</v>
      </c>
      <c r="AI36" s="4"/>
      <c r="AT36" s="3" t="s">
        <v>25</v>
      </c>
      <c r="AX36" s="4"/>
      <c r="BI36" s="3" t="s">
        <v>25</v>
      </c>
      <c r="BM36" s="4"/>
    </row>
    <row r="37" ht="21.75" customHeight="1"/>
    <row r="38" ht="21.75" customHeight="1"/>
    <row r="39" spans="31:72" ht="21.75" customHeight="1">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47"/>
      <c r="BT39" s="47"/>
    </row>
    <row r="40" spans="3:72" ht="21.75" customHeight="1">
      <c r="C40" s="1" t="s">
        <v>40</v>
      </c>
      <c r="D40" s="80">
        <v>38084.8888</v>
      </c>
      <c r="E40" s="29">
        <v>-101.9377</v>
      </c>
      <c r="F40" s="81">
        <v>346.8597</v>
      </c>
      <c r="G40" s="81">
        <v>47.8128</v>
      </c>
      <c r="H40" s="29">
        <v>-765</v>
      </c>
      <c r="I40" s="81">
        <v>0.9991</v>
      </c>
      <c r="J40" s="29">
        <v>-35</v>
      </c>
      <c r="K40" s="29">
        <v>-6538.8916</v>
      </c>
      <c r="L40" s="29">
        <v>-0.9991</v>
      </c>
      <c r="M40" s="29">
        <f>E40+H40+J40+K40+L40</f>
        <v>-7441.828399999999</v>
      </c>
      <c r="N40" s="82" t="s">
        <v>18</v>
      </c>
      <c r="AE40" s="18"/>
      <c r="AF40" s="48"/>
      <c r="AG40" s="48"/>
      <c r="AH40" s="48"/>
      <c r="AI40" s="48"/>
      <c r="AJ40" s="48"/>
      <c r="AK40" s="48"/>
      <c r="AL40" s="48"/>
      <c r="AM40" s="48"/>
      <c r="AN40" s="48"/>
      <c r="AO40" s="48"/>
      <c r="AP40" s="48"/>
      <c r="AQ40" s="48"/>
      <c r="AR40" s="48"/>
      <c r="AS40" s="48"/>
      <c r="AT40" s="48"/>
      <c r="AU40" s="48"/>
      <c r="AV40" s="48"/>
      <c r="AW40" s="48"/>
      <c r="AX40" s="48"/>
      <c r="AY40" s="48"/>
      <c r="AZ40" s="48"/>
      <c r="BA40" s="48"/>
      <c r="BB40" s="63"/>
      <c r="BC40" s="63"/>
      <c r="BD40" s="48"/>
      <c r="BE40" s="47"/>
      <c r="BI40" s="48"/>
      <c r="BJ40" s="48"/>
      <c r="BK40" s="48"/>
      <c r="BL40" s="48"/>
      <c r="BM40" s="48"/>
      <c r="BN40" s="48"/>
      <c r="BO40" s="48"/>
      <c r="BP40" s="48"/>
      <c r="BQ40" s="63"/>
      <c r="BR40" s="63"/>
      <c r="BS40" s="48"/>
      <c r="BT40" s="47"/>
    </row>
    <row r="41" spans="3:72" ht="21.75" customHeight="1">
      <c r="C41" s="1" t="s">
        <v>41</v>
      </c>
      <c r="D41" s="80"/>
      <c r="E41" s="30">
        <v>9293.9633</v>
      </c>
      <c r="F41" s="81"/>
      <c r="G41" s="81"/>
      <c r="H41" s="30">
        <v>201.9953</v>
      </c>
      <c r="I41" s="81"/>
      <c r="J41" s="31" t="s">
        <v>18</v>
      </c>
      <c r="K41" s="30">
        <v>64.446</v>
      </c>
      <c r="L41" s="30">
        <v>1.3</v>
      </c>
      <c r="M41" s="30">
        <f>D40+E41+F40+G40+H41+I40+K41+L41</f>
        <v>48042.265000000014</v>
      </c>
      <c r="N41" s="82"/>
      <c r="O41" s="32">
        <f>M41-M40</f>
        <v>55484.09340000001</v>
      </c>
      <c r="AE41" s="49"/>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1"/>
      <c r="BI41" s="50"/>
      <c r="BJ41" s="50"/>
      <c r="BK41" s="50"/>
      <c r="BL41" s="50"/>
      <c r="BM41" s="50"/>
      <c r="BN41" s="50"/>
      <c r="BO41" s="50"/>
      <c r="BP41" s="50"/>
      <c r="BQ41" s="50"/>
      <c r="BR41" s="50"/>
      <c r="BS41" s="50"/>
      <c r="BT41" s="51"/>
    </row>
    <row r="42" spans="31:72" ht="21.75" customHeight="1">
      <c r="AE42" s="52"/>
      <c r="AF42" s="53"/>
      <c r="AG42" s="53"/>
      <c r="AH42" s="53"/>
      <c r="AI42" s="53"/>
      <c r="AJ42" s="53"/>
      <c r="AK42" s="53"/>
      <c r="AL42" s="109"/>
      <c r="AM42" s="109"/>
      <c r="AN42" s="109"/>
      <c r="AO42" s="53"/>
      <c r="AP42" s="53"/>
      <c r="AQ42" s="53"/>
      <c r="AR42" s="53"/>
      <c r="AS42" s="53"/>
      <c r="AT42" s="53"/>
      <c r="AU42" s="53"/>
      <c r="AV42" s="53"/>
      <c r="AW42" s="53"/>
      <c r="AX42" s="53"/>
      <c r="AY42" s="53"/>
      <c r="AZ42" s="64"/>
      <c r="BA42" s="64"/>
      <c r="BB42" s="64"/>
      <c r="BC42" s="64"/>
      <c r="BD42" s="64"/>
      <c r="BE42" s="53"/>
      <c r="BI42" s="53"/>
      <c r="BJ42" s="53"/>
      <c r="BK42" s="53"/>
      <c r="BL42" s="53"/>
      <c r="BM42" s="53"/>
      <c r="BN42" s="53"/>
      <c r="BO42" s="64"/>
      <c r="BP42" s="64"/>
      <c r="BQ42" s="64"/>
      <c r="BR42" s="64"/>
      <c r="BS42" s="64"/>
      <c r="BT42" s="53"/>
    </row>
    <row r="43" spans="31:72" ht="21.75" customHeight="1">
      <c r="AE43" s="52"/>
      <c r="AF43" s="53"/>
      <c r="AG43" s="53"/>
      <c r="AH43" s="53"/>
      <c r="AI43" s="53"/>
      <c r="AJ43" s="54"/>
      <c r="AK43" s="53"/>
      <c r="AL43" s="55"/>
      <c r="AM43" s="55"/>
      <c r="AN43" s="55"/>
      <c r="AO43" s="53"/>
      <c r="AP43" s="53"/>
      <c r="AQ43" s="54"/>
      <c r="AR43" s="53"/>
      <c r="AS43" s="53"/>
      <c r="AT43" s="54"/>
      <c r="AU43" s="53"/>
      <c r="AV43" s="54"/>
      <c r="AW43" s="54"/>
      <c r="AX43" s="53"/>
      <c r="AY43" s="54"/>
      <c r="AZ43" s="55"/>
      <c r="BA43" s="55"/>
      <c r="BB43" s="56"/>
      <c r="BC43" s="56"/>
      <c r="BD43" s="56"/>
      <c r="BE43" s="53"/>
      <c r="BI43" s="54"/>
      <c r="BJ43" s="53"/>
      <c r="BK43" s="54"/>
      <c r="BL43" s="54"/>
      <c r="BM43" s="53"/>
      <c r="BN43" s="54"/>
      <c r="BO43" s="55"/>
      <c r="BP43" s="55"/>
      <c r="BQ43" s="56"/>
      <c r="BR43" s="56"/>
      <c r="BS43" s="56"/>
      <c r="BT43" s="53"/>
    </row>
    <row r="44" spans="15:72" ht="21.75" customHeight="1">
      <c r="O44" s="32"/>
      <c r="AE44" s="52"/>
      <c r="AF44" s="53"/>
      <c r="AG44" s="53"/>
      <c r="AH44" s="53"/>
      <c r="AI44" s="53"/>
      <c r="AJ44" s="54"/>
      <c r="AK44" s="53"/>
      <c r="AL44" s="56"/>
      <c r="AM44" s="56"/>
      <c r="AN44" s="56"/>
      <c r="AO44" s="53"/>
      <c r="AP44" s="53"/>
      <c r="AQ44" s="53"/>
      <c r="AR44" s="53"/>
      <c r="AS44" s="53"/>
      <c r="AT44" s="53"/>
      <c r="AU44" s="53"/>
      <c r="AV44" s="53"/>
      <c r="AW44" s="53"/>
      <c r="AX44" s="53"/>
      <c r="AY44" s="53"/>
      <c r="AZ44" s="56"/>
      <c r="BA44" s="56"/>
      <c r="BB44" s="56"/>
      <c r="BC44" s="56"/>
      <c r="BD44" s="56"/>
      <c r="BE44" s="53"/>
      <c r="BI44" s="53"/>
      <c r="BJ44" s="53"/>
      <c r="BK44" s="53"/>
      <c r="BL44" s="53"/>
      <c r="BM44" s="53"/>
      <c r="BN44" s="53"/>
      <c r="BO44" s="56"/>
      <c r="BP44" s="56"/>
      <c r="BQ44" s="56"/>
      <c r="BR44" s="56"/>
      <c r="BS44" s="56"/>
      <c r="BT44" s="53"/>
    </row>
    <row r="45" spans="31:72" ht="21.75" customHeight="1">
      <c r="AE45" s="52"/>
      <c r="AF45" s="53"/>
      <c r="AG45" s="53"/>
      <c r="AH45" s="53"/>
      <c r="AI45" s="53"/>
      <c r="AJ45" s="53"/>
      <c r="AK45" s="57"/>
      <c r="AL45" s="56"/>
      <c r="AM45" s="56"/>
      <c r="AN45" s="56"/>
      <c r="AO45" s="53"/>
      <c r="AP45" s="53"/>
      <c r="AQ45" s="53"/>
      <c r="AR45" s="53"/>
      <c r="AS45" s="53"/>
      <c r="AT45" s="53"/>
      <c r="AU45" s="53"/>
      <c r="AV45" s="53"/>
      <c r="AW45" s="57"/>
      <c r="AX45" s="57"/>
      <c r="AY45" s="57"/>
      <c r="AZ45" s="56"/>
      <c r="BA45" s="56"/>
      <c r="BB45" s="56"/>
      <c r="BC45" s="56"/>
      <c r="BD45" s="56"/>
      <c r="BE45" s="19"/>
      <c r="BI45" s="53"/>
      <c r="BJ45" s="53"/>
      <c r="BK45" s="53"/>
      <c r="BL45" s="57"/>
      <c r="BM45" s="57"/>
      <c r="BN45" s="57"/>
      <c r="BO45" s="56"/>
      <c r="BP45" s="56"/>
      <c r="BQ45" s="56"/>
      <c r="BR45" s="56"/>
      <c r="BS45" s="56"/>
      <c r="BT45" s="19"/>
    </row>
    <row r="46" spans="31:72" ht="21.75" customHeight="1">
      <c r="AE46" s="52"/>
      <c r="AF46" s="53"/>
      <c r="AG46" s="53"/>
      <c r="AH46" s="53"/>
      <c r="AI46" s="53"/>
      <c r="AJ46" s="53"/>
      <c r="AK46" s="53"/>
      <c r="AL46" s="56"/>
      <c r="AM46" s="56"/>
      <c r="AN46" s="56"/>
      <c r="AO46" s="53"/>
      <c r="AP46" s="53"/>
      <c r="AQ46" s="53"/>
      <c r="AR46" s="53"/>
      <c r="AS46" s="53"/>
      <c r="AT46" s="53"/>
      <c r="AU46" s="53"/>
      <c r="AV46" s="53"/>
      <c r="AW46" s="53"/>
      <c r="AX46" s="53"/>
      <c r="AY46" s="53"/>
      <c r="AZ46" s="56"/>
      <c r="BA46" s="56"/>
      <c r="BB46" s="56"/>
      <c r="BC46" s="56"/>
      <c r="BD46" s="56"/>
      <c r="BE46" s="19"/>
      <c r="BI46" s="53"/>
      <c r="BJ46" s="53"/>
      <c r="BK46" s="53"/>
      <c r="BL46" s="53"/>
      <c r="BM46" s="53"/>
      <c r="BN46" s="53"/>
      <c r="BO46" s="56"/>
      <c r="BP46" s="56"/>
      <c r="BQ46" s="56"/>
      <c r="BR46" s="56"/>
      <c r="BS46" s="56"/>
      <c r="BT46" s="19"/>
    </row>
    <row r="47" spans="31:72" ht="21.75" customHeight="1">
      <c r="AE47" s="52"/>
      <c r="AF47" s="58"/>
      <c r="AG47" s="58"/>
      <c r="AH47" s="58"/>
      <c r="AI47" s="58"/>
      <c r="AJ47" s="58"/>
      <c r="AK47" s="58"/>
      <c r="AL47" s="59"/>
      <c r="AM47" s="59"/>
      <c r="AN47" s="59"/>
      <c r="AO47" s="58"/>
      <c r="AP47" s="58"/>
      <c r="AQ47" s="58"/>
      <c r="AR47" s="58"/>
      <c r="AS47" s="58"/>
      <c r="AT47" s="58"/>
      <c r="AU47" s="58"/>
      <c r="AV47" s="58"/>
      <c r="AW47" s="58"/>
      <c r="AX47" s="58"/>
      <c r="AY47" s="58"/>
      <c r="AZ47" s="59"/>
      <c r="BA47" s="59"/>
      <c r="BB47" s="59"/>
      <c r="BC47" s="59"/>
      <c r="BD47" s="59"/>
      <c r="BE47" s="19"/>
      <c r="BI47" s="58"/>
      <c r="BJ47" s="58"/>
      <c r="BK47" s="58"/>
      <c r="BL47" s="58"/>
      <c r="BM47" s="58"/>
      <c r="BN47" s="58"/>
      <c r="BO47" s="59"/>
      <c r="BP47" s="59"/>
      <c r="BQ47" s="59"/>
      <c r="BR47" s="59"/>
      <c r="BS47" s="59"/>
      <c r="BT47" s="19"/>
    </row>
    <row r="48" spans="31:72" ht="21.75" customHeight="1">
      <c r="AE48" s="52"/>
      <c r="AF48" s="58"/>
      <c r="AG48" s="58"/>
      <c r="AH48" s="58"/>
      <c r="AI48" s="58"/>
      <c r="AJ48" s="58"/>
      <c r="AK48" s="58"/>
      <c r="AL48" s="59"/>
      <c r="AM48" s="59"/>
      <c r="AN48" s="59"/>
      <c r="AO48" s="58"/>
      <c r="AP48" s="58"/>
      <c r="AQ48" s="58"/>
      <c r="AR48" s="58"/>
      <c r="AS48" s="58"/>
      <c r="AT48" s="58"/>
      <c r="AU48" s="58"/>
      <c r="AV48" s="58"/>
      <c r="AW48" s="58"/>
      <c r="AX48" s="58"/>
      <c r="AY48" s="58"/>
      <c r="AZ48" s="59"/>
      <c r="BA48" s="59"/>
      <c r="BB48" s="59"/>
      <c r="BC48" s="59"/>
      <c r="BD48" s="59"/>
      <c r="BE48" s="19"/>
      <c r="BI48" s="58"/>
      <c r="BJ48" s="58"/>
      <c r="BK48" s="58"/>
      <c r="BL48" s="58"/>
      <c r="BM48" s="58"/>
      <c r="BN48" s="58"/>
      <c r="BO48" s="59"/>
      <c r="BP48" s="59"/>
      <c r="BQ48" s="59"/>
      <c r="BR48" s="59"/>
      <c r="BS48" s="59"/>
      <c r="BT48" s="19"/>
    </row>
    <row r="49" spans="31:72" ht="21.75" customHeight="1">
      <c r="AE49" s="52"/>
      <c r="AF49" s="58"/>
      <c r="AG49" s="58"/>
      <c r="AH49" s="58"/>
      <c r="AI49" s="58"/>
      <c r="AJ49" s="58"/>
      <c r="AK49" s="58"/>
      <c r="AL49" s="59"/>
      <c r="AM49" s="59"/>
      <c r="AN49" s="59"/>
      <c r="AO49" s="58"/>
      <c r="AP49" s="58"/>
      <c r="AQ49" s="58"/>
      <c r="AR49" s="58"/>
      <c r="AS49" s="58"/>
      <c r="AT49" s="58"/>
      <c r="AU49" s="58"/>
      <c r="AV49" s="58"/>
      <c r="AW49" s="58"/>
      <c r="AX49" s="58"/>
      <c r="AY49" s="58"/>
      <c r="AZ49" s="59"/>
      <c r="BA49" s="59"/>
      <c r="BB49" s="59"/>
      <c r="BC49" s="59"/>
      <c r="BD49" s="59"/>
      <c r="BE49" s="19"/>
      <c r="BI49" s="58"/>
      <c r="BJ49" s="58"/>
      <c r="BK49" s="58"/>
      <c r="BL49" s="58"/>
      <c r="BM49" s="58"/>
      <c r="BN49" s="58"/>
      <c r="BO49" s="59"/>
      <c r="BP49" s="59"/>
      <c r="BQ49" s="59"/>
      <c r="BR49" s="59"/>
      <c r="BS49" s="59"/>
      <c r="BT49" s="19"/>
    </row>
    <row r="50" spans="31:72" ht="21.75" customHeight="1">
      <c r="AE50" s="52"/>
      <c r="AF50" s="58"/>
      <c r="AG50" s="58"/>
      <c r="AH50" s="58"/>
      <c r="AI50" s="58"/>
      <c r="AJ50" s="58"/>
      <c r="AK50" s="58"/>
      <c r="AL50" s="59"/>
      <c r="AM50" s="59"/>
      <c r="AN50" s="59"/>
      <c r="AO50" s="58"/>
      <c r="AP50" s="58"/>
      <c r="AQ50" s="58"/>
      <c r="AR50" s="58"/>
      <c r="AS50" s="58"/>
      <c r="AT50" s="58"/>
      <c r="AU50" s="58"/>
      <c r="AV50" s="58"/>
      <c r="AW50" s="58"/>
      <c r="AX50" s="58"/>
      <c r="AY50" s="58"/>
      <c r="AZ50" s="59"/>
      <c r="BA50" s="59"/>
      <c r="BB50" s="59"/>
      <c r="BC50" s="59"/>
      <c r="BD50" s="59"/>
      <c r="BE50" s="19"/>
      <c r="BI50" s="58"/>
      <c r="BJ50" s="58"/>
      <c r="BK50" s="58"/>
      <c r="BL50" s="58"/>
      <c r="BM50" s="58"/>
      <c r="BN50" s="58"/>
      <c r="BO50" s="59"/>
      <c r="BP50" s="59"/>
      <c r="BQ50" s="59"/>
      <c r="BR50" s="59"/>
      <c r="BS50" s="59"/>
      <c r="BT50" s="19"/>
    </row>
    <row r="51" spans="31:72" ht="21.75" customHeight="1">
      <c r="AE51" s="52"/>
      <c r="AF51" s="58"/>
      <c r="AG51" s="58"/>
      <c r="AH51" s="58"/>
      <c r="AI51" s="58"/>
      <c r="AJ51" s="58"/>
      <c r="AK51" s="58"/>
      <c r="AL51" s="59"/>
      <c r="AM51" s="59"/>
      <c r="AN51" s="59"/>
      <c r="AO51" s="58"/>
      <c r="AP51" s="58"/>
      <c r="AQ51" s="58"/>
      <c r="AR51" s="58"/>
      <c r="AS51" s="58"/>
      <c r="AT51" s="58"/>
      <c r="AU51" s="58"/>
      <c r="AV51" s="58"/>
      <c r="AW51" s="58"/>
      <c r="AX51" s="58"/>
      <c r="AY51" s="58"/>
      <c r="AZ51" s="59"/>
      <c r="BA51" s="59"/>
      <c r="BB51" s="59"/>
      <c r="BC51" s="59"/>
      <c r="BD51" s="59"/>
      <c r="BE51" s="19"/>
      <c r="BI51" s="58"/>
      <c r="BJ51" s="58"/>
      <c r="BK51" s="58"/>
      <c r="BL51" s="58"/>
      <c r="BM51" s="58"/>
      <c r="BN51" s="58"/>
      <c r="BO51" s="59"/>
      <c r="BP51" s="59"/>
      <c r="BQ51" s="59"/>
      <c r="BR51" s="59"/>
      <c r="BS51" s="59"/>
      <c r="BT51" s="19"/>
    </row>
    <row r="52" spans="31:72" ht="21.75" customHeight="1">
      <c r="AE52" s="52"/>
      <c r="AF52" s="58"/>
      <c r="AG52" s="58"/>
      <c r="AH52" s="58"/>
      <c r="AI52" s="58"/>
      <c r="AJ52" s="58"/>
      <c r="AK52" s="58"/>
      <c r="AL52" s="59"/>
      <c r="AM52" s="59"/>
      <c r="AN52" s="59"/>
      <c r="AO52" s="58"/>
      <c r="AP52" s="58"/>
      <c r="AQ52" s="58"/>
      <c r="AR52" s="58"/>
      <c r="AS52" s="58"/>
      <c r="AT52" s="58"/>
      <c r="AU52" s="58"/>
      <c r="AV52" s="58"/>
      <c r="AW52" s="58"/>
      <c r="AX52" s="58"/>
      <c r="AY52" s="58"/>
      <c r="AZ52" s="59"/>
      <c r="BA52" s="59"/>
      <c r="BB52" s="59"/>
      <c r="BC52" s="59"/>
      <c r="BD52" s="59"/>
      <c r="BE52" s="19"/>
      <c r="BI52" s="58"/>
      <c r="BJ52" s="58"/>
      <c r="BK52" s="58"/>
      <c r="BL52" s="58"/>
      <c r="BM52" s="58"/>
      <c r="BN52" s="58"/>
      <c r="BO52" s="59"/>
      <c r="BP52" s="59"/>
      <c r="BQ52" s="59"/>
      <c r="BR52" s="59"/>
      <c r="BS52" s="59"/>
      <c r="BT52" s="19"/>
    </row>
    <row r="53" spans="31:72" ht="21.75" customHeight="1">
      <c r="AE53" s="52"/>
      <c r="AF53" s="58"/>
      <c r="AG53" s="58"/>
      <c r="AH53" s="58"/>
      <c r="AI53" s="58"/>
      <c r="AJ53" s="58"/>
      <c r="AK53" s="58"/>
      <c r="AL53" s="59"/>
      <c r="AM53" s="59"/>
      <c r="AN53" s="59"/>
      <c r="AO53" s="58"/>
      <c r="AP53" s="58"/>
      <c r="AQ53" s="58"/>
      <c r="AR53" s="58"/>
      <c r="AS53" s="58"/>
      <c r="AT53" s="58"/>
      <c r="AU53" s="58"/>
      <c r="AV53" s="58"/>
      <c r="AW53" s="58"/>
      <c r="AX53" s="58"/>
      <c r="AY53" s="58"/>
      <c r="AZ53" s="59"/>
      <c r="BA53" s="59"/>
      <c r="BB53" s="59"/>
      <c r="BC53" s="59"/>
      <c r="BD53" s="59"/>
      <c r="BE53" s="19"/>
      <c r="BI53" s="58"/>
      <c r="BJ53" s="58"/>
      <c r="BK53" s="58"/>
      <c r="BL53" s="58"/>
      <c r="BM53" s="58"/>
      <c r="BN53" s="58"/>
      <c r="BO53" s="59"/>
      <c r="BP53" s="59"/>
      <c r="BQ53" s="59"/>
      <c r="BR53" s="59"/>
      <c r="BS53" s="59"/>
      <c r="BT53" s="19"/>
    </row>
    <row r="54" spans="31:72" ht="21.75" customHeight="1">
      <c r="AE54" s="52"/>
      <c r="AF54" s="58"/>
      <c r="AG54" s="58"/>
      <c r="AH54" s="58"/>
      <c r="AI54" s="58"/>
      <c r="AJ54" s="58"/>
      <c r="AK54" s="58"/>
      <c r="AL54" s="59"/>
      <c r="AM54" s="59"/>
      <c r="AN54" s="59"/>
      <c r="AO54" s="58"/>
      <c r="AP54" s="58"/>
      <c r="AQ54" s="58"/>
      <c r="AR54" s="58"/>
      <c r="AS54" s="58"/>
      <c r="AT54" s="58"/>
      <c r="AU54" s="58"/>
      <c r="AV54" s="58"/>
      <c r="AW54" s="58"/>
      <c r="AX54" s="58"/>
      <c r="AY54" s="58"/>
      <c r="AZ54" s="59"/>
      <c r="BA54" s="59"/>
      <c r="BB54" s="59"/>
      <c r="BC54" s="59"/>
      <c r="BD54" s="59"/>
      <c r="BE54" s="19"/>
      <c r="BI54" s="58"/>
      <c r="BJ54" s="58"/>
      <c r="BK54" s="58"/>
      <c r="BL54" s="58"/>
      <c r="BM54" s="58"/>
      <c r="BN54" s="58"/>
      <c r="BO54" s="59"/>
      <c r="BP54" s="59"/>
      <c r="BQ54" s="59"/>
      <c r="BR54" s="59"/>
      <c r="BS54" s="59"/>
      <c r="BT54" s="19"/>
    </row>
    <row r="55" spans="31:72" ht="22.5" customHeight="1">
      <c r="AE55" s="56"/>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6"/>
      <c r="BI55" s="59"/>
      <c r="BJ55" s="59"/>
      <c r="BK55" s="59"/>
      <c r="BL55" s="59"/>
      <c r="BM55" s="59"/>
      <c r="BN55" s="59"/>
      <c r="BO55" s="59"/>
      <c r="BP55" s="59"/>
      <c r="BQ55" s="59"/>
      <c r="BR55" s="59"/>
      <c r="BS55" s="59"/>
      <c r="BT55" s="56"/>
    </row>
    <row r="56" spans="31:72" ht="22.5" customHeight="1">
      <c r="AE56" s="52"/>
      <c r="AF56" s="58"/>
      <c r="AG56" s="58"/>
      <c r="AH56" s="58"/>
      <c r="AI56" s="58"/>
      <c r="AJ56" s="58"/>
      <c r="AK56" s="58"/>
      <c r="AL56" s="59"/>
      <c r="AM56" s="59"/>
      <c r="AN56" s="59"/>
      <c r="AO56" s="58"/>
      <c r="AP56" s="58"/>
      <c r="AQ56" s="58"/>
      <c r="AR56" s="58"/>
      <c r="AS56" s="58"/>
      <c r="AT56" s="58"/>
      <c r="AU56" s="58"/>
      <c r="AV56" s="58"/>
      <c r="AW56" s="58"/>
      <c r="AX56" s="58"/>
      <c r="AY56" s="58"/>
      <c r="AZ56" s="59"/>
      <c r="BA56" s="59"/>
      <c r="BB56" s="59"/>
      <c r="BC56" s="59"/>
      <c r="BD56" s="59"/>
      <c r="BE56" s="19"/>
      <c r="BI56" s="58"/>
      <c r="BJ56" s="58"/>
      <c r="BK56" s="58"/>
      <c r="BL56" s="58"/>
      <c r="BM56" s="58"/>
      <c r="BN56" s="58"/>
      <c r="BO56" s="59"/>
      <c r="BP56" s="59"/>
      <c r="BQ56" s="59"/>
      <c r="BR56" s="59"/>
      <c r="BS56" s="59"/>
      <c r="BT56" s="19"/>
    </row>
    <row r="57" spans="31:72" ht="22.5" customHeight="1">
      <c r="AE57" s="52"/>
      <c r="AF57" s="58"/>
      <c r="AG57" s="58"/>
      <c r="AH57" s="58"/>
      <c r="AI57" s="58"/>
      <c r="AJ57" s="58"/>
      <c r="AK57" s="58"/>
      <c r="AL57" s="59"/>
      <c r="AM57" s="59"/>
      <c r="AN57" s="59"/>
      <c r="AO57" s="58"/>
      <c r="AP57" s="58"/>
      <c r="AQ57" s="58"/>
      <c r="AR57" s="58"/>
      <c r="AS57" s="58"/>
      <c r="AT57" s="58"/>
      <c r="AU57" s="58"/>
      <c r="AV57" s="58"/>
      <c r="AW57" s="58"/>
      <c r="AX57" s="58"/>
      <c r="AY57" s="58"/>
      <c r="AZ57" s="59"/>
      <c r="BA57" s="59"/>
      <c r="BB57" s="59"/>
      <c r="BC57" s="59"/>
      <c r="BD57" s="59"/>
      <c r="BE57" s="19"/>
      <c r="BI57" s="58"/>
      <c r="BJ57" s="58"/>
      <c r="BK57" s="58"/>
      <c r="BL57" s="58"/>
      <c r="BM57" s="58"/>
      <c r="BN57" s="58"/>
      <c r="BO57" s="59"/>
      <c r="BP57" s="59"/>
      <c r="BQ57" s="59"/>
      <c r="BR57" s="59"/>
      <c r="BS57" s="59"/>
      <c r="BT57" s="19"/>
    </row>
    <row r="58" spans="31:72" ht="14.25">
      <c r="AE58" s="52"/>
      <c r="AF58" s="58"/>
      <c r="AG58" s="58"/>
      <c r="AH58" s="58"/>
      <c r="AI58" s="58"/>
      <c r="AJ58" s="58"/>
      <c r="AK58" s="58"/>
      <c r="AL58" s="59"/>
      <c r="AM58" s="59"/>
      <c r="AN58" s="59"/>
      <c r="AO58" s="58"/>
      <c r="AP58" s="58"/>
      <c r="AQ58" s="58"/>
      <c r="AR58" s="58"/>
      <c r="AS58" s="58"/>
      <c r="AT58" s="58"/>
      <c r="AU58" s="58"/>
      <c r="AV58" s="58"/>
      <c r="AW58" s="58"/>
      <c r="AX58" s="58"/>
      <c r="AY58" s="58"/>
      <c r="AZ58" s="59"/>
      <c r="BA58" s="59"/>
      <c r="BB58" s="59"/>
      <c r="BC58" s="59"/>
      <c r="BD58" s="59"/>
      <c r="BE58" s="19"/>
      <c r="BI58" s="58"/>
      <c r="BJ58" s="58"/>
      <c r="BK58" s="58"/>
      <c r="BL58" s="58"/>
      <c r="BM58" s="58"/>
      <c r="BN58" s="58"/>
      <c r="BO58" s="59"/>
      <c r="BP58" s="59"/>
      <c r="BQ58" s="59"/>
      <c r="BR58" s="59"/>
      <c r="BS58" s="59"/>
      <c r="BT58" s="19"/>
    </row>
    <row r="59" spans="31:72" ht="14.25">
      <c r="AE59" s="52"/>
      <c r="AF59" s="58"/>
      <c r="AG59" s="58"/>
      <c r="AH59" s="58"/>
      <c r="AI59" s="58"/>
      <c r="AJ59" s="58"/>
      <c r="AK59" s="58"/>
      <c r="AL59" s="59"/>
      <c r="AM59" s="59"/>
      <c r="AN59" s="59"/>
      <c r="AO59" s="58"/>
      <c r="AP59" s="58"/>
      <c r="AQ59" s="58"/>
      <c r="AR59" s="58"/>
      <c r="AS59" s="58"/>
      <c r="AT59" s="58"/>
      <c r="AU59" s="58"/>
      <c r="AV59" s="58"/>
      <c r="AW59" s="58"/>
      <c r="AX59" s="58"/>
      <c r="AY59" s="58"/>
      <c r="AZ59" s="59"/>
      <c r="BA59" s="59"/>
      <c r="BB59" s="59"/>
      <c r="BC59" s="59"/>
      <c r="BD59" s="59"/>
      <c r="BE59" s="19"/>
      <c r="BI59" s="58"/>
      <c r="BJ59" s="58"/>
      <c r="BK59" s="58"/>
      <c r="BL59" s="58"/>
      <c r="BM59" s="58"/>
      <c r="BN59" s="58"/>
      <c r="BO59" s="59"/>
      <c r="BP59" s="59"/>
      <c r="BQ59" s="59"/>
      <c r="BR59" s="59"/>
      <c r="BS59" s="59"/>
      <c r="BT59" s="19"/>
    </row>
    <row r="60" spans="31:72" ht="14.25">
      <c r="AE60" s="52"/>
      <c r="AF60" s="58"/>
      <c r="AG60" s="58"/>
      <c r="AH60" s="58"/>
      <c r="AI60" s="58"/>
      <c r="AJ60" s="58"/>
      <c r="AK60" s="58"/>
      <c r="AL60" s="59"/>
      <c r="AM60" s="59"/>
      <c r="AN60" s="59"/>
      <c r="AO60" s="58"/>
      <c r="AP60" s="58"/>
      <c r="AQ60" s="58"/>
      <c r="AR60" s="58"/>
      <c r="AS60" s="58"/>
      <c r="AT60" s="58"/>
      <c r="AU60" s="58"/>
      <c r="AV60" s="58"/>
      <c r="AW60" s="58"/>
      <c r="AX60" s="58"/>
      <c r="AY60" s="58"/>
      <c r="AZ60" s="59"/>
      <c r="BA60" s="59"/>
      <c r="BB60" s="59"/>
      <c r="BC60" s="59"/>
      <c r="BD60" s="59"/>
      <c r="BE60" s="19"/>
      <c r="BI60" s="58"/>
      <c r="BJ60" s="58"/>
      <c r="BK60" s="58"/>
      <c r="BL60" s="58"/>
      <c r="BM60" s="58"/>
      <c r="BN60" s="58"/>
      <c r="BO60" s="59"/>
      <c r="BP60" s="59"/>
      <c r="BQ60" s="59"/>
      <c r="BR60" s="59"/>
      <c r="BS60" s="59"/>
      <c r="BT60" s="19"/>
    </row>
    <row r="61" spans="31:72" ht="14.25">
      <c r="AE61" s="56"/>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6"/>
      <c r="BI61" s="59"/>
      <c r="BJ61" s="59"/>
      <c r="BK61" s="59"/>
      <c r="BL61" s="59"/>
      <c r="BM61" s="59"/>
      <c r="BN61" s="59"/>
      <c r="BO61" s="59"/>
      <c r="BP61" s="59"/>
      <c r="BQ61" s="59"/>
      <c r="BR61" s="59"/>
      <c r="BS61" s="59"/>
      <c r="BT61" s="56"/>
    </row>
    <row r="62" spans="31:72" ht="14.25">
      <c r="AE62" s="52"/>
      <c r="AF62" s="58"/>
      <c r="AG62" s="58"/>
      <c r="AH62" s="58"/>
      <c r="AI62" s="58"/>
      <c r="AJ62" s="58"/>
      <c r="AK62" s="58"/>
      <c r="AL62" s="59"/>
      <c r="AM62" s="59"/>
      <c r="AN62" s="59"/>
      <c r="AO62" s="58"/>
      <c r="AP62" s="58"/>
      <c r="AQ62" s="58"/>
      <c r="AR62" s="58"/>
      <c r="AS62" s="58"/>
      <c r="AT62" s="58"/>
      <c r="AU62" s="58"/>
      <c r="AV62" s="58"/>
      <c r="AW62" s="58"/>
      <c r="AX62" s="58"/>
      <c r="AY62" s="58"/>
      <c r="AZ62" s="59"/>
      <c r="BA62" s="59"/>
      <c r="BB62" s="59"/>
      <c r="BC62" s="59"/>
      <c r="BD62" s="59"/>
      <c r="BE62" s="19"/>
      <c r="BI62" s="58"/>
      <c r="BJ62" s="58"/>
      <c r="BK62" s="58"/>
      <c r="BL62" s="58"/>
      <c r="BM62" s="58"/>
      <c r="BN62" s="58"/>
      <c r="BO62" s="59"/>
      <c r="BP62" s="59"/>
      <c r="BQ62" s="59"/>
      <c r="BR62" s="59"/>
      <c r="BS62" s="59"/>
      <c r="BT62" s="19"/>
    </row>
    <row r="63" spans="31:72" ht="14.25">
      <c r="AE63" s="52"/>
      <c r="AF63" s="58"/>
      <c r="AG63" s="58"/>
      <c r="AH63" s="58"/>
      <c r="AI63" s="58"/>
      <c r="AJ63" s="58"/>
      <c r="AK63" s="58"/>
      <c r="AL63" s="59"/>
      <c r="AM63" s="59"/>
      <c r="AN63" s="59"/>
      <c r="AO63" s="58"/>
      <c r="AP63" s="58"/>
      <c r="AQ63" s="58"/>
      <c r="AR63" s="58"/>
      <c r="AS63" s="58"/>
      <c r="AT63" s="58"/>
      <c r="AU63" s="58"/>
      <c r="AV63" s="58"/>
      <c r="AW63" s="58"/>
      <c r="AX63" s="58"/>
      <c r="AY63" s="58"/>
      <c r="AZ63" s="59"/>
      <c r="BA63" s="59"/>
      <c r="BB63" s="59"/>
      <c r="BC63" s="59"/>
      <c r="BD63" s="59"/>
      <c r="BE63" s="19"/>
      <c r="BI63" s="58"/>
      <c r="BJ63" s="58"/>
      <c r="BK63" s="58"/>
      <c r="BL63" s="58"/>
      <c r="BM63" s="58"/>
      <c r="BN63" s="58"/>
      <c r="BO63" s="59"/>
      <c r="BP63" s="59"/>
      <c r="BQ63" s="59"/>
      <c r="BR63" s="59"/>
      <c r="BS63" s="59"/>
      <c r="BT63" s="19"/>
    </row>
    <row r="64" spans="31:72" ht="14.25">
      <c r="AE64" s="52"/>
      <c r="AF64" s="58"/>
      <c r="AG64" s="58"/>
      <c r="AH64" s="58"/>
      <c r="AI64" s="58"/>
      <c r="AJ64" s="58"/>
      <c r="AK64" s="58"/>
      <c r="AL64" s="59"/>
      <c r="AM64" s="59"/>
      <c r="AN64" s="59"/>
      <c r="AO64" s="58"/>
      <c r="AP64" s="58"/>
      <c r="AQ64" s="58"/>
      <c r="AR64" s="58"/>
      <c r="AS64" s="58"/>
      <c r="AT64" s="58"/>
      <c r="AU64" s="58"/>
      <c r="AV64" s="58"/>
      <c r="AW64" s="58"/>
      <c r="AX64" s="58"/>
      <c r="AY64" s="58"/>
      <c r="AZ64" s="59"/>
      <c r="BA64" s="59"/>
      <c r="BB64" s="59"/>
      <c r="BC64" s="59"/>
      <c r="BD64" s="59"/>
      <c r="BE64" s="19"/>
      <c r="BI64" s="58"/>
      <c r="BJ64" s="58"/>
      <c r="BK64" s="58"/>
      <c r="BL64" s="58"/>
      <c r="BM64" s="58"/>
      <c r="BN64" s="58"/>
      <c r="BO64" s="59"/>
      <c r="BP64" s="59"/>
      <c r="BQ64" s="59"/>
      <c r="BR64" s="59"/>
      <c r="BS64" s="59"/>
      <c r="BT64" s="19"/>
    </row>
    <row r="65" spans="31:72" ht="14.25">
      <c r="AE65" s="52"/>
      <c r="AF65" s="58"/>
      <c r="AG65" s="58"/>
      <c r="AH65" s="58"/>
      <c r="AI65" s="58"/>
      <c r="AJ65" s="58"/>
      <c r="AK65" s="58"/>
      <c r="AL65" s="59"/>
      <c r="AM65" s="59"/>
      <c r="AN65" s="59"/>
      <c r="AO65" s="58"/>
      <c r="AP65" s="58"/>
      <c r="AQ65" s="58"/>
      <c r="AR65" s="58"/>
      <c r="AS65" s="58"/>
      <c r="AT65" s="58"/>
      <c r="AU65" s="58"/>
      <c r="AV65" s="58"/>
      <c r="AW65" s="58"/>
      <c r="AX65" s="58"/>
      <c r="AY65" s="58"/>
      <c r="AZ65" s="59"/>
      <c r="BA65" s="59"/>
      <c r="BB65" s="59"/>
      <c r="BC65" s="59"/>
      <c r="BD65" s="59"/>
      <c r="BE65" s="19"/>
      <c r="BI65" s="58"/>
      <c r="BJ65" s="58"/>
      <c r="BK65" s="58"/>
      <c r="BL65" s="58"/>
      <c r="BM65" s="58"/>
      <c r="BN65" s="58"/>
      <c r="BO65" s="59"/>
      <c r="BP65" s="59"/>
      <c r="BQ65" s="59"/>
      <c r="BR65" s="59"/>
      <c r="BS65" s="59"/>
      <c r="BT65" s="19"/>
    </row>
    <row r="66" spans="31:72" ht="14.25">
      <c r="AE66" s="52"/>
      <c r="AF66" s="58"/>
      <c r="AG66" s="58"/>
      <c r="AH66" s="58"/>
      <c r="AI66" s="58"/>
      <c r="AJ66" s="58"/>
      <c r="AK66" s="58"/>
      <c r="AL66" s="59"/>
      <c r="AM66" s="59"/>
      <c r="AN66" s="59"/>
      <c r="AO66" s="58"/>
      <c r="AP66" s="58"/>
      <c r="AQ66" s="58"/>
      <c r="AR66" s="58"/>
      <c r="AS66" s="58"/>
      <c r="AT66" s="58"/>
      <c r="AU66" s="58"/>
      <c r="AV66" s="58"/>
      <c r="AW66" s="58"/>
      <c r="AX66" s="58"/>
      <c r="AY66" s="58"/>
      <c r="AZ66" s="59"/>
      <c r="BA66" s="59"/>
      <c r="BB66" s="59"/>
      <c r="BC66" s="59"/>
      <c r="BD66" s="59"/>
      <c r="BE66" s="19"/>
      <c r="BI66" s="58"/>
      <c r="BJ66" s="58"/>
      <c r="BK66" s="58"/>
      <c r="BL66" s="58"/>
      <c r="BM66" s="58"/>
      <c r="BN66" s="58"/>
      <c r="BO66" s="59"/>
      <c r="BP66" s="59"/>
      <c r="BQ66" s="59"/>
      <c r="BR66" s="59"/>
      <c r="BS66" s="59"/>
      <c r="BT66" s="19"/>
    </row>
    <row r="67" spans="31:72" ht="14.25">
      <c r="AE67" s="52"/>
      <c r="AF67" s="58"/>
      <c r="AG67" s="58"/>
      <c r="AH67" s="58"/>
      <c r="AI67" s="58"/>
      <c r="AJ67" s="58"/>
      <c r="AK67" s="58"/>
      <c r="AL67" s="59"/>
      <c r="AM67" s="59"/>
      <c r="AN67" s="59"/>
      <c r="AO67" s="58"/>
      <c r="AP67" s="58"/>
      <c r="AQ67" s="58"/>
      <c r="AR67" s="58"/>
      <c r="AS67" s="58"/>
      <c r="AT67" s="58"/>
      <c r="AU67" s="58"/>
      <c r="AV67" s="58"/>
      <c r="AW67" s="58"/>
      <c r="AX67" s="58"/>
      <c r="AY67" s="58"/>
      <c r="AZ67" s="59"/>
      <c r="BA67" s="59"/>
      <c r="BB67" s="59"/>
      <c r="BC67" s="59"/>
      <c r="BD67" s="59"/>
      <c r="BE67" s="19"/>
      <c r="BI67" s="58"/>
      <c r="BJ67" s="58"/>
      <c r="BK67" s="58"/>
      <c r="BL67" s="58"/>
      <c r="BM67" s="58"/>
      <c r="BN67" s="58"/>
      <c r="BO67" s="59"/>
      <c r="BP67" s="59"/>
      <c r="BQ67" s="59"/>
      <c r="BR67" s="59"/>
      <c r="BS67" s="59"/>
      <c r="BT67" s="19"/>
    </row>
    <row r="68" spans="31:72" ht="14.25">
      <c r="AE68" s="52"/>
      <c r="AF68" s="58"/>
      <c r="AG68" s="58"/>
      <c r="AH68" s="58"/>
      <c r="AI68" s="58"/>
      <c r="AJ68" s="58"/>
      <c r="AK68" s="58"/>
      <c r="AL68" s="59"/>
      <c r="AM68" s="59"/>
      <c r="AN68" s="59"/>
      <c r="AO68" s="58"/>
      <c r="AP68" s="58"/>
      <c r="AQ68" s="58"/>
      <c r="AR68" s="58"/>
      <c r="AS68" s="58"/>
      <c r="AT68" s="58"/>
      <c r="AU68" s="58"/>
      <c r="AV68" s="58"/>
      <c r="AW68" s="58"/>
      <c r="AX68" s="58"/>
      <c r="AY68" s="58"/>
      <c r="AZ68" s="59"/>
      <c r="BA68" s="59"/>
      <c r="BB68" s="59"/>
      <c r="BC68" s="59"/>
      <c r="BD68" s="59"/>
      <c r="BE68" s="19"/>
      <c r="BI68" s="58"/>
      <c r="BJ68" s="58"/>
      <c r="BK68" s="58"/>
      <c r="BL68" s="58"/>
      <c r="BM68" s="58"/>
      <c r="BN68" s="58"/>
      <c r="BO68" s="59"/>
      <c r="BP68" s="59"/>
      <c r="BQ68" s="59"/>
      <c r="BR68" s="59"/>
      <c r="BS68" s="59"/>
      <c r="BT68" s="19"/>
    </row>
    <row r="69" spans="31:72" ht="14.25">
      <c r="AE69" s="52"/>
      <c r="AF69" s="58"/>
      <c r="AG69" s="58"/>
      <c r="AH69" s="58"/>
      <c r="AI69" s="58"/>
      <c r="AJ69" s="58"/>
      <c r="AK69" s="58"/>
      <c r="AL69" s="59"/>
      <c r="AM69" s="59"/>
      <c r="AN69" s="59"/>
      <c r="AO69" s="58"/>
      <c r="AP69" s="58"/>
      <c r="AQ69" s="58"/>
      <c r="AR69" s="58"/>
      <c r="AS69" s="58"/>
      <c r="AT69" s="58"/>
      <c r="AU69" s="58"/>
      <c r="AV69" s="58"/>
      <c r="AW69" s="58"/>
      <c r="AX69" s="58"/>
      <c r="AY69" s="58"/>
      <c r="AZ69" s="59"/>
      <c r="BA69" s="59"/>
      <c r="BB69" s="59"/>
      <c r="BC69" s="59"/>
      <c r="BD69" s="59"/>
      <c r="BE69" s="19"/>
      <c r="BI69" s="58"/>
      <c r="BJ69" s="58"/>
      <c r="BK69" s="58"/>
      <c r="BL69" s="58"/>
      <c r="BM69" s="58"/>
      <c r="BN69" s="58"/>
      <c r="BO69" s="59"/>
      <c r="BP69" s="59"/>
      <c r="BQ69" s="59"/>
      <c r="BR69" s="59"/>
      <c r="BS69" s="59"/>
      <c r="BT69" s="19"/>
    </row>
    <row r="70" spans="31:72" ht="14.25">
      <c r="AE70" s="52"/>
      <c r="AF70" s="58"/>
      <c r="AG70" s="58"/>
      <c r="AH70" s="58"/>
      <c r="AI70" s="58"/>
      <c r="AJ70" s="58"/>
      <c r="AK70" s="58"/>
      <c r="AL70" s="59"/>
      <c r="AM70" s="59"/>
      <c r="AN70" s="59"/>
      <c r="AO70" s="58"/>
      <c r="AP70" s="58"/>
      <c r="AQ70" s="58"/>
      <c r="AR70" s="58"/>
      <c r="AS70" s="58"/>
      <c r="AT70" s="58"/>
      <c r="AU70" s="58"/>
      <c r="AV70" s="58"/>
      <c r="AW70" s="58"/>
      <c r="AX70" s="58"/>
      <c r="AY70" s="58"/>
      <c r="AZ70" s="59"/>
      <c r="BA70" s="59"/>
      <c r="BB70" s="59"/>
      <c r="BC70" s="59"/>
      <c r="BD70" s="59"/>
      <c r="BE70" s="19"/>
      <c r="BI70" s="58"/>
      <c r="BJ70" s="58"/>
      <c r="BK70" s="58"/>
      <c r="BL70" s="58"/>
      <c r="BM70" s="58"/>
      <c r="BN70" s="58"/>
      <c r="BO70" s="59"/>
      <c r="BP70" s="59"/>
      <c r="BQ70" s="59"/>
      <c r="BR70" s="59"/>
      <c r="BS70" s="59"/>
      <c r="BT70" s="19"/>
    </row>
    <row r="71" spans="31:72" ht="14.25">
      <c r="AE71" s="52"/>
      <c r="AF71" s="58"/>
      <c r="AG71" s="58"/>
      <c r="AH71" s="58"/>
      <c r="AI71" s="58"/>
      <c r="AJ71" s="58"/>
      <c r="AK71" s="58"/>
      <c r="AL71" s="59"/>
      <c r="AM71" s="59"/>
      <c r="AN71" s="59"/>
      <c r="AO71" s="58"/>
      <c r="AP71" s="58"/>
      <c r="AQ71" s="58"/>
      <c r="AR71" s="58"/>
      <c r="AS71" s="58"/>
      <c r="AT71" s="58"/>
      <c r="AU71" s="58"/>
      <c r="AV71" s="58"/>
      <c r="AW71" s="58"/>
      <c r="AX71" s="58"/>
      <c r="AY71" s="58"/>
      <c r="AZ71" s="59"/>
      <c r="BA71" s="59"/>
      <c r="BB71" s="59"/>
      <c r="BC71" s="59"/>
      <c r="BD71" s="59"/>
      <c r="BE71" s="19"/>
      <c r="BI71" s="58"/>
      <c r="BJ71" s="58"/>
      <c r="BK71" s="58"/>
      <c r="BL71" s="58"/>
      <c r="BM71" s="58"/>
      <c r="BN71" s="58"/>
      <c r="BO71" s="59"/>
      <c r="BP71" s="59"/>
      <c r="BQ71" s="59"/>
      <c r="BR71" s="59"/>
      <c r="BS71" s="59"/>
      <c r="BT71" s="19"/>
    </row>
    <row r="72" spans="31:72" ht="14.25">
      <c r="AE72" s="52"/>
      <c r="AF72" s="58"/>
      <c r="AG72" s="58"/>
      <c r="AH72" s="58"/>
      <c r="AI72" s="58"/>
      <c r="AJ72" s="58"/>
      <c r="AK72" s="58"/>
      <c r="AL72" s="59"/>
      <c r="AM72" s="59"/>
      <c r="AN72" s="59"/>
      <c r="AO72" s="58"/>
      <c r="AP72" s="58"/>
      <c r="AQ72" s="58"/>
      <c r="AR72" s="58"/>
      <c r="AS72" s="58"/>
      <c r="AT72" s="58"/>
      <c r="AU72" s="58"/>
      <c r="AV72" s="58"/>
      <c r="AW72" s="58"/>
      <c r="AX72" s="58"/>
      <c r="AY72" s="58"/>
      <c r="AZ72" s="59"/>
      <c r="BA72" s="59"/>
      <c r="BB72" s="59"/>
      <c r="BC72" s="59"/>
      <c r="BD72" s="59"/>
      <c r="BE72" s="19"/>
      <c r="BI72" s="58"/>
      <c r="BJ72" s="58"/>
      <c r="BK72" s="58"/>
      <c r="BL72" s="58"/>
      <c r="BM72" s="58"/>
      <c r="BN72" s="58"/>
      <c r="BO72" s="59"/>
      <c r="BP72" s="59"/>
      <c r="BQ72" s="59"/>
      <c r="BR72" s="59"/>
      <c r="BS72" s="59"/>
      <c r="BT72" s="19"/>
    </row>
    <row r="73" spans="31:72" ht="14.25">
      <c r="AE73" s="52"/>
      <c r="AF73" s="58"/>
      <c r="AG73" s="58"/>
      <c r="AH73" s="58"/>
      <c r="AI73" s="58"/>
      <c r="AJ73" s="58"/>
      <c r="AK73" s="58"/>
      <c r="AL73" s="59"/>
      <c r="AM73" s="59"/>
      <c r="AN73" s="59"/>
      <c r="AO73" s="58"/>
      <c r="AP73" s="58"/>
      <c r="AQ73" s="58"/>
      <c r="AR73" s="58"/>
      <c r="AS73" s="58"/>
      <c r="AT73" s="58"/>
      <c r="AU73" s="58"/>
      <c r="AV73" s="58"/>
      <c r="AW73" s="58"/>
      <c r="AX73" s="58"/>
      <c r="AY73" s="58"/>
      <c r="AZ73" s="59"/>
      <c r="BA73" s="59"/>
      <c r="BB73" s="59"/>
      <c r="BC73" s="59"/>
      <c r="BD73" s="59"/>
      <c r="BE73" s="19"/>
      <c r="BI73" s="58"/>
      <c r="BJ73" s="58"/>
      <c r="BK73" s="58"/>
      <c r="BL73" s="58"/>
      <c r="BM73" s="58"/>
      <c r="BN73" s="58"/>
      <c r="BO73" s="59"/>
      <c r="BP73" s="59"/>
      <c r="BQ73" s="59"/>
      <c r="BR73" s="59"/>
      <c r="BS73" s="59"/>
      <c r="BT73" s="19"/>
    </row>
    <row r="74" spans="31:72" ht="14.25">
      <c r="AE74" s="56"/>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6"/>
      <c r="BI74" s="59"/>
      <c r="BJ74" s="59"/>
      <c r="BK74" s="59"/>
      <c r="BL74" s="59"/>
      <c r="BM74" s="59"/>
      <c r="BN74" s="59"/>
      <c r="BO74" s="59"/>
      <c r="BP74" s="59"/>
      <c r="BQ74" s="59"/>
      <c r="BR74" s="59"/>
      <c r="BS74" s="59"/>
      <c r="BT74" s="56"/>
    </row>
    <row r="75" spans="31:72" ht="14.25">
      <c r="AE75" s="56"/>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6"/>
      <c r="BI75" s="59"/>
      <c r="BJ75" s="59"/>
      <c r="BK75" s="59"/>
      <c r="BL75" s="59"/>
      <c r="BM75" s="59"/>
      <c r="BN75" s="59"/>
      <c r="BO75" s="59"/>
      <c r="BP75" s="59"/>
      <c r="BQ75" s="59"/>
      <c r="BR75" s="59"/>
      <c r="BS75" s="59"/>
      <c r="BT75" s="56"/>
    </row>
    <row r="91" ht="14.25">
      <c r="A91" s="5"/>
    </row>
    <row r="100" ht="14.25">
      <c r="A100" s="2"/>
    </row>
  </sheetData>
  <sheetProtection/>
  <mergeCells count="733">
    <mergeCell ref="AL42:AN42"/>
    <mergeCell ref="AZ42:BA42"/>
    <mergeCell ref="BB42:BD42"/>
    <mergeCell ref="A35:N35"/>
    <mergeCell ref="M30:M31"/>
    <mergeCell ref="L24:L25"/>
    <mergeCell ref="L26:L27"/>
    <mergeCell ref="E30:E31"/>
    <mergeCell ref="K30:K31"/>
    <mergeCell ref="L30:L31"/>
    <mergeCell ref="I20:I21"/>
    <mergeCell ref="M28:M29"/>
    <mergeCell ref="M26:M27"/>
    <mergeCell ref="M24:M25"/>
    <mergeCell ref="AE39:BD39"/>
    <mergeCell ref="BB40:BC40"/>
    <mergeCell ref="K22:K23"/>
    <mergeCell ref="K24:K25"/>
    <mergeCell ref="K26:K27"/>
    <mergeCell ref="P16:P29"/>
    <mergeCell ref="K28:K29"/>
    <mergeCell ref="L28:L29"/>
    <mergeCell ref="I28:I29"/>
    <mergeCell ref="H22:H23"/>
    <mergeCell ref="H24:H25"/>
    <mergeCell ref="H26:H27"/>
    <mergeCell ref="I22:I23"/>
    <mergeCell ref="I24:I25"/>
    <mergeCell ref="I26:I27"/>
    <mergeCell ref="J22:J23"/>
    <mergeCell ref="M14:M15"/>
    <mergeCell ref="H16:H17"/>
    <mergeCell ref="M16:M17"/>
    <mergeCell ref="I14:I15"/>
    <mergeCell ref="J14:J15"/>
    <mergeCell ref="L14:L15"/>
    <mergeCell ref="L16:L17"/>
    <mergeCell ref="I16:I17"/>
    <mergeCell ref="J16:J17"/>
    <mergeCell ref="K16:K17"/>
    <mergeCell ref="A30:C31"/>
    <mergeCell ref="A3:C11"/>
    <mergeCell ref="B12:C13"/>
    <mergeCell ref="B14:C15"/>
    <mergeCell ref="A12:A15"/>
    <mergeCell ref="C16:C17"/>
    <mergeCell ref="C18:C19"/>
    <mergeCell ref="C20:C21"/>
    <mergeCell ref="D3:D11"/>
    <mergeCell ref="E3:E11"/>
    <mergeCell ref="F3:F11"/>
    <mergeCell ref="G3:G11"/>
    <mergeCell ref="B28:C29"/>
    <mergeCell ref="A16:A29"/>
    <mergeCell ref="E14:E15"/>
    <mergeCell ref="D16:D17"/>
    <mergeCell ref="D18:D19"/>
    <mergeCell ref="D20:D21"/>
    <mergeCell ref="J12:J13"/>
    <mergeCell ref="L12:L13"/>
    <mergeCell ref="B16:B21"/>
    <mergeCell ref="C22:C23"/>
    <mergeCell ref="C24:C25"/>
    <mergeCell ref="C26:C27"/>
    <mergeCell ref="B22:B27"/>
    <mergeCell ref="K14:K15"/>
    <mergeCell ref="H18:H19"/>
    <mergeCell ref="H20:H21"/>
    <mergeCell ref="M3:M11"/>
    <mergeCell ref="N3:N11"/>
    <mergeCell ref="H3:H11"/>
    <mergeCell ref="I3:I11"/>
    <mergeCell ref="J3:J11"/>
    <mergeCell ref="K3:K11"/>
    <mergeCell ref="L3:L11"/>
    <mergeCell ref="N12:N13"/>
    <mergeCell ref="K12:K13"/>
    <mergeCell ref="M12:M13"/>
    <mergeCell ref="D14:D15"/>
    <mergeCell ref="D12:D13"/>
    <mergeCell ref="F12:F13"/>
    <mergeCell ref="G12:G13"/>
    <mergeCell ref="H12:H13"/>
    <mergeCell ref="E12:E13"/>
    <mergeCell ref="I12:I13"/>
    <mergeCell ref="D22:D23"/>
    <mergeCell ref="D24:D25"/>
    <mergeCell ref="D26:D27"/>
    <mergeCell ref="D28:D29"/>
    <mergeCell ref="D30:D31"/>
    <mergeCell ref="F14:F15"/>
    <mergeCell ref="E24:E25"/>
    <mergeCell ref="E26:E27"/>
    <mergeCell ref="F30:F31"/>
    <mergeCell ref="G14:G15"/>
    <mergeCell ref="H14:H15"/>
    <mergeCell ref="E16:E17"/>
    <mergeCell ref="E18:E19"/>
    <mergeCell ref="E20:E21"/>
    <mergeCell ref="E22:E23"/>
    <mergeCell ref="G18:G19"/>
    <mergeCell ref="G20:G21"/>
    <mergeCell ref="G22:G23"/>
    <mergeCell ref="N14:N15"/>
    <mergeCell ref="E28:E29"/>
    <mergeCell ref="F16:F17"/>
    <mergeCell ref="F18:F19"/>
    <mergeCell ref="F20:F21"/>
    <mergeCell ref="F22:F23"/>
    <mergeCell ref="F24:F25"/>
    <mergeCell ref="F26:F27"/>
    <mergeCell ref="F28:F29"/>
    <mergeCell ref="G16:G17"/>
    <mergeCell ref="G24:G25"/>
    <mergeCell ref="G26:G27"/>
    <mergeCell ref="G28:G29"/>
    <mergeCell ref="G30:G31"/>
    <mergeCell ref="J24:J25"/>
    <mergeCell ref="J26:J27"/>
    <mergeCell ref="H30:H31"/>
    <mergeCell ref="J30:J31"/>
    <mergeCell ref="H28:H29"/>
    <mergeCell ref="J28:J29"/>
    <mergeCell ref="L18:L19"/>
    <mergeCell ref="L20:L21"/>
    <mergeCell ref="L22:L23"/>
    <mergeCell ref="I32:I33"/>
    <mergeCell ref="I30:I31"/>
    <mergeCell ref="J18:J19"/>
    <mergeCell ref="K18:K19"/>
    <mergeCell ref="K20:K21"/>
    <mergeCell ref="J20:J21"/>
    <mergeCell ref="I18:I19"/>
    <mergeCell ref="M2:N2"/>
    <mergeCell ref="N24:N25"/>
    <mergeCell ref="N26:N27"/>
    <mergeCell ref="N28:N29"/>
    <mergeCell ref="N30:N31"/>
    <mergeCell ref="N32:N33"/>
    <mergeCell ref="N16:N17"/>
    <mergeCell ref="N18:N19"/>
    <mergeCell ref="N20:N21"/>
    <mergeCell ref="N22:N23"/>
    <mergeCell ref="AK12:AK13"/>
    <mergeCell ref="AL12:AL13"/>
    <mergeCell ref="AM12:AM13"/>
    <mergeCell ref="A32:C33"/>
    <mergeCell ref="D32:D33"/>
    <mergeCell ref="F32:F33"/>
    <mergeCell ref="G32:G33"/>
    <mergeCell ref="M18:M19"/>
    <mergeCell ref="M20:M21"/>
    <mergeCell ref="M22:M23"/>
    <mergeCell ref="P3:R11"/>
    <mergeCell ref="S3:S11"/>
    <mergeCell ref="T3:T11"/>
    <mergeCell ref="U3:U11"/>
    <mergeCell ref="V3:V11"/>
    <mergeCell ref="AM3:AM11"/>
    <mergeCell ref="W3:W11"/>
    <mergeCell ref="X3:X11"/>
    <mergeCell ref="Y3:Y11"/>
    <mergeCell ref="Z3:Z11"/>
    <mergeCell ref="AA3:AA11"/>
    <mergeCell ref="AB3:AB11"/>
    <mergeCell ref="AC3:AC11"/>
    <mergeCell ref="P12:P15"/>
    <mergeCell ref="Q12:R13"/>
    <mergeCell ref="S12:S13"/>
    <mergeCell ref="T12:T13"/>
    <mergeCell ref="U12:U13"/>
    <mergeCell ref="V12:V13"/>
    <mergeCell ref="W12:W13"/>
    <mergeCell ref="X12:X13"/>
    <mergeCell ref="Y12:Y13"/>
    <mergeCell ref="Z12:Z13"/>
    <mergeCell ref="AA12:AA13"/>
    <mergeCell ref="AB12:AB13"/>
    <mergeCell ref="AC12:AC13"/>
    <mergeCell ref="Q14:R15"/>
    <mergeCell ref="S14:S15"/>
    <mergeCell ref="T14:T15"/>
    <mergeCell ref="U14:U15"/>
    <mergeCell ref="V14:V15"/>
    <mergeCell ref="W14:W15"/>
    <mergeCell ref="X14:X15"/>
    <mergeCell ref="Y14:Y15"/>
    <mergeCell ref="Z14:Z15"/>
    <mergeCell ref="AA14:AA15"/>
    <mergeCell ref="AB14:AB15"/>
    <mergeCell ref="AC14:AC15"/>
    <mergeCell ref="S16:S17"/>
    <mergeCell ref="T16:T17"/>
    <mergeCell ref="U16:U17"/>
    <mergeCell ref="Q22:Q27"/>
    <mergeCell ref="R22:R23"/>
    <mergeCell ref="S22:S23"/>
    <mergeCell ref="T22:T23"/>
    <mergeCell ref="U22:U23"/>
    <mergeCell ref="Q16:Q21"/>
    <mergeCell ref="R16:R17"/>
    <mergeCell ref="V16:V17"/>
    <mergeCell ref="W16:W17"/>
    <mergeCell ref="X16:X17"/>
    <mergeCell ref="Y16:Y17"/>
    <mergeCell ref="Z16:Z17"/>
    <mergeCell ref="AA16:AA17"/>
    <mergeCell ref="AB16:AB17"/>
    <mergeCell ref="AC16:AC17"/>
    <mergeCell ref="R18:R19"/>
    <mergeCell ref="S18:S19"/>
    <mergeCell ref="T18:T19"/>
    <mergeCell ref="U18:U19"/>
    <mergeCell ref="V18:V19"/>
    <mergeCell ref="W18:W19"/>
    <mergeCell ref="X18:X19"/>
    <mergeCell ref="Y18:Y19"/>
    <mergeCell ref="Z18:Z19"/>
    <mergeCell ref="AA18:AA19"/>
    <mergeCell ref="AB18:AB19"/>
    <mergeCell ref="AC18:AC19"/>
    <mergeCell ref="R20:R21"/>
    <mergeCell ref="S20:S21"/>
    <mergeCell ref="T20:T21"/>
    <mergeCell ref="U20:U21"/>
    <mergeCell ref="V20:V21"/>
    <mergeCell ref="W20:W21"/>
    <mergeCell ref="X20:X21"/>
    <mergeCell ref="Y20:Y21"/>
    <mergeCell ref="Z20:Z21"/>
    <mergeCell ref="AA20:AA21"/>
    <mergeCell ref="AB20:AB21"/>
    <mergeCell ref="AC20:AC21"/>
    <mergeCell ref="V22:V23"/>
    <mergeCell ref="W22:W23"/>
    <mergeCell ref="X22:X23"/>
    <mergeCell ref="Y22:Y23"/>
    <mergeCell ref="Z22:Z23"/>
    <mergeCell ref="AA22:AA23"/>
    <mergeCell ref="AB22:AB23"/>
    <mergeCell ref="AC22:AC23"/>
    <mergeCell ref="R24:R25"/>
    <mergeCell ref="S24:S25"/>
    <mergeCell ref="T24:T25"/>
    <mergeCell ref="U24:U25"/>
    <mergeCell ref="V24:V25"/>
    <mergeCell ref="W24:W25"/>
    <mergeCell ref="X24:X25"/>
    <mergeCell ref="Y24:Y25"/>
    <mergeCell ref="Z24:Z25"/>
    <mergeCell ref="AA24:AA25"/>
    <mergeCell ref="AB24:AB25"/>
    <mergeCell ref="AC24:AC25"/>
    <mergeCell ref="R26:R27"/>
    <mergeCell ref="S26:S27"/>
    <mergeCell ref="T26:T27"/>
    <mergeCell ref="U26:U27"/>
    <mergeCell ref="V26:V27"/>
    <mergeCell ref="W26:W27"/>
    <mergeCell ref="X26:X27"/>
    <mergeCell ref="Y26:Y27"/>
    <mergeCell ref="Z26:Z27"/>
    <mergeCell ref="AA26:AA27"/>
    <mergeCell ref="AB26:AB27"/>
    <mergeCell ref="AC26:AC27"/>
    <mergeCell ref="Q28:R29"/>
    <mergeCell ref="S28:S29"/>
    <mergeCell ref="T28:T29"/>
    <mergeCell ref="U28:U29"/>
    <mergeCell ref="V28:V29"/>
    <mergeCell ref="W28:W29"/>
    <mergeCell ref="X28:X29"/>
    <mergeCell ref="Y28:Y29"/>
    <mergeCell ref="Z28:Z29"/>
    <mergeCell ref="AA28:AA29"/>
    <mergeCell ref="AB28:AB29"/>
    <mergeCell ref="AC28:AC29"/>
    <mergeCell ref="P30:R31"/>
    <mergeCell ref="S30:S31"/>
    <mergeCell ref="T30:T31"/>
    <mergeCell ref="U30:U31"/>
    <mergeCell ref="V30:V31"/>
    <mergeCell ref="W30:W31"/>
    <mergeCell ref="X30:X31"/>
    <mergeCell ref="Y30:Y31"/>
    <mergeCell ref="Z30:Z31"/>
    <mergeCell ref="AA30:AA31"/>
    <mergeCell ref="AB30:AB31"/>
    <mergeCell ref="AC30:AC31"/>
    <mergeCell ref="P32:R33"/>
    <mergeCell ref="S32:S33"/>
    <mergeCell ref="U32:U33"/>
    <mergeCell ref="V32:V33"/>
    <mergeCell ref="X32:X33"/>
    <mergeCell ref="AC32:AC33"/>
    <mergeCell ref="AB2:AC2"/>
    <mergeCell ref="P35:AC35"/>
    <mergeCell ref="AQ2:AR2"/>
    <mergeCell ref="AE3:AG11"/>
    <mergeCell ref="AH3:AH11"/>
    <mergeCell ref="AI3:AI11"/>
    <mergeCell ref="AJ3:AJ11"/>
    <mergeCell ref="AK3:AK11"/>
    <mergeCell ref="AL3:AL11"/>
    <mergeCell ref="AN3:AN11"/>
    <mergeCell ref="AO3:AO11"/>
    <mergeCell ref="AP3:AP11"/>
    <mergeCell ref="AQ3:AQ11"/>
    <mergeCell ref="AR3:AR11"/>
    <mergeCell ref="AE12:AE15"/>
    <mergeCell ref="AF12:AG13"/>
    <mergeCell ref="AH12:AH13"/>
    <mergeCell ref="AI12:AI13"/>
    <mergeCell ref="AJ12:AJ13"/>
    <mergeCell ref="AN12:AN13"/>
    <mergeCell ref="AO12:AO13"/>
    <mergeCell ref="AP12:AP13"/>
    <mergeCell ref="AQ12:AQ13"/>
    <mergeCell ref="AR12:AR13"/>
    <mergeCell ref="AF14:AG15"/>
    <mergeCell ref="AH14:AH15"/>
    <mergeCell ref="AI14:AI15"/>
    <mergeCell ref="AJ14:AJ15"/>
    <mergeCell ref="AK14:AK15"/>
    <mergeCell ref="AL14:AL15"/>
    <mergeCell ref="AM14:AM15"/>
    <mergeCell ref="AN14:AN15"/>
    <mergeCell ref="AO14:AO15"/>
    <mergeCell ref="AP14:AP15"/>
    <mergeCell ref="AQ14:AQ15"/>
    <mergeCell ref="AR14:AR15"/>
    <mergeCell ref="AE16:AE29"/>
    <mergeCell ref="AF16:AF21"/>
    <mergeCell ref="AG16:AG17"/>
    <mergeCell ref="AH16:AH17"/>
    <mergeCell ref="AI16:AI17"/>
    <mergeCell ref="AJ16:AJ17"/>
    <mergeCell ref="AF22:AF27"/>
    <mergeCell ref="AG22:AG23"/>
    <mergeCell ref="AH22:AH23"/>
    <mergeCell ref="AI22:AI23"/>
    <mergeCell ref="AK16:AK17"/>
    <mergeCell ref="AL16:AL17"/>
    <mergeCell ref="AM16:AM17"/>
    <mergeCell ref="AN16:AN17"/>
    <mergeCell ref="AO16:AO17"/>
    <mergeCell ref="AP16:AP17"/>
    <mergeCell ref="AQ16:AQ17"/>
    <mergeCell ref="AR16:AR17"/>
    <mergeCell ref="AG18:AG19"/>
    <mergeCell ref="AH18:AH19"/>
    <mergeCell ref="AI18:AI19"/>
    <mergeCell ref="AJ18:AJ19"/>
    <mergeCell ref="AK18:AK19"/>
    <mergeCell ref="AL18:AL19"/>
    <mergeCell ref="AM18:AM19"/>
    <mergeCell ref="AN18:AN19"/>
    <mergeCell ref="AO18:AO19"/>
    <mergeCell ref="AP18:AP19"/>
    <mergeCell ref="AQ18:AQ19"/>
    <mergeCell ref="AR18:AR19"/>
    <mergeCell ref="AG20:AG21"/>
    <mergeCell ref="AH20:AH21"/>
    <mergeCell ref="AI20:AI21"/>
    <mergeCell ref="AJ20:AJ21"/>
    <mergeCell ref="AK20:AK21"/>
    <mergeCell ref="AL20:AL21"/>
    <mergeCell ref="AM20:AM21"/>
    <mergeCell ref="AN20:AN21"/>
    <mergeCell ref="AO20:AO21"/>
    <mergeCell ref="AP20:AP21"/>
    <mergeCell ref="AQ20:AQ21"/>
    <mergeCell ref="AR20:AR21"/>
    <mergeCell ref="AJ22:AJ23"/>
    <mergeCell ref="AK22:AK23"/>
    <mergeCell ref="AL22:AL23"/>
    <mergeCell ref="AM22:AM23"/>
    <mergeCell ref="AN22:AN23"/>
    <mergeCell ref="AO22:AO23"/>
    <mergeCell ref="AP22:AP23"/>
    <mergeCell ref="AQ22:AQ23"/>
    <mergeCell ref="AR22:AR23"/>
    <mergeCell ref="AG24:AG25"/>
    <mergeCell ref="AH24:AH25"/>
    <mergeCell ref="AI24:AI25"/>
    <mergeCell ref="AJ24:AJ25"/>
    <mergeCell ref="AK24:AK25"/>
    <mergeCell ref="AL24:AL25"/>
    <mergeCell ref="AM24:AM25"/>
    <mergeCell ref="AR24:AR25"/>
    <mergeCell ref="AG26:AG27"/>
    <mergeCell ref="AH26:AH27"/>
    <mergeCell ref="AI26:AI27"/>
    <mergeCell ref="AJ26:AJ27"/>
    <mergeCell ref="AK26:AK27"/>
    <mergeCell ref="AM26:AM27"/>
    <mergeCell ref="AN26:AN27"/>
    <mergeCell ref="AO26:AO27"/>
    <mergeCell ref="AP26:AP27"/>
    <mergeCell ref="AQ26:AQ27"/>
    <mergeCell ref="AN24:AN25"/>
    <mergeCell ref="AO24:AO25"/>
    <mergeCell ref="AP24:AP25"/>
    <mergeCell ref="AQ24:AQ25"/>
    <mergeCell ref="AF28:AG29"/>
    <mergeCell ref="AH28:AH29"/>
    <mergeCell ref="AI28:AI29"/>
    <mergeCell ref="AJ28:AJ29"/>
    <mergeCell ref="AK28:AK29"/>
    <mergeCell ref="AL28:AL29"/>
    <mergeCell ref="AI30:AI31"/>
    <mergeCell ref="AJ30:AJ31"/>
    <mergeCell ref="AK30:AK31"/>
    <mergeCell ref="AL30:AL31"/>
    <mergeCell ref="AM30:AM31"/>
    <mergeCell ref="AR26:AR27"/>
    <mergeCell ref="AM28:AM29"/>
    <mergeCell ref="AN28:AN29"/>
    <mergeCell ref="AO28:AO29"/>
    <mergeCell ref="AL26:AL27"/>
    <mergeCell ref="AE35:AR35"/>
    <mergeCell ref="AE32:AG33"/>
    <mergeCell ref="AH32:AH33"/>
    <mergeCell ref="AJ32:AJ33"/>
    <mergeCell ref="AK32:AK33"/>
    <mergeCell ref="AP28:AP29"/>
    <mergeCell ref="AQ28:AQ29"/>
    <mergeCell ref="AR28:AR29"/>
    <mergeCell ref="AE30:AG31"/>
    <mergeCell ref="AH30:AH31"/>
    <mergeCell ref="AM32:AM33"/>
    <mergeCell ref="AR32:AR33"/>
    <mergeCell ref="AN30:AN31"/>
    <mergeCell ref="AO30:AO31"/>
    <mergeCell ref="AP30:AP31"/>
    <mergeCell ref="AQ30:AQ31"/>
    <mergeCell ref="AR30:AR31"/>
    <mergeCell ref="BF2:BG2"/>
    <mergeCell ref="AT3:AV11"/>
    <mergeCell ref="AW3:AW11"/>
    <mergeCell ref="AX3:AX11"/>
    <mergeCell ref="AY3:AY11"/>
    <mergeCell ref="AZ3:AZ11"/>
    <mergeCell ref="BA3:BA11"/>
    <mergeCell ref="BB3:BB11"/>
    <mergeCell ref="BC3:BC11"/>
    <mergeCell ref="BD3:BD11"/>
    <mergeCell ref="BE3:BE11"/>
    <mergeCell ref="BF3:BF11"/>
    <mergeCell ref="BG3:BG11"/>
    <mergeCell ref="AT12:AT15"/>
    <mergeCell ref="AU12:AV13"/>
    <mergeCell ref="AW12:AW13"/>
    <mergeCell ref="AX12:AX13"/>
    <mergeCell ref="AY12:AY13"/>
    <mergeCell ref="AZ12:AZ13"/>
    <mergeCell ref="BA12:BA13"/>
    <mergeCell ref="BB12:BB13"/>
    <mergeCell ref="BC12:BC13"/>
    <mergeCell ref="BD12:BD13"/>
    <mergeCell ref="BE12:BE13"/>
    <mergeCell ref="BF12:BF13"/>
    <mergeCell ref="BG12:BG13"/>
    <mergeCell ref="AU14:AV15"/>
    <mergeCell ref="AW14:AW15"/>
    <mergeCell ref="AX14:AX15"/>
    <mergeCell ref="AY14:AY15"/>
    <mergeCell ref="AZ14:AZ15"/>
    <mergeCell ref="BA14:BA15"/>
    <mergeCell ref="BB14:BB15"/>
    <mergeCell ref="BC14:BC15"/>
    <mergeCell ref="BD14:BD15"/>
    <mergeCell ref="BE14:BE15"/>
    <mergeCell ref="BF14:BF15"/>
    <mergeCell ref="BG14:BG15"/>
    <mergeCell ref="AT16:AT29"/>
    <mergeCell ref="AU16:AU21"/>
    <mergeCell ref="AV16:AV17"/>
    <mergeCell ref="AW16:AW17"/>
    <mergeCell ref="AX16:AX17"/>
    <mergeCell ref="AY16:AY17"/>
    <mergeCell ref="AZ16:AZ17"/>
    <mergeCell ref="BA16:BA17"/>
    <mergeCell ref="BB16:BB17"/>
    <mergeCell ref="BC16:BC17"/>
    <mergeCell ref="BD16:BD17"/>
    <mergeCell ref="BE16:BE17"/>
    <mergeCell ref="BF16:BF17"/>
    <mergeCell ref="BG16:BG17"/>
    <mergeCell ref="AV18:AV19"/>
    <mergeCell ref="AW18:AW19"/>
    <mergeCell ref="AX18:AX19"/>
    <mergeCell ref="AY18:AY19"/>
    <mergeCell ref="AZ18:AZ19"/>
    <mergeCell ref="BA18:BA19"/>
    <mergeCell ref="BB18:BB19"/>
    <mergeCell ref="BC18:BC19"/>
    <mergeCell ref="BD18:BD19"/>
    <mergeCell ref="BE18:BE19"/>
    <mergeCell ref="BF18:BF19"/>
    <mergeCell ref="BG18:BG19"/>
    <mergeCell ref="AV20:AV21"/>
    <mergeCell ref="AW20:AW21"/>
    <mergeCell ref="AX20:AX21"/>
    <mergeCell ref="AY20:AY21"/>
    <mergeCell ref="AZ20:AZ21"/>
    <mergeCell ref="BA20:BA21"/>
    <mergeCell ref="BB20:BB21"/>
    <mergeCell ref="BC20:BC21"/>
    <mergeCell ref="BD20:BD21"/>
    <mergeCell ref="BE20:BE21"/>
    <mergeCell ref="BF20:BF21"/>
    <mergeCell ref="BG20:BG21"/>
    <mergeCell ref="AU22:AU27"/>
    <mergeCell ref="AV22:AV23"/>
    <mergeCell ref="AW22:AW23"/>
    <mergeCell ref="AX22:AX23"/>
    <mergeCell ref="AY22:AY23"/>
    <mergeCell ref="AZ22:AZ23"/>
    <mergeCell ref="BA22:BA23"/>
    <mergeCell ref="BB22:BB23"/>
    <mergeCell ref="BC22:BC23"/>
    <mergeCell ref="BD22:BD23"/>
    <mergeCell ref="BE22:BE23"/>
    <mergeCell ref="BF22:BF23"/>
    <mergeCell ref="BG22:BG23"/>
    <mergeCell ref="AV24:AV25"/>
    <mergeCell ref="AW24:AW25"/>
    <mergeCell ref="AX24:AX25"/>
    <mergeCell ref="AY24:AY25"/>
    <mergeCell ref="AZ24:AZ25"/>
    <mergeCell ref="BA24:BA25"/>
    <mergeCell ref="BB24:BB25"/>
    <mergeCell ref="BC24:BC25"/>
    <mergeCell ref="BD24:BD25"/>
    <mergeCell ref="BE24:BE25"/>
    <mergeCell ref="BF24:BF25"/>
    <mergeCell ref="BG24:BG25"/>
    <mergeCell ref="AV26:AV27"/>
    <mergeCell ref="AW26:AW27"/>
    <mergeCell ref="AX26:AX27"/>
    <mergeCell ref="AY26:AY27"/>
    <mergeCell ref="AZ26:AZ27"/>
    <mergeCell ref="BA26:BA27"/>
    <mergeCell ref="BB26:BB27"/>
    <mergeCell ref="BC26:BC27"/>
    <mergeCell ref="BD26:BD27"/>
    <mergeCell ref="BE26:BE27"/>
    <mergeCell ref="BF26:BF27"/>
    <mergeCell ref="BG26:BG27"/>
    <mergeCell ref="AU28:AV29"/>
    <mergeCell ref="AW28:AW29"/>
    <mergeCell ref="AX28:AX29"/>
    <mergeCell ref="AY28:AY29"/>
    <mergeCell ref="AZ28:AZ29"/>
    <mergeCell ref="BA28:BA29"/>
    <mergeCell ref="BB28:BB29"/>
    <mergeCell ref="BC28:BC29"/>
    <mergeCell ref="BD28:BD29"/>
    <mergeCell ref="BE28:BE29"/>
    <mergeCell ref="BF28:BF29"/>
    <mergeCell ref="BG28:BG29"/>
    <mergeCell ref="AT30:AV31"/>
    <mergeCell ref="AW30:AW31"/>
    <mergeCell ref="AX30:AX31"/>
    <mergeCell ref="AY30:AY31"/>
    <mergeCell ref="AZ30:AZ31"/>
    <mergeCell ref="BA30:BA31"/>
    <mergeCell ref="BB30:BB31"/>
    <mergeCell ref="BC30:BC31"/>
    <mergeCell ref="BD30:BD31"/>
    <mergeCell ref="BE30:BE31"/>
    <mergeCell ref="BF30:BF31"/>
    <mergeCell ref="BG30:BG31"/>
    <mergeCell ref="AT32:AV33"/>
    <mergeCell ref="AW32:AW33"/>
    <mergeCell ref="AY32:AY33"/>
    <mergeCell ref="AZ32:AZ33"/>
    <mergeCell ref="BB32:BB33"/>
    <mergeCell ref="BG32:BG33"/>
    <mergeCell ref="AT35:BG35"/>
    <mergeCell ref="D40:D41"/>
    <mergeCell ref="F40:F41"/>
    <mergeCell ref="G40:G41"/>
    <mergeCell ref="I40:I41"/>
    <mergeCell ref="N40:N41"/>
    <mergeCell ref="BU2:BV2"/>
    <mergeCell ref="BI3:BK11"/>
    <mergeCell ref="BL3:BL11"/>
    <mergeCell ref="BM3:BM11"/>
    <mergeCell ref="BN3:BN11"/>
    <mergeCell ref="BO3:BO11"/>
    <mergeCell ref="BP3:BP11"/>
    <mergeCell ref="BQ3:BQ11"/>
    <mergeCell ref="BR3:BR11"/>
    <mergeCell ref="BS3:BS11"/>
    <mergeCell ref="BT3:BT11"/>
    <mergeCell ref="BU3:BU11"/>
    <mergeCell ref="BV3:BV11"/>
    <mergeCell ref="BI12:BI15"/>
    <mergeCell ref="BJ12:BK13"/>
    <mergeCell ref="BL12:BL13"/>
    <mergeCell ref="BM12:BM13"/>
    <mergeCell ref="BN12:BN13"/>
    <mergeCell ref="BO12:BO13"/>
    <mergeCell ref="BP12:BP13"/>
    <mergeCell ref="BQ12:BQ13"/>
    <mergeCell ref="BR12:BR13"/>
    <mergeCell ref="BS12:BS13"/>
    <mergeCell ref="BT12:BT13"/>
    <mergeCell ref="BU12:BU13"/>
    <mergeCell ref="BV12:BV13"/>
    <mergeCell ref="BJ14:BK15"/>
    <mergeCell ref="BL14:BL15"/>
    <mergeCell ref="BM14:BM15"/>
    <mergeCell ref="BN14:BN15"/>
    <mergeCell ref="BO14:BO15"/>
    <mergeCell ref="BP14:BP15"/>
    <mergeCell ref="BQ14:BQ15"/>
    <mergeCell ref="BR14:BR15"/>
    <mergeCell ref="BS14:BS15"/>
    <mergeCell ref="BT14:BT15"/>
    <mergeCell ref="BU14:BU15"/>
    <mergeCell ref="BV14:BV15"/>
    <mergeCell ref="BJ16:BJ21"/>
    <mergeCell ref="BK16:BK17"/>
    <mergeCell ref="BL16:BL17"/>
    <mergeCell ref="BM16:BM17"/>
    <mergeCell ref="BN16:BN17"/>
    <mergeCell ref="BJ22:BJ27"/>
    <mergeCell ref="BK22:BK23"/>
    <mergeCell ref="BL22:BL23"/>
    <mergeCell ref="BM22:BM23"/>
    <mergeCell ref="BN22:BN23"/>
    <mergeCell ref="BO16:BO17"/>
    <mergeCell ref="BP16:BP17"/>
    <mergeCell ref="BQ16:BQ17"/>
    <mergeCell ref="BR16:BR17"/>
    <mergeCell ref="BS16:BS17"/>
    <mergeCell ref="BT16:BT17"/>
    <mergeCell ref="BU16:BU17"/>
    <mergeCell ref="BV16:BV17"/>
    <mergeCell ref="BK18:BK19"/>
    <mergeCell ref="BL18:BL19"/>
    <mergeCell ref="BM18:BM19"/>
    <mergeCell ref="BN18:BN19"/>
    <mergeCell ref="BO18:BO19"/>
    <mergeCell ref="BP18:BP19"/>
    <mergeCell ref="BQ18:BQ19"/>
    <mergeCell ref="BR18:BR19"/>
    <mergeCell ref="BS18:BS19"/>
    <mergeCell ref="BT18:BT19"/>
    <mergeCell ref="BU18:BU19"/>
    <mergeCell ref="BV18:BV19"/>
    <mergeCell ref="BK20:BK21"/>
    <mergeCell ref="BL20:BL21"/>
    <mergeCell ref="BM20:BM21"/>
    <mergeCell ref="BN20:BN21"/>
    <mergeCell ref="BO20:BO21"/>
    <mergeCell ref="BP20:BP21"/>
    <mergeCell ref="BQ20:BQ21"/>
    <mergeCell ref="BR20:BR21"/>
    <mergeCell ref="BS20:BS21"/>
    <mergeCell ref="BT20:BT21"/>
    <mergeCell ref="BU20:BU21"/>
    <mergeCell ref="BV20:BV21"/>
    <mergeCell ref="BO22:BO23"/>
    <mergeCell ref="BP22:BP23"/>
    <mergeCell ref="BQ22:BQ23"/>
    <mergeCell ref="BR22:BR23"/>
    <mergeCell ref="BS22:BS23"/>
    <mergeCell ref="BT22:BT23"/>
    <mergeCell ref="BU22:BU23"/>
    <mergeCell ref="BV22:BV23"/>
    <mergeCell ref="BK24:BK25"/>
    <mergeCell ref="BL24:BL25"/>
    <mergeCell ref="BM24:BM25"/>
    <mergeCell ref="BN24:BN25"/>
    <mergeCell ref="BO24:BO25"/>
    <mergeCell ref="BP24:BP25"/>
    <mergeCell ref="BQ24:BQ25"/>
    <mergeCell ref="BR24:BR25"/>
    <mergeCell ref="BK26:BK27"/>
    <mergeCell ref="BL26:BL27"/>
    <mergeCell ref="BM26:BM27"/>
    <mergeCell ref="BN26:BN27"/>
    <mergeCell ref="BO26:BO27"/>
    <mergeCell ref="BP26:BP27"/>
    <mergeCell ref="BR26:BR27"/>
    <mergeCell ref="BS26:BS27"/>
    <mergeCell ref="BT26:BT27"/>
    <mergeCell ref="BU26:BU27"/>
    <mergeCell ref="BV26:BV27"/>
    <mergeCell ref="BS24:BS25"/>
    <mergeCell ref="BT24:BT25"/>
    <mergeCell ref="BU24:BU25"/>
    <mergeCell ref="BV24:BV25"/>
    <mergeCell ref="BL28:BL29"/>
    <mergeCell ref="BM28:BM29"/>
    <mergeCell ref="BN28:BN29"/>
    <mergeCell ref="BO28:BO29"/>
    <mergeCell ref="BP28:BP29"/>
    <mergeCell ref="BQ26:BQ27"/>
    <mergeCell ref="BR28:BR29"/>
    <mergeCell ref="BS28:BS29"/>
    <mergeCell ref="BU28:BU29"/>
    <mergeCell ref="BV28:BV29"/>
    <mergeCell ref="BI30:BK31"/>
    <mergeCell ref="BL30:BL31"/>
    <mergeCell ref="BM30:BM31"/>
    <mergeCell ref="BN30:BN31"/>
    <mergeCell ref="BO30:BO31"/>
    <mergeCell ref="BJ28:BK29"/>
    <mergeCell ref="BU30:BU31"/>
    <mergeCell ref="BP30:BP31"/>
    <mergeCell ref="BQ30:BQ31"/>
    <mergeCell ref="BI16:BI29"/>
    <mergeCell ref="BI32:BK33"/>
    <mergeCell ref="BL32:BL33"/>
    <mergeCell ref="BN32:BN33"/>
    <mergeCell ref="BO32:BO33"/>
    <mergeCell ref="BQ32:BQ33"/>
    <mergeCell ref="BQ28:BQ29"/>
    <mergeCell ref="BV30:BV31"/>
    <mergeCell ref="BT28:BT29"/>
    <mergeCell ref="BV32:BV33"/>
    <mergeCell ref="BI35:BV35"/>
    <mergeCell ref="BQ40:BR40"/>
    <mergeCell ref="BO42:BP42"/>
    <mergeCell ref="BQ42:BS42"/>
    <mergeCell ref="BR30:BR31"/>
    <mergeCell ref="BS30:BS31"/>
    <mergeCell ref="BT30:BT31"/>
  </mergeCells>
  <printOptions horizontalCentered="1"/>
  <pageMargins left="0.7874015748031497" right="0.7874015748031497" top="0.7874015748031497" bottom="0.7874015748031497" header="0.3937007874015748" footer="0.3937007874015748"/>
  <pageSetup firstPageNumber="88" useFirstPageNumber="1" fitToHeight="0" fitToWidth="1" horizontalDpi="600" verticalDpi="600" orientation="portrait" paperSize="9" r:id="rId4"/>
  <colBreaks count="3" manualBreakCount="3">
    <brk id="14" max="35" man="1"/>
    <brk id="29" max="35" man="1"/>
    <brk id="44" max="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佐藤太一</cp:lastModifiedBy>
  <cp:lastPrinted>2023-12-11T23:56:24Z</cp:lastPrinted>
  <dcterms:created xsi:type="dcterms:W3CDTF">2009-08-04T00:22:10Z</dcterms:created>
  <dcterms:modified xsi:type="dcterms:W3CDTF">2024-02-22T07:44:17Z</dcterms:modified>
  <cp:category/>
  <cp:version/>
  <cp:contentType/>
  <cp:contentStatus/>
</cp:coreProperties>
</file>