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8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9.xml" ContentType="application/vnd.openxmlformats-officedocument.drawingml.chartshapes+xml"/>
  <Override PartName="/xl/drawings/drawing10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3023\Box\【02_課所共有】08_08_雇用・人材戦略課\R07年度\企画・労働団体担当\23_外国人材の確保支援\23_02_外国人材受け入れ推進ポータルサイト\23_02_070_ポータルサイト　その他(統計情報等更新）\01 統計更新\070331データ\99掲載用\"/>
    </mc:Choice>
  </mc:AlternateContent>
  <xr:revisionPtr revIDLastSave="0" documentId="13_ncr:1_{CF4AD8D2-AF7F-4D73-B6B4-6EF2F6FBAAC6}" xr6:coauthVersionLast="47" xr6:coauthVersionMax="47" xr10:uidLastSave="{00000000-0000-0000-0000-000000000000}"/>
  <bookViews>
    <workbookView xWindow="-120" yWindow="-120" windowWidth="29040" windowHeight="17520" xr2:uid="{195E0276-FDDA-4BAB-A88D-CE41CFA58277}"/>
  </bookViews>
  <sheets>
    <sheet name="別表一覧" sheetId="14" r:id="rId1"/>
    <sheet name="１" sheetId="8" r:id="rId2"/>
    <sheet name="２" sheetId="13" r:id="rId3"/>
    <sheet name="３" sheetId="1" r:id="rId4"/>
    <sheet name="４" sheetId="2" r:id="rId5"/>
    <sheet name="５" sheetId="6" r:id="rId6"/>
    <sheet name="６" sheetId="12" r:id="rId7"/>
    <sheet name="７" sheetId="11" r:id="rId8"/>
    <sheet name="８" sheetId="4" r:id="rId9"/>
    <sheet name="9" sheetId="17" r:id="rId10"/>
    <sheet name="１０" sheetId="7" r:id="rId11"/>
    <sheet name="１１" sheetId="16" r:id="rId12"/>
  </sheets>
  <externalReferences>
    <externalReference r:id="rId13"/>
  </externalReferences>
  <definedNames>
    <definedName name="_xlnm._FilterDatabase" localSheetId="7" hidden="1">'７'!$A$3:$F$15</definedName>
    <definedName name="_xlnm._FilterDatabase" localSheetId="9" hidden="1">'9'!$A$3:$Q$3</definedName>
    <definedName name="_xlnm.Print_Area" localSheetId="10">'１０'!$A$1:$N$19</definedName>
    <definedName name="_xlnm.Print_Area" localSheetId="2">'２'!$A$1:$O$19</definedName>
    <definedName name="_xlnm.Print_Area" localSheetId="3">'３'!$A$1:$N$19</definedName>
    <definedName name="_xlnm.Print_Area" localSheetId="4">'４'!$A$1:$P$38</definedName>
    <definedName name="_xlnm.Print_Area" localSheetId="6">'６'!$A$1:$Q$39</definedName>
    <definedName name="_xlnm.Print_Area" localSheetId="7">'７'!$A$1:$G$34</definedName>
    <definedName name="_xlnm.Print_Area" localSheetId="9">'9'!$A$1:$R$43</definedName>
    <definedName name="_xlnm.Print_Area" localSheetId="0">別表一覧!$A$1:$K$25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1" l="1"/>
  <c r="E11" i="11"/>
  <c r="F12" i="11"/>
  <c r="E12" i="11"/>
  <c r="F13" i="11"/>
  <c r="E13" i="11"/>
  <c r="O5" i="8"/>
  <c r="N15" i="6"/>
  <c r="N14" i="6"/>
  <c r="N13" i="6"/>
  <c r="N12" i="6"/>
  <c r="N11" i="6"/>
  <c r="N10" i="6"/>
  <c r="N9" i="6"/>
  <c r="N8" i="6"/>
  <c r="N7" i="6"/>
  <c r="N6" i="6"/>
  <c r="L15" i="6"/>
  <c r="L14" i="6"/>
  <c r="L13" i="6"/>
  <c r="L12" i="6"/>
  <c r="L11" i="6"/>
  <c r="L10" i="6"/>
  <c r="L9" i="6"/>
  <c r="L8" i="6"/>
  <c r="L7" i="6"/>
  <c r="L6" i="6"/>
  <c r="J15" i="6"/>
  <c r="J14" i="6"/>
  <c r="J13" i="6"/>
  <c r="J12" i="6"/>
  <c r="J11" i="6"/>
  <c r="J10" i="6"/>
  <c r="J9" i="6"/>
  <c r="J8" i="6"/>
  <c r="J7" i="6"/>
  <c r="J6" i="6"/>
  <c r="C6" i="4"/>
  <c r="D15" i="11"/>
  <c r="C15" i="11"/>
  <c r="O15" i="17" l="1"/>
  <c r="O12" i="17"/>
  <c r="O10" i="17"/>
  <c r="M10" i="17"/>
  <c r="I10" i="17"/>
  <c r="O8" i="17"/>
  <c r="M8" i="17"/>
  <c r="I8" i="17"/>
  <c r="G8" i="17"/>
  <c r="E8" i="17"/>
  <c r="O6" i="17"/>
  <c r="M6" i="17"/>
  <c r="I6" i="17"/>
  <c r="G6" i="17"/>
  <c r="E6" i="17"/>
  <c r="C6" i="17"/>
  <c r="J4" i="17"/>
  <c r="C4" i="17" l="1"/>
  <c r="C12" i="17"/>
  <c r="E4" i="17"/>
  <c r="E12" i="17"/>
  <c r="C10" i="17"/>
  <c r="G12" i="17"/>
  <c r="I4" i="17"/>
  <c r="E10" i="17"/>
  <c r="I12" i="17"/>
  <c r="M4" i="17"/>
  <c r="C8" i="17"/>
  <c r="G10" i="17"/>
  <c r="M12" i="17"/>
  <c r="Q15" i="17"/>
  <c r="Q14" i="17"/>
  <c r="C15" i="17"/>
  <c r="C14" i="17"/>
  <c r="G15" i="17"/>
  <c r="M15" i="17"/>
  <c r="M14" i="17"/>
  <c r="G4" i="17"/>
  <c r="O4" i="17"/>
  <c r="C5" i="17"/>
  <c r="J5" i="17"/>
  <c r="E15" i="17"/>
  <c r="E14" i="17"/>
  <c r="I15" i="17"/>
  <c r="I14" i="17"/>
  <c r="E5" i="17"/>
  <c r="I5" i="17"/>
  <c r="G5" i="17"/>
  <c r="O5" i="17"/>
  <c r="E7" i="17"/>
  <c r="I7" i="17"/>
  <c r="O7" i="17"/>
  <c r="E9" i="17"/>
  <c r="I9" i="17"/>
  <c r="O9" i="17"/>
  <c r="E11" i="17"/>
  <c r="I11" i="17"/>
  <c r="O11" i="17"/>
  <c r="E13" i="17"/>
  <c r="I13" i="17"/>
  <c r="O13" i="17"/>
  <c r="Q4" i="17"/>
  <c r="Q6" i="17"/>
  <c r="Q8" i="17"/>
  <c r="Q10" i="17"/>
  <c r="Q12" i="17"/>
  <c r="M5" i="17"/>
  <c r="Q5" i="17"/>
  <c r="C7" i="17"/>
  <c r="G7" i="17"/>
  <c r="M7" i="17"/>
  <c r="Q7" i="17"/>
  <c r="C9" i="17"/>
  <c r="G9" i="17"/>
  <c r="M9" i="17"/>
  <c r="Q9" i="17"/>
  <c r="C11" i="17"/>
  <c r="G11" i="17"/>
  <c r="M11" i="17"/>
  <c r="Q11" i="17"/>
  <c r="C13" i="17"/>
  <c r="G13" i="17"/>
  <c r="M13" i="17"/>
  <c r="Q13" i="17"/>
  <c r="J6" i="17"/>
  <c r="J7" i="17"/>
  <c r="J8" i="17"/>
  <c r="J9" i="17"/>
  <c r="J10" i="17"/>
  <c r="J11" i="17"/>
  <c r="J12" i="17"/>
  <c r="J13" i="17"/>
  <c r="O14" i="17"/>
  <c r="J15" i="17"/>
  <c r="K15" i="17" l="1"/>
  <c r="K14" i="17"/>
  <c r="G14" i="17"/>
  <c r="K13" i="17"/>
  <c r="K11" i="17"/>
  <c r="K9" i="17"/>
  <c r="K7" i="17"/>
  <c r="K5" i="17"/>
  <c r="K12" i="17"/>
  <c r="K10" i="17"/>
  <c r="K8" i="17"/>
  <c r="K6" i="17"/>
  <c r="K4" i="17"/>
  <c r="C9" i="16" l="1"/>
  <c r="C4" i="16"/>
  <c r="K7" i="12"/>
  <c r="K13" i="12"/>
  <c r="J14" i="12" l="1"/>
  <c r="K14" i="12" s="1"/>
  <c r="C5" i="16"/>
  <c r="K12" i="12"/>
  <c r="K11" i="12"/>
  <c r="K10" i="12"/>
  <c r="K9" i="12"/>
  <c r="C7" i="16"/>
  <c r="K8" i="12"/>
  <c r="C11" i="16"/>
  <c r="C13" i="16"/>
  <c r="C15" i="16"/>
  <c r="C10" i="16"/>
  <c r="C14" i="16"/>
  <c r="C16" i="16"/>
  <c r="L14" i="12"/>
  <c r="M14" i="12" s="1"/>
  <c r="K6" i="12"/>
  <c r="C6" i="16"/>
  <c r="C8" i="16"/>
  <c r="C12" i="16"/>
  <c r="M13" i="12"/>
  <c r="M12" i="12"/>
  <c r="M11" i="12"/>
  <c r="M10" i="12"/>
  <c r="M9" i="12"/>
  <c r="M8" i="12"/>
  <c r="M7" i="12"/>
  <c r="M6" i="12"/>
  <c r="M4" i="8"/>
  <c r="L4" i="8"/>
  <c r="K4" i="8"/>
  <c r="J4" i="8"/>
  <c r="I4" i="8"/>
  <c r="H4" i="8"/>
  <c r="G4" i="8"/>
  <c r="F4" i="8"/>
  <c r="E4" i="8"/>
  <c r="D4" i="8"/>
  <c r="C4" i="8"/>
  <c r="N5" i="8"/>
  <c r="C4" i="7"/>
  <c r="B8" i="4"/>
  <c r="B6" i="4"/>
  <c r="K6" i="2"/>
  <c r="K7" i="2"/>
  <c r="K8" i="2"/>
  <c r="I9" i="2"/>
  <c r="K9" i="2"/>
  <c r="K10" i="2"/>
  <c r="K11" i="2"/>
  <c r="K12" i="2"/>
  <c r="I13" i="2"/>
  <c r="K13" i="2"/>
  <c r="I12" i="2" l="1"/>
  <c r="I11" i="2"/>
  <c r="I10" i="2"/>
  <c r="I6" i="2"/>
  <c r="I8" i="2"/>
  <c r="I7" i="2"/>
  <c r="C5" i="7"/>
  <c r="C6" i="7"/>
  <c r="C7" i="7"/>
  <c r="C8" i="7"/>
  <c r="C9" i="7"/>
  <c r="C10" i="7"/>
  <c r="C11" i="7"/>
  <c r="C12" i="7"/>
  <c r="C13" i="7"/>
  <c r="C14" i="7"/>
  <c r="C15" i="7"/>
  <c r="C16" i="7"/>
  <c r="D6" i="4"/>
  <c r="F6" i="4"/>
  <c r="H6" i="4"/>
  <c r="D8" i="4"/>
  <c r="F8" i="4"/>
  <c r="H8" i="4"/>
  <c r="E6" i="4"/>
  <c r="G6" i="4"/>
  <c r="I6" i="4"/>
  <c r="C8" i="4"/>
  <c r="E8" i="4"/>
  <c r="G8" i="4"/>
  <c r="I8" i="4"/>
  <c r="F4" i="11"/>
  <c r="F5" i="11"/>
  <c r="F6" i="11"/>
  <c r="F7" i="11"/>
  <c r="F8" i="11"/>
  <c r="F9" i="11"/>
  <c r="F10" i="11"/>
  <c r="F14" i="11"/>
  <c r="F15" i="11"/>
  <c r="E4" i="11"/>
  <c r="E5" i="11"/>
  <c r="E6" i="11"/>
  <c r="E7" i="11"/>
  <c r="E8" i="11"/>
  <c r="E9" i="11"/>
  <c r="E10" i="11"/>
  <c r="E14" i="11"/>
  <c r="E15" i="11"/>
  <c r="H14" i="2"/>
  <c r="I14" i="2" s="1"/>
  <c r="J14" i="2"/>
  <c r="K14" i="2" s="1"/>
  <c r="C5" i="8"/>
  <c r="E5" i="8"/>
  <c r="G5" i="8"/>
  <c r="I5" i="8"/>
  <c r="K5" i="8"/>
  <c r="M5" i="8"/>
  <c r="D5" i="8"/>
  <c r="F5" i="8"/>
  <c r="H5" i="8"/>
  <c r="J5" i="8"/>
  <c r="L5" i="8"/>
</calcChain>
</file>

<file path=xl/sharedStrings.xml><?xml version="1.0" encoding="utf-8"?>
<sst xmlns="http://schemas.openxmlformats.org/spreadsheetml/2006/main" count="215" uniqueCount="119">
  <si>
    <t>年度</t>
    <rPh sb="0" eb="2">
      <t>ネンド</t>
    </rPh>
    <phoneticPr fontId="3"/>
  </si>
  <si>
    <t>2013(H25)</t>
    <phoneticPr fontId="3"/>
  </si>
  <si>
    <t>2014(H26)</t>
    <phoneticPr fontId="3"/>
  </si>
  <si>
    <t>2015(H27)</t>
    <phoneticPr fontId="3"/>
  </si>
  <si>
    <t>2016(H28)</t>
    <phoneticPr fontId="3"/>
  </si>
  <si>
    <t>2017(H29)</t>
    <phoneticPr fontId="3"/>
  </si>
  <si>
    <t>2018(H30)</t>
    <phoneticPr fontId="3"/>
  </si>
  <si>
    <t>2019(R1)</t>
    <phoneticPr fontId="3"/>
  </si>
  <si>
    <t>2020(R2)</t>
    <phoneticPr fontId="3"/>
  </si>
  <si>
    <t>2021(R3)</t>
    <phoneticPr fontId="3"/>
  </si>
  <si>
    <t>2022(R4)</t>
    <phoneticPr fontId="2"/>
  </si>
  <si>
    <t>2023(R5)</t>
    <phoneticPr fontId="2"/>
  </si>
  <si>
    <t>埼玉県</t>
    <rPh sb="0" eb="3">
      <t>サイタマケン</t>
    </rPh>
    <phoneticPr fontId="3"/>
  </si>
  <si>
    <t>全国</t>
    <rPh sb="0" eb="2">
      <t>ゼンコク</t>
    </rPh>
    <phoneticPr fontId="3"/>
  </si>
  <si>
    <t>2023(R5)</t>
  </si>
  <si>
    <t>その他</t>
    <rPh sb="2" eb="3">
      <t>タ</t>
    </rPh>
    <phoneticPr fontId="2"/>
  </si>
  <si>
    <t>サービス業（他に分類されないもの）</t>
    <rPh sb="6" eb="7">
      <t>タ</t>
    </rPh>
    <rPh sb="8" eb="10">
      <t>ブンルイ</t>
    </rPh>
    <phoneticPr fontId="11"/>
  </si>
  <si>
    <t>医療、福祉</t>
    <phoneticPr fontId="12"/>
  </si>
  <si>
    <t>教育、学習支援業</t>
    <phoneticPr fontId="12"/>
  </si>
  <si>
    <t>宿泊業、飲食サービス業</t>
    <rPh sb="4" eb="6">
      <t>インショク</t>
    </rPh>
    <rPh sb="10" eb="11">
      <t>ギョウ</t>
    </rPh>
    <phoneticPr fontId="12"/>
  </si>
  <si>
    <t>卸売業、小売業</t>
    <rPh sb="1" eb="2">
      <t>ウ</t>
    </rPh>
    <rPh sb="2" eb="3">
      <t>ギョウ</t>
    </rPh>
    <phoneticPr fontId="11"/>
  </si>
  <si>
    <t>情報通信業</t>
  </si>
  <si>
    <t>製造業</t>
  </si>
  <si>
    <t>建設業</t>
  </si>
  <si>
    <t>全産業計</t>
    <rPh sb="3" eb="4">
      <t>ケイ</t>
    </rPh>
    <phoneticPr fontId="12"/>
  </si>
  <si>
    <t>割合</t>
    <rPh sb="0" eb="2">
      <t>ワリアイ</t>
    </rPh>
    <phoneticPr fontId="2"/>
  </si>
  <si>
    <t>事業所数</t>
    <rPh sb="0" eb="3">
      <t>ジギョウショ</t>
    </rPh>
    <rPh sb="3" eb="4">
      <t>スウ</t>
    </rPh>
    <phoneticPr fontId="12"/>
  </si>
  <si>
    <t>外国人労働者数</t>
    <rPh sb="0" eb="3">
      <t>ガイコクジン</t>
    </rPh>
    <rPh sb="3" eb="6">
      <t>ロウドウシャ</t>
    </rPh>
    <rPh sb="6" eb="7">
      <t>スウ</t>
    </rPh>
    <phoneticPr fontId="12"/>
  </si>
  <si>
    <t>埼玉県</t>
    <rPh sb="0" eb="3">
      <t>サイタマケン</t>
    </rPh>
    <phoneticPr fontId="2"/>
  </si>
  <si>
    <t>全国</t>
    <rPh sb="0" eb="2">
      <t>ゼンコク</t>
    </rPh>
    <phoneticPr fontId="2"/>
  </si>
  <si>
    <t>全体</t>
    <rPh sb="0" eb="2">
      <t>ゼンタイ</t>
    </rPh>
    <phoneticPr fontId="2"/>
  </si>
  <si>
    <t>身分に基づく在留資格（永住者・配偶者等）</t>
    <rPh sb="0" eb="2">
      <t>ミブン</t>
    </rPh>
    <rPh sb="3" eb="4">
      <t>モト</t>
    </rPh>
    <rPh sb="6" eb="8">
      <t>ザイリュウ</t>
    </rPh>
    <rPh sb="8" eb="10">
      <t>シカク</t>
    </rPh>
    <rPh sb="11" eb="13">
      <t>エイジュウ</t>
    </rPh>
    <rPh sb="13" eb="14">
      <t>シャ</t>
    </rPh>
    <rPh sb="15" eb="18">
      <t>ハイグウシャ</t>
    </rPh>
    <rPh sb="18" eb="19">
      <t>トウ</t>
    </rPh>
    <phoneticPr fontId="2"/>
  </si>
  <si>
    <t>資格外活動
（主に留学生の
アルバイト）</t>
    <rPh sb="0" eb="2">
      <t>シカク</t>
    </rPh>
    <rPh sb="2" eb="3">
      <t>ガイ</t>
    </rPh>
    <rPh sb="3" eb="5">
      <t>カツドウ</t>
    </rPh>
    <rPh sb="7" eb="8">
      <t>オモ</t>
    </rPh>
    <rPh sb="9" eb="11">
      <t>リュウガク</t>
    </rPh>
    <rPh sb="11" eb="12">
      <t>セイ</t>
    </rPh>
    <phoneticPr fontId="2"/>
  </si>
  <si>
    <t>専門的・技術的分野の在留資格</t>
    <rPh sb="0" eb="3">
      <t>センモンテキ</t>
    </rPh>
    <rPh sb="4" eb="7">
      <t>ギジュツテキ</t>
    </rPh>
    <rPh sb="7" eb="9">
      <t>ブンヤ</t>
    </rPh>
    <rPh sb="10" eb="12">
      <t>ザイリュウ</t>
    </rPh>
    <rPh sb="12" eb="14">
      <t>シカク</t>
    </rPh>
    <phoneticPr fontId="2"/>
  </si>
  <si>
    <t>技能実習</t>
    <rPh sb="0" eb="2">
      <t>ギノウ</t>
    </rPh>
    <rPh sb="2" eb="4">
      <t>ジッシュウ</t>
    </rPh>
    <phoneticPr fontId="2"/>
  </si>
  <si>
    <t>特定活動</t>
    <rPh sb="0" eb="2">
      <t>トクテイ</t>
    </rPh>
    <rPh sb="2" eb="4">
      <t>カツドウ</t>
    </rPh>
    <phoneticPr fontId="2"/>
  </si>
  <si>
    <t>うち　技術・
人文・国際業務</t>
    <rPh sb="3" eb="5">
      <t>ギジュツ</t>
    </rPh>
    <rPh sb="7" eb="9">
      <t>ジンブン</t>
    </rPh>
    <rPh sb="10" eb="12">
      <t>コクサイ</t>
    </rPh>
    <rPh sb="12" eb="14">
      <t>ギョウム</t>
    </rPh>
    <phoneticPr fontId="2"/>
  </si>
  <si>
    <t>うち　特定技能</t>
    <rPh sb="3" eb="5">
      <t>トクテイ</t>
    </rPh>
    <rPh sb="5" eb="7">
      <t>ギノウ</t>
    </rPh>
    <phoneticPr fontId="2"/>
  </si>
  <si>
    <t>埼玉</t>
    <rPh sb="0" eb="2">
      <t>サイタマ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</si>
  <si>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</si>
  <si>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</si>
  <si>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卸売業、小売業</t>
    <rPh sb="0" eb="3">
      <t>オロシウリギョウ</t>
    </rPh>
    <rPh sb="4" eb="7">
      <t>コウリギョウ</t>
    </rPh>
    <phoneticPr fontId="2"/>
  </si>
  <si>
    <t>宿泊業、飲食サービス業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</si>
  <si>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医療、福祉</t>
    <rPh sb="0" eb="2">
      <t>イリョウ</t>
    </rPh>
    <rPh sb="3" eb="5">
      <t>フクシ</t>
    </rPh>
    <phoneticPr fontId="2"/>
  </si>
  <si>
    <t>ベトナム</t>
  </si>
  <si>
    <t>フィリピン</t>
    <phoneticPr fontId="2"/>
  </si>
  <si>
    <t>ネパール</t>
  </si>
  <si>
    <t>韓国</t>
    <rPh sb="0" eb="2">
      <t>カンコク</t>
    </rPh>
    <phoneticPr fontId="2"/>
  </si>
  <si>
    <t>ミャンマー</t>
    <phoneticPr fontId="2"/>
  </si>
  <si>
    <t>タイ</t>
    <phoneticPr fontId="2"/>
  </si>
  <si>
    <t>合計</t>
    <rPh sb="0" eb="2">
      <t>ゴウケイ</t>
    </rPh>
    <phoneticPr fontId="2"/>
  </si>
  <si>
    <t>（単位：人）</t>
    <rPh sb="1" eb="3">
      <t>タンイ</t>
    </rPh>
    <rPh sb="4" eb="5">
      <t>ニン</t>
    </rPh>
    <phoneticPr fontId="2"/>
  </si>
  <si>
    <t>令和元年</t>
    <rPh sb="0" eb="2">
      <t>レイワ</t>
    </rPh>
    <rPh sb="2" eb="3">
      <t>モト</t>
    </rPh>
    <rPh sb="3" eb="4">
      <t>ネン</t>
    </rPh>
    <phoneticPr fontId="2"/>
  </si>
  <si>
    <t>令和２年</t>
    <rPh sb="0" eb="2">
      <t>レイワ</t>
    </rPh>
    <rPh sb="3" eb="4">
      <t>ネン</t>
    </rPh>
    <phoneticPr fontId="2"/>
  </si>
  <si>
    <t>令和３年</t>
    <rPh sb="0" eb="2">
      <t>レイワ</t>
    </rPh>
    <rPh sb="3" eb="4">
      <t>ネン</t>
    </rPh>
    <phoneticPr fontId="2"/>
  </si>
  <si>
    <t>令和４年</t>
    <rPh sb="0" eb="2">
      <t>レイワ</t>
    </rPh>
    <rPh sb="3" eb="4">
      <t>ネン</t>
    </rPh>
    <phoneticPr fontId="2"/>
  </si>
  <si>
    <t>令和５年</t>
    <rPh sb="0" eb="2">
      <t>レイワ</t>
    </rPh>
    <rPh sb="3" eb="4">
      <t>ネン</t>
    </rPh>
    <phoneticPr fontId="2"/>
  </si>
  <si>
    <t>対前年増加率</t>
    <rPh sb="0" eb="1">
      <t>タイ</t>
    </rPh>
    <rPh sb="1" eb="3">
      <t>ゼンネン</t>
    </rPh>
    <rPh sb="3" eb="5">
      <t>ゾウカ</t>
    </rPh>
    <rPh sb="5" eb="6">
      <t>リツ</t>
    </rPh>
    <phoneticPr fontId="2"/>
  </si>
  <si>
    <t>外国人労働者総数</t>
    <rPh sb="0" eb="2">
      <t>ガイコク</t>
    </rPh>
    <rPh sb="2" eb="3">
      <t>ジン</t>
    </rPh>
    <rPh sb="3" eb="6">
      <t>ロウドウシャ</t>
    </rPh>
    <rPh sb="6" eb="8">
      <t>ソウスウ</t>
    </rPh>
    <phoneticPr fontId="2"/>
  </si>
  <si>
    <t>▲3.3%</t>
    <phoneticPr fontId="3"/>
  </si>
  <si>
    <t>情報通信業</t>
    <rPh sb="0" eb="2">
      <t>ジョウホウ</t>
    </rPh>
    <rPh sb="2" eb="5">
      <t>ツウシンギョウ</t>
    </rPh>
    <phoneticPr fontId="2"/>
  </si>
  <si>
    <t>教育、学習支援業</t>
    <rPh sb="0" eb="2">
      <t>キョウイク</t>
    </rPh>
    <rPh sb="3" eb="5">
      <t>ガクシュウ</t>
    </rPh>
    <rPh sb="5" eb="8">
      <t>シエンギョウ</t>
    </rPh>
    <phoneticPr fontId="2"/>
  </si>
  <si>
    <r>
      <t>サービス業</t>
    </r>
    <r>
      <rPr>
        <b/>
        <sz val="10"/>
        <rFont val="游ゴシック"/>
        <family val="3"/>
        <charset val="128"/>
      </rPr>
      <t>（他に分類されないもの）</t>
    </r>
    <rPh sb="4" eb="5">
      <t>ギョウ</t>
    </rPh>
    <rPh sb="6" eb="7">
      <t>ホカ</t>
    </rPh>
    <rPh sb="8" eb="10">
      <t>ブンルイ</t>
    </rPh>
    <phoneticPr fontId="2"/>
  </si>
  <si>
    <t>外国人労働者数</t>
    <rPh sb="0" eb="2">
      <t>ガイコク</t>
    </rPh>
    <rPh sb="2" eb="3">
      <t>ジン</t>
    </rPh>
    <rPh sb="3" eb="6">
      <t>ロウドウシャ</t>
    </rPh>
    <rPh sb="6" eb="7">
      <t>スウ</t>
    </rPh>
    <phoneticPr fontId="2"/>
  </si>
  <si>
    <t>外国人雇用事業所数</t>
    <rPh sb="0" eb="2">
      <t>ガイコク</t>
    </rPh>
    <rPh sb="2" eb="3">
      <t>ジン</t>
    </rPh>
    <rPh sb="3" eb="5">
      <t>コヨウ</t>
    </rPh>
    <rPh sb="5" eb="8">
      <t>ジギョウショ</t>
    </rPh>
    <rPh sb="8" eb="9">
      <t>スウ</t>
    </rPh>
    <phoneticPr fontId="2"/>
  </si>
  <si>
    <t>人数</t>
    <rPh sb="0" eb="2">
      <t>ニンズウ</t>
    </rPh>
    <phoneticPr fontId="2"/>
  </si>
  <si>
    <t>総計</t>
    <rPh sb="0" eb="2">
      <t>ソウケイ</t>
    </rPh>
    <phoneticPr fontId="2"/>
  </si>
  <si>
    <t>川口</t>
    <rPh sb="0" eb="2">
      <t>カワグチ</t>
    </rPh>
    <phoneticPr fontId="3"/>
  </si>
  <si>
    <t>熊谷・本庄</t>
    <rPh sb="0" eb="2">
      <t>クマガヤ</t>
    </rPh>
    <rPh sb="3" eb="5">
      <t>ホンジョウ</t>
    </rPh>
    <phoneticPr fontId="3"/>
  </si>
  <si>
    <t>大宮</t>
    <rPh sb="0" eb="2">
      <t>オオミヤ</t>
    </rPh>
    <phoneticPr fontId="3"/>
  </si>
  <si>
    <t>川越・東松山</t>
    <rPh sb="0" eb="2">
      <t>カワゴエ</t>
    </rPh>
    <rPh sb="3" eb="6">
      <t>ヒガシマツヤマ</t>
    </rPh>
    <phoneticPr fontId="3"/>
  </si>
  <si>
    <t>浦和</t>
    <rPh sb="0" eb="2">
      <t>ウラワ</t>
    </rPh>
    <phoneticPr fontId="3"/>
  </si>
  <si>
    <t>所沢・飯能</t>
    <rPh sb="0" eb="2">
      <t>トコロザワ</t>
    </rPh>
    <rPh sb="3" eb="5">
      <t>ハンノウ</t>
    </rPh>
    <phoneticPr fontId="3"/>
  </si>
  <si>
    <t>秩父</t>
    <rPh sb="0" eb="2">
      <t>チチブ</t>
    </rPh>
    <phoneticPr fontId="3"/>
  </si>
  <si>
    <t>春日部</t>
    <rPh sb="0" eb="3">
      <t>カスカベ</t>
    </rPh>
    <phoneticPr fontId="3"/>
  </si>
  <si>
    <t>行田</t>
    <rPh sb="0" eb="2">
      <t>ギョウダ</t>
    </rPh>
    <phoneticPr fontId="3"/>
  </si>
  <si>
    <t>草加</t>
    <rPh sb="0" eb="2">
      <t>ソウカ</t>
    </rPh>
    <phoneticPr fontId="3"/>
  </si>
  <si>
    <t>朝霞</t>
    <rPh sb="0" eb="2">
      <t>アサカ</t>
    </rPh>
    <phoneticPr fontId="3"/>
  </si>
  <si>
    <t>越谷</t>
    <rPh sb="0" eb="2">
      <t>コシガヤ</t>
    </rPh>
    <phoneticPr fontId="3"/>
  </si>
  <si>
    <t>2012(H24)</t>
    <phoneticPr fontId="3"/>
  </si>
  <si>
    <t>在留外国人数</t>
    <rPh sb="0" eb="2">
      <t>ザイリュウ</t>
    </rPh>
    <rPh sb="2" eb="4">
      <t>ガイコク</t>
    </rPh>
    <rPh sb="4" eb="5">
      <t>ジン</t>
    </rPh>
    <rPh sb="5" eb="6">
      <t>スウ</t>
    </rPh>
    <phoneticPr fontId="3"/>
  </si>
  <si>
    <t>人口に占める在留外国人の割合</t>
    <rPh sb="0" eb="2">
      <t>ジンコウ</t>
    </rPh>
    <rPh sb="3" eb="4">
      <t>シ</t>
    </rPh>
    <rPh sb="6" eb="8">
      <t>ザイリュウ</t>
    </rPh>
    <rPh sb="8" eb="10">
      <t>ガイコク</t>
    </rPh>
    <rPh sb="10" eb="11">
      <t>ジン</t>
    </rPh>
    <rPh sb="12" eb="14">
      <t>ワリアイ</t>
    </rPh>
    <phoneticPr fontId="2"/>
  </si>
  <si>
    <t>外国人労働者総数</t>
    <rPh sb="0" eb="3">
      <t>ガイコクジン</t>
    </rPh>
    <rPh sb="3" eb="6">
      <t>ロウドウシャ</t>
    </rPh>
    <rPh sb="6" eb="8">
      <t>ソウスウ</t>
    </rPh>
    <phoneticPr fontId="2"/>
  </si>
  <si>
    <t>中国（香港、マカオを含む）</t>
    <rPh sb="0" eb="2">
      <t>チュウゴク</t>
    </rPh>
    <phoneticPr fontId="2"/>
  </si>
  <si>
    <t>フィリピン</t>
  </si>
  <si>
    <t>ネパール</t>
    <phoneticPr fontId="20"/>
  </si>
  <si>
    <t>インドネシア</t>
    <phoneticPr fontId="2"/>
  </si>
  <si>
    <t>韓国</t>
    <rPh sb="0" eb="2">
      <t>カンコク</t>
    </rPh>
    <phoneticPr fontId="20"/>
  </si>
  <si>
    <t>ミャンマー</t>
    <phoneticPr fontId="20"/>
  </si>
  <si>
    <t>１.在留外国人数及び人口に占める在留外国人の割合（埼玉県）</t>
  </si>
  <si>
    <t>２.外国人労働者数の推移（全国・埼玉県）</t>
  </si>
  <si>
    <t>３.外国人雇用事業所数の推移（全国・埼玉県）</t>
  </si>
  <si>
    <t>５.主な産業別外国人労働者数の対前年増加率の推移（埼玉県）</t>
  </si>
  <si>
    <t>６.産業別外国人雇用事業所数（全国・埼玉県）</t>
  </si>
  <si>
    <t>７.国籍別外国人労働者の割合（全国・埼玉県）</t>
  </si>
  <si>
    <t>８.在留資格別外国人労働者数（全国・埼玉県）</t>
  </si>
  <si>
    <t>９.在留資格・国籍別外国人労働者の割合（埼玉県）</t>
  </si>
  <si>
    <t>11.地域別外国人雇用事業所数（埼玉県）</t>
  </si>
  <si>
    <t>WORK IN SAITAMA 各統計情報（EXCEL版）</t>
    <rPh sb="16" eb="17">
      <t>カク</t>
    </rPh>
    <rPh sb="17" eb="19">
      <t>トウケイ</t>
    </rPh>
    <rPh sb="19" eb="21">
      <t>ジョウホウ</t>
    </rPh>
    <rPh sb="27" eb="28">
      <t>ハン</t>
    </rPh>
    <phoneticPr fontId="12"/>
  </si>
  <si>
    <t>G７等</t>
    <rPh sb="2" eb="3">
      <t>トウ</t>
    </rPh>
    <phoneticPr fontId="2"/>
  </si>
  <si>
    <t>埼玉県(割合）</t>
    <rPh sb="0" eb="3">
      <t>サイタマケン</t>
    </rPh>
    <rPh sb="4" eb="6">
      <t>ワリアイ</t>
    </rPh>
    <phoneticPr fontId="2"/>
  </si>
  <si>
    <t>全国(割合）</t>
    <rPh sb="0" eb="2">
      <t>ゼンコク</t>
    </rPh>
    <phoneticPr fontId="2"/>
  </si>
  <si>
    <t>イ　専門的技術的分野</t>
    <rPh sb="2" eb="5">
      <t>センモンテキ</t>
    </rPh>
    <rPh sb="5" eb="8">
      <t>ギジュツテキ</t>
    </rPh>
    <rPh sb="8" eb="10">
      <t>ブンヤ</t>
    </rPh>
    <phoneticPr fontId="2"/>
  </si>
  <si>
    <t>ウ　特定活動</t>
    <rPh sb="2" eb="4">
      <t>トクテイ</t>
    </rPh>
    <rPh sb="4" eb="6">
      <t>カツドウ</t>
    </rPh>
    <phoneticPr fontId="2"/>
  </si>
  <si>
    <t>エ　技能実習</t>
    <rPh sb="2" eb="4">
      <t>ギノウ</t>
    </rPh>
    <rPh sb="4" eb="6">
      <t>ジッシュウ</t>
    </rPh>
    <phoneticPr fontId="2"/>
  </si>
  <si>
    <t>オ　永住者・配偶者等</t>
    <rPh sb="2" eb="4">
      <t>エイジュウ</t>
    </rPh>
    <rPh sb="4" eb="5">
      <t>シャ</t>
    </rPh>
    <rPh sb="6" eb="9">
      <t>ハイグウシャ</t>
    </rPh>
    <rPh sb="9" eb="10">
      <t>トウ</t>
    </rPh>
    <phoneticPr fontId="2"/>
  </si>
  <si>
    <t>うち特定技能</t>
    <phoneticPr fontId="2"/>
  </si>
  <si>
    <t>中国(香港・マカオを含む）</t>
    <rPh sb="0" eb="2">
      <t>チュウゴク</t>
    </rPh>
    <rPh sb="3" eb="5">
      <t>ホンコン</t>
    </rPh>
    <rPh sb="10" eb="11">
      <t>フク</t>
    </rPh>
    <phoneticPr fontId="2"/>
  </si>
  <si>
    <t>10.地域別外国人労働者数（埼玉県）</t>
    <phoneticPr fontId="2"/>
  </si>
  <si>
    <t>４.産業別外国人労働者数（全国・埼玉県）</t>
    <phoneticPr fontId="2"/>
  </si>
  <si>
    <t>2024(R6)</t>
    <phoneticPr fontId="2"/>
  </si>
  <si>
    <t>ブラジル</t>
    <phoneticPr fontId="2"/>
  </si>
  <si>
    <t>スリランカ</t>
    <phoneticPr fontId="2"/>
  </si>
  <si>
    <r>
      <t xml:space="preserve">ア </t>
    </r>
    <r>
      <rPr>
        <sz val="8"/>
        <color theme="1"/>
        <rFont val="游ゴシック"/>
        <family val="3"/>
        <charset val="128"/>
        <scheme val="minor"/>
      </rPr>
      <t>資格外活動
（主に留学生の
アルバイト</t>
    </r>
    <rPh sb="2" eb="4">
      <t>シカク</t>
    </rPh>
    <rPh sb="4" eb="5">
      <t>ガイ</t>
    </rPh>
    <rPh sb="5" eb="7">
      <t>カツドウ</t>
    </rPh>
    <rPh sb="9" eb="10">
      <t>オモ</t>
    </rPh>
    <rPh sb="11" eb="14">
      <t>リュウガクセイ</t>
    </rPh>
    <phoneticPr fontId="2"/>
  </si>
  <si>
    <t>令和6年</t>
    <rPh sb="0" eb="2">
      <t>レイワ</t>
    </rPh>
    <rPh sb="3" eb="4">
      <t>ネン</t>
    </rPh>
    <phoneticPr fontId="2"/>
  </si>
  <si>
    <r>
      <t>サービス業</t>
    </r>
    <r>
      <rPr>
        <b/>
        <sz val="8"/>
        <rFont val="游ゴシック"/>
        <family val="3"/>
        <charset val="128"/>
      </rPr>
      <t>（他に分類されないもの）</t>
    </r>
    <rPh sb="6" eb="7">
      <t>タ</t>
    </rPh>
    <rPh sb="8" eb="10">
      <t>ブンルイ</t>
    </rPh>
    <phoneticPr fontId="11"/>
  </si>
  <si>
    <t>人口(翌年1月1日）</t>
    <rPh sb="0" eb="2">
      <t>ジンコウ</t>
    </rPh>
    <rPh sb="3" eb="5">
      <t>ヨクネン</t>
    </rPh>
    <rPh sb="6" eb="7">
      <t>ガツ</t>
    </rPh>
    <rPh sb="8" eb="9">
      <t>ニチ</t>
    </rPh>
    <phoneticPr fontId="3"/>
  </si>
  <si>
    <t>100.0%</t>
    <phoneticPr fontId="2"/>
  </si>
  <si>
    <t>４.産業別外国人労働者数及び外国人雇用事業所数（全国・埼玉県）</t>
    <rPh sb="12" eb="13">
      <t>オヨ</t>
    </rPh>
    <rPh sb="14" eb="17">
      <t>ガイコクジン</t>
    </rPh>
    <rPh sb="17" eb="19">
      <t>コヨウ</t>
    </rPh>
    <rPh sb="19" eb="22">
      <t>ジギョウショ</t>
    </rPh>
    <rPh sb="22" eb="23">
      <t>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</si>
</sst>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%"/>
    <numFmt numFmtId="178" formatCode="\(0.0%\)"/>
  </numFmts>
  <fonts count="3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2"/>
      <charset val="128"/>
    </font>
    <font>
      <sz val="11"/>
      <name val="游ゴシック"/>
      <family val="3"/>
      <charset val="128"/>
      <scheme val="minor"/>
    </font>
    <font>
      <sz val="11"/>
      <name val="MS PGothic"/>
      <family val="3"/>
      <charset val="128"/>
    </font>
    <font>
      <b/>
      <sz val="11"/>
      <name val="游ゴシック"/>
      <family val="3"/>
      <charset val="128"/>
    </font>
    <font>
      <b/>
      <sz val="12"/>
      <name val="游ゴシック"/>
      <family val="3"/>
      <charset val="128"/>
    </font>
    <font>
      <sz val="10"/>
      <name val="游ゴシック"/>
      <family val="3"/>
      <charset val="128"/>
    </font>
    <font>
      <sz val="9"/>
      <name val="游ゴシック"/>
      <family val="3"/>
      <charset val="128"/>
    </font>
    <font>
      <sz val="12"/>
      <name val="游ゴシック"/>
      <family val="3"/>
      <charset val="128"/>
    </font>
    <font>
      <sz val="6"/>
      <name val="ＭＳ Ｐゴシック"/>
      <family val="3"/>
      <charset val="128"/>
    </font>
    <font>
      <sz val="6"/>
      <name val="MS PGothic"/>
      <family val="3"/>
      <charset val="128"/>
    </font>
    <font>
      <b/>
      <sz val="11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8"/>
      <name val="游ゴシック"/>
      <family val="3"/>
      <charset val="128"/>
    </font>
    <font>
      <sz val="11"/>
      <name val="游ゴシック"/>
      <family val="3"/>
      <charset val="128"/>
    </font>
    <font>
      <b/>
      <sz val="10"/>
      <name val="游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明朝"/>
      <family val="3"/>
      <charset val="128"/>
    </font>
    <font>
      <b/>
      <sz val="10.5"/>
      <name val="游ゴシック"/>
      <family val="3"/>
      <charset val="128"/>
    </font>
    <font>
      <sz val="12"/>
      <name val="游ゴシック"/>
      <family val="3"/>
      <charset val="128"/>
      <scheme val="minor"/>
    </font>
    <font>
      <sz val="12"/>
      <color rgb="FFFF0000"/>
      <name val="ＭＳ 明朝"/>
      <family val="1"/>
      <charset val="128"/>
    </font>
    <font>
      <sz val="20"/>
      <color theme="1"/>
      <name val="游ゴシック"/>
      <family val="3"/>
      <charset val="128"/>
    </font>
    <font>
      <sz val="16"/>
      <name val="游ゴシック"/>
      <family val="3"/>
      <charset val="128"/>
    </font>
    <font>
      <sz val="16"/>
      <color rgb="FFFF0000"/>
      <name val="ＭＳ 明朝"/>
      <family val="1"/>
      <charset val="128"/>
    </font>
    <font>
      <sz val="11"/>
      <name val="明朝"/>
      <family val="3"/>
      <charset val="128"/>
    </font>
    <font>
      <sz val="16"/>
      <name val="ＭＳ ゴシック"/>
      <family val="3"/>
      <charset val="128"/>
    </font>
    <font>
      <sz val="16"/>
      <color theme="1"/>
      <name val="游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</font>
    <font>
      <sz val="11"/>
      <name val="ＭＳ Ｐゴシック"/>
      <family val="3"/>
      <charset val="128"/>
    </font>
    <font>
      <b/>
      <sz val="9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theme="0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7" fillId="0" borderId="0"/>
    <xf numFmtId="0" fontId="35" fillId="0" borderId="0">
      <alignment vertical="center"/>
    </xf>
    <xf numFmtId="38" fontId="35" fillId="0" borderId="0" applyFont="0" applyFill="0" applyBorder="0" applyAlignment="0" applyProtection="0">
      <alignment vertical="center"/>
    </xf>
  </cellStyleXfs>
  <cellXfs count="18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176" fontId="0" fillId="0" borderId="3" xfId="0" applyNumberFormat="1" applyBorder="1" applyAlignment="1">
      <alignment horizontal="right" vertical="center"/>
    </xf>
    <xf numFmtId="176" fontId="0" fillId="0" borderId="3" xfId="0" applyNumberFormat="1" applyBorder="1">
      <alignment vertical="center"/>
    </xf>
    <xf numFmtId="0" fontId="4" fillId="0" borderId="0" xfId="0" applyFont="1">
      <alignment vertical="center"/>
    </xf>
    <xf numFmtId="177" fontId="6" fillId="0" borderId="4" xfId="2" applyNumberFormat="1" applyFont="1" applyFill="1" applyBorder="1" applyAlignment="1">
      <alignment horizontal="right" vertical="center"/>
    </xf>
    <xf numFmtId="176" fontId="6" fillId="0" borderId="5" xfId="2" applyNumberFormat="1" applyFont="1" applyFill="1" applyBorder="1" applyAlignment="1">
      <alignment horizontal="right" vertical="center"/>
    </xf>
    <xf numFmtId="177" fontId="6" fillId="0" borderId="5" xfId="2" applyNumberFormat="1" applyFont="1" applyFill="1" applyBorder="1" applyAlignment="1">
      <alignment horizontal="right" vertical="center"/>
    </xf>
    <xf numFmtId="176" fontId="6" fillId="0" borderId="6" xfId="2" applyNumberFormat="1" applyFont="1" applyFill="1" applyBorder="1" applyAlignment="1">
      <alignment horizontal="right" vertical="center"/>
    </xf>
    <xf numFmtId="176" fontId="6" fillId="0" borderId="10" xfId="2" applyNumberFormat="1" applyFont="1" applyFill="1" applyBorder="1" applyAlignment="1">
      <alignment horizontal="right" vertical="center"/>
    </xf>
    <xf numFmtId="49" fontId="8" fillId="0" borderId="11" xfId="0" applyNumberFormat="1" applyFont="1" applyBorder="1">
      <alignment vertical="center"/>
    </xf>
    <xf numFmtId="0" fontId="9" fillId="0" borderId="11" xfId="0" applyFont="1" applyBorder="1">
      <alignment vertical="center"/>
    </xf>
    <xf numFmtId="49" fontId="10" fillId="0" borderId="11" xfId="0" applyNumberFormat="1" applyFont="1" applyBorder="1">
      <alignment vertical="center"/>
    </xf>
    <xf numFmtId="49" fontId="7" fillId="0" borderId="11" xfId="0" applyNumberFormat="1" applyFont="1" applyBorder="1">
      <alignment vertical="center"/>
    </xf>
    <xf numFmtId="176" fontId="6" fillId="0" borderId="13" xfId="2" applyNumberFormat="1" applyFont="1" applyFill="1" applyBorder="1" applyAlignment="1">
      <alignment horizontal="right" vertical="center"/>
    </xf>
    <xf numFmtId="49" fontId="8" fillId="0" borderId="14" xfId="0" applyNumberFormat="1" applyFont="1" applyBorder="1">
      <alignment vertical="center"/>
    </xf>
    <xf numFmtId="0" fontId="9" fillId="0" borderId="14" xfId="0" applyFont="1" applyBorder="1">
      <alignment vertical="center"/>
    </xf>
    <xf numFmtId="49" fontId="10" fillId="0" borderId="14" xfId="0" applyNumberFormat="1" applyFont="1" applyBorder="1">
      <alignment vertical="center"/>
    </xf>
    <xf numFmtId="49" fontId="7" fillId="0" borderId="14" xfId="0" applyNumberFormat="1" applyFont="1" applyBorder="1">
      <alignment vertical="center"/>
    </xf>
    <xf numFmtId="0" fontId="7" fillId="0" borderId="11" xfId="0" applyFont="1" applyBorder="1">
      <alignment vertical="center"/>
    </xf>
    <xf numFmtId="0" fontId="7" fillId="0" borderId="14" xfId="0" applyFont="1" applyBorder="1">
      <alignment vertical="center"/>
    </xf>
    <xf numFmtId="176" fontId="6" fillId="0" borderId="16" xfId="2" applyNumberFormat="1" applyFont="1" applyFill="1" applyBorder="1" applyAlignment="1">
      <alignment horizontal="right" vertical="center" shrinkToFit="1"/>
    </xf>
    <xf numFmtId="176" fontId="6" fillId="0" borderId="17" xfId="2" applyNumberFormat="1" applyFont="1" applyFill="1" applyBorder="1" applyAlignment="1">
      <alignment horizontal="right" vertical="center" shrinkToFit="1"/>
    </xf>
    <xf numFmtId="0" fontId="9" fillId="0" borderId="18" xfId="3" applyFont="1" applyBorder="1" applyAlignment="1">
      <alignment horizontal="center" vertical="center"/>
    </xf>
    <xf numFmtId="0" fontId="9" fillId="0" borderId="19" xfId="3" applyFont="1" applyBorder="1" applyAlignment="1">
      <alignment horizontal="center" vertical="center"/>
    </xf>
    <xf numFmtId="0" fontId="9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13" fillId="0" borderId="24" xfId="0" applyFont="1" applyBorder="1">
      <alignment vertical="center"/>
    </xf>
    <xf numFmtId="0" fontId="13" fillId="0" borderId="25" xfId="0" applyFont="1" applyBorder="1">
      <alignment vertical="center"/>
    </xf>
    <xf numFmtId="0" fontId="13" fillId="0" borderId="26" xfId="0" applyFont="1" applyBorder="1">
      <alignment vertical="center"/>
    </xf>
    <xf numFmtId="0" fontId="14" fillId="2" borderId="28" xfId="0" applyFont="1" applyFill="1" applyBorder="1">
      <alignment vertical="center"/>
    </xf>
    <xf numFmtId="0" fontId="14" fillId="2" borderId="1" xfId="0" applyFont="1" applyFill="1" applyBorder="1">
      <alignment vertical="center"/>
    </xf>
    <xf numFmtId="0" fontId="14" fillId="2" borderId="30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top" wrapText="1"/>
    </xf>
    <xf numFmtId="176" fontId="0" fillId="0" borderId="31" xfId="0" applyNumberFormat="1" applyBorder="1">
      <alignment vertical="center"/>
    </xf>
    <xf numFmtId="178" fontId="0" fillId="0" borderId="29" xfId="0" applyNumberFormat="1" applyBorder="1">
      <alignment vertical="center"/>
    </xf>
    <xf numFmtId="176" fontId="0" fillId="0" borderId="27" xfId="0" applyNumberFormat="1" applyBorder="1">
      <alignment vertical="center"/>
    </xf>
    <xf numFmtId="0" fontId="0" fillId="0" borderId="27" xfId="0" applyBorder="1">
      <alignment vertical="center"/>
    </xf>
    <xf numFmtId="0" fontId="0" fillId="0" borderId="29" xfId="0" applyBorder="1">
      <alignment vertical="center"/>
    </xf>
    <xf numFmtId="0" fontId="0" fillId="0" borderId="29" xfId="0" applyBorder="1" applyAlignment="1">
      <alignment horizontal="left" vertical="center" wrapText="1"/>
    </xf>
    <xf numFmtId="0" fontId="0" fillId="0" borderId="3" xfId="0" applyBorder="1">
      <alignment vertical="center"/>
    </xf>
    <xf numFmtId="177" fontId="0" fillId="0" borderId="3" xfId="0" applyNumberFormat="1" applyBorder="1">
      <alignment vertical="center"/>
    </xf>
    <xf numFmtId="0" fontId="7" fillId="0" borderId="0" xfId="4" applyFont="1">
      <alignment vertical="center"/>
    </xf>
    <xf numFmtId="0" fontId="16" fillId="0" borderId="0" xfId="4" applyFont="1">
      <alignment vertical="center"/>
    </xf>
    <xf numFmtId="0" fontId="16" fillId="0" borderId="0" xfId="4" applyFont="1" applyAlignment="1">
      <alignment horizontal="right" vertical="center"/>
    </xf>
    <xf numFmtId="0" fontId="16" fillId="0" borderId="33" xfId="4" applyFont="1" applyBorder="1">
      <alignment vertical="center"/>
    </xf>
    <xf numFmtId="0" fontId="16" fillId="0" borderId="34" xfId="4" applyFont="1" applyBorder="1">
      <alignment vertical="center"/>
    </xf>
    <xf numFmtId="0" fontId="15" fillId="0" borderId="36" xfId="4" applyFont="1" applyBorder="1" applyAlignment="1">
      <alignment horizontal="center" vertical="center"/>
    </xf>
    <xf numFmtId="0" fontId="15" fillId="0" borderId="37" xfId="4" applyFont="1" applyBorder="1" applyAlignment="1">
      <alignment horizontal="center" vertical="center"/>
    </xf>
    <xf numFmtId="0" fontId="6" fillId="0" borderId="38" xfId="4" applyFont="1" applyBorder="1" applyAlignment="1">
      <alignment horizontal="left" vertical="center" indent="1"/>
    </xf>
    <xf numFmtId="38" fontId="7" fillId="0" borderId="39" xfId="5" applyFont="1" applyFill="1" applyBorder="1" applyAlignment="1">
      <alignment horizontal="right" vertical="center"/>
    </xf>
    <xf numFmtId="177" fontId="8" fillId="0" borderId="39" xfId="6" applyNumberFormat="1" applyFont="1" applyFill="1" applyBorder="1" applyAlignment="1">
      <alignment vertical="center"/>
    </xf>
    <xf numFmtId="177" fontId="8" fillId="0" borderId="40" xfId="6" applyNumberFormat="1" applyFont="1" applyFill="1" applyBorder="1" applyAlignment="1">
      <alignment vertical="center"/>
    </xf>
    <xf numFmtId="0" fontId="6" fillId="0" borderId="0" xfId="4" applyFont="1">
      <alignment vertical="center"/>
    </xf>
    <xf numFmtId="0" fontId="6" fillId="3" borderId="41" xfId="4" applyFont="1" applyFill="1" applyBorder="1" applyAlignment="1">
      <alignment horizontal="left" vertical="center" indent="1"/>
    </xf>
    <xf numFmtId="38" fontId="7" fillId="3" borderId="0" xfId="5" applyFont="1" applyFill="1" applyBorder="1" applyAlignment="1">
      <alignment horizontal="right" vertical="center"/>
    </xf>
    <xf numFmtId="177" fontId="8" fillId="3" borderId="0" xfId="6" applyNumberFormat="1" applyFont="1" applyFill="1" applyBorder="1" applyAlignment="1">
      <alignment vertical="center"/>
    </xf>
    <xf numFmtId="177" fontId="8" fillId="3" borderId="0" xfId="6" applyNumberFormat="1" applyFont="1" applyFill="1" applyBorder="1" applyAlignment="1">
      <alignment horizontal="right" vertical="center"/>
    </xf>
    <xf numFmtId="177" fontId="8" fillId="3" borderId="42" xfId="6" applyNumberFormat="1" applyFont="1" applyFill="1" applyBorder="1" applyAlignment="1">
      <alignment vertical="center"/>
    </xf>
    <xf numFmtId="0" fontId="6" fillId="0" borderId="41" xfId="4" applyFont="1" applyBorder="1" applyAlignment="1">
      <alignment horizontal="left" vertical="center" indent="1"/>
    </xf>
    <xf numFmtId="38" fontId="7" fillId="0" borderId="0" xfId="5" applyFont="1" applyFill="1" applyBorder="1" applyAlignment="1">
      <alignment horizontal="right" vertical="center"/>
    </xf>
    <xf numFmtId="177" fontId="8" fillId="0" borderId="0" xfId="6" applyNumberFormat="1" applyFont="1" applyFill="1" applyBorder="1" applyAlignment="1">
      <alignment vertical="center"/>
    </xf>
    <xf numFmtId="177" fontId="8" fillId="0" borderId="42" xfId="6" applyNumberFormat="1" applyFont="1" applyFill="1" applyBorder="1" applyAlignment="1">
      <alignment vertical="center"/>
    </xf>
    <xf numFmtId="0" fontId="6" fillId="3" borderId="35" xfId="4" applyFont="1" applyFill="1" applyBorder="1" applyAlignment="1">
      <alignment horizontal="left" vertical="center" indent="1"/>
    </xf>
    <xf numFmtId="38" fontId="7" fillId="3" borderId="36" xfId="5" applyFont="1" applyFill="1" applyBorder="1" applyAlignment="1">
      <alignment horizontal="right" vertical="center"/>
    </xf>
    <xf numFmtId="177" fontId="8" fillId="3" borderId="36" xfId="6" applyNumberFormat="1" applyFont="1" applyFill="1" applyBorder="1" applyAlignment="1">
      <alignment vertical="center"/>
    </xf>
    <xf numFmtId="177" fontId="8" fillId="3" borderId="37" xfId="6" applyNumberFormat="1" applyFont="1" applyFill="1" applyBorder="1" applyAlignment="1">
      <alignment vertical="center"/>
    </xf>
    <xf numFmtId="38" fontId="16" fillId="0" borderId="0" xfId="4" applyNumberFormat="1" applyFont="1">
      <alignment vertical="center"/>
    </xf>
    <xf numFmtId="0" fontId="18" fillId="0" borderId="3" xfId="0" applyFont="1" applyBorder="1">
      <alignment vertical="center"/>
    </xf>
    <xf numFmtId="0" fontId="19" fillId="0" borderId="3" xfId="0" applyFont="1" applyBorder="1">
      <alignment vertical="center"/>
    </xf>
    <xf numFmtId="177" fontId="0" fillId="0" borderId="0" xfId="0" applyNumberFormat="1">
      <alignment vertical="center"/>
    </xf>
    <xf numFmtId="176" fontId="4" fillId="0" borderId="3" xfId="3" applyNumberFormat="1" applyFont="1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shrinkToFit="1"/>
    </xf>
    <xf numFmtId="10" fontId="0" fillId="0" borderId="3" xfId="0" applyNumberFormat="1" applyBorder="1">
      <alignment vertical="center"/>
    </xf>
    <xf numFmtId="177" fontId="6" fillId="4" borderId="9" xfId="2" applyNumberFormat="1" applyFont="1" applyFill="1" applyBorder="1" applyAlignment="1">
      <alignment horizontal="right" vertical="center"/>
    </xf>
    <xf numFmtId="176" fontId="6" fillId="4" borderId="9" xfId="2" applyNumberFormat="1" applyFont="1" applyFill="1" applyBorder="1" applyAlignment="1">
      <alignment horizontal="right" vertical="center"/>
    </xf>
    <xf numFmtId="177" fontId="6" fillId="4" borderId="7" xfId="2" applyNumberFormat="1" applyFont="1" applyFill="1" applyBorder="1" applyAlignment="1">
      <alignment horizontal="right" vertical="center"/>
    </xf>
    <xf numFmtId="176" fontId="6" fillId="4" borderId="13" xfId="2" applyNumberFormat="1" applyFont="1" applyFill="1" applyBorder="1" applyAlignment="1">
      <alignment horizontal="right" vertical="center"/>
    </xf>
    <xf numFmtId="176" fontId="6" fillId="4" borderId="8" xfId="2" applyNumberFormat="1" applyFont="1" applyFill="1" applyBorder="1" applyAlignment="1">
      <alignment horizontal="right" vertical="center"/>
    </xf>
    <xf numFmtId="176" fontId="6" fillId="4" borderId="10" xfId="2" applyNumberFormat="1" applyFont="1" applyFill="1" applyBorder="1" applyAlignment="1">
      <alignment horizontal="right" vertical="center"/>
    </xf>
    <xf numFmtId="177" fontId="6" fillId="4" borderId="5" xfId="2" applyNumberFormat="1" applyFont="1" applyFill="1" applyBorder="1" applyAlignment="1">
      <alignment horizontal="right" vertical="center"/>
    </xf>
    <xf numFmtId="176" fontId="6" fillId="4" borderId="5" xfId="2" applyNumberFormat="1" applyFont="1" applyFill="1" applyBorder="1" applyAlignment="1">
      <alignment horizontal="right" vertical="center"/>
    </xf>
    <xf numFmtId="177" fontId="6" fillId="4" borderId="4" xfId="2" applyNumberFormat="1" applyFont="1" applyFill="1" applyBorder="1" applyAlignment="1">
      <alignment horizontal="right" vertical="center"/>
    </xf>
    <xf numFmtId="0" fontId="22" fillId="0" borderId="0" xfId="0" applyFont="1">
      <alignment vertical="center"/>
    </xf>
    <xf numFmtId="0" fontId="16" fillId="0" borderId="0" xfId="3" applyFont="1" applyFill="1"/>
    <xf numFmtId="0" fontId="23" fillId="0" borderId="0" xfId="3" applyFont="1" applyFill="1" applyAlignment="1">
      <alignment horizontal="right"/>
    </xf>
    <xf numFmtId="0" fontId="25" fillId="0" borderId="0" xfId="3" applyFont="1" applyFill="1" applyAlignment="1">
      <alignment horizontal="left"/>
    </xf>
    <xf numFmtId="0" fontId="26" fillId="0" borderId="0" xfId="3" applyFont="1" applyFill="1" applyAlignment="1">
      <alignment horizontal="left" vertical="center"/>
    </xf>
    <xf numFmtId="0" fontId="25" fillId="0" borderId="0" xfId="7" applyFont="1" applyFill="1" applyAlignment="1" applyProtection="1">
      <alignment horizontal="left"/>
      <protection locked="0"/>
    </xf>
    <xf numFmtId="0" fontId="28" fillId="0" borderId="0" xfId="7" applyFont="1" applyAlignment="1" applyProtection="1">
      <alignment horizontal="left"/>
      <protection locked="0"/>
    </xf>
    <xf numFmtId="0" fontId="28" fillId="0" borderId="0" xfId="3" applyFont="1" applyAlignment="1">
      <alignment horizontal="left"/>
    </xf>
    <xf numFmtId="0" fontId="25" fillId="0" borderId="0" xfId="3" applyFont="1" applyFill="1" applyAlignment="1">
      <alignment horizontal="left" vertical="center"/>
    </xf>
    <xf numFmtId="0" fontId="28" fillId="0" borderId="0" xfId="3" applyFont="1" applyAlignment="1">
      <alignment horizontal="left" vertical="center"/>
    </xf>
    <xf numFmtId="0" fontId="29" fillId="0" borderId="0" xfId="3" applyFont="1" applyFill="1" applyAlignment="1">
      <alignment horizontal="left" vertical="center"/>
    </xf>
    <xf numFmtId="0" fontId="7" fillId="4" borderId="23" xfId="3" applyFont="1" applyFill="1" applyBorder="1" applyAlignment="1">
      <alignment horizontal="center" vertical="center"/>
    </xf>
    <xf numFmtId="0" fontId="7" fillId="4" borderId="22" xfId="3" applyFont="1" applyFill="1" applyBorder="1" applyAlignment="1">
      <alignment horizontal="center" vertical="center"/>
    </xf>
    <xf numFmtId="0" fontId="7" fillId="4" borderId="21" xfId="3" applyFont="1" applyFill="1" applyBorder="1" applyAlignment="1">
      <alignment horizontal="center" vertical="center"/>
    </xf>
    <xf numFmtId="0" fontId="9" fillId="4" borderId="20" xfId="3" applyFont="1" applyFill="1" applyBorder="1" applyAlignment="1">
      <alignment horizontal="center" vertical="center"/>
    </xf>
    <xf numFmtId="0" fontId="9" fillId="4" borderId="19" xfId="3" applyFont="1" applyFill="1" applyBorder="1" applyAlignment="1">
      <alignment horizontal="center" vertical="center"/>
    </xf>
    <xf numFmtId="0" fontId="9" fillId="4" borderId="18" xfId="3" applyFont="1" applyFill="1" applyBorder="1" applyAlignment="1">
      <alignment horizontal="center" vertical="center"/>
    </xf>
    <xf numFmtId="176" fontId="6" fillId="4" borderId="17" xfId="2" applyNumberFormat="1" applyFont="1" applyFill="1" applyBorder="1" applyAlignment="1">
      <alignment horizontal="right" vertical="center" shrinkToFit="1"/>
    </xf>
    <xf numFmtId="176" fontId="6" fillId="4" borderId="16" xfId="2" applyNumberFormat="1" applyFont="1" applyFill="1" applyBorder="1" applyAlignment="1">
      <alignment horizontal="right" vertical="center" shrinkToFit="1"/>
    </xf>
    <xf numFmtId="0" fontId="0" fillId="4" borderId="3" xfId="0" applyFill="1" applyBorder="1">
      <alignment vertical="center"/>
    </xf>
    <xf numFmtId="0" fontId="6" fillId="4" borderId="3" xfId="4" applyFont="1" applyFill="1" applyBorder="1" applyAlignment="1">
      <alignment horizontal="left" vertical="center" indent="1"/>
    </xf>
    <xf numFmtId="38" fontId="7" fillId="4" borderId="3" xfId="5" applyFont="1" applyFill="1" applyBorder="1" applyAlignment="1">
      <alignment horizontal="right" vertical="center"/>
    </xf>
    <xf numFmtId="177" fontId="0" fillId="4" borderId="3" xfId="0" applyNumberFormat="1" applyFill="1" applyBorder="1">
      <alignment vertical="center"/>
    </xf>
    <xf numFmtId="0" fontId="21" fillId="4" borderId="3" xfId="4" applyFont="1" applyFill="1" applyBorder="1" applyAlignment="1">
      <alignment horizontal="left" vertical="center" indent="1"/>
    </xf>
    <xf numFmtId="0" fontId="0" fillId="4" borderId="3" xfId="0" applyFill="1" applyBorder="1" applyAlignment="1">
      <alignment horizontal="center" vertical="center" shrinkToFit="1"/>
    </xf>
    <xf numFmtId="176" fontId="0" fillId="4" borderId="3" xfId="0" applyNumberFormat="1" applyFill="1" applyBorder="1" applyAlignment="1">
      <alignment horizontal="right" vertical="center"/>
    </xf>
    <xf numFmtId="10" fontId="0" fillId="4" borderId="3" xfId="0" applyNumberFormat="1" applyFill="1" applyBorder="1">
      <alignment vertical="center"/>
    </xf>
    <xf numFmtId="0" fontId="0" fillId="0" borderId="2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43" xfId="0" applyBorder="1" applyAlignment="1">
      <alignment horizontal="left" vertical="center" wrapText="1"/>
    </xf>
    <xf numFmtId="0" fontId="0" fillId="0" borderId="28" xfId="0" applyBorder="1">
      <alignment vertical="center"/>
    </xf>
    <xf numFmtId="0" fontId="0" fillId="0" borderId="43" xfId="0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44" xfId="0" applyBorder="1">
      <alignment vertical="center"/>
    </xf>
    <xf numFmtId="176" fontId="0" fillId="0" borderId="0" xfId="0" applyNumberFormat="1">
      <alignment vertical="center"/>
    </xf>
    <xf numFmtId="176" fontId="0" fillId="4" borderId="3" xfId="0" applyNumberFormat="1" applyFill="1" applyBorder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4" applyFont="1">
      <alignment vertical="center"/>
    </xf>
    <xf numFmtId="9" fontId="6" fillId="4" borderId="9" xfId="1" applyFont="1" applyFill="1" applyBorder="1" applyAlignment="1">
      <alignment horizontal="right" vertical="center"/>
    </xf>
    <xf numFmtId="176" fontId="0" fillId="0" borderId="3" xfId="0" applyNumberFormat="1" applyFont="1" applyBorder="1">
      <alignment vertical="center"/>
    </xf>
    <xf numFmtId="0" fontId="18" fillId="4" borderId="3" xfId="0" applyFont="1" applyFill="1" applyBorder="1" applyAlignment="1">
      <alignment horizontal="center" vertical="center"/>
    </xf>
    <xf numFmtId="176" fontId="18" fillId="4" borderId="3" xfId="0" applyNumberFormat="1" applyFont="1" applyFill="1" applyBorder="1" applyAlignment="1">
      <alignment horizontal="right" vertical="center"/>
    </xf>
    <xf numFmtId="176" fontId="18" fillId="4" borderId="3" xfId="0" applyNumberFormat="1" applyFont="1" applyFill="1" applyBorder="1">
      <alignment vertical="center"/>
    </xf>
    <xf numFmtId="38" fontId="10" fillId="4" borderId="3" xfId="5" applyFont="1" applyFill="1" applyBorder="1" applyAlignment="1">
      <alignment horizontal="right" vertical="center"/>
    </xf>
    <xf numFmtId="0" fontId="19" fillId="0" borderId="0" xfId="0" applyFont="1">
      <alignment vertical="center"/>
    </xf>
    <xf numFmtId="49" fontId="8" fillId="0" borderId="45" xfId="0" applyNumberFormat="1" applyFont="1" applyBorder="1">
      <alignment vertical="center"/>
    </xf>
    <xf numFmtId="176" fontId="6" fillId="0" borderId="47" xfId="2" applyNumberFormat="1" applyFont="1" applyFill="1" applyBorder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48" xfId="0" applyFont="1" applyBorder="1">
      <alignment vertical="center"/>
    </xf>
    <xf numFmtId="49" fontId="7" fillId="0" borderId="46" xfId="0" applyNumberFormat="1" applyFont="1" applyBorder="1">
      <alignment vertical="center"/>
    </xf>
    <xf numFmtId="0" fontId="4" fillId="0" borderId="46" xfId="0" applyFont="1" applyBorder="1">
      <alignment vertical="center"/>
    </xf>
    <xf numFmtId="0" fontId="4" fillId="0" borderId="42" xfId="0" applyFont="1" applyBorder="1">
      <alignment vertical="center"/>
    </xf>
    <xf numFmtId="0" fontId="4" fillId="0" borderId="36" xfId="0" applyFont="1" applyBorder="1">
      <alignment vertical="center"/>
    </xf>
    <xf numFmtId="0" fontId="4" fillId="0" borderId="37" xfId="0" applyFont="1" applyBorder="1">
      <alignment vertical="center"/>
    </xf>
    <xf numFmtId="49" fontId="7" fillId="0" borderId="36" xfId="0" applyNumberFormat="1" applyFont="1" applyBorder="1">
      <alignment vertical="center"/>
    </xf>
    <xf numFmtId="49" fontId="7" fillId="0" borderId="49" xfId="0" applyNumberFormat="1" applyFont="1" applyBorder="1">
      <alignment vertical="center"/>
    </xf>
    <xf numFmtId="49" fontId="8" fillId="0" borderId="49" xfId="0" applyNumberFormat="1" applyFont="1" applyBorder="1">
      <alignment vertical="center"/>
    </xf>
    <xf numFmtId="0" fontId="0" fillId="4" borderId="3" xfId="0" applyFill="1" applyBorder="1" applyAlignment="1">
      <alignment vertical="center" wrapText="1"/>
    </xf>
    <xf numFmtId="0" fontId="0" fillId="0" borderId="50" xfId="0" applyBorder="1" applyAlignment="1">
      <alignment horizontal="left" vertical="center" wrapText="1"/>
    </xf>
    <xf numFmtId="49" fontId="6" fillId="0" borderId="13" xfId="0" applyNumberFormat="1" applyFont="1" applyBorder="1">
      <alignment vertical="center"/>
    </xf>
    <xf numFmtId="49" fontId="7" fillId="0" borderId="49" xfId="0" applyNumberFormat="1" applyFont="1" applyBorder="1" applyAlignment="1">
      <alignment vertical="center"/>
    </xf>
    <xf numFmtId="176" fontId="6" fillId="4" borderId="16" xfId="2" quotePrefix="1" applyNumberFormat="1" applyFont="1" applyFill="1" applyBorder="1" applyAlignment="1">
      <alignment horizontal="right" vertical="center" shrinkToFit="1"/>
    </xf>
    <xf numFmtId="176" fontId="6" fillId="4" borderId="15" xfId="2" quotePrefix="1" applyNumberFormat="1" applyFont="1" applyFill="1" applyBorder="1" applyAlignment="1">
      <alignment horizontal="right" vertical="center" shrinkToFit="1"/>
    </xf>
    <xf numFmtId="0" fontId="0" fillId="4" borderId="3" xfId="0" quotePrefix="1" applyFill="1" applyBorder="1" applyAlignment="1">
      <alignment horizontal="right" vertical="center"/>
    </xf>
    <xf numFmtId="0" fontId="24" fillId="0" borderId="0" xfId="3" applyFont="1" applyFill="1" applyAlignment="1">
      <alignment horizontal="center"/>
    </xf>
    <xf numFmtId="49" fontId="36" fillId="0" borderId="14" xfId="0" applyNumberFormat="1" applyFont="1" applyBorder="1" applyAlignment="1">
      <alignment horizontal="left" vertical="center" wrapText="1"/>
    </xf>
    <xf numFmtId="49" fontId="36" fillId="0" borderId="45" xfId="0" applyNumberFormat="1" applyFont="1" applyBorder="1" applyAlignment="1">
      <alignment horizontal="left" vertical="center" wrapText="1"/>
    </xf>
    <xf numFmtId="0" fontId="6" fillId="0" borderId="33" xfId="4" applyFont="1" applyBorder="1" applyAlignment="1">
      <alignment horizontal="right" vertical="center"/>
    </xf>
    <xf numFmtId="0" fontId="6" fillId="0" borderId="36" xfId="4" applyFont="1" applyBorder="1" applyAlignment="1">
      <alignment horizontal="right" vertical="center"/>
    </xf>
    <xf numFmtId="0" fontId="16" fillId="0" borderId="32" xfId="4" applyFont="1" applyBorder="1" applyAlignment="1">
      <alignment horizontal="center" vertical="center"/>
    </xf>
    <xf numFmtId="0" fontId="16" fillId="0" borderId="35" xfId="4" applyFont="1" applyBorder="1" applyAlignment="1">
      <alignment horizontal="center" vertical="center"/>
    </xf>
    <xf numFmtId="0" fontId="14" fillId="2" borderId="27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4" fillId="2" borderId="27" xfId="0" applyFont="1" applyFill="1" applyBorder="1" applyAlignment="1">
      <alignment horizontal="center" vertical="center"/>
    </xf>
    <xf numFmtId="0" fontId="14" fillId="2" borderId="29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 wrapText="1"/>
    </xf>
    <xf numFmtId="0" fontId="14" fillId="2" borderId="19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2" borderId="29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2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</cellXfs>
  <cellStyles count="10">
    <cellStyle name="パーセント 2" xfId="1" xr:uid="{1A60B48E-04A8-45B9-B5AA-03BF0D3B39DF}"/>
    <cellStyle name="パーセント 2 2" xfId="6" xr:uid="{8312DB0C-9998-4D1C-83D6-8AEE408260A7}"/>
    <cellStyle name="桁区切り 2" xfId="2" xr:uid="{D5EF96AD-2750-4245-8243-1A370AE29DFA}"/>
    <cellStyle name="桁区切り 3" xfId="5" xr:uid="{4A6AD93E-55BA-43E3-BA23-051F20815005}"/>
    <cellStyle name="桁区切り 4" xfId="9" xr:uid="{AD82D715-07CF-4381-80FB-5728E6923219}"/>
    <cellStyle name="標準" xfId="0" builtinId="0"/>
    <cellStyle name="標準 12" xfId="4" xr:uid="{1A93E95E-F482-406C-83E1-CAE5D49EF76F}"/>
    <cellStyle name="標準 2" xfId="3" xr:uid="{29674ACB-63E2-4D4C-9CB9-FE3451855DB6}"/>
    <cellStyle name="標準 3" xfId="8" xr:uid="{12BF372A-6F31-46E3-8689-A3AE4A46CDA6}"/>
    <cellStyle name="標準_資料①200904在留資格別外国人登録者数" xfId="7" xr:uid="{FC1D8C78-79C4-4E1A-9B68-93C1742DC8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200" b="1"/>
              <a:t>在留外国人数、人口に占める在留外国人の割合（埼玉県）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30248365940059"/>
          <c:y val="0.13404320987654322"/>
          <c:w val="0.79916125703577823"/>
          <c:h val="0.649825507922620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'１'!$B$4</c:f>
              <c:strCache>
                <c:ptCount val="1"/>
                <c:pt idx="0">
                  <c:v>在留外国人数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'１'!$C$2:$O$2</c:f>
              <c:strCache>
                <c:ptCount val="13"/>
                <c:pt idx="0">
                  <c:v>2012(H24)</c:v>
                </c:pt>
                <c:pt idx="1">
                  <c:v>2013(H25)</c:v>
                </c:pt>
                <c:pt idx="2">
                  <c:v>2014(H26)</c:v>
                </c:pt>
                <c:pt idx="3">
                  <c:v>2015(H27)</c:v>
                </c:pt>
                <c:pt idx="4">
                  <c:v>2016(H28)</c:v>
                </c:pt>
                <c:pt idx="5">
                  <c:v>2017(H29)</c:v>
                </c:pt>
                <c:pt idx="6">
                  <c:v>2018(H30)</c:v>
                </c:pt>
                <c:pt idx="7">
                  <c:v>2019(R1)</c:v>
                </c:pt>
                <c:pt idx="8">
                  <c:v>2020(R2)</c:v>
                </c:pt>
                <c:pt idx="9">
                  <c:v>2021(R3)</c:v>
                </c:pt>
                <c:pt idx="10">
                  <c:v>2022(R4)</c:v>
                </c:pt>
                <c:pt idx="11">
                  <c:v>2023(R5)</c:v>
                </c:pt>
                <c:pt idx="12">
                  <c:v>2024(R6)</c:v>
                </c:pt>
              </c:strCache>
            </c:strRef>
          </c:cat>
          <c:val>
            <c:numRef>
              <c:f>'１'!$C$4:$O$4</c:f>
              <c:numCache>
                <c:formatCode>#,##0_ </c:formatCode>
                <c:ptCount val="13"/>
                <c:pt idx="0">
                  <c:v>117845</c:v>
                </c:pt>
                <c:pt idx="1">
                  <c:v>123294</c:v>
                </c:pt>
                <c:pt idx="2">
                  <c:v>130092</c:v>
                </c:pt>
                <c:pt idx="3">
                  <c:v>139656</c:v>
                </c:pt>
                <c:pt idx="4">
                  <c:v>152486</c:v>
                </c:pt>
                <c:pt idx="5">
                  <c:v>167245</c:v>
                </c:pt>
                <c:pt idx="6">
                  <c:v>180762</c:v>
                </c:pt>
                <c:pt idx="7">
                  <c:v>196043</c:v>
                </c:pt>
                <c:pt idx="8">
                  <c:v>198235</c:v>
                </c:pt>
                <c:pt idx="9">
                  <c:v>197110</c:v>
                </c:pt>
                <c:pt idx="10">
                  <c:v>212624</c:v>
                </c:pt>
                <c:pt idx="11">
                  <c:v>234698</c:v>
                </c:pt>
                <c:pt idx="12">
                  <c:v>262382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9-4F02-8E1B-96E62EB36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22283439"/>
        <c:axId val="743249535"/>
      </c:barChart>
      <c:lineChart>
        <c:grouping val="standard"/>
        <c:varyColors val="0"/>
        <c:ser>
          <c:idx val="1"/>
          <c:order val="1"/>
          <c:tx>
            <c:strRef>
              <c:f>'１'!$B$5</c:f>
              <c:strCache>
                <c:ptCount val="1"/>
                <c:pt idx="0">
                  <c:v>人口に占める在留外国人の割合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chemeClr val="accent2"/>
              </a:solidFill>
              <a:ln w="6350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'１'!$C$2:$O$2</c:f>
              <c:strCache>
                <c:ptCount val="13"/>
                <c:pt idx="0">
                  <c:v>2012(H24)</c:v>
                </c:pt>
                <c:pt idx="1">
                  <c:v>2013(H25)</c:v>
                </c:pt>
                <c:pt idx="2">
                  <c:v>2014(H26)</c:v>
                </c:pt>
                <c:pt idx="3">
                  <c:v>2015(H27)</c:v>
                </c:pt>
                <c:pt idx="4">
                  <c:v>2016(H28)</c:v>
                </c:pt>
                <c:pt idx="5">
                  <c:v>2017(H29)</c:v>
                </c:pt>
                <c:pt idx="6">
                  <c:v>2018(H30)</c:v>
                </c:pt>
                <c:pt idx="7">
                  <c:v>2019(R1)</c:v>
                </c:pt>
                <c:pt idx="8">
                  <c:v>2020(R2)</c:v>
                </c:pt>
                <c:pt idx="9">
                  <c:v>2021(R3)</c:v>
                </c:pt>
                <c:pt idx="10">
                  <c:v>2022(R4)</c:v>
                </c:pt>
                <c:pt idx="11">
                  <c:v>2023(R5)</c:v>
                </c:pt>
                <c:pt idx="12">
                  <c:v>2024(R6)</c:v>
                </c:pt>
              </c:strCache>
            </c:strRef>
          </c:cat>
          <c:val>
            <c:numRef>
              <c:f>'１'!$C$5:$O$5</c:f>
              <c:numCache>
                <c:formatCode>0.00%</c:formatCode>
                <c:ptCount val="13"/>
                <c:pt idx="0">
                  <c:v>1.6344784876999755E-2</c:v>
                </c:pt>
                <c:pt idx="1">
                  <c:v>1.7068889542020654E-2</c:v>
                </c:pt>
                <c:pt idx="2">
                  <c:v>1.7968972403016488E-2</c:v>
                </c:pt>
                <c:pt idx="3">
                  <c:v>1.9208453171830626E-2</c:v>
                </c:pt>
                <c:pt idx="4">
                  <c:v>2.0913684112932193E-2</c:v>
                </c:pt>
                <c:pt idx="5">
                  <c:v>2.2876751696862829E-2</c:v>
                </c:pt>
                <c:pt idx="6">
                  <c:v>2.4676560571098519E-2</c:v>
                </c:pt>
                <c:pt idx="7">
                  <c:v>2.6714183864465609E-2</c:v>
                </c:pt>
                <c:pt idx="8">
                  <c:v>2.6992797926360525E-2</c:v>
                </c:pt>
                <c:pt idx="9">
                  <c:v>2.6867199485310002E-2</c:v>
                </c:pt>
                <c:pt idx="10">
                  <c:v>2.8999565192011099E-2</c:v>
                </c:pt>
                <c:pt idx="11">
                  <c:v>3.2018420502986797E-2</c:v>
                </c:pt>
                <c:pt idx="12">
                  <c:v>3.5813932220486455E-2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09-4F02-8E1B-96E62EB361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2305439"/>
        <c:axId val="743247039"/>
      </c:lineChart>
      <c:catAx>
        <c:axId val="7222834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249535"/>
        <c:crosses val="autoZero"/>
        <c:auto val="1"/>
        <c:lblAlgn val="ctr"/>
        <c:lblOffset val="100"/>
        <c:noMultiLvlLbl val="0"/>
      </c:catAx>
      <c:valAx>
        <c:axId val="743249535"/>
        <c:scaling>
          <c:orientation val="minMax"/>
          <c:max val="35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283439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5.5417008186706619E-2"/>
                <c:y val="6.6141975308641979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8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800"/>
                    <a:t>千人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valAx>
        <c:axId val="743247039"/>
        <c:scaling>
          <c:orientation val="minMax"/>
          <c:max val="3.6000000000000004E-2"/>
          <c:min val="0"/>
        </c:scaling>
        <c:delete val="0"/>
        <c:axPos val="r"/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22305439"/>
        <c:crosses val="max"/>
        <c:crossBetween val="between"/>
        <c:majorUnit val="5.000000000000001E-3"/>
      </c:valAx>
      <c:catAx>
        <c:axId val="722305439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74324703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専門的</a:t>
            </a:r>
            <a:r>
              <a:rPr lang="ja-JP" altLang="en-US"/>
              <a:t>・</a:t>
            </a:r>
            <a:r>
              <a:rPr lang="ja-JP"/>
              <a:t>技術的分野</a:t>
            </a:r>
            <a:r>
              <a:rPr lang="ja-JP" altLang="en-US"/>
              <a:t>の在留資格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5661648293963257"/>
          <c:y val="0.18469597786763142"/>
          <c:w val="0.55076675415573051"/>
          <c:h val="0.6698514577569695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809-4677-A520-FE6CD48CD991}"/>
              </c:ext>
            </c:extLst>
          </c:dPt>
          <c:dPt>
            <c:idx val="1"/>
            <c:bubble3D val="0"/>
            <c:spPr>
              <a:solidFill>
                <a:schemeClr val="accent5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809-4677-A520-FE6CD48CD991}"/>
              </c:ext>
            </c:extLst>
          </c:dPt>
          <c:dPt>
            <c:idx val="2"/>
            <c:bubble3D val="0"/>
            <c:spPr>
              <a:solidFill>
                <a:schemeClr val="accent5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809-4677-A520-FE6CD48CD991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F809-4677-A520-FE6CD48CD991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809-4677-A520-FE6CD48CD991}"/>
              </c:ext>
            </c:extLst>
          </c:dPt>
          <c:dPt>
            <c:idx val="5"/>
            <c:bubble3D val="0"/>
            <c:spPr>
              <a:solidFill>
                <a:schemeClr val="accent5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F809-4677-A520-FE6CD48CD991}"/>
              </c:ext>
            </c:extLst>
          </c:dPt>
          <c:dPt>
            <c:idx val="6"/>
            <c:bubble3D val="0"/>
            <c:spPr>
              <a:solidFill>
                <a:schemeClr val="accent5">
                  <a:shade val="8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F809-4677-A520-FE6CD48CD991}"/>
              </c:ext>
            </c:extLst>
          </c:dPt>
          <c:dPt>
            <c:idx val="7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F809-4677-A520-FE6CD48CD991}"/>
              </c:ext>
            </c:extLst>
          </c:dPt>
          <c:dPt>
            <c:idx val="8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F809-4677-A520-FE6CD48CD991}"/>
              </c:ext>
            </c:extLst>
          </c:dPt>
          <c:dPt>
            <c:idx val="9"/>
            <c:bubble3D val="0"/>
            <c:spPr>
              <a:solidFill>
                <a:schemeClr val="accent5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F809-4677-A520-FE6CD48CD991}"/>
              </c:ext>
            </c:extLst>
          </c:dPt>
          <c:dPt>
            <c:idx val="10"/>
            <c:bubble3D val="0"/>
            <c:spPr>
              <a:solidFill>
                <a:schemeClr val="accent5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F809-4677-A520-FE6CD48CD991}"/>
              </c:ext>
            </c:extLst>
          </c:dPt>
          <c:dLbls>
            <c:dLbl>
              <c:idx val="0"/>
              <c:layout>
                <c:manualLayout>
                  <c:x val="-0.19371091411594735"/>
                  <c:y val="0.1809415628465586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868853418316031"/>
                      <c:h val="0.2582016410655718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F809-4677-A520-FE6CD48CD991}"/>
                </c:ext>
              </c:extLst>
            </c:dLbl>
            <c:dLbl>
              <c:idx val="1"/>
              <c:layout>
                <c:manualLayout>
                  <c:x val="-0.10259008800370548"/>
                  <c:y val="-6.517369653117700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9825875765529303"/>
                      <c:h val="0.294516790806554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F809-4677-A520-FE6CD48CD991}"/>
                </c:ext>
              </c:extLst>
            </c:dLbl>
            <c:dLbl>
              <c:idx val="2"/>
              <c:layout>
                <c:manualLayout>
                  <c:x val="0.17172325459317578"/>
                  <c:y val="3.0989231751436318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038264216972879"/>
                      <c:h val="0.141092828261332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F809-4677-A520-FE6CD48CD991}"/>
                </c:ext>
              </c:extLst>
            </c:dLbl>
            <c:dLbl>
              <c:idx val="3"/>
              <c:layout>
                <c:manualLayout>
                  <c:x val="2.6344146981627264E-2"/>
                  <c:y val="0.1036761864226431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809-4677-A520-FE6CD48CD991}"/>
                </c:ext>
              </c:extLst>
            </c:dLbl>
            <c:dLbl>
              <c:idx val="4"/>
              <c:layout>
                <c:manualLayout>
                  <c:x val="-0.12067471566054243"/>
                  <c:y val="0.14482094062566503"/>
                </c:manualLayout>
              </c:layout>
              <c:tx>
                <c:rich>
                  <a:bodyPr/>
                  <a:lstStyle/>
                  <a:p>
                    <a:fld id="{A7DE92E0-D85B-46DF-896C-6E51841FA249}" type="CATEGORYNAME">
                      <a:rPr lang="ja-JP" altLang="en-US" sz="800"/>
                      <a:pPr/>
                      <a:t>[分類名]</a:t>
                    </a:fld>
                    <a:r>
                      <a:rPr lang="ja-JP" altLang="en-US" sz="800" baseline="0"/>
                      <a:t>
</a:t>
                    </a:r>
                    <a:fld id="{7EB506C8-96B8-4A34-BA5A-DEAD843AB5D3}" type="VALUE">
                      <a:rPr lang="en-US" altLang="ja-JP" sz="800" baseline="0"/>
                      <a:pPr/>
                      <a:t>[値]</a:t>
                    </a:fld>
                    <a:endParaRPr lang="ja-JP" altLang="en-US" sz="800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F809-4677-A520-FE6CD48CD991}"/>
                </c:ext>
              </c:extLst>
            </c:dLbl>
            <c:dLbl>
              <c:idx val="5"/>
              <c:layout>
                <c:manualLayout>
                  <c:x val="0"/>
                  <c:y val="5.489831879123217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037037037037037"/>
                      <c:h val="0.156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F809-4677-A520-FE6CD48CD991}"/>
                </c:ext>
              </c:extLst>
            </c:dLbl>
            <c:dLbl>
              <c:idx val="6"/>
              <c:layout>
                <c:manualLayout>
                  <c:x val="-7.7156090782769804E-2"/>
                  <c:y val="1.56424771227916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844444444444444"/>
                      <c:h val="0.170810810810810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F809-4677-A520-FE6CD48CD991}"/>
                </c:ext>
              </c:extLst>
            </c:dLbl>
            <c:dLbl>
              <c:idx val="7"/>
              <c:layout>
                <c:manualLayout>
                  <c:x val="-7.2891814993714027E-2"/>
                  <c:y val="-0.1199123217705895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180328597920178"/>
                      <c:h val="0.176403119912224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F809-4677-A520-FE6CD48CD991}"/>
                </c:ext>
              </c:extLst>
            </c:dLbl>
            <c:dLbl>
              <c:idx val="9"/>
              <c:layout>
                <c:manualLayout>
                  <c:x val="7.4843115198835436E-2"/>
                  <c:y val="-7.37648010214939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809-4677-A520-FE6CD48CD991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809-4677-A520-FE6CD48CD99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'9'!$A$4:$A$14</c:f>
              <c:strCache>
                <c:ptCount val="11"/>
                <c:pt idx="0">
                  <c:v>ベトナム</c:v>
                </c:pt>
                <c:pt idx="1">
                  <c:v>中国(香港・マカオを含む）</c:v>
                </c:pt>
                <c:pt idx="2">
                  <c:v>フィリピン</c:v>
                </c:pt>
                <c:pt idx="3">
                  <c:v>ネパール</c:v>
                </c:pt>
                <c:pt idx="4">
                  <c:v>インドネシア</c:v>
                </c:pt>
                <c:pt idx="5">
                  <c:v>ブラジル</c:v>
                </c:pt>
                <c:pt idx="6">
                  <c:v>ミャンマー</c:v>
                </c:pt>
                <c:pt idx="7">
                  <c:v>韓国</c:v>
                </c:pt>
                <c:pt idx="8">
                  <c:v>タイ</c:v>
                </c:pt>
                <c:pt idx="9">
                  <c:v>スリランカ</c:v>
                </c:pt>
                <c:pt idx="10">
                  <c:v>その他</c:v>
                </c:pt>
              </c:strCache>
            </c:strRef>
          </c:cat>
          <c:val>
            <c:numRef>
              <c:f>'9'!$G$4:$G$14</c:f>
              <c:numCache>
                <c:formatCode>0.0%</c:formatCode>
                <c:ptCount val="11"/>
                <c:pt idx="0">
                  <c:v>0.3547282841249465</c:v>
                </c:pt>
                <c:pt idx="1">
                  <c:v>0.20776142984101906</c:v>
                </c:pt>
                <c:pt idx="2">
                  <c:v>5.4046937230505909E-2</c:v>
                </c:pt>
                <c:pt idx="3">
                  <c:v>7.8634672986405973E-2</c:v>
                </c:pt>
                <c:pt idx="4">
                  <c:v>7.0241269214311577E-2</c:v>
                </c:pt>
                <c:pt idx="5">
                  <c:v>6.5830617820348246E-4</c:v>
                </c:pt>
                <c:pt idx="6">
                  <c:v>4.9965438925644319E-2</c:v>
                </c:pt>
                <c:pt idx="7">
                  <c:v>1.747802903130246E-2</c:v>
                </c:pt>
                <c:pt idx="8">
                  <c:v>1.3199038872979824E-2</c:v>
                </c:pt>
                <c:pt idx="9">
                  <c:v>2.4620651064810244E-2</c:v>
                </c:pt>
                <c:pt idx="10">
                  <c:v>0.12866594252987065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F809-4677-A520-FE6CD48CD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技能実習</a:t>
            </a:r>
            <a:endParaRPr lang="en-US"/>
          </a:p>
        </c:rich>
      </c:tx>
      <c:layout>
        <c:manualLayout>
          <c:xMode val="edge"/>
          <c:yMode val="edge"/>
          <c:x val="0.40906383959690656"/>
          <c:y val="1.29590685225382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12C-4870-A3CB-0619A2E5955C}"/>
              </c:ext>
            </c:extLst>
          </c:dPt>
          <c:dPt>
            <c:idx val="1"/>
            <c:bubble3D val="0"/>
            <c:spPr>
              <a:solidFill>
                <a:schemeClr val="accent5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12C-4870-A3CB-0619A2E5955C}"/>
              </c:ext>
            </c:extLst>
          </c:dPt>
          <c:dPt>
            <c:idx val="2"/>
            <c:bubble3D val="0"/>
            <c:spPr>
              <a:solidFill>
                <a:schemeClr val="accent5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12C-4870-A3CB-0619A2E5955C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E12C-4870-A3CB-0619A2E5955C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E12C-4870-A3CB-0619A2E5955C}"/>
              </c:ext>
            </c:extLst>
          </c:dPt>
          <c:dPt>
            <c:idx val="5"/>
            <c:bubble3D val="0"/>
            <c:spPr>
              <a:solidFill>
                <a:schemeClr val="accent5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E12C-4870-A3CB-0619A2E5955C}"/>
              </c:ext>
            </c:extLst>
          </c:dPt>
          <c:dPt>
            <c:idx val="6"/>
            <c:bubble3D val="0"/>
            <c:spPr>
              <a:solidFill>
                <a:schemeClr val="accent5">
                  <a:shade val="8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E12C-4870-A3CB-0619A2E5955C}"/>
              </c:ext>
            </c:extLst>
          </c:dPt>
          <c:dPt>
            <c:idx val="7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E12C-4870-A3CB-0619A2E5955C}"/>
              </c:ext>
            </c:extLst>
          </c:dPt>
          <c:dPt>
            <c:idx val="8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E12C-4870-A3CB-0619A2E5955C}"/>
              </c:ext>
            </c:extLst>
          </c:dPt>
          <c:dPt>
            <c:idx val="9"/>
            <c:bubble3D val="0"/>
            <c:spPr>
              <a:solidFill>
                <a:schemeClr val="accent5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E12C-4870-A3CB-0619A2E5955C}"/>
              </c:ext>
            </c:extLst>
          </c:dPt>
          <c:dPt>
            <c:idx val="10"/>
            <c:bubble3D val="0"/>
            <c:spPr>
              <a:solidFill>
                <a:schemeClr val="accent5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E12C-4870-A3CB-0619A2E5955C}"/>
              </c:ext>
            </c:extLst>
          </c:dPt>
          <c:dLbls>
            <c:dLbl>
              <c:idx val="0"/>
              <c:layout>
                <c:manualLayout>
                  <c:x val="-0.23262933996150206"/>
                  <c:y val="8.732460646077214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038258899822195"/>
                      <c:h val="0.1926504506736509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E12C-4870-A3CB-0619A2E5955C}"/>
                </c:ext>
              </c:extLst>
            </c:dLbl>
            <c:dLbl>
              <c:idx val="1"/>
              <c:layout>
                <c:manualLayout>
                  <c:x val="2.2223556907375906E-2"/>
                  <c:y val="-2.095531831128517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616443921411056"/>
                      <c:h val="0.281383394213758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12C-4870-A3CB-0619A2E5955C}"/>
                </c:ext>
              </c:extLst>
            </c:dLbl>
            <c:dLbl>
              <c:idx val="2"/>
              <c:layout>
                <c:manualLayout>
                  <c:x val="9.011320525931775E-2"/>
                  <c:y val="-1.164873583086077E-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4012526529034559"/>
                      <c:h val="0.1529919739480842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12C-4870-A3CB-0619A2E5955C}"/>
                </c:ext>
              </c:extLst>
            </c:dLbl>
            <c:dLbl>
              <c:idx val="3"/>
              <c:layout>
                <c:manualLayout>
                  <c:x val="-5.3505880891497569E-2"/>
                  <c:y val="3.88967008408857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12C-4870-A3CB-0619A2E5955C}"/>
                </c:ext>
              </c:extLst>
            </c:dLbl>
            <c:dLbl>
              <c:idx val="4"/>
              <c:layout>
                <c:manualLayout>
                  <c:x val="0.18815967857907362"/>
                  <c:y val="-7.4753705624292588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0506811134386497"/>
                      <c:h val="0.174696733643384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E12C-4870-A3CB-0619A2E5955C}"/>
                </c:ext>
              </c:extLst>
            </c:dLbl>
            <c:dLbl>
              <c:idx val="5"/>
              <c:layout>
                <c:manualLayout>
                  <c:x val="-9.9377850717104581E-3"/>
                  <c:y val="0.17135473326780146"/>
                </c:manualLayout>
              </c:layout>
              <c:tx>
                <c:rich>
                  <a:bodyPr/>
                  <a:lstStyle/>
                  <a:p>
                    <a:fld id="{4AA6A528-FFDE-4A43-BD15-0451ED219DE3}" type="CATEGORYNAME">
                      <a:rPr lang="ja-JP" altLang="en-US" sz="800"/>
                      <a:pPr/>
                      <a:t>[分類名]</a:t>
                    </a:fld>
                    <a:r>
                      <a:rPr lang="ja-JP" altLang="en-US" sz="800" baseline="0"/>
                      <a:t>
</a:t>
                    </a:r>
                    <a:fld id="{688A5ACE-EB31-4B96-A354-705DC0B67CBD}" type="VALUE">
                      <a:rPr lang="en-US" altLang="ja-JP" sz="800" baseline="0"/>
                      <a:pPr/>
                      <a:t>[値]</a:t>
                    </a:fld>
                    <a:endParaRPr lang="ja-JP" altLang="en-US" sz="800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506635422332485"/>
                      <c:h val="0.2025542843491187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E12C-4870-A3CB-0619A2E5955C}"/>
                </c:ext>
              </c:extLst>
            </c:dLbl>
            <c:dLbl>
              <c:idx val="6"/>
              <c:layout>
                <c:manualLayout>
                  <c:x val="-6.6557074718290213E-2"/>
                  <c:y val="5.1641708723803463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chemeClr val="tx1">
                            <a:lumMod val="75000"/>
                            <a:lumOff val="2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9CA85306-E0B0-425C-AE91-02C9A706B6AC}" type="CATEGORYNAME">
                      <a:rPr lang="ja-JP" altLang="en-US" sz="900"/>
                      <a:pPr>
                        <a:defRPr sz="900"/>
                      </a:pPr>
                      <a:t>[分類名]</a:t>
                    </a:fld>
                    <a:r>
                      <a:rPr lang="ja-JP" altLang="en-US" sz="900" baseline="0"/>
                      <a:t>
</a:t>
                    </a:r>
                    <a:fld id="{DE23792D-F256-4DC5-8435-DC25DC53893B}" type="VALUE">
                      <a:rPr lang="en-US" altLang="ja-JP" sz="900" baseline="0"/>
                      <a:pPr>
                        <a:defRPr sz="900"/>
                      </a:pPr>
                      <a:t>[値]</a:t>
                    </a:fld>
                    <a:endParaRPr lang="ja-JP" altLang="en-US" sz="9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E12C-4870-A3CB-0619A2E5955C}"/>
                </c:ext>
              </c:extLst>
            </c:dLbl>
            <c:dLbl>
              <c:idx val="7"/>
              <c:layout>
                <c:manualLayout>
                  <c:x val="-0.14655873968208685"/>
                  <c:y val="-7.23611891664634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4805545844118273"/>
                      <c:h val="0.187853703497756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E12C-4870-A3CB-0619A2E5955C}"/>
                </c:ext>
              </c:extLst>
            </c:dLbl>
            <c:dLbl>
              <c:idx val="8"/>
              <c:layout>
                <c:manualLayout>
                  <c:x val="-0.10735913046602746"/>
                  <c:y val="-0.10276917106370846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12C-4870-A3CB-0619A2E5955C}"/>
                </c:ext>
              </c:extLst>
            </c:dLbl>
            <c:dLbl>
              <c:idx val="9"/>
              <c:layout>
                <c:manualLayout>
                  <c:x val="2.1763003104541719E-2"/>
                  <c:y val="-1.3138159568643847E-2"/>
                </c:manualLayout>
              </c:layout>
              <c:tx>
                <c:rich>
                  <a:bodyPr/>
                  <a:lstStyle/>
                  <a:p>
                    <a:fld id="{9141164E-6065-4FEB-92D5-9EC1FF1CA614}" type="CATEGORYNAME">
                      <a:rPr lang="ja-JP" altLang="en-US" sz="800"/>
                      <a:pPr/>
                      <a:t>[分類名]</a:t>
                    </a:fld>
                    <a:r>
                      <a:rPr lang="ja-JP" altLang="en-US" sz="800" baseline="0"/>
                      <a:t>
</a:t>
                    </a:r>
                    <a:fld id="{3F4A55EE-8F3A-4F5C-9BB2-20201F936B41}" type="VALUE">
                      <a:rPr lang="en-US" altLang="ja-JP" sz="800" baseline="0"/>
                      <a:pPr/>
                      <a:t>[値]</a:t>
                    </a:fld>
                    <a:endParaRPr lang="ja-JP" altLang="en-US" sz="800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E12C-4870-A3CB-0619A2E5955C}"/>
                </c:ext>
              </c:extLst>
            </c:dLbl>
            <c:dLbl>
              <c:idx val="10"/>
              <c:layout>
                <c:manualLayout>
                  <c:x val="5.9889346894193458E-2"/>
                  <c:y val="6.7566968553161175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000" b="1" i="0" u="none" strike="noStrike" kern="1200" baseline="0">
                        <a:solidFill>
                          <a:schemeClr val="bg1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41B060EC-9938-4CBF-9CF0-3CB611348EF1}" type="CATEGORYNAME">
                      <a:rPr lang="ja-JP" altLang="en-US" sz="80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[分類名]</a:t>
                    </a:fld>
                    <a:r>
                      <a:rPr lang="ja-JP" altLang="en-US" sz="1100" baseline="0"/>
                      <a:t>
</a:t>
                    </a:r>
                    <a:fld id="{4894AB50-9349-47E9-9518-EC14EE28B0D2}" type="VALUE">
                      <a:rPr lang="en-US" altLang="ja-JP" sz="900" baseline="0">
                        <a:solidFill>
                          <a:schemeClr val="tx1"/>
                        </a:solidFill>
                      </a:rPr>
                      <a:pPr>
                        <a:defRPr>
                          <a:solidFill>
                            <a:schemeClr val="bg1"/>
                          </a:solidFill>
                        </a:defRPr>
                      </a:pPr>
                      <a:t>[値]</a:t>
                    </a:fld>
                    <a:endParaRPr lang="ja-JP" altLang="en-US" sz="11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06261011795314"/>
                      <c:h val="0.231799425101639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5-E12C-4870-A3CB-0619A2E5955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'9'!$A$4:$A$14</c:f>
              <c:strCache>
                <c:ptCount val="11"/>
                <c:pt idx="0">
                  <c:v>ベトナム</c:v>
                </c:pt>
                <c:pt idx="1">
                  <c:v>中国(香港・マカオを含む）</c:v>
                </c:pt>
                <c:pt idx="2">
                  <c:v>フィリピン</c:v>
                </c:pt>
                <c:pt idx="3">
                  <c:v>ネパール</c:v>
                </c:pt>
                <c:pt idx="4">
                  <c:v>インドネシア</c:v>
                </c:pt>
                <c:pt idx="5">
                  <c:v>ブラジル</c:v>
                </c:pt>
                <c:pt idx="6">
                  <c:v>ミャンマー</c:v>
                </c:pt>
                <c:pt idx="7">
                  <c:v>韓国</c:v>
                </c:pt>
                <c:pt idx="8">
                  <c:v>タイ</c:v>
                </c:pt>
                <c:pt idx="9">
                  <c:v>スリランカ</c:v>
                </c:pt>
                <c:pt idx="10">
                  <c:v>その他</c:v>
                </c:pt>
              </c:strCache>
            </c:strRef>
          </c:cat>
          <c:val>
            <c:numRef>
              <c:f>'9'!$O$4:$O$14</c:f>
              <c:numCache>
                <c:formatCode>0.0%</c:formatCode>
                <c:ptCount val="11"/>
                <c:pt idx="0">
                  <c:v>0.44705405039895413</c:v>
                </c:pt>
                <c:pt idx="1">
                  <c:v>7.9024478204030107E-2</c:v>
                </c:pt>
                <c:pt idx="2">
                  <c:v>8.9347698688184651E-2</c:v>
                </c:pt>
                <c:pt idx="3">
                  <c:v>1.33886309335978E-2</c:v>
                </c:pt>
                <c:pt idx="4">
                  <c:v>0.22057431366361629</c:v>
                </c:pt>
                <c:pt idx="5">
                  <c:v>3.155569580309246E-4</c:v>
                </c:pt>
                <c:pt idx="6">
                  <c:v>5.6078979398638595E-2</c:v>
                </c:pt>
                <c:pt idx="7">
                  <c:v>4.5079565432989228E-5</c:v>
                </c:pt>
                <c:pt idx="8">
                  <c:v>3.5252220168597574E-2</c:v>
                </c:pt>
                <c:pt idx="9">
                  <c:v>1.451562006942253E-2</c:v>
                </c:pt>
                <c:pt idx="10">
                  <c:v>4.4403371951494387E-2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E12C-4870-A3CB-0619A2E595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身分に基づく在留資格</a:t>
            </a:r>
            <a:endParaRPr lang="en-US"/>
          </a:p>
        </c:rich>
      </c:tx>
      <c:layout>
        <c:manualLayout>
          <c:xMode val="edge"/>
          <c:yMode val="edge"/>
          <c:x val="0.28834687294044192"/>
          <c:y val="3.65145341021022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42CA-42DA-8A2A-B4DCA77CA290}"/>
              </c:ext>
            </c:extLst>
          </c:dPt>
          <c:dPt>
            <c:idx val="1"/>
            <c:bubble3D val="0"/>
            <c:spPr>
              <a:solidFill>
                <a:schemeClr val="accent5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2CA-42DA-8A2A-B4DCA77CA290}"/>
              </c:ext>
            </c:extLst>
          </c:dPt>
          <c:dPt>
            <c:idx val="2"/>
            <c:bubble3D val="0"/>
            <c:spPr>
              <a:solidFill>
                <a:schemeClr val="accent5">
                  <a:tint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42CA-42DA-8A2A-B4DCA77CA290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2CA-42DA-8A2A-B4DCA77CA290}"/>
              </c:ext>
            </c:extLst>
          </c:dPt>
          <c:dPt>
            <c:idx val="4"/>
            <c:bubble3D val="0"/>
            <c:spPr>
              <a:solidFill>
                <a:schemeClr val="accent5">
                  <a:tint val="89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42CA-42DA-8A2A-B4DCA77CA290}"/>
              </c:ext>
            </c:extLst>
          </c:dPt>
          <c:dPt>
            <c:idx val="5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42CA-42DA-8A2A-B4DCA77CA290}"/>
              </c:ext>
            </c:extLst>
          </c:dPt>
          <c:dPt>
            <c:idx val="6"/>
            <c:bubble3D val="0"/>
            <c:spPr>
              <a:solidFill>
                <a:schemeClr val="accent5">
                  <a:shade val="8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42CA-42DA-8A2A-B4DCA77CA290}"/>
              </c:ext>
            </c:extLst>
          </c:dPt>
          <c:dPt>
            <c:idx val="7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42CA-42DA-8A2A-B4DCA77CA290}"/>
              </c:ext>
            </c:extLst>
          </c:dPt>
          <c:dPt>
            <c:idx val="8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42CA-42DA-8A2A-B4DCA77CA290}"/>
              </c:ext>
            </c:extLst>
          </c:dPt>
          <c:dPt>
            <c:idx val="9"/>
            <c:bubble3D val="0"/>
            <c:spPr>
              <a:solidFill>
                <a:schemeClr val="accent5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42CA-42DA-8A2A-B4DCA77CA290}"/>
              </c:ext>
            </c:extLst>
          </c:dPt>
          <c:dPt>
            <c:idx val="10"/>
            <c:bubble3D val="0"/>
            <c:spPr>
              <a:solidFill>
                <a:schemeClr val="accent5">
                  <a:shade val="4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42CA-42DA-8A2A-B4DCA77CA290}"/>
              </c:ext>
            </c:extLst>
          </c:dPt>
          <c:dLbls>
            <c:dLbl>
              <c:idx val="0"/>
              <c:layout>
                <c:manualLayout>
                  <c:x val="-3.695015435845856E-2"/>
                  <c:y val="9.16649317140442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 rtl="0">
                    <a:defRPr lang="ja-JP" altLang="en-US" sz="1000" b="1" i="0" u="none" strike="noStrike" kern="1200" baseline="0">
                      <a:solidFill>
                        <a:sysClr val="windowText" lastClr="000000">
                          <a:lumMod val="75000"/>
                          <a:lumOff val="25000"/>
                        </a:sys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762387873322002"/>
                      <c:h val="0.258201521419991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2CA-42DA-8A2A-B4DCA77CA290}"/>
                </c:ext>
              </c:extLst>
            </c:dLbl>
            <c:dLbl>
              <c:idx val="1"/>
              <c:layout>
                <c:manualLayout>
                  <c:x val="-0.21997405390405494"/>
                  <c:y val="0.1654197545230817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78500815151411"/>
                      <c:h val="0.331796610169491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2CA-42DA-8A2A-B4DCA77CA290}"/>
                </c:ext>
              </c:extLst>
            </c:dLbl>
            <c:dLbl>
              <c:idx val="2"/>
              <c:layout>
                <c:manualLayout>
                  <c:x val="-0.13411231745811517"/>
                  <c:y val="-0.1478677877129765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688525405568622"/>
                      <c:h val="0.2282586094004388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42CA-42DA-8A2A-B4DCA77CA290}"/>
                </c:ext>
              </c:extLst>
            </c:dLbl>
            <c:dLbl>
              <c:idx val="3"/>
              <c:layout>
                <c:manualLayout>
                  <c:x val="0.14810808560824171"/>
                  <c:y val="2.1052624599212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2CA-42DA-8A2A-B4DCA77CA290}"/>
                </c:ext>
              </c:extLst>
            </c:dLbl>
            <c:dLbl>
              <c:idx val="4"/>
              <c:layout>
                <c:manualLayout>
                  <c:x val="1.8875437927087291E-2"/>
                  <c:y val="5.7029227278793539E-2"/>
                </c:manualLayout>
              </c:layout>
              <c:tx>
                <c:rich>
                  <a:bodyPr/>
                  <a:lstStyle/>
                  <a:p>
                    <a:fld id="{EA7967A6-AB3E-4E2C-AD2E-4BFF11044830}" type="CATEGORYNAME">
                      <a:rPr lang="ja-JP" altLang="en-US" sz="70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6286C790-549D-432D-AF6D-D3EE4D8273A3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6916299559471365"/>
                      <c:h val="0.15792090395480227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42CA-42DA-8A2A-B4DCA77CA290}"/>
                </c:ext>
              </c:extLst>
            </c:dLbl>
            <c:dLbl>
              <c:idx val="5"/>
              <c:layout>
                <c:manualLayout>
                  <c:x val="1.2332026778591003E-3"/>
                  <c:y val="8.179259617319646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627715147941311"/>
                      <c:h val="0.157519106721829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42CA-42DA-8A2A-B4DCA77CA290}"/>
                </c:ext>
              </c:extLst>
            </c:dLbl>
            <c:dLbl>
              <c:idx val="6"/>
              <c:layout>
                <c:manualLayout>
                  <c:x val="-4.7177633632800302E-2"/>
                  <c:y val="4.6664175452644688E-2"/>
                </c:manualLayout>
              </c:layout>
              <c:tx>
                <c:rich>
                  <a:bodyPr/>
                  <a:lstStyle/>
                  <a:p>
                    <a:fld id="{CC8BE036-7180-4A21-B3F3-78500B46C41E}" type="CATEGORYNAME">
                      <a:rPr lang="ja-JP" altLang="en-US" sz="900"/>
                      <a:pPr/>
                      <a:t>[分類名]</a:t>
                    </a:fld>
                    <a:r>
                      <a:rPr lang="ja-JP" altLang="en-US" sz="900" baseline="0"/>
                      <a:t>
</a:t>
                    </a:r>
                    <a:fld id="{807B405F-6BA7-4484-92D8-B47628109FCD}" type="VALUE">
                      <a:rPr lang="en-US" altLang="ja-JP" sz="900" baseline="0"/>
                      <a:pPr/>
                      <a:t>[値]</a:t>
                    </a:fld>
                    <a:endParaRPr lang="ja-JP" altLang="en-US" sz="900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8361233480176209"/>
                      <c:h val="0.1443615819209039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42CA-42DA-8A2A-B4DCA77CA290}"/>
                </c:ext>
              </c:extLst>
            </c:dLbl>
            <c:dLbl>
              <c:idx val="7"/>
              <c:layout>
                <c:manualLayout>
                  <c:x val="-2.6609317007180271E-2"/>
                  <c:y val="-5.05276925130122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88105726872246"/>
                      <c:h val="0.1850395480225988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42CA-42DA-8A2A-B4DCA77CA290}"/>
                </c:ext>
              </c:extLst>
            </c:dLbl>
            <c:dLbl>
              <c:idx val="8"/>
              <c:layout>
                <c:manualLayout>
                  <c:x val="-3.1332477713413576E-2"/>
                  <c:y val="-0.1779778937495586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3427312775330394"/>
                      <c:h val="0.1892209898977240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42CA-42DA-8A2A-B4DCA77CA290}"/>
                </c:ext>
              </c:extLst>
            </c:dLbl>
            <c:dLbl>
              <c:idx val="9"/>
              <c:layout>
                <c:manualLayout>
                  <c:x val="0.18424364355336637"/>
                  <c:y val="-0.1915818676893932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2CA-42DA-8A2A-B4DCA77CA290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42CA-42DA-8A2A-B4DCA77CA29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'9'!$A$4:$A$14</c:f>
              <c:strCache>
                <c:ptCount val="11"/>
                <c:pt idx="0">
                  <c:v>ベトナム</c:v>
                </c:pt>
                <c:pt idx="1">
                  <c:v>中国(香港・マカオを含む）</c:v>
                </c:pt>
                <c:pt idx="2">
                  <c:v>フィリピン</c:v>
                </c:pt>
                <c:pt idx="3">
                  <c:v>ネパール</c:v>
                </c:pt>
                <c:pt idx="4">
                  <c:v>インドネシア</c:v>
                </c:pt>
                <c:pt idx="5">
                  <c:v>ブラジル</c:v>
                </c:pt>
                <c:pt idx="6">
                  <c:v>ミャンマー</c:v>
                </c:pt>
                <c:pt idx="7">
                  <c:v>韓国</c:v>
                </c:pt>
                <c:pt idx="8">
                  <c:v>タイ</c:v>
                </c:pt>
                <c:pt idx="9">
                  <c:v>スリランカ</c:v>
                </c:pt>
                <c:pt idx="10">
                  <c:v>その他</c:v>
                </c:pt>
              </c:strCache>
            </c:strRef>
          </c:cat>
          <c:val>
            <c:numRef>
              <c:f>'9'!$Q$4:$Q$14</c:f>
              <c:numCache>
                <c:formatCode>0.0%</c:formatCode>
                <c:ptCount val="11"/>
                <c:pt idx="0">
                  <c:v>5.5311004784688998E-2</c:v>
                </c:pt>
                <c:pt idx="1">
                  <c:v>0.25156527682843471</c:v>
                </c:pt>
                <c:pt idx="2">
                  <c:v>0.30384142173615858</c:v>
                </c:pt>
                <c:pt idx="3">
                  <c:v>1.0608339029391661E-2</c:v>
                </c:pt>
                <c:pt idx="4">
                  <c:v>1.1455912508544087E-2</c:v>
                </c:pt>
                <c:pt idx="5">
                  <c:v>0.12989747095010254</c:v>
                </c:pt>
                <c:pt idx="6">
                  <c:v>5.550239234449761E-3</c:v>
                </c:pt>
                <c:pt idx="7">
                  <c:v>3.8906356801093646E-2</c:v>
                </c:pt>
                <c:pt idx="8">
                  <c:v>2.3239917976760082E-3</c:v>
                </c:pt>
                <c:pt idx="9">
                  <c:v>5.0854408749145593E-3</c:v>
                </c:pt>
                <c:pt idx="10">
                  <c:v>0.18545454545454546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2CA-42DA-8A2A-B4DCA77CA2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地域別外国人労働者数</a:t>
            </a:r>
            <a:r>
              <a:rPr lang="ja-JP" altLang="en-US"/>
              <a:t>（埼玉県）</a:t>
            </a:r>
            <a:endParaRPr 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'１０'!$A$5:$A$16</c:f>
              <c:strCache>
                <c:ptCount val="12"/>
                <c:pt idx="0">
                  <c:v>川口</c:v>
                </c:pt>
                <c:pt idx="1">
                  <c:v>熊谷・本庄</c:v>
                </c:pt>
                <c:pt idx="2">
                  <c:v>大宮</c:v>
                </c:pt>
                <c:pt idx="3">
                  <c:v>川越・東松山</c:v>
                </c:pt>
                <c:pt idx="4">
                  <c:v>浦和</c:v>
                </c:pt>
                <c:pt idx="5">
                  <c:v>所沢・飯能</c:v>
                </c:pt>
                <c:pt idx="6">
                  <c:v>秩父</c:v>
                </c:pt>
                <c:pt idx="7">
                  <c:v>春日部</c:v>
                </c:pt>
                <c:pt idx="8">
                  <c:v>行田</c:v>
                </c:pt>
                <c:pt idx="9">
                  <c:v>草加</c:v>
                </c:pt>
                <c:pt idx="10">
                  <c:v>朝霞</c:v>
                </c:pt>
                <c:pt idx="11">
                  <c:v>越谷</c:v>
                </c:pt>
              </c:strCache>
            </c:strRef>
          </c:cat>
          <c:val>
            <c:numRef>
              <c:f>'１０'!$B$5:$B$16</c:f>
              <c:numCache>
                <c:formatCode>#,##0_ </c:formatCode>
                <c:ptCount val="12"/>
                <c:pt idx="0">
                  <c:v>14635</c:v>
                </c:pt>
                <c:pt idx="1">
                  <c:v>9837</c:v>
                </c:pt>
                <c:pt idx="2">
                  <c:v>19398</c:v>
                </c:pt>
                <c:pt idx="3">
                  <c:v>22042</c:v>
                </c:pt>
                <c:pt idx="4">
                  <c:v>7256</c:v>
                </c:pt>
                <c:pt idx="5">
                  <c:v>10416</c:v>
                </c:pt>
                <c:pt idx="6">
                  <c:v>471</c:v>
                </c:pt>
                <c:pt idx="7">
                  <c:v>6756</c:v>
                </c:pt>
                <c:pt idx="8">
                  <c:v>4679</c:v>
                </c:pt>
                <c:pt idx="9">
                  <c:v>9655</c:v>
                </c:pt>
                <c:pt idx="10">
                  <c:v>9162</c:v>
                </c:pt>
                <c:pt idx="11">
                  <c:v>5755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7B-4DB0-BA37-9D3CD4D075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795502815"/>
        <c:axId val="747190015"/>
      </c:barChart>
      <c:catAx>
        <c:axId val="795502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7190015"/>
        <c:crosses val="autoZero"/>
        <c:auto val="1"/>
        <c:lblAlgn val="ctr"/>
        <c:lblOffset val="100"/>
        <c:noMultiLvlLbl val="0"/>
      </c:catAx>
      <c:valAx>
        <c:axId val="74719001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crossAx val="795502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sz="1200"/>
              <a:t>地域別外国人</a:t>
            </a:r>
            <a:r>
              <a:rPr lang="ja-JP" altLang="en-US" sz="1200"/>
              <a:t>雇用事業所</a:t>
            </a:r>
            <a:r>
              <a:rPr lang="ja-JP" sz="1200"/>
              <a:t>数</a:t>
            </a:r>
            <a:r>
              <a:rPr lang="ja-JP" altLang="en-US" sz="1200"/>
              <a:t>（埼玉県）</a:t>
            </a:r>
            <a:endParaRPr lang="ja-JP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'１１'!$A$5:$A$16</c:f>
              <c:strCache>
                <c:ptCount val="12"/>
                <c:pt idx="0">
                  <c:v>川口</c:v>
                </c:pt>
                <c:pt idx="1">
                  <c:v>熊谷・本庄</c:v>
                </c:pt>
                <c:pt idx="2">
                  <c:v>大宮</c:v>
                </c:pt>
                <c:pt idx="3">
                  <c:v>川越・東松山</c:v>
                </c:pt>
                <c:pt idx="4">
                  <c:v>浦和</c:v>
                </c:pt>
                <c:pt idx="5">
                  <c:v>所沢・飯能</c:v>
                </c:pt>
                <c:pt idx="6">
                  <c:v>秩父</c:v>
                </c:pt>
                <c:pt idx="7">
                  <c:v>春日部</c:v>
                </c:pt>
                <c:pt idx="8">
                  <c:v>行田</c:v>
                </c:pt>
                <c:pt idx="9">
                  <c:v>草加</c:v>
                </c:pt>
                <c:pt idx="10">
                  <c:v>朝霞</c:v>
                </c:pt>
                <c:pt idx="11">
                  <c:v>越谷</c:v>
                </c:pt>
              </c:strCache>
            </c:strRef>
          </c:cat>
          <c:val>
            <c:numRef>
              <c:f>'１１'!$B$5:$B$16</c:f>
              <c:numCache>
                <c:formatCode>#,##0_ </c:formatCode>
                <c:ptCount val="12"/>
                <c:pt idx="0">
                  <c:v>3108</c:v>
                </c:pt>
                <c:pt idx="1">
                  <c:v>1301</c:v>
                </c:pt>
                <c:pt idx="2">
                  <c:v>2763</c:v>
                </c:pt>
                <c:pt idx="3">
                  <c:v>2028</c:v>
                </c:pt>
                <c:pt idx="4">
                  <c:v>1337</c:v>
                </c:pt>
                <c:pt idx="5">
                  <c:v>1664</c:v>
                </c:pt>
                <c:pt idx="6">
                  <c:v>103</c:v>
                </c:pt>
                <c:pt idx="7">
                  <c:v>1158</c:v>
                </c:pt>
                <c:pt idx="8">
                  <c:v>739</c:v>
                </c:pt>
                <c:pt idx="9">
                  <c:v>1615</c:v>
                </c:pt>
                <c:pt idx="10">
                  <c:v>1028</c:v>
                </c:pt>
                <c:pt idx="11">
                  <c:v>1146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5D-40B1-8CEB-7539949CE9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9"/>
        <c:axId val="795502815"/>
        <c:axId val="747190015"/>
      </c:barChart>
      <c:catAx>
        <c:axId val="795502815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7190015"/>
        <c:crosses val="autoZero"/>
        <c:auto val="1"/>
        <c:lblAlgn val="ctr"/>
        <c:lblOffset val="100"/>
        <c:noMultiLvlLbl val="0"/>
      </c:catAx>
      <c:valAx>
        <c:axId val="747190015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crossAx val="7955028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ＭＳ ゴシック" panose="020B0609070205080204" pitchFamily="49" charset="-128"/>
                <a:cs typeface="+mn-cs"/>
              </a:defRPr>
            </a:pPr>
            <a:r>
              <a:rPr lang="ja-JP" altLang="en-US" baseline="0">
                <a:solidFill>
                  <a:sysClr val="windowText" lastClr="000000"/>
                </a:solidFill>
                <a:ea typeface="ＭＳ ゴシック" panose="020B0609070205080204" pitchFamily="49" charset="-128"/>
              </a:rPr>
              <a:t>外国人労働者数の推移（各年</a:t>
            </a:r>
            <a:r>
              <a:rPr lang="en-US" altLang="ja-JP" baseline="0">
                <a:solidFill>
                  <a:sysClr val="windowText" lastClr="000000"/>
                </a:solidFill>
                <a:ea typeface="ＭＳ ゴシック" panose="020B0609070205080204" pitchFamily="49" charset="-128"/>
              </a:rPr>
              <a:t>10</a:t>
            </a:r>
            <a:r>
              <a:rPr lang="ja-JP" altLang="en-US" baseline="0">
                <a:solidFill>
                  <a:sysClr val="windowText" lastClr="000000"/>
                </a:solidFill>
                <a:ea typeface="ＭＳ ゴシック" panose="020B0609070205080204" pitchFamily="49" charset="-128"/>
              </a:rPr>
              <a:t>月末現在）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530270636700191E-2"/>
          <c:y val="0.15939814814814815"/>
          <c:w val="0.8301691262102171"/>
          <c:h val="0.53492344706911632"/>
        </c:manualLayout>
      </c:layout>
      <c:lineChart>
        <c:grouping val="standard"/>
        <c:varyColors val="0"/>
        <c:ser>
          <c:idx val="1"/>
          <c:order val="1"/>
          <c:tx>
            <c:strRef>
              <c:f>'２'!$B$4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 cmpd="dbl">
              <a:solidFill>
                <a:schemeClr val="accent2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'２'!$C$2:$N$2</c:f>
              <c:strCache>
                <c:ptCount val="12"/>
                <c:pt idx="0">
                  <c:v>2013(H25)</c:v>
                </c:pt>
                <c:pt idx="1">
                  <c:v>2014(H26)</c:v>
                </c:pt>
                <c:pt idx="2">
                  <c:v>2015(H27)</c:v>
                </c:pt>
                <c:pt idx="3">
                  <c:v>2016(H28)</c:v>
                </c:pt>
                <c:pt idx="4">
                  <c:v>2017(H29)</c:v>
                </c:pt>
                <c:pt idx="5">
                  <c:v>2018(H30)</c:v>
                </c:pt>
                <c:pt idx="6">
                  <c:v>2019(R1)</c:v>
                </c:pt>
                <c:pt idx="7">
                  <c:v>2020(R2)</c:v>
                </c:pt>
                <c:pt idx="8">
                  <c:v>2021(R3)</c:v>
                </c:pt>
                <c:pt idx="9">
                  <c:v>2022(R4)</c:v>
                </c:pt>
                <c:pt idx="10">
                  <c:v>2023(R5)</c:v>
                </c:pt>
                <c:pt idx="11">
                  <c:v>2024(R6)</c:v>
                </c:pt>
              </c:strCache>
            </c:strRef>
          </c:cat>
          <c:val>
            <c:numRef>
              <c:f>'２'!$C$4:$N$4</c:f>
              <c:numCache>
                <c:formatCode>#,##0_ </c:formatCode>
                <c:ptCount val="12"/>
                <c:pt idx="0">
                  <c:v>717504</c:v>
                </c:pt>
                <c:pt idx="1">
                  <c:v>787627</c:v>
                </c:pt>
                <c:pt idx="2">
                  <c:v>907896</c:v>
                </c:pt>
                <c:pt idx="3">
                  <c:v>1083769</c:v>
                </c:pt>
                <c:pt idx="4">
                  <c:v>1278670</c:v>
                </c:pt>
                <c:pt idx="5">
                  <c:v>1460463</c:v>
                </c:pt>
                <c:pt idx="6">
                  <c:v>1658804</c:v>
                </c:pt>
                <c:pt idx="7">
                  <c:v>1724328</c:v>
                </c:pt>
                <c:pt idx="8">
                  <c:v>1727221</c:v>
                </c:pt>
                <c:pt idx="9">
                  <c:v>1822725</c:v>
                </c:pt>
                <c:pt idx="10">
                  <c:v>2048675</c:v>
                </c:pt>
                <c:pt idx="11">
                  <c:v>2302587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2EA-4CDE-A65A-E998DA42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185360"/>
        <c:axId val="599184720"/>
      </c:lineChart>
      <c:lineChart>
        <c:grouping val="standard"/>
        <c:varyColors val="0"/>
        <c:ser>
          <c:idx val="0"/>
          <c:order val="0"/>
          <c:tx>
            <c:strRef>
              <c:f>'２'!$B$3</c:f>
              <c:strCache>
                <c:ptCount val="1"/>
                <c:pt idx="0">
                  <c:v>埼玉県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'２'!$C$2:$N$2</c:f>
              <c:strCache>
                <c:ptCount val="12"/>
                <c:pt idx="0">
                  <c:v>2013(H25)</c:v>
                </c:pt>
                <c:pt idx="1">
                  <c:v>2014(H26)</c:v>
                </c:pt>
                <c:pt idx="2">
                  <c:v>2015(H27)</c:v>
                </c:pt>
                <c:pt idx="3">
                  <c:v>2016(H28)</c:v>
                </c:pt>
                <c:pt idx="4">
                  <c:v>2017(H29)</c:v>
                </c:pt>
                <c:pt idx="5">
                  <c:v>2018(H30)</c:v>
                </c:pt>
                <c:pt idx="6">
                  <c:v>2019(R1)</c:v>
                </c:pt>
                <c:pt idx="7">
                  <c:v>2020(R2)</c:v>
                </c:pt>
                <c:pt idx="8">
                  <c:v>2021(R3)</c:v>
                </c:pt>
                <c:pt idx="9">
                  <c:v>2022(R4)</c:v>
                </c:pt>
                <c:pt idx="10">
                  <c:v>2023(R5)</c:v>
                </c:pt>
                <c:pt idx="11">
                  <c:v>2024(R6)</c:v>
                </c:pt>
              </c:strCache>
            </c:strRef>
          </c:cat>
          <c:val>
            <c:numRef>
              <c:f>'２'!$C$3:$N$3</c:f>
              <c:numCache>
                <c:formatCode>#,##0_ </c:formatCode>
                <c:ptCount val="12"/>
                <c:pt idx="0">
                  <c:v>28249</c:v>
                </c:pt>
                <c:pt idx="1">
                  <c:v>30858</c:v>
                </c:pt>
                <c:pt idx="2">
                  <c:v>36545</c:v>
                </c:pt>
                <c:pt idx="3">
                  <c:v>44008</c:v>
                </c:pt>
                <c:pt idx="4">
                  <c:v>55534</c:v>
                </c:pt>
                <c:pt idx="5">
                  <c:v>65290</c:v>
                </c:pt>
                <c:pt idx="6">
                  <c:v>75825</c:v>
                </c:pt>
                <c:pt idx="7">
                  <c:v>81721</c:v>
                </c:pt>
                <c:pt idx="8">
                  <c:v>86780</c:v>
                </c:pt>
                <c:pt idx="9">
                  <c:v>92936</c:v>
                </c:pt>
                <c:pt idx="10">
                  <c:v>103515</c:v>
                </c:pt>
                <c:pt idx="11">
                  <c:v>120062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EA-4CDE-A65A-E998DA429F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262008"/>
        <c:axId val="647260408"/>
      </c:lineChart>
      <c:catAx>
        <c:axId val="59918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184720"/>
        <c:crosses val="autoZero"/>
        <c:auto val="1"/>
        <c:lblAlgn val="ctr"/>
        <c:lblOffset val="100"/>
        <c:noMultiLvlLbl val="0"/>
      </c:catAx>
      <c:valAx>
        <c:axId val="5991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1853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5452538631346579E-2"/>
                <c:y val="6.6805555555555562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600">
                      <a:solidFill>
                        <a:schemeClr val="tx1"/>
                      </a:solidFill>
                    </a:rPr>
                    <a:t>全国（千人）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valAx>
        <c:axId val="647260408"/>
        <c:scaling>
          <c:orientation val="minMax"/>
          <c:max val="200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726200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2715231788079466"/>
                <c:y val="7.143518518518518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600">
                      <a:solidFill>
                        <a:schemeClr val="tx1"/>
                      </a:solidFill>
                    </a:rPr>
                    <a:t>埼玉（千人）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647262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7260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2918157364722272"/>
          <c:y val="0.83985111066892792"/>
          <c:w val="0.27094946210991655"/>
          <c:h val="0.135380008906828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ＭＳ ゴシック" panose="020B0609070205080204" pitchFamily="49" charset="-128"/>
                <a:cs typeface="+mn-cs"/>
              </a:defRPr>
            </a:pPr>
            <a:r>
              <a:rPr lang="ja-JP" altLang="en-US" baseline="0">
                <a:solidFill>
                  <a:sysClr val="windowText" lastClr="000000"/>
                </a:solidFill>
                <a:ea typeface="ＭＳ ゴシック" panose="020B0609070205080204" pitchFamily="49" charset="-128"/>
              </a:rPr>
              <a:t>外国人雇用事業所数の推移（各年</a:t>
            </a:r>
            <a:r>
              <a:rPr lang="en-US" altLang="ja-JP" baseline="0">
                <a:solidFill>
                  <a:sysClr val="windowText" lastClr="000000"/>
                </a:solidFill>
                <a:ea typeface="ＭＳ ゴシック" panose="020B0609070205080204" pitchFamily="49" charset="-128"/>
              </a:rPr>
              <a:t>10</a:t>
            </a:r>
            <a:r>
              <a:rPr lang="ja-JP" altLang="en-US" baseline="0">
                <a:solidFill>
                  <a:sysClr val="windowText" lastClr="000000"/>
                </a:solidFill>
                <a:ea typeface="ＭＳ ゴシック" panose="020B0609070205080204" pitchFamily="49" charset="-128"/>
              </a:rPr>
              <a:t>月末現在）</a:t>
            </a:r>
          </a:p>
        </c:rich>
      </c:tx>
      <c:layout>
        <c:manualLayout>
          <c:xMode val="edge"/>
          <c:yMode val="edge"/>
          <c:x val="0.19373084533367207"/>
          <c:y val="3.61010830324909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ＭＳ ゴシック" panose="020B0609070205080204" pitchFamily="49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3530270636700191E-2"/>
          <c:y val="0.15939814814814815"/>
          <c:w val="0.8301691262102171"/>
          <c:h val="0.53492344706911632"/>
        </c:manualLayout>
      </c:layout>
      <c:lineChart>
        <c:grouping val="standard"/>
        <c:varyColors val="0"/>
        <c:ser>
          <c:idx val="1"/>
          <c:order val="1"/>
          <c:tx>
            <c:strRef>
              <c:f>'３'!$B$4</c:f>
              <c:strCache>
                <c:ptCount val="1"/>
                <c:pt idx="0">
                  <c:v>全国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'３'!$C$2:$N$2</c:f>
              <c:strCache>
                <c:ptCount val="12"/>
                <c:pt idx="0">
                  <c:v>2013(H25)</c:v>
                </c:pt>
                <c:pt idx="1">
                  <c:v>2014(H26)</c:v>
                </c:pt>
                <c:pt idx="2">
                  <c:v>2015(H27)</c:v>
                </c:pt>
                <c:pt idx="3">
                  <c:v>2016(H28)</c:v>
                </c:pt>
                <c:pt idx="4">
                  <c:v>2017(H29)</c:v>
                </c:pt>
                <c:pt idx="5">
                  <c:v>2018(H30)</c:v>
                </c:pt>
                <c:pt idx="6">
                  <c:v>2019(R1)</c:v>
                </c:pt>
                <c:pt idx="7">
                  <c:v>2020(R2)</c:v>
                </c:pt>
                <c:pt idx="8">
                  <c:v>2021(R3)</c:v>
                </c:pt>
                <c:pt idx="9">
                  <c:v>2022(R4)</c:v>
                </c:pt>
                <c:pt idx="10">
                  <c:v>2023(R5)</c:v>
                </c:pt>
                <c:pt idx="11">
                  <c:v>2024(R6)</c:v>
                </c:pt>
              </c:strCache>
            </c:strRef>
          </c:cat>
          <c:val>
            <c:numRef>
              <c:f>'３'!$C$4:$N$4</c:f>
              <c:numCache>
                <c:formatCode>#,##0_ </c:formatCode>
                <c:ptCount val="12"/>
                <c:pt idx="0">
                  <c:v>126729</c:v>
                </c:pt>
                <c:pt idx="1">
                  <c:v>137053</c:v>
                </c:pt>
                <c:pt idx="2">
                  <c:v>152261</c:v>
                </c:pt>
                <c:pt idx="3">
                  <c:v>172798</c:v>
                </c:pt>
                <c:pt idx="4">
                  <c:v>194595</c:v>
                </c:pt>
                <c:pt idx="5">
                  <c:v>216348</c:v>
                </c:pt>
                <c:pt idx="6">
                  <c:v>242608</c:v>
                </c:pt>
                <c:pt idx="7">
                  <c:v>267243</c:v>
                </c:pt>
                <c:pt idx="8">
                  <c:v>285080</c:v>
                </c:pt>
                <c:pt idx="9">
                  <c:v>298790</c:v>
                </c:pt>
                <c:pt idx="10">
                  <c:v>318775</c:v>
                </c:pt>
                <c:pt idx="11">
                  <c:v>342087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4-4BC9-9529-8ACD43DFC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99185360"/>
        <c:axId val="599184720"/>
      </c:lineChart>
      <c:lineChart>
        <c:grouping val="standard"/>
        <c:varyColors val="0"/>
        <c:ser>
          <c:idx val="0"/>
          <c:order val="0"/>
          <c:tx>
            <c:strRef>
              <c:f>'３'!$B$3</c:f>
              <c:strCache>
                <c:ptCount val="1"/>
                <c:pt idx="0">
                  <c:v>埼玉県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'３'!$C$2:$N$2</c:f>
              <c:strCache>
                <c:ptCount val="12"/>
                <c:pt idx="0">
                  <c:v>2013(H25)</c:v>
                </c:pt>
                <c:pt idx="1">
                  <c:v>2014(H26)</c:v>
                </c:pt>
                <c:pt idx="2">
                  <c:v>2015(H27)</c:v>
                </c:pt>
                <c:pt idx="3">
                  <c:v>2016(H28)</c:v>
                </c:pt>
                <c:pt idx="4">
                  <c:v>2017(H29)</c:v>
                </c:pt>
                <c:pt idx="5">
                  <c:v>2018(H30)</c:v>
                </c:pt>
                <c:pt idx="6">
                  <c:v>2019(R1)</c:v>
                </c:pt>
                <c:pt idx="7">
                  <c:v>2020(R2)</c:v>
                </c:pt>
                <c:pt idx="8">
                  <c:v>2021(R3)</c:v>
                </c:pt>
                <c:pt idx="9">
                  <c:v>2022(R4)</c:v>
                </c:pt>
                <c:pt idx="10">
                  <c:v>2023(R5)</c:v>
                </c:pt>
                <c:pt idx="11">
                  <c:v>2024(R6)</c:v>
                </c:pt>
              </c:strCache>
            </c:strRef>
          </c:cat>
          <c:val>
            <c:numRef>
              <c:f>'３'!$C$3:$N$3</c:f>
              <c:numCache>
                <c:formatCode>#,##0_ </c:formatCode>
                <c:ptCount val="12"/>
                <c:pt idx="0">
                  <c:v>5263</c:v>
                </c:pt>
                <c:pt idx="1">
                  <c:v>5724</c:v>
                </c:pt>
                <c:pt idx="2">
                  <c:v>6605</c:v>
                </c:pt>
                <c:pt idx="3">
                  <c:v>7636</c:v>
                </c:pt>
                <c:pt idx="4">
                  <c:v>9103</c:v>
                </c:pt>
                <c:pt idx="5">
                  <c:v>10345</c:v>
                </c:pt>
                <c:pt idx="6">
                  <c:v>11803</c:v>
                </c:pt>
                <c:pt idx="7">
                  <c:v>13164</c:v>
                </c:pt>
                <c:pt idx="8">
                  <c:v>14512</c:v>
                </c:pt>
                <c:pt idx="9">
                  <c:v>15512</c:v>
                </c:pt>
                <c:pt idx="10">
                  <c:v>16734</c:v>
                </c:pt>
                <c:pt idx="11">
                  <c:v>17990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C4-4BC9-9529-8ACD43DFC2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7262008"/>
        <c:axId val="647260408"/>
      </c:lineChart>
      <c:catAx>
        <c:axId val="599185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184720"/>
        <c:crosses val="autoZero"/>
        <c:auto val="1"/>
        <c:lblAlgn val="ctr"/>
        <c:lblOffset val="100"/>
        <c:noMultiLvlLbl val="0"/>
      </c:catAx>
      <c:valAx>
        <c:axId val="599184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99185360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1.5452538631346579E-2"/>
                <c:y val="6.6805555555555562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600"/>
                    <a:t>全国（千か所）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valAx>
        <c:axId val="647260408"/>
        <c:scaling>
          <c:orientation val="minMax"/>
          <c:max val="35000"/>
        </c:scaling>
        <c:delete val="0"/>
        <c:axPos val="r"/>
        <c:numFmt formatCode="#,##0_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47262008"/>
        <c:crosses val="max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.92715231788079466"/>
                <c:y val="7.1435185185185185E-2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 sz="600"/>
                    <a:t>埼玉（千か所）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catAx>
        <c:axId val="6472620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472604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>
                <a:solidFill>
                  <a:sysClr val="windowText" lastClr="000000"/>
                </a:solidFill>
              </a:rPr>
              <a:t>産業別外国人労働者数（全国）</a:t>
            </a:r>
            <a:endParaRPr lang="en-US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29609257276286233"/>
          <c:y val="1.268222586045657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51506656399776318"/>
          <c:y val="0.13150358131792309"/>
          <c:w val="0.41753866918849603"/>
          <c:h val="0.8351890414198813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9.2716753866918852E-3"/>
                  <c:y val="-6.735385881582168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37C-4C8C-9C7C-D290BC9099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'４'!$D$6:$D$14</c:f>
              <c:strCache>
                <c:ptCount val="9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卸売業、小売業</c:v>
                </c:pt>
                <c:pt idx="4">
                  <c:v>宿泊業、飲食サービス業</c:v>
                </c:pt>
                <c:pt idx="5">
                  <c:v>教育、学習支援業</c:v>
                </c:pt>
                <c:pt idx="6">
                  <c:v>医療、福祉</c:v>
                </c:pt>
                <c:pt idx="7">
                  <c:v>サービス業（他に分類されないもの）</c:v>
                </c:pt>
                <c:pt idx="8">
                  <c:v>その他</c:v>
                </c:pt>
              </c:strCache>
            </c:strRef>
          </c:cat>
          <c:val>
            <c:numRef>
              <c:f>'４'!$H$6:$H$14</c:f>
              <c:numCache>
                <c:formatCode>#,##0_ </c:formatCode>
                <c:ptCount val="9"/>
                <c:pt idx="0">
                  <c:v>177902</c:v>
                </c:pt>
                <c:pt idx="1">
                  <c:v>598314</c:v>
                </c:pt>
                <c:pt idx="2">
                  <c:v>90546</c:v>
                </c:pt>
                <c:pt idx="3">
                  <c:v>298348</c:v>
                </c:pt>
                <c:pt idx="4">
                  <c:v>273333</c:v>
                </c:pt>
                <c:pt idx="5">
                  <c:v>82902</c:v>
                </c:pt>
                <c:pt idx="6">
                  <c:v>116350</c:v>
                </c:pt>
                <c:pt idx="7">
                  <c:v>354418</c:v>
                </c:pt>
                <c:pt idx="8">
                  <c:v>310474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7C-4C8C-9C7C-D290BC9099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2244639"/>
        <c:axId val="743254111"/>
      </c:barChart>
      <c:catAx>
        <c:axId val="7222446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254111"/>
        <c:crosses val="autoZero"/>
        <c:auto val="1"/>
        <c:lblAlgn val="ctr"/>
        <c:lblOffset val="100"/>
        <c:noMultiLvlLbl val="0"/>
      </c:catAx>
      <c:valAx>
        <c:axId val="74325411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crossAx val="722244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>
                <a:solidFill>
                  <a:schemeClr val="tx1"/>
                </a:solidFill>
              </a:rPr>
              <a:t>産業別外国人労働者数（埼玉県）</a:t>
            </a:r>
            <a:endParaRPr lang="en-US">
              <a:solidFill>
                <a:schemeClr val="tx1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6039978267177972"/>
          <c:y val="0.15540324386576665"/>
          <c:w val="0.47903153203555171"/>
          <c:h val="0.8085555231061196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1.03196085978851E-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B3-4A09-A260-0F5348B176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'４'!$D$6:$D$14</c:f>
              <c:strCache>
                <c:ptCount val="9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卸売業、小売業</c:v>
                </c:pt>
                <c:pt idx="4">
                  <c:v>宿泊業、飲食サービス業</c:v>
                </c:pt>
                <c:pt idx="5">
                  <c:v>教育、学習支援業</c:v>
                </c:pt>
                <c:pt idx="6">
                  <c:v>医療、福祉</c:v>
                </c:pt>
                <c:pt idx="7">
                  <c:v>サービス業（他に分類されないもの）</c:v>
                </c:pt>
                <c:pt idx="8">
                  <c:v>その他</c:v>
                </c:pt>
              </c:strCache>
            </c:strRef>
          </c:cat>
          <c:val>
            <c:numRef>
              <c:f>'４'!$J$6:$J$14</c:f>
              <c:numCache>
                <c:formatCode>#,##0_ </c:formatCode>
                <c:ptCount val="9"/>
                <c:pt idx="0">
                  <c:v>16016</c:v>
                </c:pt>
                <c:pt idx="1">
                  <c:v>36792</c:v>
                </c:pt>
                <c:pt idx="2">
                  <c:v>1288</c:v>
                </c:pt>
                <c:pt idx="3">
                  <c:v>14500</c:v>
                </c:pt>
                <c:pt idx="4">
                  <c:v>8298</c:v>
                </c:pt>
                <c:pt idx="5">
                  <c:v>2345</c:v>
                </c:pt>
                <c:pt idx="6">
                  <c:v>6525</c:v>
                </c:pt>
                <c:pt idx="7">
                  <c:v>21793</c:v>
                </c:pt>
                <c:pt idx="8">
                  <c:v>12505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5-4F6D-A2A5-72CCB8318C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2244639"/>
        <c:axId val="743254111"/>
      </c:barChart>
      <c:catAx>
        <c:axId val="7222446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254111"/>
        <c:crosses val="autoZero"/>
        <c:auto val="1"/>
        <c:lblAlgn val="ctr"/>
        <c:lblOffset val="100"/>
        <c:noMultiLvlLbl val="0"/>
      </c:catAx>
      <c:valAx>
        <c:axId val="743254111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crossAx val="722244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産業別外国人</a:t>
            </a:r>
            <a:r>
              <a:rPr lang="ja-JP" altLang="en-US"/>
              <a:t>雇用事業所</a:t>
            </a:r>
            <a:r>
              <a:rPr lang="ja-JP"/>
              <a:t>数（全国）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39379909978339395"/>
          <c:y val="0.14091509827070436"/>
          <c:w val="0.56173805432047652"/>
          <c:h val="0.823393764704710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'６'!$H$6:$H$14</c:f>
              <c:strCache>
                <c:ptCount val="9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卸売業、小売業</c:v>
                </c:pt>
                <c:pt idx="4">
                  <c:v>宿泊業、飲食サービス業</c:v>
                </c:pt>
                <c:pt idx="5">
                  <c:v>教育、学習支援業</c:v>
                </c:pt>
                <c:pt idx="6">
                  <c:v>医療、福祉</c:v>
                </c:pt>
                <c:pt idx="7">
                  <c:v>サービス業（他に分類されないもの）</c:v>
                </c:pt>
                <c:pt idx="8">
                  <c:v>その他</c:v>
                </c:pt>
              </c:strCache>
            </c:strRef>
          </c:cat>
          <c:val>
            <c:numRef>
              <c:f>'６'!$J$6:$J$14</c:f>
              <c:numCache>
                <c:formatCode>#,##0_ </c:formatCode>
                <c:ptCount val="9"/>
                <c:pt idx="0">
                  <c:v>44811</c:v>
                </c:pt>
                <c:pt idx="1">
                  <c:v>56692</c:v>
                </c:pt>
                <c:pt idx="2">
                  <c:v>13587</c:v>
                </c:pt>
                <c:pt idx="3">
                  <c:v>64124</c:v>
                </c:pt>
                <c:pt idx="4">
                  <c:v>48922</c:v>
                </c:pt>
                <c:pt idx="5">
                  <c:v>7676</c:v>
                </c:pt>
                <c:pt idx="6">
                  <c:v>23075</c:v>
                </c:pt>
                <c:pt idx="7">
                  <c:v>26541</c:v>
                </c:pt>
                <c:pt idx="8">
                  <c:v>56659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E0-49D2-B919-99F0C7756C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2244639"/>
        <c:axId val="743254111"/>
      </c:barChart>
      <c:catAx>
        <c:axId val="7222446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254111"/>
        <c:crosses val="autoZero"/>
        <c:auto val="1"/>
        <c:lblAlgn val="ctr"/>
        <c:lblOffset val="100"/>
        <c:noMultiLvlLbl val="0"/>
      </c:catAx>
      <c:valAx>
        <c:axId val="743254111"/>
        <c:scaling>
          <c:orientation val="minMax"/>
          <c:max val="700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crossAx val="72224463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産業別外国人</a:t>
            </a:r>
            <a:r>
              <a:rPr lang="ja-JP" altLang="en-US"/>
              <a:t>雇用事業所</a:t>
            </a:r>
            <a:r>
              <a:rPr lang="ja-JP"/>
              <a:t>数（</a:t>
            </a:r>
            <a:r>
              <a:rPr lang="ja-JP" altLang="en-US"/>
              <a:t>埼玉県</a:t>
            </a:r>
            <a:r>
              <a:rPr lang="ja-JP"/>
              <a:t>）</a:t>
            </a:r>
            <a:endParaRPr lang="en-US"/>
          </a:p>
        </c:rich>
      </c:tx>
      <c:layout>
        <c:manualLayout>
          <c:xMode val="edge"/>
          <c:yMode val="edge"/>
          <c:x val="0.27108631118627147"/>
          <c:y val="1.57576136570617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4182375184386789"/>
          <c:y val="0.14415974709112123"/>
          <c:w val="0.53272661374749675"/>
          <c:h val="0.8233937647047101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4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'６'!$H$6:$H$14</c:f>
              <c:strCache>
                <c:ptCount val="9"/>
                <c:pt idx="0">
                  <c:v>建設業</c:v>
                </c:pt>
                <c:pt idx="1">
                  <c:v>製造業</c:v>
                </c:pt>
                <c:pt idx="2">
                  <c:v>情報通信業</c:v>
                </c:pt>
                <c:pt idx="3">
                  <c:v>卸売業、小売業</c:v>
                </c:pt>
                <c:pt idx="4">
                  <c:v>宿泊業、飲食サービス業</c:v>
                </c:pt>
                <c:pt idx="5">
                  <c:v>教育、学習支援業</c:v>
                </c:pt>
                <c:pt idx="6">
                  <c:v>医療、福祉</c:v>
                </c:pt>
                <c:pt idx="7">
                  <c:v>サービス業（他に分類されないもの）</c:v>
                </c:pt>
                <c:pt idx="8">
                  <c:v>その他</c:v>
                </c:pt>
              </c:strCache>
            </c:strRef>
          </c:cat>
          <c:val>
            <c:numRef>
              <c:f>'６'!$L$6:$L$14</c:f>
              <c:numCache>
                <c:formatCode>#,##0_ </c:formatCode>
                <c:ptCount val="9"/>
                <c:pt idx="0">
                  <c:v>3831</c:v>
                </c:pt>
                <c:pt idx="1">
                  <c:v>3331</c:v>
                </c:pt>
                <c:pt idx="2">
                  <c:v>235</c:v>
                </c:pt>
                <c:pt idx="3">
                  <c:v>3706</c:v>
                </c:pt>
                <c:pt idx="4">
                  <c:v>2134</c:v>
                </c:pt>
                <c:pt idx="5">
                  <c:v>260</c:v>
                </c:pt>
                <c:pt idx="6">
                  <c:v>1195</c:v>
                </c:pt>
                <c:pt idx="7">
                  <c:v>1316</c:v>
                </c:pt>
                <c:pt idx="8">
                  <c:v>1982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CD-4917-BDC3-AB0A4D58D9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22244639"/>
        <c:axId val="743254111"/>
      </c:barChart>
      <c:catAx>
        <c:axId val="722244639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3254111"/>
        <c:crosses val="autoZero"/>
        <c:auto val="1"/>
        <c:lblAlgn val="ctr"/>
        <c:lblOffset val="100"/>
        <c:noMultiLvlLbl val="0"/>
      </c:catAx>
      <c:valAx>
        <c:axId val="743254111"/>
        <c:scaling>
          <c:orientation val="minMax"/>
          <c:max val="4000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" sourceLinked="1"/>
        <c:majorTickMark val="none"/>
        <c:minorTickMark val="none"/>
        <c:tickLblPos val="nextTo"/>
        <c:crossAx val="722244639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800"/>
              <a:t>国籍別</a:t>
            </a:r>
            <a:r>
              <a:rPr lang="ja-JP" sz="1800"/>
              <a:t>外国人労働者の</a:t>
            </a:r>
            <a:r>
              <a:rPr lang="ja-JP" altLang="en-US" sz="1800"/>
              <a:t>割合</a:t>
            </a:r>
            <a:endParaRPr lang="ja-JP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842984995922662"/>
          <c:y val="0.1421010047587451"/>
          <c:w val="0.81281128460892882"/>
          <c:h val="0.765506800893280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'７'!$B$4</c:f>
              <c:strCache>
                <c:ptCount val="1"/>
                <c:pt idx="0">
                  <c:v>ベトナム</c:v>
                </c:pt>
              </c:strCache>
            </c:strRef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('７'!$E$4,'７'!$F$4)</c:f>
              <c:numCache>
                <c:formatCode>0.0%</c:formatCode>
                <c:ptCount val="2"/>
                <c:pt idx="0">
                  <c:v>0.28637703853009278</c:v>
                </c:pt>
                <c:pt idx="1">
                  <c:v>0.24785512990388636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14-4106-B15B-F9C39F73491F}"/>
            </c:ext>
          </c:extLst>
        </c:ser>
        <c:ser>
          <c:idx val="1"/>
          <c:order val="1"/>
          <c:tx>
            <c:strRef>
              <c:f>'７'!$B$5</c:f>
              <c:strCache>
                <c:ptCount val="1"/>
                <c:pt idx="0">
                  <c:v>中国（香港、マカオを含む）</c:v>
                </c:pt>
              </c:strCache>
            </c:strRef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3994643689209385E-7"/>
                  <c:y val="4.6216718807050791E-3"/>
                </c:manualLayout>
              </c:layout>
              <c:tx>
                <c:rich>
                  <a:bodyPr/>
                  <a:lstStyle/>
                  <a:p>
                    <a:fld id="{751E81AC-DA27-42A7-9745-B8F1AF2E6111}" type="SERIESNAME">
                      <a:rPr lang="ja-JP" altLang="en-US" sz="900"/>
                      <a:pPr/>
                      <a:t>[系列名]</a:t>
                    </a:fld>
                    <a:r>
                      <a:rPr lang="ja-JP" altLang="en-US" baseline="0"/>
                      <a:t>
</a:t>
                    </a:r>
                    <a:fld id="{90BE7F65-4A21-499F-BB81-3580B3BDCA2F}" type="VALUE">
                      <a:rPr lang="en-US" altLang="ja-JP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462681813162829"/>
                      <c:h val="0.237091767480169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99CC-4092-A6F1-3F7199FDBE5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('７'!$E$5,'７'!$F$5)</c:f>
              <c:numCache>
                <c:formatCode>0.0%</c:formatCode>
                <c:ptCount val="2"/>
                <c:pt idx="0">
                  <c:v>0.1781163065749363</c:v>
                </c:pt>
                <c:pt idx="1">
                  <c:v>0.17754160863411458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14-4106-B15B-F9C39F73491F}"/>
            </c:ext>
          </c:extLst>
        </c:ser>
        <c:ser>
          <c:idx val="2"/>
          <c:order val="2"/>
          <c:tx>
            <c:strRef>
              <c:f>'７'!$B$6</c:f>
              <c:strCache>
                <c:ptCount val="1"/>
                <c:pt idx="0">
                  <c:v>フィリピン</c:v>
                </c:pt>
              </c:strCache>
            </c:strRef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('７'!$E$6,'７'!$F$6)</c:f>
              <c:numCache>
                <c:formatCode>0.0%</c:formatCode>
                <c:ptCount val="2"/>
                <c:pt idx="0">
                  <c:v>0.12592660458762972</c:v>
                </c:pt>
                <c:pt idx="1">
                  <c:v>0.10664743612293477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C14-4106-B15B-F9C39F73491F}"/>
            </c:ext>
          </c:extLst>
        </c:ser>
        <c:ser>
          <c:idx val="3"/>
          <c:order val="3"/>
          <c:tx>
            <c:strRef>
              <c:f>'７'!$B$7</c:f>
              <c:strCache>
                <c:ptCount val="1"/>
                <c:pt idx="0">
                  <c:v>ネパール</c:v>
                </c:pt>
              </c:strCache>
            </c:strRef>
          </c:tx>
          <c:spPr>
            <a:solidFill>
              <a:schemeClr val="accent4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4744015344524027E-4"/>
                  <c:y val="-6.5600630592519528E-3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14-4106-B15B-F9C39F73491F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('７'!$E$7,'７'!$F$7)</c:f>
              <c:numCache>
                <c:formatCode>0.0%</c:formatCode>
                <c:ptCount val="2"/>
                <c:pt idx="0">
                  <c:v>9.4967600073295466E-2</c:v>
                </c:pt>
                <c:pt idx="1">
                  <c:v>8.1498332093423609E-2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C14-4106-B15B-F9C39F73491F}"/>
            </c:ext>
          </c:extLst>
        </c:ser>
        <c:ser>
          <c:idx val="4"/>
          <c:order val="4"/>
          <c:tx>
            <c:strRef>
              <c:f>'７'!$B$8</c:f>
              <c:strCache>
                <c:ptCount val="1"/>
                <c:pt idx="0">
                  <c:v>インドネシア</c:v>
                </c:pt>
              </c:strCache>
            </c:strRef>
          </c:tx>
          <c:spPr>
            <a:solidFill>
              <a:schemeClr val="accent5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9534158762873916"/>
                  <c:y val="-0.15768545562925568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('７'!$E$8,'７'!$F$8)</c:f>
              <c:numCache>
                <c:formatCode>0.0%</c:formatCode>
                <c:ptCount val="2"/>
                <c:pt idx="0">
                  <c:v>6.6582265829321516E-2</c:v>
                </c:pt>
                <c:pt idx="1">
                  <c:v>7.3629791187043089E-2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C14-4106-B15B-F9C39F73491F}"/>
            </c:ext>
          </c:extLst>
        </c:ser>
        <c:ser>
          <c:idx val="5"/>
          <c:order val="5"/>
          <c:tx>
            <c:strRef>
              <c:f>'７'!$B$9</c:f>
              <c:strCache>
                <c:ptCount val="1"/>
                <c:pt idx="0">
                  <c:v>ブラジル</c:v>
                </c:pt>
              </c:strCache>
            </c:strRef>
          </c:tx>
          <c:spPr>
            <a:solidFill>
              <a:schemeClr val="accent6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0.14041085735801007"/>
                  <c:y val="-0.20949795120909209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14-4106-B15B-F9C39F73491F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('７'!$E$9,'７'!$F$9)</c:f>
              <c:numCache>
                <c:formatCode>0.0%</c:formatCode>
                <c:ptCount val="2"/>
                <c:pt idx="0">
                  <c:v>3.9946027885592442E-2</c:v>
                </c:pt>
                <c:pt idx="1">
                  <c:v>5.9139133505053232E-2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C14-4106-B15B-F9C39F73491F}"/>
            </c:ext>
          </c:extLst>
        </c:ser>
        <c:ser>
          <c:idx val="6"/>
          <c:order val="6"/>
          <c:tx>
            <c:strRef>
              <c:f>'７'!$B$10</c:f>
              <c:strCache>
                <c:ptCount val="1"/>
                <c:pt idx="0">
                  <c:v>ミャンマー</c:v>
                </c:pt>
              </c:strCache>
            </c:strRef>
          </c:tx>
          <c:spPr>
            <a:solidFill>
              <a:schemeClr val="accent1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7.4107672847038314E-2"/>
                  <c:y val="-0.21869910798092704"/>
                </c:manualLayout>
              </c:layout>
              <c:tx>
                <c:rich>
                  <a:bodyPr/>
                  <a:lstStyle/>
                  <a:p>
                    <a:fld id="{A8DB838B-2FC8-467C-AF27-419FD99CE0FA}" type="SERIESNAME">
                      <a:rPr lang="ja-JP" altLang="en-US" sz="800"/>
                      <a:pPr/>
                      <a:t>[系列名]</a:t>
                    </a:fld>
                    <a:r>
                      <a:rPr lang="ja-JP" altLang="en-US" sz="900" baseline="0"/>
                      <a:t>
</a:t>
                    </a:r>
                    <a:fld id="{1B7F793A-C51A-4CB5-A713-913B538870E9}" type="VALUE">
                      <a:rPr lang="en-US" altLang="ja-JP" sz="900" baseline="0"/>
                      <a:pPr/>
                      <a:t>[値]</a:t>
                    </a:fld>
                    <a:endParaRPr lang="ja-JP" altLang="en-US" sz="900" baseline="0"/>
                  </a:p>
                </c:rich>
              </c:tx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E-FC14-4106-B15B-F9C39F73491F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('７'!$E$10,'７'!$F$10)</c:f>
              <c:numCache>
                <c:formatCode>0.0%</c:formatCode>
                <c:ptCount val="2"/>
                <c:pt idx="0">
                  <c:v>3.6314570805084039E-2</c:v>
                </c:pt>
                <c:pt idx="1">
                  <c:v>4.9777923700602841E-2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FC14-4106-B15B-F9C39F73491F}"/>
            </c:ext>
          </c:extLst>
        </c:ser>
        <c:ser>
          <c:idx val="7"/>
          <c:order val="7"/>
          <c:tx>
            <c:strRef>
              <c:f>'７'!$B$11</c:f>
              <c:strCache>
                <c:ptCount val="1"/>
                <c:pt idx="0">
                  <c:v>スリランカ</c:v>
                </c:pt>
              </c:strCache>
            </c:strRef>
          </c:tx>
          <c:spPr>
            <a:solidFill>
              <a:schemeClr val="accent2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2599073643598205E-3"/>
                  <c:y val="-0.21287050592650728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FC14-4106-B15B-F9C39F73491F}"/>
                </c:ext>
              </c:extLst>
            </c:dLbl>
            <c:dLbl>
              <c:idx val="1"/>
              <c:layout>
                <c:manualLayout>
                  <c:x val="-3.5097822418832747E-2"/>
                  <c:y val="-0.147601418833166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1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('７'!$E$11,'７'!$F$11)</c:f>
              <c:numCache>
                <c:formatCode>0.0%</c:formatCode>
                <c:ptCount val="2"/>
                <c:pt idx="0">
                  <c:v>2.0197897752827706E-2</c:v>
                </c:pt>
                <c:pt idx="1">
                  <c:v>1.6996534767198809E-2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FC14-4106-B15B-F9C39F73491F}"/>
            </c:ext>
          </c:extLst>
        </c:ser>
        <c:ser>
          <c:idx val="8"/>
          <c:order val="8"/>
          <c:tx>
            <c:strRef>
              <c:f>'７'!$B$12</c:f>
              <c:strCache>
                <c:ptCount val="1"/>
                <c:pt idx="0">
                  <c:v>韓国</c:v>
                </c:pt>
              </c:strCache>
            </c:strRef>
          </c:tx>
          <c:spPr>
            <a:solidFill>
              <a:schemeClr val="accent3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6883529148093876E-2"/>
                  <c:y val="0.15245506399541259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('７'!$E$12,'７'!$F$12)</c:f>
              <c:numCache>
                <c:formatCode>0.0%</c:formatCode>
                <c:ptCount val="2"/>
                <c:pt idx="0">
                  <c:v>1.7982375772517531E-2</c:v>
                </c:pt>
                <c:pt idx="1">
                  <c:v>3.2573362048860695E-2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FC14-4106-B15B-F9C39F73491F}"/>
            </c:ext>
          </c:extLst>
        </c:ser>
        <c:ser>
          <c:idx val="9"/>
          <c:order val="9"/>
          <c:tx>
            <c:strRef>
              <c:f>'７'!$B$13</c:f>
              <c:strCache>
                <c:ptCount val="1"/>
                <c:pt idx="0">
                  <c:v>タイ</c:v>
                </c:pt>
              </c:strCache>
            </c:strRef>
          </c:tx>
          <c:spPr>
            <a:solidFill>
              <a:schemeClr val="accent4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5.9323622200104842E-2"/>
                  <c:y val="-0.23651711800044556"/>
                </c:manualLayout>
              </c:layout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14-4106-B15B-F9C39F73491F}"/>
                </c:ext>
              </c:extLst>
            </c:dLbl>
            <c:dLbl>
              <c:idx val="1"/>
              <c:layout>
                <c:manualLayout>
                  <c:x val="3.4231916653099562E-2"/>
                  <c:y val="-0.1476014188331662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('７'!$E$13,'７'!$F$13)</c:f>
              <c:numCache>
                <c:formatCode>0.0%</c:formatCode>
                <c:ptCount val="2"/>
                <c:pt idx="0">
                  <c:v>1.8248904732554846E-2</c:v>
                </c:pt>
                <c:pt idx="1">
                  <c:v>1.7287511829086152E-2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FC14-4106-B15B-F9C39F73491F}"/>
            </c:ext>
          </c:extLst>
        </c:ser>
        <c:ser>
          <c:idx val="10"/>
          <c:order val="10"/>
          <c:tx>
            <c:strRef>
              <c:f>'７'!$B$14</c:f>
              <c:strCache>
                <c:ptCount val="1"/>
                <c:pt idx="0">
                  <c:v>G７等</c:v>
                </c:pt>
              </c:strCache>
            </c:strRef>
          </c:tx>
          <c:spPr>
            <a:solidFill>
              <a:schemeClr val="accent5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7.1051614242324049E-2"/>
                  <c:y val="-0.15733376697042117"/>
                </c:manualLayout>
              </c:layout>
              <c:tx>
                <c:rich>
                  <a:bodyPr/>
                  <a:lstStyle/>
                  <a:p>
                    <a:r>
                      <a:rPr lang="en-US" altLang="ja-JP" sz="900"/>
                      <a:t>G7</a:t>
                    </a:r>
                    <a:r>
                      <a:rPr lang="ja-JP" altLang="en-US" sz="900"/>
                      <a:t>等</a:t>
                    </a:r>
                  </a:p>
                  <a:p>
                    <a:fld id="{6FE90A04-B888-43DA-ABA3-3978FD88010D}" type="VALUE">
                      <a:rPr lang="en-US" altLang="ja-JP" sz="900"/>
                      <a:pPr/>
                      <a:t>[値]</a:t>
                    </a:fld>
                    <a:endParaRPr lang="ja-JP" altLang="en-US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7873598618801377E-2"/>
                      <c:h val="0.1247061042278172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9-FC14-4106-B15B-F9C39F73491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('７'!$E$2,'７'!$F$2)</c:f>
              <c:strCache>
                <c:ptCount val="2"/>
                <c:pt idx="0">
                  <c:v>埼玉県(割合）</c:v>
                </c:pt>
                <c:pt idx="1">
                  <c:v>全国(割合）</c:v>
                </c:pt>
              </c:strCache>
            </c:strRef>
          </c:cat>
          <c:val>
            <c:numRef>
              <c:f>('７'!$E$14,'７'!$F$14)</c:f>
              <c:numCache>
                <c:formatCode>0.0%</c:formatCode>
                <c:ptCount val="2"/>
                <c:pt idx="0">
                  <c:v>1.7224434042411422E-2</c:v>
                </c:pt>
                <c:pt idx="1">
                  <c:v>3.6555839149617367E-2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FC14-4106-B15B-F9C39F73491F}"/>
            </c:ext>
          </c:extLst>
        </c:ser>
        <c:ser>
          <c:idx val="11"/>
          <c:order val="11"/>
          <c:tx>
            <c:strRef>
              <c:f>'７'!$B$15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accent6">
                <a:lumMod val="60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1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0D7-4B2C-A3D2-9AEF1221257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('７'!$E$15,'７'!$F$15)</c:f>
              <c:numCache>
                <c:formatCode>0.0%</c:formatCode>
                <c:ptCount val="2"/>
                <c:pt idx="0">
                  <c:v>9.8115973413736235E-2</c:v>
                </c:pt>
                <c:pt idx="1">
                  <c:v>0.10049739705817848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D89-4FCC-BD6C-911A13E2AA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7"/>
        <c:overlap val="100"/>
        <c:axId val="48727903"/>
        <c:axId val="153770687"/>
      </c:barChart>
      <c:catAx>
        <c:axId val="4872790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770687"/>
        <c:crosses val="autoZero"/>
        <c:auto val="1"/>
        <c:lblAlgn val="ctr"/>
        <c:lblOffset val="100"/>
        <c:noMultiLvlLbl val="0"/>
      </c:catAx>
      <c:valAx>
        <c:axId val="153770687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7279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資格外活動</a:t>
            </a:r>
            <a:r>
              <a:rPr lang="ja-JP" altLang="en-US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（</a:t>
            </a:r>
            <a:r>
              <a:rPr lang="ja-JP" altLang="en-US" sz="1200"/>
              <a:t>主に留学生のアルバイト）</a:t>
            </a:r>
            <a:endParaRPr lang="ja-JP" sz="1200"/>
          </a:p>
        </c:rich>
      </c:tx>
      <c:layout>
        <c:manualLayout>
          <c:xMode val="edge"/>
          <c:yMode val="edge"/>
          <c:x val="0.12009374841339865"/>
          <c:y val="2.57136117804786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tint val="4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65-43C6-B307-252AAAFC59AD}"/>
              </c:ext>
            </c:extLst>
          </c:dPt>
          <c:dPt>
            <c:idx val="1"/>
            <c:bubble3D val="0"/>
            <c:spPr>
              <a:solidFill>
                <a:schemeClr val="accent5">
                  <a:tint val="6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65-43C6-B307-252AAAFC59AD}"/>
              </c:ext>
            </c:extLst>
          </c:dPt>
          <c:dPt>
            <c:idx val="2"/>
            <c:bubble3D val="0"/>
            <c:spPr>
              <a:solidFill>
                <a:schemeClr val="accent5">
                  <a:tint val="9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65-43C6-B307-252AAAFC59AD}"/>
              </c:ext>
            </c:extLst>
          </c:dPt>
          <c:dPt>
            <c:idx val="3"/>
            <c:bubble3D val="0"/>
            <c:spPr>
              <a:solidFill>
                <a:schemeClr val="accent5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65-43C6-B307-252AAAFC59AD}"/>
              </c:ext>
            </c:extLst>
          </c:dPt>
          <c:dPt>
            <c:idx val="4"/>
            <c:bubble3D val="0"/>
            <c:spPr>
              <a:solidFill>
                <a:schemeClr val="accent5">
                  <a:shade val="92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65-43C6-B307-252AAAFC59AD}"/>
              </c:ext>
            </c:extLst>
          </c:dPt>
          <c:dPt>
            <c:idx val="5"/>
            <c:bubble3D val="0"/>
            <c:spPr>
              <a:solidFill>
                <a:schemeClr val="accent5">
                  <a:shade val="61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F65-43C6-B307-252AAAFC59AD}"/>
              </c:ext>
            </c:extLst>
          </c:dPt>
          <c:dPt>
            <c:idx val="6"/>
            <c:bubble3D val="0"/>
            <c:spPr>
              <a:solidFill>
                <a:schemeClr val="accent5">
                  <a:shade val="8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F65-43C6-B307-252AAAFC59AD}"/>
              </c:ext>
            </c:extLst>
          </c:dPt>
          <c:dPt>
            <c:idx val="7"/>
            <c:bubble3D val="0"/>
            <c:spPr>
              <a:solidFill>
                <a:schemeClr val="accent5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F65-43C6-B307-252AAAFC59AD}"/>
              </c:ext>
            </c:extLst>
          </c:dPt>
          <c:dPt>
            <c:idx val="8"/>
            <c:bubble3D val="0"/>
            <c:spPr>
              <a:solidFill>
                <a:schemeClr val="accent5">
                  <a:shade val="6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1F65-43C6-B307-252AAAFC59AD}"/>
              </c:ext>
            </c:extLst>
          </c:dPt>
          <c:dPt>
            <c:idx val="9"/>
            <c:bubble3D val="0"/>
            <c:spPr>
              <a:solidFill>
                <a:schemeClr val="accent5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1F65-43C6-B307-252AAAFC59AD}"/>
              </c:ext>
            </c:extLst>
          </c:dPt>
          <c:dPt>
            <c:idx val="10"/>
            <c:bubble3D val="0"/>
            <c:spPr>
              <a:solidFill>
                <a:schemeClr val="accent5">
                  <a:shade val="4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1F65-43C6-B307-252AAAFC59AD}"/>
              </c:ext>
            </c:extLst>
          </c:dPt>
          <c:dLbls>
            <c:dLbl>
              <c:idx val="0"/>
              <c:layout>
                <c:manualLayout>
                  <c:x val="-0.15521836297307892"/>
                  <c:y val="0.1063580967886552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38179335175802692"/>
                      <c:h val="0.361210654538590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F65-43C6-B307-252AAAFC59AD}"/>
                </c:ext>
              </c:extLst>
            </c:dLbl>
            <c:dLbl>
              <c:idx val="1"/>
              <c:layout>
                <c:manualLayout>
                  <c:x val="-0.10317791233408038"/>
                  <c:y val="-3.3721616211536583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25806129184968"/>
                      <c:h val="0.3284350831436529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F65-43C6-B307-252AAAFC59AD}"/>
                </c:ext>
              </c:extLst>
            </c:dLbl>
            <c:dLbl>
              <c:idx val="2"/>
              <c:layout>
                <c:manualLayout>
                  <c:x val="5.1121803848946303E-2"/>
                  <c:y val="-1.649872068919776E-7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6732848515091251"/>
                      <c:h val="0.1904499843656726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1F65-43C6-B307-252AAAFC59AD}"/>
                </c:ext>
              </c:extLst>
            </c:dLbl>
            <c:dLbl>
              <c:idx val="4"/>
              <c:layout>
                <c:manualLayout>
                  <c:x val="-8.6215607628859478E-2"/>
                  <c:y val="0.19301338896292144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1" i="0" u="none" strike="noStrike" kern="1200" baseline="0">
                        <a:solidFill>
                          <a:sysClr val="windowText" lastClr="000000"/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9A7DF34-BEA2-40B1-99B8-C34C1883E59D}" type="CATEGORYNAME">
                      <a:rPr lang="ja-JP" altLang="en-US" sz="700"/>
                      <a:pPr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[分類名]</a:t>
                    </a:fld>
                    <a:r>
                      <a:rPr lang="ja-JP" altLang="en-US" sz="700" baseline="0"/>
                      <a:t>
</a:t>
                    </a:r>
                    <a:fld id="{D52FA5BC-295D-4154-898E-48C702D003CF}" type="VALUE">
                      <a:rPr lang="en-US" altLang="ja-JP" sz="700" baseline="0"/>
                      <a:pPr>
                        <a:defRPr sz="900">
                          <a:solidFill>
                            <a:sysClr val="windowText" lastClr="000000"/>
                          </a:solidFill>
                        </a:defRPr>
                      </a:pPr>
                      <a:t>[値]</a:t>
                    </a:fld>
                    <a:endParaRPr lang="ja-JP" altLang="en-US" sz="700" baseline="0"/>
                  </a:p>
                </c:rich>
              </c:tx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471537229728895"/>
                      <c:h val="0.1626608661437782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1F65-43C6-B307-252AAAFC59AD}"/>
                </c:ext>
              </c:extLst>
            </c:dLbl>
            <c:dLbl>
              <c:idx val="5"/>
              <c:layout>
                <c:manualLayout>
                  <c:x val="-0.11170771132843642"/>
                  <c:y val="0.11639931146911452"/>
                </c:manualLayout>
              </c:layout>
              <c:tx>
                <c:rich>
                  <a:bodyPr/>
                  <a:lstStyle/>
                  <a:p>
                    <a:fld id="{5DE421A9-91C4-43D7-8BCF-D90BC68F2A2C}" type="CATEGORYNAME">
                      <a:rPr lang="ja-JP" altLang="en-US" sz="700"/>
                      <a:pPr/>
                      <a:t>[分類名]</a:t>
                    </a:fld>
                    <a:r>
                      <a:rPr lang="ja-JP" altLang="en-US" sz="700" baseline="0"/>
                      <a:t>
</a:t>
                    </a:r>
                    <a:fld id="{A201F335-7C2F-430E-9724-072BCBEF48E8}" type="VALUE">
                      <a:rPr lang="en-US" altLang="ja-JP" sz="700" baseline="0"/>
                      <a:pPr/>
                      <a:t>[値]</a:t>
                    </a:fld>
                    <a:endParaRPr lang="ja-JP" altLang="en-US" sz="700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5009625953161471"/>
                      <c:h val="0.17247084525231229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B-1F65-43C6-B307-252AAAFC59AD}"/>
                </c:ext>
              </c:extLst>
            </c:dLbl>
            <c:dLbl>
              <c:idx val="6"/>
              <c:layout>
                <c:manualLayout>
                  <c:x val="-0.1407296513662267"/>
                  <c:y val="1.1475627241715712E-2"/>
                </c:manualLayout>
              </c:layout>
              <c:tx>
                <c:rich>
                  <a:bodyPr/>
                  <a:lstStyle/>
                  <a:p>
                    <a:fld id="{B1E8C972-6098-4D89-ADF5-0EE2B88DBD00}" type="CATEGORYNAME">
                      <a:rPr lang="ja-JP" altLang="en-US" sz="600"/>
                      <a:pPr/>
                      <a:t>[分類名]</a:t>
                    </a:fld>
                    <a:r>
                      <a:rPr lang="ja-JP" altLang="en-US" sz="800" baseline="0"/>
                      <a:t>
</a:t>
                    </a:r>
                    <a:fld id="{76DAC396-24B5-4222-8597-CDF7175C0138}" type="VALUE">
                      <a:rPr lang="en-US" altLang="ja-JP" sz="800" baseline="0"/>
                      <a:pPr/>
                      <a:t>[値]</a:t>
                    </a:fld>
                    <a:endParaRPr lang="ja-JP" altLang="en-US" sz="800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D-1F65-43C6-B307-252AAAFC59AD}"/>
                </c:ext>
              </c:extLst>
            </c:dLbl>
            <c:dLbl>
              <c:idx val="7"/>
              <c:layout>
                <c:manualLayout>
                  <c:x val="-8.4616039047202149E-2"/>
                  <c:y val="-2.0003975148907817E-2"/>
                </c:manualLayout>
              </c:layout>
              <c:tx>
                <c:rich>
                  <a:bodyPr/>
                  <a:lstStyle/>
                  <a:p>
                    <a:fld id="{004622FF-FC97-4DA7-B6D0-B607DFDC209D}" type="CATEGORYNAME">
                      <a:rPr lang="ja-JP" altLang="en-US" sz="800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BF3ACBC2-A176-42B7-9C77-263C7AE73616}" type="VALUE">
                      <a:rPr lang="en-US" altLang="ja-JP" sz="700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10307193461761707"/>
                      <c:h val="0.1423862569181257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F-1F65-43C6-B307-252AAAFC59AD}"/>
                </c:ext>
              </c:extLst>
            </c:dLbl>
            <c:dLbl>
              <c:idx val="8"/>
              <c:layout>
                <c:manualLayout>
                  <c:x val="-1.273150657487592E-2"/>
                  <c:y val="-5.4300939019258553E-2"/>
                </c:manualLayout>
              </c:layout>
              <c:tx>
                <c:rich>
                  <a:bodyPr/>
                  <a:lstStyle/>
                  <a:p>
                    <a:fld id="{8914E563-C248-4728-980A-08F1C18DC784}" type="CATEGORYNAME">
                      <a:rPr lang="ja-JP" altLang="en-US"/>
                      <a:pPr/>
                      <a:t>[分類名]</a:t>
                    </a:fld>
                    <a:r>
                      <a:rPr lang="ja-JP" altLang="en-US" baseline="0"/>
                      <a:t>
</a:t>
                    </a:r>
                    <a:fld id="{BE5EC73C-5E12-4160-9522-062A91F93D0B}" type="VALUE">
                      <a:rPr lang="en-US" altLang="ja-JP" sz="700" baseline="0"/>
                      <a:pPr/>
                      <a:t>[値]</a:t>
                    </a:fld>
                    <a:endParaRPr lang="ja-JP" alt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1-1F65-43C6-B307-252AAAFC59AD}"/>
                </c:ext>
              </c:extLst>
            </c:dLbl>
            <c:dLbl>
              <c:idx val="9"/>
              <c:layout>
                <c:manualLayout>
                  <c:x val="0.11524989742836796"/>
                  <c:y val="-5.120281999358172E-2"/>
                </c:manualLayout>
              </c:layout>
              <c:tx>
                <c:rich>
                  <a:bodyPr/>
                  <a:lstStyle/>
                  <a:p>
                    <a:fld id="{406221BA-55AC-4A59-8112-08089B38E527}" type="CATEGORYNAME">
                      <a:rPr lang="ja-JP" altLang="en-US" sz="800"/>
                      <a:pPr/>
                      <a:t>[分類名]</a:t>
                    </a:fld>
                    <a:r>
                      <a:rPr lang="ja-JP" altLang="en-US" sz="800" baseline="0"/>
                      <a:t>
</a:t>
                    </a:r>
                    <a:fld id="{81EC24B0-EBC2-4A5A-8116-ECDEC46B4833}" type="VALUE">
                      <a:rPr lang="en-US" altLang="ja-JP" sz="800" baseline="0"/>
                      <a:pPr/>
                      <a:t>[値]</a:t>
                    </a:fld>
                    <a:endParaRPr lang="ja-JP" altLang="en-US" sz="800" baseline="0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3-1F65-43C6-B307-252AAAFC59AD}"/>
                </c:ext>
              </c:extLst>
            </c:dLbl>
            <c:dLbl>
              <c:idx val="10"/>
              <c:layout>
                <c:manualLayout>
                  <c:x val="6.5234762436692073E-2"/>
                  <c:y val="0.1606836805874072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1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1F65-43C6-B307-252AAAFC59A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'9'!$A$4:$A$14</c:f>
              <c:strCache>
                <c:ptCount val="11"/>
                <c:pt idx="0">
                  <c:v>ベトナム</c:v>
                </c:pt>
                <c:pt idx="1">
                  <c:v>中国(香港・マカオを含む）</c:v>
                </c:pt>
                <c:pt idx="2">
                  <c:v>フィリピン</c:v>
                </c:pt>
                <c:pt idx="3">
                  <c:v>ネパール</c:v>
                </c:pt>
                <c:pt idx="4">
                  <c:v>インドネシア</c:v>
                </c:pt>
                <c:pt idx="5">
                  <c:v>ブラジル</c:v>
                </c:pt>
                <c:pt idx="6">
                  <c:v>ミャンマー</c:v>
                </c:pt>
                <c:pt idx="7">
                  <c:v>韓国</c:v>
                </c:pt>
                <c:pt idx="8">
                  <c:v>タイ</c:v>
                </c:pt>
                <c:pt idx="9">
                  <c:v>スリランカ</c:v>
                </c:pt>
                <c:pt idx="10">
                  <c:v>その他</c:v>
                </c:pt>
              </c:strCache>
            </c:strRef>
          </c:cat>
          <c:val>
            <c:numRef>
              <c:f>'9'!$E$4:$E$14</c:f>
              <c:numCache>
                <c:formatCode>0.0%</c:formatCode>
                <c:ptCount val="11"/>
                <c:pt idx="0">
                  <c:v>0.37411927771146958</c:v>
                </c:pt>
                <c:pt idx="1">
                  <c:v>0.1489238824933585</c:v>
                </c:pt>
                <c:pt idx="2">
                  <c:v>6.0447387671813037E-3</c:v>
                </c:pt>
                <c:pt idx="3">
                  <c:v>0.31417240981018751</c:v>
                </c:pt>
                <c:pt idx="4">
                  <c:v>8.7398452238863431E-3</c:v>
                </c:pt>
                <c:pt idx="5">
                  <c:v>5.3902129134100795E-4</c:v>
                </c:pt>
                <c:pt idx="6">
                  <c:v>1.9905286258807223E-2</c:v>
                </c:pt>
                <c:pt idx="7">
                  <c:v>6.1987448504215916E-3</c:v>
                </c:pt>
                <c:pt idx="8">
                  <c:v>3.1956262272359757E-3</c:v>
                </c:pt>
                <c:pt idx="9">
                  <c:v>4.0195587725715166E-2</c:v>
                </c:pt>
                <c:pt idx="10">
                  <c:v>7.7965579640395799E-2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1F65-43C6-B307-252AAAFC59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1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1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2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384431</xdr:colOff>
      <xdr:row>6</xdr:row>
      <xdr:rowOff>51829</xdr:rowOff>
    </xdr:from>
    <xdr:to>
      <xdr:col>11</xdr:col>
      <xdr:colOff>196453</xdr:colOff>
      <xdr:row>24</xdr:row>
      <xdr:rowOff>144277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E029966-FC5E-40A7-B4FA-FDDCADB388E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326852</xdr:colOff>
      <xdr:row>2</xdr:row>
      <xdr:rowOff>121547</xdr:rowOff>
    </xdr:from>
    <xdr:to>
      <xdr:col>11</xdr:col>
      <xdr:colOff>584027</xdr:colOff>
      <xdr:row>15</xdr:row>
      <xdr:rowOff>212036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3CACD4DE-3670-46E1-8CDB-7153C66BA5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658098</xdr:colOff>
      <xdr:row>2</xdr:row>
      <xdr:rowOff>180210</xdr:rowOff>
    </xdr:from>
    <xdr:to>
      <xdr:col>11</xdr:col>
      <xdr:colOff>103992</xdr:colOff>
      <xdr:row>3</xdr:row>
      <xdr:rowOff>140065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1E2433C5-2504-41EB-A8FC-7C5F2DEBFDEE}"/>
            </a:ext>
          </a:extLst>
        </xdr:cNvPr>
        <xdr:cNvSpPr/>
      </xdr:nvSpPr>
      <xdr:spPr>
        <a:xfrm>
          <a:off x="7110250" y="726862"/>
          <a:ext cx="820807" cy="20005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単位：か所</a:t>
          </a:r>
        </a:p>
      </xdr:txBody>
    </xdr:sp>
    <xdr:clientData/>
  </xdr:twoCellAnchor>
  <xdr:twoCellAnchor>
    <xdr:from>
      <xdr:col>10</xdr:col>
      <xdr:colOff>531490</xdr:colOff>
      <xdr:row>3</xdr:row>
      <xdr:rowOff>143909</xdr:rowOff>
    </xdr:from>
    <xdr:to>
      <xdr:col>11</xdr:col>
      <xdr:colOff>482493</xdr:colOff>
      <xdr:row>4</xdr:row>
      <xdr:rowOff>143911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2126F73D-121C-48AB-840E-C39288E15042}"/>
            </a:ext>
          </a:extLst>
        </xdr:cNvPr>
        <xdr:cNvSpPr/>
      </xdr:nvSpPr>
      <xdr:spPr>
        <a:xfrm>
          <a:off x="7671099" y="930757"/>
          <a:ext cx="638459" cy="24019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17.3%</a:t>
          </a:r>
          <a:endParaRPr kumimoji="1" lang="ja-JP" altLang="en-US" sz="1200" b="1"/>
        </a:p>
      </xdr:txBody>
    </xdr:sp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0.6917</cdr:x>
      <cdr:y>0.85668</cdr:y>
    </cdr:from>
    <cdr:to>
      <cdr:x>0.94958</cdr:x>
      <cdr:y>0.94577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0F117899-1E78-4E16-A207-5807E37C1B59}"/>
            </a:ext>
          </a:extLst>
        </cdr:cNvPr>
        <cdr:cNvSpPr/>
      </cdr:nvSpPr>
      <cdr:spPr>
        <a:xfrm xmlns:a="http://schemas.openxmlformats.org/drawingml/2006/main">
          <a:off x="3472094" y="2805245"/>
          <a:ext cx="1294474" cy="291731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 b="1"/>
            <a:t>合計：</a:t>
          </a:r>
          <a:r>
            <a:rPr kumimoji="1" lang="en-US" altLang="ja-JP" sz="1100" b="1"/>
            <a:t>17,990</a:t>
          </a:r>
          <a:r>
            <a:rPr kumimoji="1" lang="ja-JP" altLang="en-US" sz="1100" b="1"/>
            <a:t>か所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857727</xdr:colOff>
      <xdr:row>5</xdr:row>
      <xdr:rowOff>20002</xdr:rowOff>
    </xdr:from>
    <xdr:to>
      <xdr:col>10</xdr:col>
      <xdr:colOff>335756</xdr:colOff>
      <xdr:row>18</xdr:row>
      <xdr:rowOff>90487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72AB54BA-A043-4E0D-B1BC-E8CE3A4C8D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545307</xdr:colOff>
      <xdr:row>5</xdr:row>
      <xdr:rowOff>135730</xdr:rowOff>
    </xdr:from>
    <xdr:to>
      <xdr:col>11</xdr:col>
      <xdr:colOff>4762</xdr:colOff>
      <xdr:row>18</xdr:row>
      <xdr:rowOff>202406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4A7CCD28-E33B-4098-A495-AE4B842782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153471</xdr:colOff>
      <xdr:row>20</xdr:row>
      <xdr:rowOff>45907</xdr:rowOff>
    </xdr:from>
    <xdr:to>
      <xdr:col>9</xdr:col>
      <xdr:colOff>226309</xdr:colOff>
      <xdr:row>37</xdr:row>
      <xdr:rowOff>156847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71A3B90-9381-4BB7-8B12-871F8F7FD1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151101</xdr:colOff>
      <xdr:row>20</xdr:row>
      <xdr:rowOff>54426</xdr:rowOff>
    </xdr:from>
    <xdr:to>
      <xdr:col>14</xdr:col>
      <xdr:colOff>223940</xdr:colOff>
      <xdr:row>37</xdr:row>
      <xdr:rowOff>165366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B54690E-34B6-4407-B2FF-5F619169CC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245647</xdr:colOff>
      <xdr:row>22</xdr:row>
      <xdr:rowOff>86510</xdr:rowOff>
    </xdr:from>
    <xdr:to>
      <xdr:col>5</xdr:col>
      <xdr:colOff>802820</xdr:colOff>
      <xdr:row>23</xdr:row>
      <xdr:rowOff>170385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E7A46872-70AB-4AE2-847E-72BA09CE201E}"/>
            </a:ext>
          </a:extLst>
        </xdr:cNvPr>
        <xdr:cNvSpPr/>
      </xdr:nvSpPr>
      <xdr:spPr>
        <a:xfrm>
          <a:off x="982799" y="5553032"/>
          <a:ext cx="1451695" cy="32407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合計：</a:t>
          </a:r>
          <a:r>
            <a:rPr kumimoji="1" lang="en-US" altLang="ja-JP" sz="1200" b="1"/>
            <a:t>2,302,587</a:t>
          </a:r>
          <a:r>
            <a:rPr kumimoji="1" lang="ja-JP" altLang="en-US" sz="1200" b="1"/>
            <a:t>人</a:t>
          </a:r>
        </a:p>
      </xdr:txBody>
    </xdr:sp>
    <xdr:clientData/>
  </xdr:twoCellAnchor>
  <xdr:twoCellAnchor>
    <xdr:from>
      <xdr:col>9</xdr:col>
      <xdr:colOff>268941</xdr:colOff>
      <xdr:row>22</xdr:row>
      <xdr:rowOff>182611</xdr:rowOff>
    </xdr:from>
    <xdr:to>
      <xdr:col>10</xdr:col>
      <xdr:colOff>445835</xdr:colOff>
      <xdr:row>24</xdr:row>
      <xdr:rowOff>6430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D79C8B20-87D1-4F3B-8901-3D0E0B061215}"/>
            </a:ext>
          </a:extLst>
        </xdr:cNvPr>
        <xdr:cNvSpPr/>
      </xdr:nvSpPr>
      <xdr:spPr>
        <a:xfrm>
          <a:off x="5755341" y="5659486"/>
          <a:ext cx="862694" cy="300069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合計：</a:t>
          </a:r>
          <a:r>
            <a:rPr kumimoji="1" lang="en-US" altLang="ja-JP" sz="1200" b="1"/>
            <a:t>120,062</a:t>
          </a:r>
          <a:r>
            <a:rPr kumimoji="1" lang="ja-JP" altLang="en-US" sz="1200" b="1"/>
            <a:t>人</a:t>
          </a:r>
        </a:p>
      </xdr:txBody>
    </xdr:sp>
    <xdr:clientData/>
  </xdr:twoCellAnchor>
  <xdr:twoCellAnchor>
    <xdr:from>
      <xdr:col>7</xdr:col>
      <xdr:colOff>1111063</xdr:colOff>
      <xdr:row>22</xdr:row>
      <xdr:rowOff>108857</xdr:rowOff>
    </xdr:from>
    <xdr:to>
      <xdr:col>9</xdr:col>
      <xdr:colOff>120463</xdr:colOff>
      <xdr:row>23</xdr:row>
      <xdr:rowOff>103814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60A374BF-312C-4FC3-8171-D818A662340E}"/>
            </a:ext>
          </a:extLst>
        </xdr:cNvPr>
        <xdr:cNvSpPr/>
      </xdr:nvSpPr>
      <xdr:spPr>
        <a:xfrm>
          <a:off x="4797238" y="5585732"/>
          <a:ext cx="809625" cy="233082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1000" b="0">
              <a:solidFill>
                <a:schemeClr val="tx1"/>
              </a:solidFill>
            </a:rPr>
            <a:t>単位（人）</a:t>
          </a:r>
        </a:p>
      </xdr:txBody>
    </xdr:sp>
    <xdr:clientData/>
  </xdr:twoCellAnchor>
  <xdr:twoCellAnchor>
    <xdr:from>
      <xdr:col>13</xdr:col>
      <xdr:colOff>381000</xdr:colOff>
      <xdr:row>22</xdr:row>
      <xdr:rowOff>40821</xdr:rowOff>
    </xdr:from>
    <xdr:to>
      <xdr:col>14</xdr:col>
      <xdr:colOff>272142</xdr:colOff>
      <xdr:row>23</xdr:row>
      <xdr:rowOff>27214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141A6D44-E3FB-4736-839A-4377D58A0E07}"/>
            </a:ext>
          </a:extLst>
        </xdr:cNvPr>
        <xdr:cNvSpPr/>
      </xdr:nvSpPr>
      <xdr:spPr>
        <a:xfrm>
          <a:off x="8610600" y="5517696"/>
          <a:ext cx="576942" cy="224518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chemeClr val="tx1"/>
              </a:solidFill>
            </a:rPr>
            <a:t>単位（人）</a:t>
          </a:r>
        </a:p>
      </xdr:txBody>
    </xdr:sp>
    <xdr:clientData/>
  </xdr:twoCellAnchor>
  <xdr:twoCellAnchor>
    <xdr:from>
      <xdr:col>13</xdr:col>
      <xdr:colOff>644913</xdr:colOff>
      <xdr:row>23</xdr:row>
      <xdr:rowOff>220467</xdr:rowOff>
    </xdr:from>
    <xdr:to>
      <xdr:col>14</xdr:col>
      <xdr:colOff>209967</xdr:colOff>
      <xdr:row>24</xdr:row>
      <xdr:rowOff>219588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7BA49157-9FB1-4EDB-B8E9-8280AC6DE586}"/>
            </a:ext>
          </a:extLst>
        </xdr:cNvPr>
        <xdr:cNvSpPr/>
      </xdr:nvSpPr>
      <xdr:spPr>
        <a:xfrm>
          <a:off x="11163826" y="5935467"/>
          <a:ext cx="575532" cy="239317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30.6%</a:t>
          </a:r>
          <a:endParaRPr kumimoji="1" lang="ja-JP" altLang="en-US" sz="1200" b="1"/>
        </a:p>
      </xdr:txBody>
    </xdr:sp>
    <xdr:clientData/>
  </xdr:twoCellAnchor>
  <xdr:twoCellAnchor>
    <xdr:from>
      <xdr:col>8</xdr:col>
      <xdr:colOff>410232</xdr:colOff>
      <xdr:row>23</xdr:row>
      <xdr:rowOff>155595</xdr:rowOff>
    </xdr:from>
    <xdr:to>
      <xdr:col>8</xdr:col>
      <xdr:colOff>1142890</xdr:colOff>
      <xdr:row>24</xdr:row>
      <xdr:rowOff>133984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188F1C61-A878-48A0-8577-12213534CAE4}"/>
            </a:ext>
          </a:extLst>
        </xdr:cNvPr>
        <xdr:cNvSpPr/>
      </xdr:nvSpPr>
      <xdr:spPr>
        <a:xfrm>
          <a:off x="5354949" y="5870595"/>
          <a:ext cx="732658" cy="21858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26.0%</a:t>
          </a:r>
          <a:endParaRPr kumimoji="1" lang="ja-JP" altLang="en-US" sz="1200" b="1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193220</xdr:colOff>
      <xdr:row>17</xdr:row>
      <xdr:rowOff>149678</xdr:rowOff>
    </xdr:from>
    <xdr:to>
      <xdr:col>9</xdr:col>
      <xdr:colOff>142875</xdr:colOff>
      <xdr:row>34</xdr:row>
      <xdr:rowOff>15690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230EA68E-EA90-44B6-898E-45B3C878F5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14968</xdr:colOff>
      <xdr:row>18</xdr:row>
      <xdr:rowOff>10725</xdr:rowOff>
    </xdr:from>
    <xdr:to>
      <xdr:col>4</xdr:col>
      <xdr:colOff>352425</xdr:colOff>
      <xdr:row>19</xdr:row>
      <xdr:rowOff>99333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B2C6A869-0800-4BB3-AAC4-E24CC0620B98}"/>
            </a:ext>
          </a:extLst>
        </xdr:cNvPr>
        <xdr:cNvSpPr/>
      </xdr:nvSpPr>
      <xdr:spPr>
        <a:xfrm>
          <a:off x="529318" y="4611300"/>
          <a:ext cx="1470932" cy="326733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合計：</a:t>
          </a:r>
          <a:r>
            <a:rPr kumimoji="1" lang="en-US" altLang="ja-JP" sz="1200" b="1"/>
            <a:t>342,087</a:t>
          </a:r>
          <a:r>
            <a:rPr kumimoji="1" lang="ja-JP" altLang="en-US" sz="1200" b="1"/>
            <a:t>か所</a:t>
          </a:r>
        </a:p>
      </xdr:txBody>
    </xdr:sp>
    <xdr:clientData/>
  </xdr:twoCellAnchor>
  <xdr:twoCellAnchor>
    <xdr:from>
      <xdr:col>7</xdr:col>
      <xdr:colOff>1080408</xdr:colOff>
      <xdr:row>18</xdr:row>
      <xdr:rowOff>13608</xdr:rowOff>
    </xdr:from>
    <xdr:to>
      <xdr:col>9</xdr:col>
      <xdr:colOff>59872</xdr:colOff>
      <xdr:row>19</xdr:row>
      <xdr:rowOff>8564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3CDB2016-5A4D-4687-BF72-81AFA5F4106E}"/>
            </a:ext>
          </a:extLst>
        </xdr:cNvPr>
        <xdr:cNvSpPr/>
      </xdr:nvSpPr>
      <xdr:spPr>
        <a:xfrm>
          <a:off x="5357133" y="4614183"/>
          <a:ext cx="1322614" cy="233081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 b="0"/>
            <a:t>単位（か所）</a:t>
          </a:r>
        </a:p>
      </xdr:txBody>
    </xdr:sp>
    <xdr:clientData/>
  </xdr:twoCellAnchor>
  <xdr:twoCellAnchor>
    <xdr:from>
      <xdr:col>9</xdr:col>
      <xdr:colOff>330652</xdr:colOff>
      <xdr:row>17</xdr:row>
      <xdr:rowOff>133351</xdr:rowOff>
    </xdr:from>
    <xdr:to>
      <xdr:col>16</xdr:col>
      <xdr:colOff>409574</xdr:colOff>
      <xdr:row>33</xdr:row>
      <xdr:rowOff>237488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5DBA347C-7AFF-45FB-9729-A0246783C0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720268</xdr:colOff>
      <xdr:row>17</xdr:row>
      <xdr:rowOff>227079</xdr:rowOff>
    </xdr:from>
    <xdr:to>
      <xdr:col>10</xdr:col>
      <xdr:colOff>637025</xdr:colOff>
      <xdr:row>19</xdr:row>
      <xdr:rowOff>70758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9E7FD757-CC89-43FC-BB31-3EC1D04504F0}"/>
            </a:ext>
          </a:extLst>
        </xdr:cNvPr>
        <xdr:cNvSpPr/>
      </xdr:nvSpPr>
      <xdr:spPr>
        <a:xfrm>
          <a:off x="7504999" y="4615906"/>
          <a:ext cx="1433430" cy="32725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/>
            <a:t>合計：</a:t>
          </a:r>
          <a:r>
            <a:rPr kumimoji="1" lang="en-US" altLang="ja-JP" sz="1200" b="1"/>
            <a:t>17,990</a:t>
          </a:r>
          <a:r>
            <a:rPr kumimoji="1" lang="ja-JP" altLang="en-US" sz="1200" b="1"/>
            <a:t>か所</a:t>
          </a:r>
        </a:p>
      </xdr:txBody>
    </xdr:sp>
    <xdr:clientData/>
  </xdr:twoCellAnchor>
  <xdr:twoCellAnchor>
    <xdr:from>
      <xdr:col>15</xdr:col>
      <xdr:colOff>194581</xdr:colOff>
      <xdr:row>17</xdr:row>
      <xdr:rowOff>232681</xdr:rowOff>
    </xdr:from>
    <xdr:to>
      <xdr:col>16</xdr:col>
      <xdr:colOff>523875</xdr:colOff>
      <xdr:row>18</xdr:row>
      <xdr:rowOff>209949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BBCF2943-5CC4-4EAD-B4AC-7234F6ED110C}"/>
            </a:ext>
          </a:extLst>
        </xdr:cNvPr>
        <xdr:cNvSpPr/>
      </xdr:nvSpPr>
      <xdr:spPr>
        <a:xfrm>
          <a:off x="12729481" y="4595131"/>
          <a:ext cx="1015094" cy="215393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 b="0"/>
            <a:t>単位（か所）</a:t>
          </a:r>
        </a:p>
      </xdr:txBody>
    </xdr:sp>
    <xdr:clientData/>
  </xdr:twoCellAnchor>
  <xdr:twoCellAnchor>
    <xdr:from>
      <xdr:col>15</xdr:col>
      <xdr:colOff>344260</xdr:colOff>
      <xdr:row>19</xdr:row>
      <xdr:rowOff>24494</xdr:rowOff>
    </xdr:from>
    <xdr:to>
      <xdr:col>16</xdr:col>
      <xdr:colOff>243567</xdr:colOff>
      <xdr:row>20</xdr:row>
      <xdr:rowOff>14089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C699B4A-20AA-4097-A247-F89B8527E770}"/>
            </a:ext>
          </a:extLst>
        </xdr:cNvPr>
        <xdr:cNvSpPr/>
      </xdr:nvSpPr>
      <xdr:spPr>
        <a:xfrm>
          <a:off x="12879160" y="4863194"/>
          <a:ext cx="585107" cy="22772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21.3%</a:t>
          </a:r>
          <a:endParaRPr kumimoji="1" lang="ja-JP" altLang="en-US" sz="1200" b="1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378919</xdr:colOff>
      <xdr:row>15</xdr:row>
      <xdr:rowOff>158201</xdr:rowOff>
    </xdr:from>
    <xdr:to>
      <xdr:col>6</xdr:col>
      <xdr:colOff>380760</xdr:colOff>
      <xdr:row>32</xdr:row>
      <xdr:rowOff>231961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FAE75A2-2CBB-4BB0-A3D9-1E5B5225ABC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393977</xdr:colOff>
      <xdr:row>17</xdr:row>
      <xdr:rowOff>52692</xdr:rowOff>
    </xdr:from>
    <xdr:to>
      <xdr:col>8</xdr:col>
      <xdr:colOff>418272</xdr:colOff>
      <xdr:row>29</xdr:row>
      <xdr:rowOff>133755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134E3B89-49EA-4173-BA78-DC174BE6B8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259520</xdr:colOff>
      <xdr:row>29</xdr:row>
      <xdr:rowOff>130449</xdr:rowOff>
    </xdr:from>
    <xdr:to>
      <xdr:col>3</xdr:col>
      <xdr:colOff>385053</xdr:colOff>
      <xdr:row>41</xdr:row>
      <xdr:rowOff>209825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F4A3055-0037-488F-82E8-B111BEBBC8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389106</xdr:colOff>
      <xdr:row>29</xdr:row>
      <xdr:rowOff>137808</xdr:rowOff>
    </xdr:from>
    <xdr:to>
      <xdr:col>8</xdr:col>
      <xdr:colOff>413426</xdr:colOff>
      <xdr:row>41</xdr:row>
      <xdr:rowOff>210766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1CE5E7CC-EF61-4EA8-96F5-3CE9C29BEE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256484</xdr:colOff>
      <xdr:row>17</xdr:row>
      <xdr:rowOff>49694</xdr:rowOff>
    </xdr:from>
    <xdr:to>
      <xdr:col>3</xdr:col>
      <xdr:colOff>383484</xdr:colOff>
      <xdr:row>29</xdr:row>
      <xdr:rowOff>133901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54A8BFB5-1FC5-4EE9-8A2E-564BF1A9F8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544420</xdr:colOff>
      <xdr:row>18</xdr:row>
      <xdr:rowOff>213197</xdr:rowOff>
    </xdr:from>
    <xdr:to>
      <xdr:col>8</xdr:col>
      <xdr:colOff>343648</xdr:colOff>
      <xdr:row>20</xdr:row>
      <xdr:rowOff>40236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219F75A5-3817-4E54-9229-4BA1C3178908}"/>
            </a:ext>
          </a:extLst>
        </xdr:cNvPr>
        <xdr:cNvSpPr/>
      </xdr:nvSpPr>
      <xdr:spPr>
        <a:xfrm>
          <a:off x="6267703" y="4859740"/>
          <a:ext cx="1174141" cy="30743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合計：</a:t>
          </a:r>
          <a:r>
            <a:rPr kumimoji="1" lang="en-US" altLang="ja-JP" sz="1100" b="1"/>
            <a:t>25,973</a:t>
          </a:r>
          <a:r>
            <a:rPr kumimoji="1" lang="ja-JP" altLang="en-US" sz="1100" b="1"/>
            <a:t>人</a:t>
          </a:r>
        </a:p>
      </xdr:txBody>
    </xdr:sp>
    <xdr:clientData/>
  </xdr:twoCellAnchor>
  <xdr:twoCellAnchor>
    <xdr:from>
      <xdr:col>1</xdr:col>
      <xdr:colOff>500058</xdr:colOff>
      <xdr:row>31</xdr:row>
      <xdr:rowOff>16818</xdr:rowOff>
    </xdr:from>
    <xdr:to>
      <xdr:col>3</xdr:col>
      <xdr:colOff>296111</xdr:colOff>
      <xdr:row>32</xdr:row>
      <xdr:rowOff>86124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DC0DBFF3-392D-4752-89BC-1D4D51023CFB}"/>
            </a:ext>
          </a:extLst>
        </xdr:cNvPr>
        <xdr:cNvSpPr/>
      </xdr:nvSpPr>
      <xdr:spPr>
        <a:xfrm>
          <a:off x="2603841" y="7785905"/>
          <a:ext cx="1170966" cy="309502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合計：</a:t>
          </a:r>
          <a:r>
            <a:rPr kumimoji="1" lang="en-US" altLang="ja-JP" sz="1100" b="1"/>
            <a:t>30,381</a:t>
          </a:r>
          <a:r>
            <a:rPr kumimoji="1" lang="ja-JP" altLang="en-US" sz="1100" b="1"/>
            <a:t>人</a:t>
          </a:r>
        </a:p>
      </xdr:txBody>
    </xdr:sp>
    <xdr:clientData/>
  </xdr:twoCellAnchor>
  <xdr:twoCellAnchor>
    <xdr:from>
      <xdr:col>6</xdr:col>
      <xdr:colOff>480327</xdr:colOff>
      <xdr:row>30</xdr:row>
      <xdr:rowOff>236293</xdr:rowOff>
    </xdr:from>
    <xdr:to>
      <xdr:col>8</xdr:col>
      <xdr:colOff>279555</xdr:colOff>
      <xdr:row>32</xdr:row>
      <xdr:rowOff>63332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BA70B981-FFD3-4E13-A76F-D21C6D19309B}"/>
            </a:ext>
          </a:extLst>
        </xdr:cNvPr>
        <xdr:cNvSpPr/>
      </xdr:nvSpPr>
      <xdr:spPr>
        <a:xfrm>
          <a:off x="6203610" y="7765184"/>
          <a:ext cx="1174141" cy="30743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/>
            <a:t>合計：</a:t>
          </a:r>
          <a:r>
            <a:rPr kumimoji="1" lang="en-US" altLang="ja-JP" sz="1100" b="1"/>
            <a:t>22,183</a:t>
          </a:r>
          <a:r>
            <a:rPr kumimoji="1" lang="ja-JP" altLang="en-US" sz="1100" b="1"/>
            <a:t>人</a:t>
          </a:r>
        </a:p>
      </xdr:txBody>
    </xdr:sp>
    <xdr:clientData/>
  </xdr:twoCellAnchor>
  <xdr:twoCellAnchor>
    <xdr:from>
      <xdr:col>0</xdr:col>
      <xdr:colOff>1124325</xdr:colOff>
      <xdr:row>15</xdr:row>
      <xdr:rowOff>33617</xdr:rowOff>
    </xdr:from>
    <xdr:to>
      <xdr:col>14</xdr:col>
      <xdr:colOff>575236</xdr:colOff>
      <xdr:row>16</xdr:row>
      <xdr:rowOff>0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C1BA3A19-7A3E-4BEC-913F-ADAE5B24B4E9}"/>
            </a:ext>
          </a:extLst>
        </xdr:cNvPr>
        <xdr:cNvSpPr/>
      </xdr:nvSpPr>
      <xdr:spPr>
        <a:xfrm>
          <a:off x="1810125" y="3843617"/>
          <a:ext cx="10471336" cy="2738158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/>
            <a:t>●在留資格・国籍別　外国人労働者（埼玉県</a:t>
          </a:r>
          <a:r>
            <a:rPr kumimoji="1" lang="ja-JP" altLang="en-US" sz="1050"/>
            <a:t>）</a:t>
          </a:r>
          <a:endParaRPr kumimoji="1" lang="en-US" altLang="ja-JP" sz="1050"/>
        </a:p>
        <a:p>
          <a:pPr algn="l"/>
          <a:r>
            <a:rPr kumimoji="1" lang="ja-JP" altLang="en-US" sz="1050"/>
            <a:t>　埼玉県の外国人労働者について、在留資格ごとに国籍の割合をみると、「永住者・配偶者等」では、フィリピンや中国（香港、マカオを含む）が多いですが、それ以外（「留学（アルバイト）」、「専門的技術的分野」、「特定活動」、「技能実習」）では、いずれもベトナムが最も多くなっています。</a:t>
          </a:r>
          <a:endParaRPr kumimoji="1" lang="en-US" altLang="ja-JP" sz="1050"/>
        </a:p>
        <a:p>
          <a:pPr algn="l"/>
          <a:endParaRPr kumimoji="1" lang="en-US" altLang="ja-JP" sz="1050"/>
        </a:p>
        <a:p>
          <a:pPr algn="l"/>
          <a:endParaRPr kumimoji="1" lang="en-US" altLang="ja-JP" sz="1050"/>
        </a:p>
        <a:p>
          <a:pPr algn="l"/>
          <a:r>
            <a:rPr kumimoji="1" lang="ja-JP" altLang="en-US" sz="1050"/>
            <a:t>注１：「専門的・技術的分野の在留資格」には、在留資格「教授」、「芸術」、「宗教」、「報道」、「高度専門職１号・２号」、「経営・管理」、「法律・会計業務」、「医療」、「研究」、「教育」、「技術・人文知識・国際業務」、「企業内転勤」、「介護」、「興行」、「技能」、「特定技能」が含まれる。</a:t>
          </a:r>
          <a:endParaRPr kumimoji="1" lang="en-US" altLang="ja-JP" sz="1050"/>
        </a:p>
        <a:p>
          <a:pPr algn="l"/>
          <a:r>
            <a:rPr kumimoji="1" lang="ja-JP" altLang="en-US" sz="1050"/>
            <a:t>注２：在留資格「特定活動」に該当する活動には、外交官等の家事使用人、ワーキング・ホリデー、経済連携協定に基づく外国人看護師・介護福祉士候補者等が含まれる。</a:t>
          </a:r>
          <a:endParaRPr kumimoji="1" lang="en-US" altLang="ja-JP" sz="1050"/>
        </a:p>
        <a:p>
          <a:pPr algn="l"/>
          <a:endParaRPr kumimoji="1" lang="en-US" altLang="ja-JP" sz="1050"/>
        </a:p>
        <a:p>
          <a:pPr algn="l"/>
          <a:r>
            <a:rPr kumimoji="1" lang="ja-JP" altLang="en-US" sz="1050"/>
            <a:t>出典：埼玉労働局「</a:t>
          </a:r>
          <a:r>
            <a:rPr kumimoji="1" lang="ja-JP" altLang="en-US" sz="105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「外国人雇用状況」の届出状況まとめ（令和５年１０月末現在）」</a:t>
          </a:r>
          <a:endParaRPr kumimoji="1" lang="ja-JP" altLang="en-US" sz="1050"/>
        </a:p>
      </xdr:txBody>
    </xdr:sp>
    <xdr:clientData/>
  </xdr:twoCellAnchor>
  <xdr:twoCellAnchor>
    <xdr:from>
      <xdr:col>1</xdr:col>
      <xdr:colOff>545409</xdr:colOff>
      <xdr:row>18</xdr:row>
      <xdr:rowOff>192571</xdr:rowOff>
    </xdr:from>
    <xdr:to>
      <xdr:col>3</xdr:col>
      <xdr:colOff>344637</xdr:colOff>
      <xdr:row>20</xdr:row>
      <xdr:rowOff>19610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3D31A9B-AD12-3A01-5FC3-025836DE7FE5}"/>
            </a:ext>
          </a:extLst>
        </xdr:cNvPr>
        <xdr:cNvSpPr/>
      </xdr:nvSpPr>
      <xdr:spPr>
        <a:xfrm>
          <a:off x="2649192" y="4839114"/>
          <a:ext cx="1174141" cy="30743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kumimoji="1" lang="ja-JP" altLang="en-US" sz="1100" b="1"/>
            <a:t>合計：</a:t>
          </a:r>
          <a:r>
            <a:rPr kumimoji="1" lang="en-US" altLang="ja-JP" sz="1100" b="1"/>
            <a:t>36,575</a:t>
          </a:r>
          <a:r>
            <a:rPr kumimoji="1" lang="ja-JP" altLang="en-US" sz="1100" b="1"/>
            <a:t>人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360116</xdr:colOff>
      <xdr:row>4</xdr:row>
      <xdr:rowOff>162368</xdr:rowOff>
    </xdr:from>
    <xdr:to>
      <xdr:col>12</xdr:col>
      <xdr:colOff>617291</xdr:colOff>
      <xdr:row>18</xdr:row>
      <xdr:rowOff>14732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5EAAA85-7936-4844-88F9-A8EC466EE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348342</xdr:colOff>
      <xdr:row>6</xdr:row>
      <xdr:rowOff>36742</xdr:rowOff>
    </xdr:from>
    <xdr:to>
      <xdr:col>12</xdr:col>
      <xdr:colOff>421822</xdr:colOff>
      <xdr:row>7</xdr:row>
      <xdr:rowOff>1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C25B6AF4-473B-42B9-939D-917AB0ED0071}"/>
            </a:ext>
          </a:extLst>
        </xdr:cNvPr>
        <xdr:cNvSpPr/>
      </xdr:nvSpPr>
      <xdr:spPr>
        <a:xfrm>
          <a:off x="8844642" y="1465492"/>
          <a:ext cx="759280" cy="201384"/>
        </a:xfrm>
        <a:prstGeom prst="rect">
          <a:avLst/>
        </a:prstGeom>
        <a:ln>
          <a:noFill/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/>
            <a:t>単位：人</a:t>
          </a:r>
        </a:p>
      </xdr:txBody>
    </xdr:sp>
    <xdr:clientData/>
  </xdr:twoCellAnchor>
  <xdr:twoCellAnchor>
    <xdr:from>
      <xdr:col>11</xdr:col>
      <xdr:colOff>525354</xdr:colOff>
      <xdr:row>10</xdr:row>
      <xdr:rowOff>153228</xdr:rowOff>
    </xdr:from>
    <xdr:to>
      <xdr:col>12</xdr:col>
      <xdr:colOff>476357</xdr:colOff>
      <xdr:row>11</xdr:row>
      <xdr:rowOff>153228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FDF5C901-0D05-4278-9BB9-D76ADF392B8A}"/>
            </a:ext>
          </a:extLst>
        </xdr:cNvPr>
        <xdr:cNvSpPr/>
      </xdr:nvSpPr>
      <xdr:spPr>
        <a:xfrm>
          <a:off x="8352419" y="2621445"/>
          <a:ext cx="638460" cy="240196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200" b="1"/>
            <a:t>18.4%</a:t>
          </a:r>
          <a:endParaRPr kumimoji="1" lang="ja-JP" altLang="en-US" sz="1200" b="1"/>
        </a:p>
      </xdr:txBody>
    </xdr:sp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0.72013</cdr:x>
      <cdr:y>0.86143</cdr:y>
    </cdr:from>
    <cdr:to>
      <cdr:x>0.97886</cdr:x>
      <cdr:y>0.95729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0F117899-1E78-4E16-A207-5807E37C1B59}"/>
            </a:ext>
          </a:extLst>
        </cdr:cNvPr>
        <cdr:cNvSpPr/>
      </cdr:nvSpPr>
      <cdr:spPr>
        <a:xfrm xmlns:a="http://schemas.openxmlformats.org/drawingml/2006/main">
          <a:off x="3614819" y="2826665"/>
          <a:ext cx="1298720" cy="314545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kumimoji="1" lang="ja-JP" altLang="en-US" sz="1100" b="1"/>
            <a:t>合計：</a:t>
          </a:r>
          <a:r>
            <a:rPr kumimoji="1" lang="en-US" altLang="ja-JP" sz="1100" b="1"/>
            <a:t>120,062</a:t>
          </a:r>
          <a:r>
            <a:rPr kumimoji="1" lang="ja-JP" altLang="en-US" sz="1100" b="1"/>
            <a:t>人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13023/Box/&#12304;02_&#35506;&#25152;&#20849;&#26377;&#12305;08_09_&#20154;&#26448;&#27963;&#36493;&#25903;&#25588;&#35506;/R06&#24180;&#24230;/04_&#12471;&#12491;&#12450;&#12539;&#22806;&#22269;&#20154;&#27963;&#36493;&#25903;&#25588;&#25285;&#24403;/20_&#22806;&#22269;&#20154;&#26448;&#12398;&#23601;&#26989;&#25903;&#25588;/20_01_&#22806;&#22269;&#20154;&#26448;&#31561;/20_01_090_&#22806;&#22269;&#20154;&#26448;&#12288;&#36039;&#26009;(&#35576;&#20803;&#29992;_HP&#26356;&#26032;&#65289;/&#32113;&#35336;&#29983;&#12487;&#12540;&#12479;&#12288;&#12527;&#12540;&#12463;&#12452;&#12531;/08_01_090_&#22806;&#22269;&#20154;&#26448;&#12288;HP/&#32113;&#35336;&#37096;&#20998;&#12398;&#36039;&#26009;(&#22806;&#22269;&#20154;&#36039;&#26009;)/&#9734;(&#21152;&#24037;&#29992;)R6&#24180;&#24230;&#30330;&#34920;&#12539;&#22806;&#22269;&#20154;&#21172;&#20685;&#32773;&#12507;&#12540;&#12512;&#12506;&#12540;&#12472;&#29992;&#12487;&#12540;&#1247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①労働者数・事業所数の推移"/>
      <sheetName val="②国籍別"/>
      <sheetName val="Sheet1"/>
      <sheetName val="②全国"/>
      <sheetName val="②埼玉"/>
      <sheetName val="③産業別"/>
      <sheetName val="Sheet2"/>
      <sheetName val="③全国"/>
      <sheetName val="③埼玉"/>
      <sheetName val="④在留資格別"/>
      <sheetName val="④全国"/>
      <sheetName val="④埼玉"/>
      <sheetName val="⑤在留資格・国籍別"/>
      <sheetName val="⑤埼玉"/>
      <sheetName val="⑥産業・国籍別"/>
      <sheetName val="⑥埼玉"/>
      <sheetName val="⑩在留資格別・産業別"/>
      <sheetName val="⑩埼玉県産業別・経年"/>
      <sheetName val="⑦地域別"/>
      <sheetName val="⑦埼玉"/>
      <sheetName val="⑧労働者数推移と人口に占める割合"/>
      <sheetName val="⑧埼玉県人口"/>
      <sheetName val="⑧在留外国人数"/>
      <sheetName val="⑨正規・非正規"/>
      <sheetName val="⑨国勢調査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4">
          <cell r="B4">
            <v>117845</v>
          </cell>
        </row>
        <row r="5">
          <cell r="B5">
            <v>123294</v>
          </cell>
        </row>
        <row r="6">
          <cell r="B6">
            <v>130092</v>
          </cell>
        </row>
        <row r="7">
          <cell r="B7">
            <v>139656</v>
          </cell>
        </row>
        <row r="8">
          <cell r="B8">
            <v>152486</v>
          </cell>
        </row>
        <row r="9">
          <cell r="B9">
            <v>167245</v>
          </cell>
        </row>
        <row r="10">
          <cell r="B10">
            <v>180762</v>
          </cell>
        </row>
        <row r="11">
          <cell r="B11">
            <v>196043</v>
          </cell>
        </row>
        <row r="12">
          <cell r="B12">
            <v>198235</v>
          </cell>
        </row>
        <row r="13">
          <cell r="B13">
            <v>197110</v>
          </cell>
        </row>
        <row r="14">
          <cell r="B14">
            <v>212624</v>
          </cell>
        </row>
      </sheetData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BB9F8-4B8C-40CC-9C38-202C74F16249}">
  <sheetPr>
    <pageSetUpPr fitToPage="1"/>
  </sheetPr>
  <dimension ref="A1:N26"/>
  <sheetViews>
    <sheetView tabSelected="1" view="pageBreakPreview" zoomScaleNormal="75" zoomScaleSheetLayoutView="100" workbookViewId="0"/>
  </sheetViews>
  <sheetFormatPr defaultColWidth="9" defaultRowHeight="18.75"/>
  <cols>
    <col min="1" max="10" width="9" style="88"/>
    <col min="11" max="11" width="10.875" style="88" customWidth="1"/>
    <col min="12" max="16384" width="9" style="88"/>
  </cols>
  <sheetData>
    <row r="1" spans="1:14">
      <c r="K1" s="89"/>
    </row>
    <row r="2" spans="1:14" s="90" customFormat="1" ht="32.25" customHeight="1">
      <c r="A2" s="157" t="s">
        <v>98</v>
      </c>
      <c r="B2" s="157"/>
      <c r="C2" s="157"/>
      <c r="D2" s="157"/>
      <c r="E2" s="157"/>
      <c r="F2" s="157"/>
      <c r="G2" s="157"/>
      <c r="H2" s="157"/>
      <c r="I2" s="157"/>
      <c r="J2" s="157"/>
      <c r="K2" s="157"/>
    </row>
    <row r="3" spans="1:14" s="90" customFormat="1" ht="39.75" customHeight="1">
      <c r="A3" s="91"/>
    </row>
    <row r="4" spans="1:14" s="90" customFormat="1" ht="26.25" customHeight="1">
      <c r="A4" s="92" t="s">
        <v>89</v>
      </c>
      <c r="B4" s="92"/>
      <c r="C4" s="92"/>
      <c r="D4" s="92"/>
      <c r="E4" s="92"/>
      <c r="F4" s="92"/>
      <c r="G4" s="92"/>
      <c r="H4" s="92"/>
      <c r="I4" s="92"/>
      <c r="J4" s="92"/>
      <c r="K4" s="92"/>
      <c r="L4" s="92"/>
      <c r="N4" s="93"/>
    </row>
    <row r="5" spans="1:14" s="90" customFormat="1" ht="26.25" customHeight="1">
      <c r="N5" s="94"/>
    </row>
    <row r="6" spans="1:14" s="90" customFormat="1" ht="26.25" customHeight="1">
      <c r="A6" s="95" t="s">
        <v>90</v>
      </c>
      <c r="B6" s="95"/>
      <c r="C6" s="95"/>
      <c r="D6" s="95"/>
      <c r="E6" s="95"/>
      <c r="F6" s="95"/>
      <c r="N6" s="94"/>
    </row>
    <row r="7" spans="1:14" s="90" customFormat="1" ht="26.25" customHeight="1">
      <c r="N7" s="94"/>
    </row>
    <row r="8" spans="1:14" s="90" customFormat="1" ht="26.25" customHeight="1">
      <c r="A8" s="95" t="s">
        <v>91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N8" s="96"/>
    </row>
    <row r="9" spans="1:14" s="90" customFormat="1" ht="26.25" customHeight="1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  <c r="L9" s="95"/>
      <c r="N9" s="96"/>
    </row>
    <row r="10" spans="1:14" s="90" customFormat="1" ht="26.25" customHeight="1">
      <c r="A10" s="95" t="s">
        <v>109</v>
      </c>
      <c r="B10" s="95"/>
      <c r="C10" s="95"/>
      <c r="D10" s="95"/>
      <c r="E10" s="95"/>
      <c r="F10" s="95"/>
      <c r="G10" s="95"/>
      <c r="H10" s="95"/>
      <c r="I10" s="95"/>
      <c r="N10" s="94"/>
    </row>
    <row r="11" spans="1:14" s="90" customFormat="1" ht="26.25" customHeight="1">
      <c r="N11" s="94"/>
    </row>
    <row r="12" spans="1:14" s="90" customFormat="1" ht="26.25" customHeight="1">
      <c r="A12" s="95" t="s">
        <v>92</v>
      </c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N12" s="96"/>
    </row>
    <row r="13" spans="1:14" s="90" customFormat="1" ht="26.25" customHeight="1">
      <c r="N13" s="94"/>
    </row>
    <row r="14" spans="1:14" s="90" customFormat="1" ht="26.25" customHeight="1">
      <c r="A14" s="95" t="s">
        <v>93</v>
      </c>
      <c r="B14" s="95"/>
      <c r="C14" s="95"/>
      <c r="D14" s="95"/>
      <c r="E14" s="95"/>
      <c r="F14" s="95"/>
      <c r="G14" s="95"/>
      <c r="H14" s="95"/>
      <c r="I14" s="95"/>
      <c r="J14" s="95"/>
      <c r="K14" s="95"/>
      <c r="L14" s="95"/>
      <c r="N14" s="96"/>
    </row>
    <row r="15" spans="1:14" s="90" customFormat="1" ht="26.25" customHeight="1">
      <c r="N15" s="94"/>
    </row>
    <row r="16" spans="1:14" s="90" customFormat="1" ht="26.25" customHeight="1">
      <c r="A16" s="95" t="s">
        <v>94</v>
      </c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N16" s="96"/>
    </row>
    <row r="17" spans="1:14" s="90" customFormat="1" ht="26.25" customHeight="1">
      <c r="N17" s="94"/>
    </row>
    <row r="18" spans="1:14" s="90" customFormat="1" ht="26.25" customHeight="1">
      <c r="A18" s="95" t="s">
        <v>95</v>
      </c>
      <c r="B18" s="95"/>
      <c r="C18" s="95"/>
      <c r="D18" s="95"/>
      <c r="E18" s="95"/>
      <c r="F18" s="95"/>
      <c r="G18" s="95"/>
      <c r="H18" s="95"/>
      <c r="I18" s="95"/>
      <c r="J18" s="95"/>
      <c r="K18" s="95"/>
      <c r="L18" s="95"/>
      <c r="N18" s="96"/>
    </row>
    <row r="19" spans="1:14" s="90" customFormat="1" ht="26.25" customHeight="1">
      <c r="A19" s="95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6"/>
    </row>
    <row r="20" spans="1:14" s="90" customFormat="1" ht="26.25" customHeight="1">
      <c r="A20" s="97" t="s">
        <v>96</v>
      </c>
      <c r="B20" s="95"/>
      <c r="C20" s="95"/>
      <c r="D20" s="95"/>
      <c r="E20" s="95"/>
      <c r="F20" s="95"/>
      <c r="G20" s="95"/>
      <c r="H20" s="95"/>
      <c r="I20" s="95"/>
      <c r="J20" s="95"/>
      <c r="K20" s="95"/>
      <c r="L20" s="95"/>
      <c r="N20" s="96"/>
    </row>
    <row r="21" spans="1:14" s="90" customFormat="1" ht="26.25" customHeight="1">
      <c r="A21" s="95"/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N21" s="96"/>
    </row>
    <row r="22" spans="1:14" s="90" customFormat="1" ht="26.25" customHeight="1">
      <c r="A22" s="90" t="s">
        <v>108</v>
      </c>
      <c r="N22" s="96"/>
    </row>
    <row r="23" spans="1:14" s="90" customFormat="1" ht="26.25" customHeight="1">
      <c r="N23" s="96"/>
    </row>
    <row r="24" spans="1:14" s="90" customFormat="1" ht="26.25" customHeight="1">
      <c r="A24" s="95" t="s">
        <v>97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N24" s="94"/>
    </row>
    <row r="25" spans="1:14" s="90" customFormat="1" ht="26.25" customHeight="1"/>
    <row r="26" spans="1:14" s="90" customFormat="1" ht="25.5"/>
  </sheetData>
  <mergeCells count="1">
    <mergeCell ref="A2:K2"/>
  </mergeCells>
  <phoneticPr fontId="2"/>
  <pageMargins left="0.70866141732283472" right="0.70866141732283472" top="0.74803149606299213" bottom="0.74803149606299213" header="0.31496062992125984" footer="0.31496062992125984"/>
  <pageSetup paperSize="9" scale="7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46B30-A6E6-4730-941F-E26435E4E098}">
  <sheetPr>
    <tabColor rgb="FF92D050"/>
  </sheetPr>
  <dimension ref="A1:Q16"/>
  <sheetViews>
    <sheetView showGridLines="0" view="pageBreakPreview" zoomScale="115" zoomScaleNormal="85" zoomScaleSheetLayoutView="115" workbookViewId="0"/>
  </sheetViews>
  <sheetFormatPr defaultRowHeight="18.75"/>
  <cols>
    <col min="1" max="1" width="27.625" bestFit="1" customWidth="1"/>
    <col min="4" max="4" width="11" customWidth="1"/>
    <col min="6" max="6" width="9.5" customWidth="1"/>
    <col min="18" max="18" width="3.375" customWidth="1"/>
  </cols>
  <sheetData>
    <row r="1" spans="1:17" ht="24">
      <c r="A1" s="128" t="s">
        <v>96</v>
      </c>
    </row>
    <row r="2" spans="1:17">
      <c r="A2" s="41"/>
      <c r="B2" s="178" t="s">
        <v>30</v>
      </c>
      <c r="C2" s="118"/>
      <c r="D2" s="176" t="s">
        <v>113</v>
      </c>
      <c r="E2" s="114"/>
      <c r="F2" s="180" t="s">
        <v>102</v>
      </c>
      <c r="G2" s="120"/>
      <c r="H2" s="121"/>
      <c r="I2" s="122"/>
      <c r="J2" s="123"/>
      <c r="K2" s="123"/>
      <c r="L2" s="176" t="s">
        <v>103</v>
      </c>
      <c r="M2" s="114"/>
      <c r="N2" s="180" t="s">
        <v>104</v>
      </c>
      <c r="O2" s="114"/>
      <c r="P2" s="176" t="s">
        <v>105</v>
      </c>
      <c r="Q2" s="116"/>
    </row>
    <row r="3" spans="1:17" ht="37.5">
      <c r="A3" s="42"/>
      <c r="B3" s="179"/>
      <c r="C3" s="119"/>
      <c r="D3" s="177"/>
      <c r="E3" s="117"/>
      <c r="F3" s="181"/>
      <c r="G3" s="151"/>
      <c r="H3" s="150" t="s">
        <v>106</v>
      </c>
      <c r="I3" s="124"/>
      <c r="J3" s="123" t="s">
        <v>15</v>
      </c>
      <c r="K3" s="125"/>
      <c r="L3" s="177"/>
      <c r="M3" s="115"/>
      <c r="N3" s="181"/>
      <c r="O3" s="115"/>
      <c r="P3" s="177"/>
      <c r="Q3" s="43"/>
    </row>
    <row r="4" spans="1:17">
      <c r="A4" s="44" t="s">
        <v>44</v>
      </c>
      <c r="B4" s="5">
        <v>34383</v>
      </c>
      <c r="C4" s="45">
        <f>B4/$B$15</f>
        <v>0.28637703853009278</v>
      </c>
      <c r="D4" s="5">
        <v>9717</v>
      </c>
      <c r="E4" s="45">
        <f>D4/$D$15</f>
        <v>0.37411927771146958</v>
      </c>
      <c r="F4" s="5">
        <v>10777</v>
      </c>
      <c r="G4" s="45">
        <f>F4/$F$15</f>
        <v>0.3547282841249465</v>
      </c>
      <c r="H4" s="5">
        <v>5706</v>
      </c>
      <c r="I4" s="45">
        <f>H4/$H$15</f>
        <v>0.51924651924651921</v>
      </c>
      <c r="J4" s="5">
        <f t="shared" ref="J4:J11" si="0">F4-H4</f>
        <v>5071</v>
      </c>
      <c r="K4" s="45">
        <f>J4/$J$15</f>
        <v>0.26149958745874585</v>
      </c>
      <c r="L4" s="5">
        <v>1949</v>
      </c>
      <c r="M4" s="45">
        <f>L4/$L$15</f>
        <v>0.39373737373737372</v>
      </c>
      <c r="N4" s="5">
        <v>9917</v>
      </c>
      <c r="O4" s="45">
        <f>N4/$N$15</f>
        <v>0.44705405039895413</v>
      </c>
      <c r="P4" s="5">
        <v>2023</v>
      </c>
      <c r="Q4" s="45">
        <f>P4/$P$15</f>
        <v>5.5311004784688998E-2</v>
      </c>
    </row>
    <row r="5" spans="1:17">
      <c r="A5" s="44" t="s">
        <v>107</v>
      </c>
      <c r="B5" s="5">
        <v>21385</v>
      </c>
      <c r="C5" s="45">
        <f t="shared" ref="C5:C11" si="1">B5/$B$15</f>
        <v>0.1781163065749363</v>
      </c>
      <c r="D5" s="5">
        <v>3868</v>
      </c>
      <c r="E5" s="45">
        <f t="shared" ref="E5:E11" si="2">D5/$D$15</f>
        <v>0.1489238824933585</v>
      </c>
      <c r="F5" s="5">
        <v>6312</v>
      </c>
      <c r="G5" s="45">
        <f t="shared" ref="G5:G11" si="3">F5/$F$15</f>
        <v>0.20776142984101906</v>
      </c>
      <c r="H5" s="5">
        <v>713</v>
      </c>
      <c r="I5" s="45">
        <f t="shared" ref="I5:I11" si="4">H5/$H$15</f>
        <v>6.4883064883064889E-2</v>
      </c>
      <c r="J5" s="5">
        <f t="shared" si="0"/>
        <v>5599</v>
      </c>
      <c r="K5" s="45">
        <f t="shared" ref="K5:K11" si="5">J5/$J$15</f>
        <v>0.2887273102310231</v>
      </c>
      <c r="L5" s="5">
        <v>251</v>
      </c>
      <c r="M5" s="45">
        <f t="shared" ref="M5:M11" si="6">L5/$L$15</f>
        <v>5.0707070707070707E-2</v>
      </c>
      <c r="N5" s="5">
        <v>1753</v>
      </c>
      <c r="O5" s="45">
        <f t="shared" ref="O5:O11" si="7">N5/$N$15</f>
        <v>7.9024478204030107E-2</v>
      </c>
      <c r="P5" s="5">
        <v>9201</v>
      </c>
      <c r="Q5" s="45">
        <f t="shared" ref="Q5:Q11" si="8">P5/$P$15</f>
        <v>0.25156527682843471</v>
      </c>
    </row>
    <row r="6" spans="1:17">
      <c r="A6" s="44" t="s">
        <v>45</v>
      </c>
      <c r="B6" s="5">
        <v>15119</v>
      </c>
      <c r="C6" s="45">
        <f t="shared" si="1"/>
        <v>0.12592660458762972</v>
      </c>
      <c r="D6" s="5">
        <v>157</v>
      </c>
      <c r="E6" s="45">
        <f t="shared" si="2"/>
        <v>6.0447387671813037E-3</v>
      </c>
      <c r="F6" s="5">
        <v>1642</v>
      </c>
      <c r="G6" s="45">
        <f t="shared" si="3"/>
        <v>5.4046937230505909E-2</v>
      </c>
      <c r="H6" s="5">
        <v>838</v>
      </c>
      <c r="I6" s="45">
        <f t="shared" si="4"/>
        <v>7.6258076258076263E-2</v>
      </c>
      <c r="J6" s="5">
        <f t="shared" si="0"/>
        <v>804</v>
      </c>
      <c r="K6" s="45">
        <f t="shared" si="5"/>
        <v>4.1460396039603963E-2</v>
      </c>
      <c r="L6" s="5">
        <v>225</v>
      </c>
      <c r="M6" s="45">
        <f t="shared" si="6"/>
        <v>4.5454545454545456E-2</v>
      </c>
      <c r="N6" s="5">
        <v>1982</v>
      </c>
      <c r="O6" s="45">
        <f t="shared" si="7"/>
        <v>8.9347698688184651E-2</v>
      </c>
      <c r="P6" s="5">
        <v>11113</v>
      </c>
      <c r="Q6" s="45">
        <f t="shared" si="8"/>
        <v>0.30384142173615858</v>
      </c>
    </row>
    <row r="7" spans="1:17">
      <c r="A7" s="44" t="s">
        <v>46</v>
      </c>
      <c r="B7" s="5">
        <v>11402</v>
      </c>
      <c r="C7" s="45">
        <f t="shared" si="1"/>
        <v>9.4967600073295466E-2</v>
      </c>
      <c r="D7" s="5">
        <v>8160</v>
      </c>
      <c r="E7" s="45">
        <f t="shared" si="2"/>
        <v>0.31417240981018751</v>
      </c>
      <c r="F7" s="5">
        <v>2389</v>
      </c>
      <c r="G7" s="45">
        <f t="shared" si="3"/>
        <v>7.8634672986405973E-2</v>
      </c>
      <c r="H7" s="5">
        <v>194</v>
      </c>
      <c r="I7" s="45">
        <f t="shared" si="4"/>
        <v>1.7654017654017654E-2</v>
      </c>
      <c r="J7" s="5">
        <f t="shared" si="0"/>
        <v>2195</v>
      </c>
      <c r="K7" s="45">
        <f t="shared" si="5"/>
        <v>0.11319100660066006</v>
      </c>
      <c r="L7" s="5">
        <v>168</v>
      </c>
      <c r="M7" s="45">
        <f t="shared" si="6"/>
        <v>3.3939393939393943E-2</v>
      </c>
      <c r="N7" s="5">
        <v>297</v>
      </c>
      <c r="O7" s="45">
        <f t="shared" si="7"/>
        <v>1.33886309335978E-2</v>
      </c>
      <c r="P7" s="5">
        <v>388</v>
      </c>
      <c r="Q7" s="45">
        <f t="shared" si="8"/>
        <v>1.0608339029391661E-2</v>
      </c>
    </row>
    <row r="8" spans="1:17">
      <c r="A8" s="44" t="s">
        <v>86</v>
      </c>
      <c r="B8" s="5">
        <v>7994</v>
      </c>
      <c r="C8" s="45">
        <f t="shared" si="1"/>
        <v>6.6582265829321516E-2</v>
      </c>
      <c r="D8" s="5">
        <v>227</v>
      </c>
      <c r="E8" s="45">
        <f t="shared" si="2"/>
        <v>8.7398452238863431E-3</v>
      </c>
      <c r="F8" s="5">
        <v>2134</v>
      </c>
      <c r="G8" s="45">
        <f t="shared" si="3"/>
        <v>7.0241269214311577E-2</v>
      </c>
      <c r="H8" s="5">
        <v>1803</v>
      </c>
      <c r="I8" s="45">
        <f t="shared" si="4"/>
        <v>0.16407316407316408</v>
      </c>
      <c r="J8" s="5">
        <f t="shared" si="0"/>
        <v>331</v>
      </c>
      <c r="K8" s="45">
        <f t="shared" si="5"/>
        <v>1.7068894389438944E-2</v>
      </c>
      <c r="L8" s="5">
        <v>321</v>
      </c>
      <c r="M8" s="45">
        <f t="shared" si="6"/>
        <v>6.484848484848485E-2</v>
      </c>
      <c r="N8" s="5">
        <v>4893</v>
      </c>
      <c r="O8" s="45">
        <f t="shared" si="7"/>
        <v>0.22057431366361629</v>
      </c>
      <c r="P8" s="5">
        <v>419</v>
      </c>
      <c r="Q8" s="45">
        <f t="shared" si="8"/>
        <v>1.1455912508544087E-2</v>
      </c>
    </row>
    <row r="9" spans="1:17">
      <c r="A9" s="44" t="s">
        <v>111</v>
      </c>
      <c r="B9" s="5">
        <v>4796</v>
      </c>
      <c r="C9" s="45">
        <f t="shared" si="1"/>
        <v>3.9946027885592442E-2</v>
      </c>
      <c r="D9" s="5">
        <v>14</v>
      </c>
      <c r="E9" s="45">
        <f t="shared" si="2"/>
        <v>5.3902129134100795E-4</v>
      </c>
      <c r="F9" s="5">
        <v>20</v>
      </c>
      <c r="G9" s="45">
        <f t="shared" si="3"/>
        <v>6.5830617820348246E-4</v>
      </c>
      <c r="H9" s="5">
        <v>2</v>
      </c>
      <c r="I9" s="45">
        <f t="shared" si="4"/>
        <v>1.8200018200018199E-4</v>
      </c>
      <c r="J9" s="5">
        <f t="shared" si="0"/>
        <v>18</v>
      </c>
      <c r="K9" s="45">
        <f t="shared" si="5"/>
        <v>9.2821782178217817E-4</v>
      </c>
      <c r="L9" s="5">
        <v>4</v>
      </c>
      <c r="M9" s="45">
        <f t="shared" si="6"/>
        <v>8.0808080808080808E-4</v>
      </c>
      <c r="N9" s="5">
        <v>7</v>
      </c>
      <c r="O9" s="45">
        <f t="shared" si="7"/>
        <v>3.155569580309246E-4</v>
      </c>
      <c r="P9" s="5">
        <v>4751</v>
      </c>
      <c r="Q9" s="45">
        <f t="shared" si="8"/>
        <v>0.12989747095010254</v>
      </c>
    </row>
    <row r="10" spans="1:17">
      <c r="A10" s="106" t="s">
        <v>48</v>
      </c>
      <c r="B10" s="127">
        <v>4360</v>
      </c>
      <c r="C10" s="109">
        <f t="shared" si="1"/>
        <v>3.6314570805084039E-2</v>
      </c>
      <c r="D10" s="127">
        <v>517</v>
      </c>
      <c r="E10" s="109">
        <f t="shared" si="2"/>
        <v>1.9905286258807223E-2</v>
      </c>
      <c r="F10" s="127">
        <v>1518</v>
      </c>
      <c r="G10" s="109">
        <f t="shared" si="3"/>
        <v>4.9965438925644319E-2</v>
      </c>
      <c r="H10" s="127">
        <v>1051</v>
      </c>
      <c r="I10" s="109">
        <f t="shared" si="4"/>
        <v>9.5641095641095644E-2</v>
      </c>
      <c r="J10" s="127">
        <f t="shared" si="0"/>
        <v>467</v>
      </c>
      <c r="K10" s="109">
        <f t="shared" si="5"/>
        <v>2.4082095709570959E-2</v>
      </c>
      <c r="L10" s="127">
        <v>878</v>
      </c>
      <c r="M10" s="109">
        <f t="shared" si="6"/>
        <v>0.17737373737373738</v>
      </c>
      <c r="N10" s="127">
        <v>1244</v>
      </c>
      <c r="O10" s="109">
        <f t="shared" si="7"/>
        <v>5.6078979398638595E-2</v>
      </c>
      <c r="P10" s="127">
        <v>203</v>
      </c>
      <c r="Q10" s="109">
        <f t="shared" si="8"/>
        <v>5.550239234449761E-3</v>
      </c>
    </row>
    <row r="11" spans="1:17">
      <c r="A11" s="106" t="s">
        <v>47</v>
      </c>
      <c r="B11" s="127">
        <v>2159</v>
      </c>
      <c r="C11" s="109">
        <f t="shared" si="1"/>
        <v>1.7982375772517531E-2</v>
      </c>
      <c r="D11" s="127">
        <v>161</v>
      </c>
      <c r="E11" s="109">
        <f t="shared" si="2"/>
        <v>6.1987448504215916E-3</v>
      </c>
      <c r="F11" s="127">
        <v>531</v>
      </c>
      <c r="G11" s="109">
        <f t="shared" si="3"/>
        <v>1.747802903130246E-2</v>
      </c>
      <c r="H11" s="127">
        <v>2</v>
      </c>
      <c r="I11" s="109">
        <f t="shared" si="4"/>
        <v>1.8200018200018199E-4</v>
      </c>
      <c r="J11" s="127">
        <f t="shared" si="0"/>
        <v>529</v>
      </c>
      <c r="K11" s="109">
        <f t="shared" si="5"/>
        <v>2.7279290429042903E-2</v>
      </c>
      <c r="L11" s="127">
        <v>43</v>
      </c>
      <c r="M11" s="109">
        <f t="shared" si="6"/>
        <v>8.6868686868686873E-3</v>
      </c>
      <c r="N11" s="127">
        <v>1</v>
      </c>
      <c r="O11" s="109">
        <f t="shared" si="7"/>
        <v>4.5079565432989228E-5</v>
      </c>
      <c r="P11" s="127">
        <v>1423</v>
      </c>
      <c r="Q11" s="109">
        <f t="shared" si="8"/>
        <v>3.8906356801093646E-2</v>
      </c>
    </row>
    <row r="12" spans="1:17">
      <c r="A12" s="106" t="s">
        <v>49</v>
      </c>
      <c r="B12" s="127">
        <v>2191</v>
      </c>
      <c r="C12" s="109">
        <f>B12/$B$15</f>
        <v>1.8248904732554846E-2</v>
      </c>
      <c r="D12" s="127">
        <v>83</v>
      </c>
      <c r="E12" s="109">
        <f>D12/$D$15</f>
        <v>3.1956262272359757E-3</v>
      </c>
      <c r="F12" s="127">
        <v>401</v>
      </c>
      <c r="G12" s="109">
        <f>F12/$F$15</f>
        <v>1.3199038872979824E-2</v>
      </c>
      <c r="H12" s="127">
        <v>266</v>
      </c>
      <c r="I12" s="109">
        <f>H12/$H$15</f>
        <v>2.4206024206024208E-2</v>
      </c>
      <c r="J12" s="127">
        <f>F12-H12</f>
        <v>135</v>
      </c>
      <c r="K12" s="109">
        <f>J12/$J$15</f>
        <v>6.9616336633663367E-3</v>
      </c>
      <c r="L12" s="127">
        <v>40</v>
      </c>
      <c r="M12" s="109">
        <f>L12/$L$15</f>
        <v>8.0808080808080808E-3</v>
      </c>
      <c r="N12" s="127">
        <v>782</v>
      </c>
      <c r="O12" s="109">
        <f>N12/$N$15</f>
        <v>3.5252220168597574E-2</v>
      </c>
      <c r="P12" s="127">
        <v>85</v>
      </c>
      <c r="Q12" s="109">
        <f>P12/$P$15</f>
        <v>2.3239917976760082E-3</v>
      </c>
    </row>
    <row r="13" spans="1:17">
      <c r="A13" s="106" t="s">
        <v>112</v>
      </c>
      <c r="B13" s="127">
        <v>2425</v>
      </c>
      <c r="C13" s="109">
        <f>B13/$B$15</f>
        <v>2.0197897752827706E-2</v>
      </c>
      <c r="D13" s="127">
        <v>1044</v>
      </c>
      <c r="E13" s="109">
        <f>D13/$D$15</f>
        <v>4.0195587725715166E-2</v>
      </c>
      <c r="F13" s="127">
        <v>748</v>
      </c>
      <c r="G13" s="109">
        <f>F13/$F$15</f>
        <v>2.4620651064810244E-2</v>
      </c>
      <c r="H13" s="127">
        <v>105</v>
      </c>
      <c r="I13" s="109">
        <f>H13/$H$15</f>
        <v>9.5550095550095554E-3</v>
      </c>
      <c r="J13" s="127">
        <f>F13-H13</f>
        <v>643</v>
      </c>
      <c r="K13" s="109">
        <f>J13/$J$15</f>
        <v>3.315800330033003E-2</v>
      </c>
      <c r="L13" s="127">
        <v>125</v>
      </c>
      <c r="M13" s="109">
        <f>L13/$L$15</f>
        <v>2.5252525252525252E-2</v>
      </c>
      <c r="N13" s="127">
        <v>322</v>
      </c>
      <c r="O13" s="109">
        <f>N13/$N$15</f>
        <v>1.451562006942253E-2</v>
      </c>
      <c r="P13" s="127">
        <v>186</v>
      </c>
      <c r="Q13" s="109">
        <f>P13/$P$15</f>
        <v>5.0854408749145593E-3</v>
      </c>
    </row>
    <row r="14" spans="1:17" ht="19.5">
      <c r="A14" s="106" t="s">
        <v>15</v>
      </c>
      <c r="B14" s="136">
        <v>13848</v>
      </c>
      <c r="C14" s="109">
        <f>B14/$B$15</f>
        <v>0.11534040745614765</v>
      </c>
      <c r="D14" s="127">
        <v>2025</v>
      </c>
      <c r="E14" s="109">
        <f>D14/$D$15</f>
        <v>7.7965579640395799E-2</v>
      </c>
      <c r="F14" s="127">
        <v>3909</v>
      </c>
      <c r="G14" s="109">
        <f>F14/$F$15</f>
        <v>0.12866594252987065</v>
      </c>
      <c r="H14" s="127">
        <v>309</v>
      </c>
      <c r="I14" s="109">
        <f>H14/$H$15</f>
        <v>2.8119028119028118E-2</v>
      </c>
      <c r="J14" s="127">
        <v>3600</v>
      </c>
      <c r="K14" s="109">
        <f>J14/$J$15</f>
        <v>0.18564356435643564</v>
      </c>
      <c r="L14" s="127">
        <v>946</v>
      </c>
      <c r="M14" s="109">
        <f>L14/$L$15</f>
        <v>0.19111111111111112</v>
      </c>
      <c r="N14" s="127">
        <v>985</v>
      </c>
      <c r="O14" s="109">
        <f>N14/$N$15</f>
        <v>4.4403371951494387E-2</v>
      </c>
      <c r="P14" s="127">
        <v>6783</v>
      </c>
      <c r="Q14" s="109">
        <f>P14/$P$15</f>
        <v>0.18545454545454546</v>
      </c>
    </row>
    <row r="15" spans="1:17" ht="19.5">
      <c r="A15" s="44" t="s">
        <v>50</v>
      </c>
      <c r="B15" s="136">
        <v>120062</v>
      </c>
      <c r="C15" s="109">
        <f>B15/$B$15</f>
        <v>1</v>
      </c>
      <c r="D15" s="127">
        <v>25973</v>
      </c>
      <c r="E15" s="109">
        <f>D15/$D$15</f>
        <v>1</v>
      </c>
      <c r="F15" s="127">
        <v>30381</v>
      </c>
      <c r="G15" s="109">
        <f>F15/$F$15</f>
        <v>1</v>
      </c>
      <c r="H15" s="5">
        <v>10989</v>
      </c>
      <c r="I15" s="109">
        <f>H15/$H$15</f>
        <v>1</v>
      </c>
      <c r="J15" s="127">
        <f>F15-H15</f>
        <v>19392</v>
      </c>
      <c r="K15" s="109">
        <f>J15/$J$15</f>
        <v>1</v>
      </c>
      <c r="L15" s="127">
        <v>4950</v>
      </c>
      <c r="M15" s="109">
        <f>L15/$L$15</f>
        <v>1</v>
      </c>
      <c r="N15" s="127">
        <v>22183</v>
      </c>
      <c r="O15" s="109">
        <f>N15/$N$15</f>
        <v>1</v>
      </c>
      <c r="P15" s="127">
        <v>36575</v>
      </c>
      <c r="Q15" s="45">
        <f>P15/$P$15</f>
        <v>1</v>
      </c>
    </row>
    <row r="16" spans="1:17">
      <c r="B16" s="126"/>
      <c r="C16" s="74"/>
      <c r="D16" s="126"/>
      <c r="E16" s="74"/>
      <c r="F16" s="126"/>
      <c r="G16" s="74"/>
      <c r="H16" s="126"/>
      <c r="I16" s="74"/>
      <c r="J16" s="126"/>
      <c r="K16" s="74"/>
      <c r="L16" s="126"/>
      <c r="M16" s="74"/>
      <c r="N16" s="126"/>
      <c r="O16" s="74"/>
      <c r="P16" s="126"/>
      <c r="Q16" s="74"/>
    </row>
  </sheetData>
  <mergeCells count="6">
    <mergeCell ref="P2:P3"/>
    <mergeCell ref="B2:B3"/>
    <mergeCell ref="D2:D3"/>
    <mergeCell ref="F2:F3"/>
    <mergeCell ref="L2:L3"/>
    <mergeCell ref="N2:N3"/>
  </mergeCells>
  <phoneticPr fontId="2"/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F11B4-5906-40D1-A725-5F841A02A73A}">
  <sheetPr>
    <tabColor rgb="FF92D050"/>
    <pageSetUpPr fitToPage="1"/>
  </sheetPr>
  <dimension ref="A1:C16"/>
  <sheetViews>
    <sheetView showGridLines="0" view="pageBreakPreview" zoomScale="115" zoomScaleNormal="70" zoomScaleSheetLayoutView="115" workbookViewId="0"/>
  </sheetViews>
  <sheetFormatPr defaultRowHeight="18.75"/>
  <cols>
    <col min="1" max="1" width="12.5" customWidth="1"/>
  </cols>
  <sheetData>
    <row r="1" spans="1:3" ht="24">
      <c r="A1" s="128" t="s">
        <v>108</v>
      </c>
    </row>
    <row r="2" spans="1:3">
      <c r="A2" s="72"/>
      <c r="B2" s="182" t="s">
        <v>63</v>
      </c>
      <c r="C2" s="183"/>
    </row>
    <row r="3" spans="1:3">
      <c r="A3" s="73"/>
      <c r="B3" s="44" t="s">
        <v>65</v>
      </c>
      <c r="C3" s="44" t="s">
        <v>25</v>
      </c>
    </row>
    <row r="4" spans="1:3">
      <c r="A4" s="3" t="s">
        <v>66</v>
      </c>
      <c r="B4" s="5">
        <v>120062</v>
      </c>
      <c r="C4" s="45">
        <f>B4/$B$4</f>
        <v>1</v>
      </c>
    </row>
    <row r="5" spans="1:3">
      <c r="A5" s="75" t="s">
        <v>67</v>
      </c>
      <c r="B5" s="5">
        <v>14635</v>
      </c>
      <c r="C5" s="45">
        <f t="shared" ref="C5:C16" si="0">B5/$B$4</f>
        <v>0.12189535406706535</v>
      </c>
    </row>
    <row r="6" spans="1:3">
      <c r="A6" s="75" t="s">
        <v>68</v>
      </c>
      <c r="B6" s="5">
        <v>9837</v>
      </c>
      <c r="C6" s="45">
        <f t="shared" si="0"/>
        <v>8.193266812147057E-2</v>
      </c>
    </row>
    <row r="7" spans="1:3">
      <c r="A7" s="75" t="s">
        <v>69</v>
      </c>
      <c r="B7" s="5">
        <v>19398</v>
      </c>
      <c r="C7" s="45">
        <f t="shared" si="0"/>
        <v>0.16156652396261931</v>
      </c>
    </row>
    <row r="8" spans="1:3">
      <c r="A8" s="75" t="s">
        <v>70</v>
      </c>
      <c r="B8" s="5">
        <v>22042</v>
      </c>
      <c r="C8" s="45">
        <f t="shared" si="0"/>
        <v>0.18358847928570238</v>
      </c>
    </row>
    <row r="9" spans="1:3">
      <c r="A9" s="75" t="s">
        <v>71</v>
      </c>
      <c r="B9" s="5">
        <v>7256</v>
      </c>
      <c r="C9" s="45">
        <f t="shared" si="0"/>
        <v>6.0435441688460961E-2</v>
      </c>
    </row>
    <row r="10" spans="1:3">
      <c r="A10" s="75" t="s">
        <v>72</v>
      </c>
      <c r="B10" s="5">
        <v>10416</v>
      </c>
      <c r="C10" s="45">
        <f t="shared" si="0"/>
        <v>8.675517649214573E-2</v>
      </c>
    </row>
    <row r="11" spans="1:3">
      <c r="A11" s="75" t="s">
        <v>73</v>
      </c>
      <c r="B11" s="5">
        <v>471</v>
      </c>
      <c r="C11" s="45">
        <f t="shared" si="0"/>
        <v>3.9229731305492161E-3</v>
      </c>
    </row>
    <row r="12" spans="1:3">
      <c r="A12" s="75" t="s">
        <v>74</v>
      </c>
      <c r="B12" s="5">
        <v>6756</v>
      </c>
      <c r="C12" s="45">
        <f t="shared" si="0"/>
        <v>5.6270926687877927E-2</v>
      </c>
    </row>
    <row r="13" spans="1:3">
      <c r="A13" s="75" t="s">
        <v>75</v>
      </c>
      <c r="B13" s="5">
        <v>4679</v>
      </c>
      <c r="C13" s="45">
        <f t="shared" si="0"/>
        <v>3.8971531375456017E-2</v>
      </c>
    </row>
    <row r="14" spans="1:3">
      <c r="A14" s="75" t="s">
        <v>76</v>
      </c>
      <c r="B14" s="5">
        <v>9655</v>
      </c>
      <c r="C14" s="45">
        <f t="shared" si="0"/>
        <v>8.0416784661258345E-2</v>
      </c>
    </row>
    <row r="15" spans="1:3">
      <c r="A15" s="75" t="s">
        <v>77</v>
      </c>
      <c r="B15" s="5">
        <v>9162</v>
      </c>
      <c r="C15" s="45">
        <f t="shared" si="0"/>
        <v>7.6310572870683477E-2</v>
      </c>
    </row>
    <row r="16" spans="1:3">
      <c r="A16" s="75" t="s">
        <v>78</v>
      </c>
      <c r="B16" s="5">
        <v>5755</v>
      </c>
      <c r="C16" s="45">
        <f t="shared" si="0"/>
        <v>4.7933567656710696E-2</v>
      </c>
    </row>
  </sheetData>
  <mergeCells count="1">
    <mergeCell ref="B2:C2"/>
  </mergeCells>
  <phoneticPr fontId="2"/>
  <pageMargins left="0.70866141732283472" right="0.70866141732283472" top="0.74803149606299213" bottom="0.74803149606299213" header="0.31496062992125984" footer="0.31496062992125984"/>
  <pageSetup paperSize="9" scale="93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2FC7B-3E13-4202-91DB-5C03895BCB43}">
  <sheetPr>
    <tabColor rgb="FF92D050"/>
    <pageSetUpPr fitToPage="1"/>
  </sheetPr>
  <dimension ref="A1:D16"/>
  <sheetViews>
    <sheetView showGridLines="0" view="pageBreakPreview" zoomScale="115" zoomScaleNormal="70" zoomScaleSheetLayoutView="115" workbookViewId="0"/>
  </sheetViews>
  <sheetFormatPr defaultRowHeight="18.75"/>
  <cols>
    <col min="1" max="1" width="12.5" customWidth="1"/>
    <col min="13" max="13" width="3.375" customWidth="1"/>
    <col min="14" max="14" width="12" customWidth="1"/>
    <col min="20" max="20" width="5" customWidth="1"/>
  </cols>
  <sheetData>
    <row r="1" spans="1:4" ht="24">
      <c r="A1" s="128" t="s">
        <v>97</v>
      </c>
    </row>
    <row r="2" spans="1:4">
      <c r="A2" s="72"/>
      <c r="B2" s="182" t="s">
        <v>64</v>
      </c>
      <c r="C2" s="183"/>
    </row>
    <row r="3" spans="1:4">
      <c r="A3" s="73"/>
      <c r="B3" s="44" t="s">
        <v>65</v>
      </c>
      <c r="C3" s="44" t="s">
        <v>25</v>
      </c>
      <c r="D3" s="74"/>
    </row>
    <row r="4" spans="1:4">
      <c r="A4" s="3" t="s">
        <v>66</v>
      </c>
      <c r="B4" s="5">
        <v>17990</v>
      </c>
      <c r="C4" s="45">
        <f>B4/$B$4</f>
        <v>1</v>
      </c>
      <c r="D4" s="74"/>
    </row>
    <row r="5" spans="1:4">
      <c r="A5" s="75" t="s">
        <v>67</v>
      </c>
      <c r="B5" s="5">
        <v>3108</v>
      </c>
      <c r="C5" s="45">
        <f t="shared" ref="C5:C12" si="0">B5/$B$4</f>
        <v>0.17276264591439688</v>
      </c>
      <c r="D5" s="74"/>
    </row>
    <row r="6" spans="1:4">
      <c r="A6" s="75" t="s">
        <v>68</v>
      </c>
      <c r="B6" s="5">
        <v>1301</v>
      </c>
      <c r="C6" s="45">
        <f t="shared" si="0"/>
        <v>7.2317954419121741E-2</v>
      </c>
      <c r="D6" s="74"/>
    </row>
    <row r="7" spans="1:4">
      <c r="A7" s="75" t="s">
        <v>69</v>
      </c>
      <c r="B7" s="5">
        <v>2763</v>
      </c>
      <c r="C7" s="45">
        <f>B7/$B$4</f>
        <v>0.15358532518065593</v>
      </c>
      <c r="D7" s="74"/>
    </row>
    <row r="8" spans="1:4">
      <c r="A8" s="75" t="s">
        <v>70</v>
      </c>
      <c r="B8" s="5">
        <v>2028</v>
      </c>
      <c r="C8" s="45">
        <f t="shared" si="0"/>
        <v>0.11272929405225125</v>
      </c>
      <c r="D8" s="74"/>
    </row>
    <row r="9" spans="1:4">
      <c r="A9" s="75" t="s">
        <v>71</v>
      </c>
      <c r="B9" s="5">
        <v>1337</v>
      </c>
      <c r="C9" s="45">
        <f t="shared" si="0"/>
        <v>7.4319066147859922E-2</v>
      </c>
      <c r="D9" s="74"/>
    </row>
    <row r="10" spans="1:4">
      <c r="A10" s="75" t="s">
        <v>72</v>
      </c>
      <c r="B10" s="5">
        <v>1664</v>
      </c>
      <c r="C10" s="45">
        <f>B10/$B$4</f>
        <v>9.24958310172318E-2</v>
      </c>
      <c r="D10" s="74"/>
    </row>
    <row r="11" spans="1:4">
      <c r="A11" s="75" t="s">
        <v>73</v>
      </c>
      <c r="B11" s="5">
        <v>103</v>
      </c>
      <c r="C11" s="45">
        <f t="shared" si="0"/>
        <v>5.7254030016675927E-3</v>
      </c>
      <c r="D11" s="74"/>
    </row>
    <row r="12" spans="1:4">
      <c r="A12" s="75" t="s">
        <v>74</v>
      </c>
      <c r="B12" s="5">
        <v>1158</v>
      </c>
      <c r="C12" s="45">
        <f t="shared" si="0"/>
        <v>6.436909394107837E-2</v>
      </c>
      <c r="D12" s="74"/>
    </row>
    <row r="13" spans="1:4">
      <c r="A13" s="75" t="s">
        <v>75</v>
      </c>
      <c r="B13" s="5">
        <v>739</v>
      </c>
      <c r="C13" s="45">
        <f>B13/$B$4</f>
        <v>4.1078376876042245E-2</v>
      </c>
      <c r="D13" s="74"/>
    </row>
    <row r="14" spans="1:4">
      <c r="A14" s="75" t="s">
        <v>76</v>
      </c>
      <c r="B14" s="5">
        <v>1615</v>
      </c>
      <c r="C14" s="45">
        <f>B14/$B$4</f>
        <v>8.9772095608671484E-2</v>
      </c>
      <c r="D14" s="74"/>
    </row>
    <row r="15" spans="1:4">
      <c r="A15" s="75" t="s">
        <v>77</v>
      </c>
      <c r="B15" s="5">
        <v>1028</v>
      </c>
      <c r="C15" s="45">
        <f>B15/$B$4</f>
        <v>5.7142857142857141E-2</v>
      </c>
      <c r="D15" s="74"/>
    </row>
    <row r="16" spans="1:4">
      <c r="A16" s="75" t="s">
        <v>78</v>
      </c>
      <c r="B16" s="5">
        <v>1146</v>
      </c>
      <c r="C16" s="45">
        <f>B16/$B$4</f>
        <v>6.3702056698165643E-2</v>
      </c>
    </row>
  </sheetData>
  <mergeCells count="1">
    <mergeCell ref="B2:C2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48AE5-AB9F-4813-B7AA-59C43F031A82}">
  <sheetPr>
    <tabColor rgb="FF92D050"/>
    <pageSetUpPr fitToPage="1"/>
  </sheetPr>
  <dimension ref="B1:O5"/>
  <sheetViews>
    <sheetView zoomScaleNormal="100" workbookViewId="0"/>
  </sheetViews>
  <sheetFormatPr defaultRowHeight="18.75"/>
  <cols>
    <col min="1" max="1" width="3.125" customWidth="1"/>
    <col min="2" max="2" width="29.125" customWidth="1"/>
    <col min="3" max="13" width="10" bestFit="1" customWidth="1"/>
    <col min="14" max="14" width="10" customWidth="1"/>
    <col min="15" max="15" width="10" bestFit="1" customWidth="1"/>
  </cols>
  <sheetData>
    <row r="1" spans="2:15" ht="24">
      <c r="B1" s="128" t="s">
        <v>89</v>
      </c>
    </row>
    <row r="2" spans="2:15">
      <c r="B2" s="3" t="s">
        <v>0</v>
      </c>
      <c r="C2" s="76" t="s">
        <v>79</v>
      </c>
      <c r="D2" s="76" t="s">
        <v>1</v>
      </c>
      <c r="E2" s="76" t="s">
        <v>2</v>
      </c>
      <c r="F2" s="76" t="s">
        <v>3</v>
      </c>
      <c r="G2" s="76" t="s">
        <v>4</v>
      </c>
      <c r="H2" s="76" t="s">
        <v>5</v>
      </c>
      <c r="I2" s="76" t="s">
        <v>6</v>
      </c>
      <c r="J2" s="76" t="s">
        <v>7</v>
      </c>
      <c r="K2" s="76" t="s">
        <v>8</v>
      </c>
      <c r="L2" s="76" t="s">
        <v>9</v>
      </c>
      <c r="M2" s="76" t="s">
        <v>10</v>
      </c>
      <c r="N2" s="111" t="s">
        <v>11</v>
      </c>
      <c r="O2" s="111" t="s">
        <v>110</v>
      </c>
    </row>
    <row r="3" spans="2:15">
      <c r="B3" s="3" t="s">
        <v>116</v>
      </c>
      <c r="C3" s="4">
        <v>7209945</v>
      </c>
      <c r="D3" s="4">
        <v>7223317</v>
      </c>
      <c r="E3" s="4">
        <v>7239813</v>
      </c>
      <c r="F3" s="4">
        <v>7270549</v>
      </c>
      <c r="G3" s="4">
        <v>7291207</v>
      </c>
      <c r="H3" s="4">
        <v>7310697</v>
      </c>
      <c r="I3" s="4">
        <v>7325251</v>
      </c>
      <c r="J3" s="4">
        <v>7338536</v>
      </c>
      <c r="K3" s="4">
        <v>7343996</v>
      </c>
      <c r="L3" s="4">
        <v>7336455</v>
      </c>
      <c r="M3" s="4">
        <v>7331972</v>
      </c>
      <c r="N3" s="112">
        <v>7330093</v>
      </c>
      <c r="O3" s="112">
        <v>7326255</v>
      </c>
    </row>
    <row r="4" spans="2:15">
      <c r="B4" s="3" t="s">
        <v>80</v>
      </c>
      <c r="C4" s="4">
        <f>[1]⑧在留外国人数!B4</f>
        <v>117845</v>
      </c>
      <c r="D4" s="4">
        <f>[1]⑧在留外国人数!B5</f>
        <v>123294</v>
      </c>
      <c r="E4" s="4">
        <f>[1]⑧在留外国人数!B6</f>
        <v>130092</v>
      </c>
      <c r="F4" s="4">
        <f>[1]⑧在留外国人数!B7</f>
        <v>139656</v>
      </c>
      <c r="G4" s="4">
        <f>[1]⑧在留外国人数!B8</f>
        <v>152486</v>
      </c>
      <c r="H4" s="4">
        <f>[1]⑧在留外国人数!B9</f>
        <v>167245</v>
      </c>
      <c r="I4" s="4">
        <f>[1]⑧在留外国人数!B10</f>
        <v>180762</v>
      </c>
      <c r="J4" s="4">
        <f>[1]⑧在留外国人数!B11</f>
        <v>196043</v>
      </c>
      <c r="K4" s="4">
        <f>[1]⑧在留外国人数!B12</f>
        <v>198235</v>
      </c>
      <c r="L4" s="4">
        <f>[1]⑧在留外国人数!B13</f>
        <v>197110</v>
      </c>
      <c r="M4" s="4">
        <f>[1]⑧在留外国人数!B14</f>
        <v>212624</v>
      </c>
      <c r="N4" s="112">
        <v>234698</v>
      </c>
      <c r="O4" s="112">
        <v>262382</v>
      </c>
    </row>
    <row r="5" spans="2:15">
      <c r="B5" s="72" t="s">
        <v>81</v>
      </c>
      <c r="C5" s="77">
        <f>C4/C3</f>
        <v>1.6344784876999755E-2</v>
      </c>
      <c r="D5" s="77">
        <f t="shared" ref="D5:N5" si="0">D4/D3</f>
        <v>1.7068889542020654E-2</v>
      </c>
      <c r="E5" s="77">
        <f t="shared" si="0"/>
        <v>1.7968972403016488E-2</v>
      </c>
      <c r="F5" s="77">
        <f t="shared" si="0"/>
        <v>1.9208453171830626E-2</v>
      </c>
      <c r="G5" s="77">
        <f t="shared" si="0"/>
        <v>2.0913684112932193E-2</v>
      </c>
      <c r="H5" s="77">
        <f t="shared" si="0"/>
        <v>2.2876751696862829E-2</v>
      </c>
      <c r="I5" s="77">
        <f t="shared" si="0"/>
        <v>2.4676560571098519E-2</v>
      </c>
      <c r="J5" s="77">
        <f t="shared" si="0"/>
        <v>2.6714183864465609E-2</v>
      </c>
      <c r="K5" s="77">
        <f t="shared" si="0"/>
        <v>2.6992797926360525E-2</v>
      </c>
      <c r="L5" s="77">
        <f t="shared" si="0"/>
        <v>2.6867199485310002E-2</v>
      </c>
      <c r="M5" s="77">
        <f t="shared" si="0"/>
        <v>2.8999565192011099E-2</v>
      </c>
      <c r="N5" s="113">
        <f t="shared" si="0"/>
        <v>3.2018420502986797E-2</v>
      </c>
      <c r="O5" s="113">
        <f t="shared" ref="O5" si="1">O4/O3</f>
        <v>3.5813932220486455E-2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6EDEF-C2AB-428F-9DC7-8A9D6398B096}">
  <sheetPr>
    <tabColor rgb="FF92D050"/>
    <pageSetUpPr fitToPage="1"/>
  </sheetPr>
  <dimension ref="A1:N4"/>
  <sheetViews>
    <sheetView view="pageBreakPreview" zoomScale="145" zoomScaleNormal="100" zoomScaleSheetLayoutView="145" workbookViewId="0"/>
  </sheetViews>
  <sheetFormatPr defaultRowHeight="18.75"/>
  <cols>
    <col min="1" max="1" width="2.75" customWidth="1"/>
    <col min="3" max="13" width="11.875" customWidth="1"/>
    <col min="14" max="14" width="13.625" customWidth="1"/>
  </cols>
  <sheetData>
    <row r="1" spans="1:14" ht="24">
      <c r="B1" s="128" t="s">
        <v>90</v>
      </c>
    </row>
    <row r="2" spans="1:14">
      <c r="A2" s="125"/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76" t="s">
        <v>11</v>
      </c>
      <c r="N2" s="76" t="s">
        <v>110</v>
      </c>
    </row>
    <row r="3" spans="1:14">
      <c r="B3" s="3" t="s">
        <v>12</v>
      </c>
      <c r="C3" s="4">
        <v>28249</v>
      </c>
      <c r="D3" s="4">
        <v>30858</v>
      </c>
      <c r="E3" s="4">
        <v>36545</v>
      </c>
      <c r="F3" s="5">
        <v>44008</v>
      </c>
      <c r="G3" s="5">
        <v>55534</v>
      </c>
      <c r="H3" s="5">
        <v>65290</v>
      </c>
      <c r="I3" s="5">
        <v>75825</v>
      </c>
      <c r="J3" s="5">
        <v>81721</v>
      </c>
      <c r="K3" s="5">
        <v>86780</v>
      </c>
      <c r="L3" s="5">
        <v>92936</v>
      </c>
      <c r="M3" s="5">
        <v>103515</v>
      </c>
      <c r="N3" s="5">
        <v>120062</v>
      </c>
    </row>
    <row r="4" spans="1:14">
      <c r="B4" s="3" t="s">
        <v>13</v>
      </c>
      <c r="C4" s="4">
        <v>717504</v>
      </c>
      <c r="D4" s="4">
        <v>787627</v>
      </c>
      <c r="E4" s="4">
        <v>907896</v>
      </c>
      <c r="F4" s="5">
        <v>1083769</v>
      </c>
      <c r="G4" s="5">
        <v>1278670</v>
      </c>
      <c r="H4" s="5">
        <v>1460463</v>
      </c>
      <c r="I4" s="132">
        <v>1658804</v>
      </c>
      <c r="J4" s="132">
        <v>1724328</v>
      </c>
      <c r="K4" s="132">
        <v>1727221</v>
      </c>
      <c r="L4" s="132">
        <v>1822725</v>
      </c>
      <c r="M4" s="132">
        <v>2048675</v>
      </c>
      <c r="N4" s="132">
        <v>2302587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3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F529A3-65D4-4A7A-9475-75DD2445876E}">
  <sheetPr>
    <tabColor rgb="FF92D050"/>
  </sheetPr>
  <dimension ref="A1:N4"/>
  <sheetViews>
    <sheetView view="pageBreakPreview" zoomScale="145" zoomScaleNormal="100" zoomScaleSheetLayoutView="145" workbookViewId="0"/>
  </sheetViews>
  <sheetFormatPr defaultRowHeight="18.75"/>
  <cols>
    <col min="1" max="1" width="1.875" customWidth="1"/>
    <col min="3" max="14" width="11.875" customWidth="1"/>
  </cols>
  <sheetData>
    <row r="1" spans="1:14" ht="24">
      <c r="B1" s="128" t="s">
        <v>91</v>
      </c>
    </row>
    <row r="2" spans="1:14">
      <c r="A2" s="125"/>
      <c r="B2" s="1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2" t="s">
        <v>7</v>
      </c>
      <c r="J2" s="2" t="s">
        <v>8</v>
      </c>
      <c r="K2" s="2" t="s">
        <v>9</v>
      </c>
      <c r="L2" s="2" t="s">
        <v>10</v>
      </c>
      <c r="M2" s="2" t="s">
        <v>14</v>
      </c>
      <c r="N2" s="76" t="s">
        <v>110</v>
      </c>
    </row>
    <row r="3" spans="1:14">
      <c r="B3" s="3" t="s">
        <v>12</v>
      </c>
      <c r="C3" s="4">
        <v>5263</v>
      </c>
      <c r="D3" s="4">
        <v>5724</v>
      </c>
      <c r="E3" s="4">
        <v>6605</v>
      </c>
      <c r="F3" s="5">
        <v>7636</v>
      </c>
      <c r="G3" s="5">
        <v>9103</v>
      </c>
      <c r="H3" s="5">
        <v>10345</v>
      </c>
      <c r="I3" s="5">
        <v>11803</v>
      </c>
      <c r="J3" s="5">
        <v>13164</v>
      </c>
      <c r="K3" s="5">
        <v>14512</v>
      </c>
      <c r="L3" s="5">
        <v>15512</v>
      </c>
      <c r="M3" s="5">
        <v>16734</v>
      </c>
      <c r="N3" s="5">
        <v>17990</v>
      </c>
    </row>
    <row r="4" spans="1:14">
      <c r="B4" s="133" t="s">
        <v>13</v>
      </c>
      <c r="C4" s="134">
        <v>126729</v>
      </c>
      <c r="D4" s="134">
        <v>137053</v>
      </c>
      <c r="E4" s="134">
        <v>152261</v>
      </c>
      <c r="F4" s="135">
        <v>172798</v>
      </c>
      <c r="G4" s="135">
        <v>194595</v>
      </c>
      <c r="H4" s="135">
        <v>216348</v>
      </c>
      <c r="I4" s="135">
        <v>242608</v>
      </c>
      <c r="J4" s="135">
        <v>267243</v>
      </c>
      <c r="K4" s="135">
        <v>285080</v>
      </c>
      <c r="L4" s="135">
        <v>298790</v>
      </c>
      <c r="M4" s="135">
        <v>318775</v>
      </c>
      <c r="N4" s="135">
        <v>342087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7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4C05FF-6BD4-4975-9B3E-130DE4AC1E3F}">
  <sheetPr>
    <tabColor rgb="FF92D050"/>
    <pageSetUpPr fitToPage="1"/>
  </sheetPr>
  <dimension ref="B1:K15"/>
  <sheetViews>
    <sheetView showGridLines="0" view="pageBreakPreview" zoomScale="130" zoomScaleNormal="70" zoomScaleSheetLayoutView="130" workbookViewId="0"/>
  </sheetViews>
  <sheetFormatPr defaultRowHeight="18.75"/>
  <cols>
    <col min="1" max="1" width="2.25" style="6" customWidth="1"/>
    <col min="2" max="2" width="4.625" style="6" customWidth="1"/>
    <col min="3" max="3" width="5" style="6" customWidth="1"/>
    <col min="4" max="4" width="5.25" style="6" customWidth="1"/>
    <col min="5" max="5" width="6.5" style="6" customWidth="1"/>
    <col min="6" max="6" width="13.625" style="6" customWidth="1"/>
    <col min="7" max="7" width="15.125" style="6" customWidth="1"/>
    <col min="8" max="11" width="15.5" style="6" customWidth="1"/>
    <col min="12" max="12" width="20.375" style="6" customWidth="1"/>
    <col min="13" max="15" width="13.25" style="6" customWidth="1"/>
    <col min="16" max="16384" width="9" style="6"/>
  </cols>
  <sheetData>
    <row r="1" spans="2:11" s="87" customFormat="1" ht="24.75" thickBot="1">
      <c r="B1" s="129" t="s">
        <v>118</v>
      </c>
    </row>
    <row r="2" spans="2:11">
      <c r="H2" s="33" t="s">
        <v>29</v>
      </c>
      <c r="I2" s="32" t="s">
        <v>29</v>
      </c>
      <c r="J2" s="32" t="s">
        <v>28</v>
      </c>
      <c r="K2" s="31" t="s">
        <v>28</v>
      </c>
    </row>
    <row r="3" spans="2:11" ht="19.5">
      <c r="H3" s="30" t="s">
        <v>27</v>
      </c>
      <c r="I3" s="29" t="s">
        <v>25</v>
      </c>
      <c r="J3" s="29" t="s">
        <v>27</v>
      </c>
      <c r="K3" s="28" t="s">
        <v>25</v>
      </c>
    </row>
    <row r="4" spans="2:11" ht="19.5" thickBot="1">
      <c r="C4" s="145"/>
      <c r="D4" s="145"/>
      <c r="E4" s="145"/>
      <c r="F4" s="145"/>
      <c r="G4" s="146"/>
      <c r="H4" s="27"/>
      <c r="I4" s="26"/>
      <c r="J4" s="26"/>
      <c r="K4" s="25"/>
    </row>
    <row r="5" spans="2:11" ht="20.25" thickBot="1">
      <c r="B5" s="144"/>
      <c r="C5" s="148" t="s">
        <v>24</v>
      </c>
      <c r="D5" s="149"/>
      <c r="E5" s="153"/>
      <c r="F5" s="153"/>
      <c r="G5" s="149"/>
      <c r="H5" s="24">
        <v>2302587</v>
      </c>
      <c r="I5" s="154" t="s">
        <v>117</v>
      </c>
      <c r="J5" s="23">
        <v>120062</v>
      </c>
      <c r="K5" s="155" t="s">
        <v>117</v>
      </c>
    </row>
    <row r="6" spans="2:11" ht="20.25" thickTop="1">
      <c r="B6" s="144"/>
      <c r="C6" s="20"/>
      <c r="D6" s="20" t="s">
        <v>23</v>
      </c>
      <c r="E6" s="20"/>
      <c r="F6" s="22"/>
      <c r="G6" s="17"/>
      <c r="H6" s="16">
        <v>177902</v>
      </c>
      <c r="I6" s="78">
        <f t="shared" ref="I6:I13" si="0">H6/$H$5</f>
        <v>7.7261792931168291E-2</v>
      </c>
      <c r="J6" s="79">
        <v>16016</v>
      </c>
      <c r="K6" s="80">
        <f t="shared" ref="K6:K14" si="1">J6/$J$5</f>
        <v>0.1333977444986757</v>
      </c>
    </row>
    <row r="7" spans="2:11" ht="19.5">
      <c r="B7" s="144"/>
      <c r="C7" s="15"/>
      <c r="D7" s="15" t="s">
        <v>22</v>
      </c>
      <c r="E7" s="15"/>
      <c r="F7" s="21"/>
      <c r="G7" s="12"/>
      <c r="H7" s="11">
        <v>598314</v>
      </c>
      <c r="I7" s="78">
        <f>H7/$H$5</f>
        <v>0.25984425344188949</v>
      </c>
      <c r="J7" s="82">
        <v>36792</v>
      </c>
      <c r="K7" s="80">
        <f t="shared" si="1"/>
        <v>0.30644167180290183</v>
      </c>
    </row>
    <row r="8" spans="2:11" ht="19.5">
      <c r="B8" s="144"/>
      <c r="C8" s="20"/>
      <c r="D8" s="20" t="s">
        <v>21</v>
      </c>
      <c r="E8" s="19"/>
      <c r="F8" s="18"/>
      <c r="G8" s="17"/>
      <c r="H8" s="16">
        <v>90546</v>
      </c>
      <c r="I8" s="78">
        <f t="shared" si="0"/>
        <v>3.9323595590524917E-2</v>
      </c>
      <c r="J8" s="79">
        <v>1288</v>
      </c>
      <c r="K8" s="80">
        <f t="shared" si="1"/>
        <v>1.0727790641501891E-2</v>
      </c>
    </row>
    <row r="9" spans="2:11" ht="19.5">
      <c r="B9" s="144"/>
      <c r="C9" s="20"/>
      <c r="D9" s="20" t="s">
        <v>20</v>
      </c>
      <c r="E9" s="19"/>
      <c r="F9" s="18"/>
      <c r="G9" s="17"/>
      <c r="H9" s="16">
        <v>298348</v>
      </c>
      <c r="I9" s="131">
        <f t="shared" si="0"/>
        <v>0.12957078277606884</v>
      </c>
      <c r="J9" s="79">
        <v>14500</v>
      </c>
      <c r="K9" s="80">
        <f t="shared" si="1"/>
        <v>0.12077093501690793</v>
      </c>
    </row>
    <row r="10" spans="2:11" ht="19.5">
      <c r="B10" s="144"/>
      <c r="C10" s="15"/>
      <c r="D10" s="15" t="s">
        <v>19</v>
      </c>
      <c r="E10" s="14"/>
      <c r="F10" s="13"/>
      <c r="G10" s="12"/>
      <c r="H10" s="11">
        <v>273333</v>
      </c>
      <c r="I10" s="78">
        <f t="shared" si="0"/>
        <v>0.11870691530873752</v>
      </c>
      <c r="J10" s="82">
        <v>8298</v>
      </c>
      <c r="K10" s="80">
        <f t="shared" si="1"/>
        <v>6.9114290949675999E-2</v>
      </c>
    </row>
    <row r="11" spans="2:11" ht="19.5">
      <c r="B11" s="144"/>
      <c r="C11" s="20"/>
      <c r="D11" s="20" t="s">
        <v>18</v>
      </c>
      <c r="E11" s="19"/>
      <c r="F11" s="18"/>
      <c r="G11" s="17"/>
      <c r="H11" s="16">
        <v>82902</v>
      </c>
      <c r="I11" s="78">
        <f t="shared" si="0"/>
        <v>3.6003851320275844E-2</v>
      </c>
      <c r="J11" s="79">
        <v>2345</v>
      </c>
      <c r="K11" s="80">
        <f t="shared" si="1"/>
        <v>1.953157535273442E-2</v>
      </c>
    </row>
    <row r="12" spans="2:11" ht="19.5">
      <c r="B12" s="144"/>
      <c r="C12" s="15"/>
      <c r="D12" s="15" t="s">
        <v>17</v>
      </c>
      <c r="E12" s="14"/>
      <c r="F12" s="13"/>
      <c r="G12" s="12"/>
      <c r="H12" s="11">
        <v>116350</v>
      </c>
      <c r="I12" s="78">
        <f>H12/$H$5</f>
        <v>5.0530121120287749E-2</v>
      </c>
      <c r="J12" s="82">
        <v>6525</v>
      </c>
      <c r="K12" s="80">
        <f t="shared" si="1"/>
        <v>5.4346920757608566E-2</v>
      </c>
    </row>
    <row r="13" spans="2:11" ht="18" customHeight="1">
      <c r="B13" s="144"/>
      <c r="C13" s="20"/>
      <c r="D13" s="158" t="s">
        <v>16</v>
      </c>
      <c r="E13" s="158"/>
      <c r="F13" s="158"/>
      <c r="G13" s="159"/>
      <c r="H13" s="11">
        <v>354418</v>
      </c>
      <c r="I13" s="78">
        <f t="shared" si="0"/>
        <v>0.15392165420893977</v>
      </c>
      <c r="J13" s="82">
        <v>21793</v>
      </c>
      <c r="K13" s="80">
        <f t="shared" si="1"/>
        <v>0.18151455081541204</v>
      </c>
    </row>
    <row r="14" spans="2:11" ht="20.25" thickBot="1">
      <c r="B14" s="144"/>
      <c r="C14" s="143"/>
      <c r="D14" s="142" t="s">
        <v>15</v>
      </c>
      <c r="E14" s="143"/>
      <c r="F14" s="143"/>
      <c r="G14" s="141"/>
      <c r="H14" s="139">
        <f>H5-SUM(H6:H13)</f>
        <v>310474</v>
      </c>
      <c r="I14" s="84">
        <f>H14/$H$5</f>
        <v>0.13483703330210758</v>
      </c>
      <c r="J14" s="85">
        <f>J5-SUM(J6:J13)</f>
        <v>12505</v>
      </c>
      <c r="K14" s="86">
        <f t="shared" si="1"/>
        <v>0.10415452016458163</v>
      </c>
    </row>
    <row r="15" spans="2:11">
      <c r="G15" s="140"/>
    </row>
  </sheetData>
  <mergeCells count="1">
    <mergeCell ref="D13:G13"/>
  </mergeCells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colBreaks count="1" manualBreakCount="1">
    <brk id="1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2A08D-0FA0-4D7E-8CC4-406FEBED1CD5}">
  <sheetPr>
    <tabColor theme="9" tint="0.39997558519241921"/>
    <pageSetUpPr fitToPage="1"/>
  </sheetPr>
  <dimension ref="B1:N17"/>
  <sheetViews>
    <sheetView showGridLines="0" workbookViewId="0"/>
  </sheetViews>
  <sheetFormatPr defaultColWidth="9" defaultRowHeight="18.75"/>
  <cols>
    <col min="1" max="1" width="4.75" style="47" customWidth="1"/>
    <col min="2" max="2" width="44.375" style="47" customWidth="1"/>
    <col min="3" max="3" width="11.25" style="47" customWidth="1"/>
    <col min="4" max="4" width="9.375" style="47" customWidth="1"/>
    <col min="5" max="5" width="11.25" style="47" customWidth="1"/>
    <col min="6" max="6" width="9.375" style="47" customWidth="1"/>
    <col min="7" max="7" width="11.25" style="47" customWidth="1"/>
    <col min="8" max="8" width="9.375" style="47" customWidth="1"/>
    <col min="9" max="14" width="9" style="47" customWidth="1"/>
    <col min="15" max="15" width="5.375" style="47" customWidth="1"/>
    <col min="16" max="16384" width="9" style="47"/>
  </cols>
  <sheetData>
    <row r="1" spans="2:14" ht="24">
      <c r="B1" s="130" t="s">
        <v>92</v>
      </c>
    </row>
    <row r="2" spans="2:14" ht="19.5">
      <c r="B2" s="46"/>
    </row>
    <row r="3" spans="2:14" ht="20.25" thickBot="1">
      <c r="B3" s="46"/>
      <c r="D3" s="48"/>
      <c r="F3" s="48"/>
      <c r="L3" s="48"/>
      <c r="N3" s="48" t="s">
        <v>51</v>
      </c>
    </row>
    <row r="4" spans="2:14">
      <c r="B4" s="162"/>
      <c r="C4" s="160" t="s">
        <v>52</v>
      </c>
      <c r="D4" s="49"/>
      <c r="E4" s="160" t="s">
        <v>53</v>
      </c>
      <c r="F4" s="49"/>
      <c r="G4" s="160" t="s">
        <v>54</v>
      </c>
      <c r="H4" s="49"/>
      <c r="I4" s="160" t="s">
        <v>55</v>
      </c>
      <c r="J4" s="49"/>
      <c r="K4" s="160" t="s">
        <v>56</v>
      </c>
      <c r="L4" s="49"/>
      <c r="M4" s="160" t="s">
        <v>114</v>
      </c>
      <c r="N4" s="50"/>
    </row>
    <row r="5" spans="2:14" ht="19.5" thickBot="1">
      <c r="B5" s="163"/>
      <c r="C5" s="161"/>
      <c r="D5" s="51" t="s">
        <v>57</v>
      </c>
      <c r="E5" s="161"/>
      <c r="F5" s="51" t="s">
        <v>57</v>
      </c>
      <c r="G5" s="161"/>
      <c r="H5" s="51" t="s">
        <v>57</v>
      </c>
      <c r="I5" s="161"/>
      <c r="J5" s="51" t="s">
        <v>57</v>
      </c>
      <c r="K5" s="161"/>
      <c r="L5" s="51" t="s">
        <v>57</v>
      </c>
      <c r="M5" s="161"/>
      <c r="N5" s="52" t="s">
        <v>57</v>
      </c>
    </row>
    <row r="6" spans="2:14" s="57" customFormat="1" ht="19.5">
      <c r="B6" s="53" t="s">
        <v>58</v>
      </c>
      <c r="C6" s="54">
        <v>75825</v>
      </c>
      <c r="D6" s="55">
        <v>0.161</v>
      </c>
      <c r="E6" s="54">
        <v>81721</v>
      </c>
      <c r="F6" s="55">
        <v>7.8E-2</v>
      </c>
      <c r="G6" s="54">
        <v>86780</v>
      </c>
      <c r="H6" s="55">
        <v>6.2E-2</v>
      </c>
      <c r="I6" s="54">
        <v>92936</v>
      </c>
      <c r="J6" s="55">
        <f>(I6/G6)-1</f>
        <v>7.093800414842133E-2</v>
      </c>
      <c r="K6" s="54">
        <v>103515</v>
      </c>
      <c r="L6" s="55">
        <f>(K6/I6)-1</f>
        <v>0.11383102350004304</v>
      </c>
      <c r="M6" s="54">
        <v>120062</v>
      </c>
      <c r="N6" s="56">
        <f>(M6/K6)-1</f>
        <v>0.15985122929044104</v>
      </c>
    </row>
    <row r="7" spans="2:14" s="57" customFormat="1" ht="19.5">
      <c r="B7" s="58" t="s">
        <v>39</v>
      </c>
      <c r="C7" s="59">
        <v>8787</v>
      </c>
      <c r="D7" s="60">
        <v>0.35099999999999998</v>
      </c>
      <c r="E7" s="59">
        <v>10009</v>
      </c>
      <c r="F7" s="60">
        <v>0.13900000000000001</v>
      </c>
      <c r="G7" s="59">
        <v>9683</v>
      </c>
      <c r="H7" s="61" t="s">
        <v>59</v>
      </c>
      <c r="I7" s="59">
        <v>10416</v>
      </c>
      <c r="J7" s="60">
        <f t="shared" ref="J7:N15" si="0">(I7/G7)-1</f>
        <v>7.5699679851285673E-2</v>
      </c>
      <c r="K7" s="59">
        <v>13031</v>
      </c>
      <c r="L7" s="60">
        <f t="shared" si="0"/>
        <v>0.25105606758832555</v>
      </c>
      <c r="M7" s="59">
        <v>16016</v>
      </c>
      <c r="N7" s="62">
        <f t="shared" si="0"/>
        <v>0.22906914281329138</v>
      </c>
    </row>
    <row r="8" spans="2:14" s="57" customFormat="1" ht="19.5">
      <c r="B8" s="63" t="s">
        <v>40</v>
      </c>
      <c r="C8" s="64">
        <v>28576</v>
      </c>
      <c r="D8" s="65">
        <v>0.106</v>
      </c>
      <c r="E8" s="64">
        <v>28980</v>
      </c>
      <c r="F8" s="65">
        <v>1.4E-2</v>
      </c>
      <c r="G8" s="64">
        <v>29181</v>
      </c>
      <c r="H8" s="65">
        <v>7.0000000000000001E-3</v>
      </c>
      <c r="I8" s="64">
        <v>30476</v>
      </c>
      <c r="J8" s="65">
        <f t="shared" si="0"/>
        <v>4.4378191288852342E-2</v>
      </c>
      <c r="K8" s="64">
        <v>34168</v>
      </c>
      <c r="L8" s="65">
        <f t="shared" si="0"/>
        <v>0.1211445071531696</v>
      </c>
      <c r="M8" s="64">
        <v>36792</v>
      </c>
      <c r="N8" s="66">
        <f t="shared" si="0"/>
        <v>7.6797003043783674E-2</v>
      </c>
    </row>
    <row r="9" spans="2:14" s="57" customFormat="1" ht="19.5">
      <c r="B9" s="58" t="s">
        <v>60</v>
      </c>
      <c r="C9" s="59">
        <v>652</v>
      </c>
      <c r="D9" s="60">
        <v>0.33900000000000002</v>
      </c>
      <c r="E9" s="59">
        <v>676</v>
      </c>
      <c r="F9" s="60">
        <v>3.6999999999999998E-2</v>
      </c>
      <c r="G9" s="59">
        <v>977</v>
      </c>
      <c r="H9" s="60">
        <v>0.44500000000000001</v>
      </c>
      <c r="I9" s="59">
        <v>1112</v>
      </c>
      <c r="J9" s="60">
        <f t="shared" si="0"/>
        <v>0.13817809621289667</v>
      </c>
      <c r="K9" s="59">
        <v>1135</v>
      </c>
      <c r="L9" s="60">
        <f t="shared" si="0"/>
        <v>2.0683453237410054E-2</v>
      </c>
      <c r="M9" s="59">
        <v>1288</v>
      </c>
      <c r="N9" s="62">
        <f t="shared" si="0"/>
        <v>0.13480176211453743</v>
      </c>
    </row>
    <row r="10" spans="2:14" s="57" customFormat="1" ht="19.5">
      <c r="B10" s="63" t="s">
        <v>41</v>
      </c>
      <c r="C10" s="64">
        <v>7746</v>
      </c>
      <c r="D10" s="65">
        <v>0.23899999999999999</v>
      </c>
      <c r="E10" s="64">
        <v>9060</v>
      </c>
      <c r="F10" s="65">
        <v>0.17</v>
      </c>
      <c r="G10" s="64">
        <v>10303</v>
      </c>
      <c r="H10" s="65">
        <v>0.13700000000000001</v>
      </c>
      <c r="I10" s="64">
        <v>11289</v>
      </c>
      <c r="J10" s="65">
        <f t="shared" si="0"/>
        <v>9.5700281471416071E-2</v>
      </c>
      <c r="K10" s="64">
        <v>12373</v>
      </c>
      <c r="L10" s="65">
        <f t="shared" si="0"/>
        <v>9.602267694215616E-2</v>
      </c>
      <c r="M10" s="64">
        <v>14500</v>
      </c>
      <c r="N10" s="66">
        <f t="shared" si="0"/>
        <v>0.17190657075891047</v>
      </c>
    </row>
    <row r="11" spans="2:14" s="57" customFormat="1" ht="19.5">
      <c r="B11" s="58" t="s">
        <v>42</v>
      </c>
      <c r="C11" s="59">
        <v>5615</v>
      </c>
      <c r="D11" s="60">
        <v>0.107</v>
      </c>
      <c r="E11" s="59">
        <v>5661</v>
      </c>
      <c r="F11" s="60">
        <v>8.0000000000000002E-3</v>
      </c>
      <c r="G11" s="59">
        <v>5898</v>
      </c>
      <c r="H11" s="60">
        <v>4.2000000000000003E-2</v>
      </c>
      <c r="I11" s="59">
        <v>6149</v>
      </c>
      <c r="J11" s="60">
        <f t="shared" si="0"/>
        <v>4.2556798914886507E-2</v>
      </c>
      <c r="K11" s="59">
        <v>6935</v>
      </c>
      <c r="L11" s="60">
        <f t="shared" si="0"/>
        <v>0.12782566270938367</v>
      </c>
      <c r="M11" s="59">
        <v>8298</v>
      </c>
      <c r="N11" s="62">
        <f t="shared" si="0"/>
        <v>0.19653929343907706</v>
      </c>
    </row>
    <row r="12" spans="2:14" s="57" customFormat="1" ht="19.5">
      <c r="B12" s="63" t="s">
        <v>61</v>
      </c>
      <c r="C12" s="64">
        <v>1861</v>
      </c>
      <c r="D12" s="65">
        <v>8.6999999999999994E-2</v>
      </c>
      <c r="E12" s="64">
        <v>1928</v>
      </c>
      <c r="F12" s="65">
        <v>3.5999999999999997E-2</v>
      </c>
      <c r="G12" s="64">
        <v>2008</v>
      </c>
      <c r="H12" s="65">
        <v>4.1000000000000002E-2</v>
      </c>
      <c r="I12" s="64">
        <v>2104</v>
      </c>
      <c r="J12" s="65">
        <f t="shared" si="0"/>
        <v>4.7808764940239001E-2</v>
      </c>
      <c r="K12" s="64">
        <v>2188</v>
      </c>
      <c r="L12" s="65">
        <f t="shared" si="0"/>
        <v>3.9923954372623527E-2</v>
      </c>
      <c r="M12" s="64">
        <v>2345</v>
      </c>
      <c r="N12" s="66">
        <f t="shared" si="0"/>
        <v>7.1755027422303552E-2</v>
      </c>
    </row>
    <row r="13" spans="2:14" s="57" customFormat="1" ht="19.5">
      <c r="B13" s="58" t="s">
        <v>43</v>
      </c>
      <c r="C13" s="59">
        <v>1912</v>
      </c>
      <c r="D13" s="60">
        <v>0.24</v>
      </c>
      <c r="E13" s="59">
        <v>2418</v>
      </c>
      <c r="F13" s="60">
        <v>0.26500000000000001</v>
      </c>
      <c r="G13" s="59">
        <v>3337</v>
      </c>
      <c r="H13" s="60">
        <v>0.38</v>
      </c>
      <c r="I13" s="59">
        <v>4252</v>
      </c>
      <c r="J13" s="60">
        <f t="shared" si="0"/>
        <v>0.27419838178004197</v>
      </c>
      <c r="K13" s="59">
        <v>5166</v>
      </c>
      <c r="L13" s="60">
        <f t="shared" si="0"/>
        <v>0.21495766698024465</v>
      </c>
      <c r="M13" s="59">
        <v>6525</v>
      </c>
      <c r="N13" s="62">
        <f t="shared" si="0"/>
        <v>0.26306620209059228</v>
      </c>
    </row>
    <row r="14" spans="2:14" s="57" customFormat="1" ht="19.5">
      <c r="B14" s="63" t="s">
        <v>62</v>
      </c>
      <c r="C14" s="64">
        <v>11005</v>
      </c>
      <c r="D14" s="65">
        <v>0.14099999999999999</v>
      </c>
      <c r="E14" s="64">
        <v>12770</v>
      </c>
      <c r="F14" s="65">
        <v>0.16</v>
      </c>
      <c r="G14" s="64">
        <v>14900</v>
      </c>
      <c r="H14" s="65">
        <v>0.16700000000000001</v>
      </c>
      <c r="I14" s="64">
        <v>16610</v>
      </c>
      <c r="J14" s="65">
        <f t="shared" si="0"/>
        <v>0.11476510067114098</v>
      </c>
      <c r="K14" s="64">
        <v>17744</v>
      </c>
      <c r="L14" s="65">
        <f t="shared" si="0"/>
        <v>6.8272125225767644E-2</v>
      </c>
      <c r="M14" s="64">
        <v>21793</v>
      </c>
      <c r="N14" s="66">
        <f t="shared" si="0"/>
        <v>0.22818981064021648</v>
      </c>
    </row>
    <row r="15" spans="2:14" s="57" customFormat="1" ht="20.25" thickBot="1">
      <c r="B15" s="67" t="s">
        <v>15</v>
      </c>
      <c r="C15" s="68">
        <v>9671</v>
      </c>
      <c r="D15" s="69">
        <v>0.17299999999999999</v>
      </c>
      <c r="E15" s="68">
        <v>10219</v>
      </c>
      <c r="F15" s="69">
        <v>5.7000000000000002E-2</v>
      </c>
      <c r="G15" s="68">
        <v>10493</v>
      </c>
      <c r="H15" s="69">
        <v>2.7E-2</v>
      </c>
      <c r="I15" s="68">
        <v>10528</v>
      </c>
      <c r="J15" s="69">
        <f t="shared" si="0"/>
        <v>3.3355570380253496E-3</v>
      </c>
      <c r="K15" s="68">
        <v>10775</v>
      </c>
      <c r="L15" s="69">
        <f t="shared" si="0"/>
        <v>2.3461246200607855E-2</v>
      </c>
      <c r="M15" s="68">
        <v>12505</v>
      </c>
      <c r="N15" s="70">
        <f t="shared" si="0"/>
        <v>0.1605568445475638</v>
      </c>
    </row>
    <row r="16" spans="2:14">
      <c r="C16" s="71"/>
      <c r="E16" s="71"/>
      <c r="G16" s="71"/>
    </row>
    <row r="17" spans="3:7">
      <c r="C17" s="71"/>
      <c r="E17" s="71"/>
      <c r="G17" s="71"/>
    </row>
  </sheetData>
  <mergeCells count="7">
    <mergeCell ref="M4:M5"/>
    <mergeCell ref="I4:I5"/>
    <mergeCell ref="K4:K5"/>
    <mergeCell ref="B4:B5"/>
    <mergeCell ref="C4:C5"/>
    <mergeCell ref="E4:E5"/>
    <mergeCell ref="G4:G5"/>
  </mergeCells>
  <phoneticPr fontId="2"/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5272EA-C8E4-44E3-83CF-588746938AF6}">
  <sheetPr>
    <tabColor rgb="FF92D050"/>
  </sheetPr>
  <dimension ref="B1:M14"/>
  <sheetViews>
    <sheetView view="pageBreakPreview" zoomScale="130" zoomScaleNormal="70" zoomScaleSheetLayoutView="130" workbookViewId="0"/>
  </sheetViews>
  <sheetFormatPr defaultRowHeight="18.75"/>
  <cols>
    <col min="1" max="1" width="2" style="6" customWidth="1"/>
    <col min="2" max="2" width="6.75" style="6" customWidth="1"/>
    <col min="3" max="3" width="9.625" style="6" customWidth="1"/>
    <col min="4" max="4" width="5.25" style="6" customWidth="1"/>
    <col min="5" max="5" width="6.5" style="6" customWidth="1"/>
    <col min="6" max="6" width="13.625" style="6" customWidth="1"/>
    <col min="7" max="7" width="14.375" style="6" customWidth="1"/>
    <col min="8" max="8" width="15" style="6" customWidth="1"/>
    <col min="9" max="9" width="15.75" style="6" customWidth="1"/>
    <col min="10" max="10" width="19.875" style="6" customWidth="1"/>
    <col min="11" max="13" width="13.25" style="6" customWidth="1"/>
    <col min="14" max="16384" width="9" style="6"/>
  </cols>
  <sheetData>
    <row r="1" spans="2:13" ht="33" customHeight="1" thickBot="1">
      <c r="B1" s="129" t="s">
        <v>93</v>
      </c>
    </row>
    <row r="2" spans="2:13">
      <c r="J2" s="33" t="s">
        <v>29</v>
      </c>
      <c r="K2" s="32" t="s">
        <v>29</v>
      </c>
      <c r="L2" s="32" t="s">
        <v>28</v>
      </c>
      <c r="M2" s="31" t="s">
        <v>28</v>
      </c>
    </row>
    <row r="3" spans="2:13" ht="19.5">
      <c r="J3" s="98" t="s">
        <v>26</v>
      </c>
      <c r="K3" s="99" t="s">
        <v>25</v>
      </c>
      <c r="L3" s="99" t="s">
        <v>26</v>
      </c>
      <c r="M3" s="100" t="s">
        <v>25</v>
      </c>
    </row>
    <row r="4" spans="2:13" ht="19.5" thickBot="1">
      <c r="H4" s="145"/>
      <c r="I4" s="146"/>
      <c r="J4" s="101"/>
      <c r="K4" s="102"/>
      <c r="L4" s="102"/>
      <c r="M4" s="103"/>
    </row>
    <row r="5" spans="2:13" ht="20.25" thickBot="1">
      <c r="G5" s="144"/>
      <c r="H5" s="148" t="s">
        <v>24</v>
      </c>
      <c r="I5" s="149"/>
      <c r="J5" s="104">
        <v>342087</v>
      </c>
      <c r="K5" s="154" t="s">
        <v>117</v>
      </c>
      <c r="L5" s="105">
        <v>17990</v>
      </c>
      <c r="M5" s="155" t="s">
        <v>117</v>
      </c>
    </row>
    <row r="6" spans="2:13" ht="20.25" thickTop="1">
      <c r="G6" s="144"/>
      <c r="H6" s="20" t="s">
        <v>23</v>
      </c>
      <c r="I6" s="17"/>
      <c r="J6" s="81">
        <v>44811</v>
      </c>
      <c r="K6" s="78">
        <f t="shared" ref="K6:K13" si="0">J6/$J$5</f>
        <v>0.13099299301054995</v>
      </c>
      <c r="L6" s="79">
        <v>3831</v>
      </c>
      <c r="M6" s="80">
        <f t="shared" ref="M6:M13" si="1">L6/$L$5</f>
        <v>0.21295163979988882</v>
      </c>
    </row>
    <row r="7" spans="2:13" ht="19.5">
      <c r="G7" s="144"/>
      <c r="H7" s="15" t="s">
        <v>22</v>
      </c>
      <c r="I7" s="12"/>
      <c r="J7" s="83">
        <v>56692</v>
      </c>
      <c r="K7" s="78">
        <f t="shared" si="0"/>
        <v>0.16572392403102135</v>
      </c>
      <c r="L7" s="82">
        <v>3331</v>
      </c>
      <c r="M7" s="80">
        <f t="shared" si="1"/>
        <v>0.18515842134519178</v>
      </c>
    </row>
    <row r="8" spans="2:13" ht="19.5">
      <c r="G8" s="144"/>
      <c r="H8" s="20" t="s">
        <v>21</v>
      </c>
      <c r="I8" s="17"/>
      <c r="J8" s="81">
        <v>13587</v>
      </c>
      <c r="K8" s="78">
        <f t="shared" si="0"/>
        <v>3.9717966482210668E-2</v>
      </c>
      <c r="L8" s="79">
        <v>235</v>
      </c>
      <c r="M8" s="80">
        <f t="shared" si="1"/>
        <v>1.3062812673707616E-2</v>
      </c>
    </row>
    <row r="9" spans="2:13" ht="19.5">
      <c r="G9" s="144"/>
      <c r="H9" s="20" t="s">
        <v>20</v>
      </c>
      <c r="I9" s="17"/>
      <c r="J9" s="81">
        <v>64124</v>
      </c>
      <c r="K9" s="78">
        <f t="shared" si="0"/>
        <v>0.18744939152905549</v>
      </c>
      <c r="L9" s="79">
        <v>3706</v>
      </c>
      <c r="M9" s="80">
        <f t="shared" si="1"/>
        <v>0.20600333518621455</v>
      </c>
    </row>
    <row r="10" spans="2:13" ht="19.5">
      <c r="G10" s="144"/>
      <c r="H10" s="15" t="s">
        <v>19</v>
      </c>
      <c r="I10" s="12"/>
      <c r="J10" s="83">
        <v>48922</v>
      </c>
      <c r="K10" s="78">
        <f t="shared" si="0"/>
        <v>0.14301040378617136</v>
      </c>
      <c r="L10" s="82">
        <v>2134</v>
      </c>
      <c r="M10" s="80">
        <f t="shared" si="1"/>
        <v>0.11862145636464702</v>
      </c>
    </row>
    <row r="11" spans="2:13" ht="19.5">
      <c r="G11" s="144"/>
      <c r="H11" s="20" t="s">
        <v>18</v>
      </c>
      <c r="I11" s="17"/>
      <c r="J11" s="81">
        <v>7676</v>
      </c>
      <c r="K11" s="78">
        <f t="shared" si="0"/>
        <v>2.243873634484795E-2</v>
      </c>
      <c r="L11" s="79">
        <v>260</v>
      </c>
      <c r="M11" s="80">
        <f t="shared" si="1"/>
        <v>1.4452473596442469E-2</v>
      </c>
    </row>
    <row r="12" spans="2:13" ht="19.5">
      <c r="G12" s="144"/>
      <c r="H12" s="15" t="s">
        <v>17</v>
      </c>
      <c r="I12" s="12"/>
      <c r="J12" s="83">
        <v>23075</v>
      </c>
      <c r="K12" s="78">
        <f t="shared" si="0"/>
        <v>6.7453600984544865E-2</v>
      </c>
      <c r="L12" s="82">
        <v>1195</v>
      </c>
      <c r="M12" s="80">
        <f t="shared" si="1"/>
        <v>6.6425792106725959E-2</v>
      </c>
    </row>
    <row r="13" spans="2:13">
      <c r="G13" s="144"/>
      <c r="H13" s="152" t="s">
        <v>115</v>
      </c>
      <c r="I13" s="138"/>
      <c r="J13" s="83">
        <v>26541</v>
      </c>
      <c r="K13" s="78">
        <f t="shared" si="0"/>
        <v>7.7585526488875636E-2</v>
      </c>
      <c r="L13" s="82">
        <v>1316</v>
      </c>
      <c r="M13" s="80">
        <f t="shared" si="1"/>
        <v>7.315175097276265E-2</v>
      </c>
    </row>
    <row r="14" spans="2:13" ht="20.25" thickBot="1">
      <c r="G14" s="144"/>
      <c r="H14" s="147" t="s">
        <v>15</v>
      </c>
      <c r="I14" s="146"/>
      <c r="J14" s="10">
        <f>J5-SUM(J6:J13)</f>
        <v>56659</v>
      </c>
      <c r="K14" s="9">
        <f>J14/$J$5</f>
        <v>0.16562745734272274</v>
      </c>
      <c r="L14" s="8">
        <f>L5-SUM(L6:L13)</f>
        <v>1982</v>
      </c>
      <c r="M14" s="7">
        <f>L14/$L$5</f>
        <v>0.11017231795441912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9A062D-CF15-4CC7-8AF0-819B528DB1AC}">
  <sheetPr>
    <tabColor rgb="FF92D050"/>
  </sheetPr>
  <dimension ref="A1:F15"/>
  <sheetViews>
    <sheetView view="pageBreakPreview" zoomScale="115" zoomScaleNormal="70" zoomScaleSheetLayoutView="115" workbookViewId="0"/>
  </sheetViews>
  <sheetFormatPr defaultRowHeight="18.75"/>
  <cols>
    <col min="2" max="2" width="26.5" customWidth="1"/>
    <col min="3" max="3" width="12.875" customWidth="1"/>
    <col min="4" max="4" width="13.75" customWidth="1"/>
    <col min="5" max="5" width="16.125" customWidth="1"/>
    <col min="6" max="6" width="15.5" customWidth="1"/>
    <col min="7" max="7" width="12.5" customWidth="1"/>
    <col min="8" max="8" width="4.5" customWidth="1"/>
  </cols>
  <sheetData>
    <row r="1" spans="1:6" ht="24">
      <c r="A1" s="128" t="s">
        <v>94</v>
      </c>
    </row>
    <row r="2" spans="1:6">
      <c r="B2" s="106"/>
      <c r="C2" s="106" t="s">
        <v>28</v>
      </c>
      <c r="D2" s="106" t="s">
        <v>29</v>
      </c>
      <c r="E2" s="106" t="s">
        <v>100</v>
      </c>
      <c r="F2" s="106" t="s">
        <v>101</v>
      </c>
    </row>
    <row r="3" spans="1:6" ht="19.5">
      <c r="B3" s="107" t="s">
        <v>82</v>
      </c>
      <c r="C3" s="108">
        <v>120062</v>
      </c>
      <c r="D3" s="108">
        <v>2302587</v>
      </c>
      <c r="E3" s="156" t="s">
        <v>117</v>
      </c>
      <c r="F3" s="156" t="s">
        <v>117</v>
      </c>
    </row>
    <row r="4" spans="1:6" ht="19.5">
      <c r="A4">
        <v>1</v>
      </c>
      <c r="B4" s="107" t="s">
        <v>44</v>
      </c>
      <c r="C4" s="108">
        <v>34383</v>
      </c>
      <c r="D4" s="108">
        <v>570708</v>
      </c>
      <c r="E4" s="109">
        <f t="shared" ref="E4:E15" si="0">C4/$C$3</f>
        <v>0.28637703853009278</v>
      </c>
      <c r="F4" s="109">
        <f t="shared" ref="F4:F15" si="1">D4/$D$3</f>
        <v>0.24785512990388636</v>
      </c>
    </row>
    <row r="5" spans="1:6" ht="25.5" customHeight="1">
      <c r="A5">
        <v>2</v>
      </c>
      <c r="B5" s="107" t="s">
        <v>83</v>
      </c>
      <c r="C5" s="108">
        <v>21385</v>
      </c>
      <c r="D5" s="108">
        <v>408805</v>
      </c>
      <c r="E5" s="109">
        <f t="shared" si="0"/>
        <v>0.1781163065749363</v>
      </c>
      <c r="F5" s="109">
        <f t="shared" si="1"/>
        <v>0.17754160863411458</v>
      </c>
    </row>
    <row r="6" spans="1:6" ht="19.5">
      <c r="A6">
        <v>3</v>
      </c>
      <c r="B6" s="107" t="s">
        <v>84</v>
      </c>
      <c r="C6" s="108">
        <v>15119</v>
      </c>
      <c r="D6" s="108">
        <v>245565</v>
      </c>
      <c r="E6" s="109">
        <f t="shared" si="0"/>
        <v>0.12592660458762972</v>
      </c>
      <c r="F6" s="109">
        <f t="shared" si="1"/>
        <v>0.10664743612293477</v>
      </c>
    </row>
    <row r="7" spans="1:6" ht="19.5">
      <c r="A7">
        <v>4</v>
      </c>
      <c r="B7" s="107" t="s">
        <v>85</v>
      </c>
      <c r="C7" s="108">
        <v>11402</v>
      </c>
      <c r="D7" s="108">
        <v>187657</v>
      </c>
      <c r="E7" s="109">
        <f t="shared" si="0"/>
        <v>9.4967600073295466E-2</v>
      </c>
      <c r="F7" s="109">
        <f t="shared" si="1"/>
        <v>8.1498332093423609E-2</v>
      </c>
    </row>
    <row r="8" spans="1:6" ht="19.5">
      <c r="A8">
        <v>5</v>
      </c>
      <c r="B8" s="107" t="s">
        <v>86</v>
      </c>
      <c r="C8" s="108">
        <v>7994</v>
      </c>
      <c r="D8" s="108">
        <v>169539</v>
      </c>
      <c r="E8" s="109">
        <f t="shared" si="0"/>
        <v>6.6582265829321516E-2</v>
      </c>
      <c r="F8" s="109">
        <f t="shared" si="1"/>
        <v>7.3629791187043089E-2</v>
      </c>
    </row>
    <row r="9" spans="1:6" ht="19.5">
      <c r="A9">
        <v>6</v>
      </c>
      <c r="B9" s="107" t="s">
        <v>111</v>
      </c>
      <c r="C9" s="108">
        <v>4796</v>
      </c>
      <c r="D9" s="108">
        <v>136173</v>
      </c>
      <c r="E9" s="109">
        <f t="shared" si="0"/>
        <v>3.9946027885592442E-2</v>
      </c>
      <c r="F9" s="109">
        <f t="shared" si="1"/>
        <v>5.9139133505053232E-2</v>
      </c>
    </row>
    <row r="10" spans="1:6" ht="19.5">
      <c r="A10">
        <v>7</v>
      </c>
      <c r="B10" s="107" t="s">
        <v>88</v>
      </c>
      <c r="C10" s="108">
        <v>4360</v>
      </c>
      <c r="D10" s="108">
        <v>114618</v>
      </c>
      <c r="E10" s="109">
        <f t="shared" si="0"/>
        <v>3.6314570805084039E-2</v>
      </c>
      <c r="F10" s="109">
        <f t="shared" si="1"/>
        <v>4.9777923700602841E-2</v>
      </c>
    </row>
    <row r="11" spans="1:6" ht="19.5">
      <c r="A11">
        <v>8</v>
      </c>
      <c r="B11" s="107" t="s">
        <v>112</v>
      </c>
      <c r="C11" s="108">
        <v>2425</v>
      </c>
      <c r="D11" s="108">
        <v>39136</v>
      </c>
      <c r="E11" s="109">
        <f t="shared" si="0"/>
        <v>2.0197897752827706E-2</v>
      </c>
      <c r="F11" s="109">
        <f t="shared" si="1"/>
        <v>1.6996534767198809E-2</v>
      </c>
    </row>
    <row r="12" spans="1:6" ht="19.5">
      <c r="A12">
        <v>9</v>
      </c>
      <c r="B12" s="107" t="s">
        <v>87</v>
      </c>
      <c r="C12" s="108">
        <v>2159</v>
      </c>
      <c r="D12" s="108">
        <v>75003</v>
      </c>
      <c r="E12" s="109">
        <f t="shared" ref="E12" si="2">C12/$C$3</f>
        <v>1.7982375772517531E-2</v>
      </c>
      <c r="F12" s="109">
        <f t="shared" ref="F12" si="3">D12/$D$3</f>
        <v>3.2573362048860695E-2</v>
      </c>
    </row>
    <row r="13" spans="1:6" ht="19.5">
      <c r="A13">
        <v>10</v>
      </c>
      <c r="B13" s="110" t="s">
        <v>49</v>
      </c>
      <c r="C13" s="108">
        <v>2191</v>
      </c>
      <c r="D13" s="108">
        <v>39806</v>
      </c>
      <c r="E13" s="109">
        <f t="shared" ref="E13" si="4">C13/$C$3</f>
        <v>1.8248904732554846E-2</v>
      </c>
      <c r="F13" s="109">
        <f t="shared" ref="F13" si="5">D13/$D$3</f>
        <v>1.7287511829086152E-2</v>
      </c>
    </row>
    <row r="14" spans="1:6" ht="19.5">
      <c r="A14">
        <v>11</v>
      </c>
      <c r="B14" s="107" t="s">
        <v>99</v>
      </c>
      <c r="C14" s="108">
        <v>2068</v>
      </c>
      <c r="D14" s="108">
        <v>84173</v>
      </c>
      <c r="E14" s="109">
        <f t="shared" si="0"/>
        <v>1.7224434042411422E-2</v>
      </c>
      <c r="F14" s="109">
        <f t="shared" si="1"/>
        <v>3.6555839149617367E-2</v>
      </c>
    </row>
    <row r="15" spans="1:6" ht="24" customHeight="1">
      <c r="B15" s="107" t="s">
        <v>15</v>
      </c>
      <c r="C15" s="108">
        <f>C3-SUM(C4:C14)</f>
        <v>11780</v>
      </c>
      <c r="D15" s="108">
        <f>D3-SUM(D4:D14)</f>
        <v>231404</v>
      </c>
      <c r="E15" s="109">
        <f t="shared" si="0"/>
        <v>9.8115973413736235E-2</v>
      </c>
      <c r="F15" s="109">
        <f t="shared" si="1"/>
        <v>0.10049739705817848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D96796-FD89-47AE-9EE4-7CBFEE9AD440}">
  <sheetPr>
    <tabColor rgb="FF92D050"/>
    <pageSetUpPr fitToPage="1"/>
  </sheetPr>
  <dimension ref="A1:I11"/>
  <sheetViews>
    <sheetView view="pageBreakPreview" zoomScale="115" zoomScaleNormal="100" zoomScaleSheetLayoutView="115" workbookViewId="0"/>
  </sheetViews>
  <sheetFormatPr defaultRowHeight="18.75"/>
  <cols>
    <col min="2" max="2" width="11.875" customWidth="1"/>
    <col min="3" max="3" width="15" customWidth="1"/>
    <col min="4" max="4" width="14.5" customWidth="1"/>
    <col min="5" max="5" width="12.625" customWidth="1"/>
    <col min="6" max="6" width="14.625" customWidth="1"/>
    <col min="7" max="8" width="10.375" customWidth="1"/>
    <col min="9" max="9" width="12.625" customWidth="1"/>
  </cols>
  <sheetData>
    <row r="1" spans="1:9" ht="24">
      <c r="A1" s="128" t="s">
        <v>95</v>
      </c>
    </row>
    <row r="3" spans="1:9">
      <c r="A3" s="166"/>
      <c r="B3" s="168" t="s">
        <v>30</v>
      </c>
      <c r="C3" s="170" t="s">
        <v>31</v>
      </c>
      <c r="D3" s="172" t="s">
        <v>32</v>
      </c>
      <c r="E3" s="170" t="s">
        <v>33</v>
      </c>
      <c r="F3" s="34"/>
      <c r="G3" s="35"/>
      <c r="H3" s="174" t="s">
        <v>34</v>
      </c>
      <c r="I3" s="164" t="s">
        <v>35</v>
      </c>
    </row>
    <row r="4" spans="1:9" ht="36">
      <c r="A4" s="167"/>
      <c r="B4" s="169"/>
      <c r="C4" s="171"/>
      <c r="D4" s="173"/>
      <c r="E4" s="173"/>
      <c r="F4" s="36" t="s">
        <v>36</v>
      </c>
      <c r="G4" s="37" t="s">
        <v>37</v>
      </c>
      <c r="H4" s="175"/>
      <c r="I4" s="165"/>
    </row>
    <row r="5" spans="1:9">
      <c r="A5" s="166" t="s">
        <v>29</v>
      </c>
      <c r="B5" s="38">
        <v>2302587</v>
      </c>
      <c r="C5" s="38">
        <v>629117</v>
      </c>
      <c r="D5" s="38">
        <v>398167</v>
      </c>
      <c r="E5" s="38">
        <v>718812</v>
      </c>
      <c r="F5" s="38">
        <v>411261</v>
      </c>
      <c r="G5" s="38">
        <v>206995</v>
      </c>
      <c r="H5" s="38">
        <v>470725</v>
      </c>
      <c r="I5" s="38">
        <v>85686</v>
      </c>
    </row>
    <row r="6" spans="1:9">
      <c r="A6" s="167"/>
      <c r="B6" s="39">
        <f>B5/$B$5</f>
        <v>1</v>
      </c>
      <c r="C6" s="39">
        <f t="shared" ref="C6:I6" si="0">C5/$B$5</f>
        <v>0.27322181528862971</v>
      </c>
      <c r="D6" s="39">
        <f t="shared" si="0"/>
        <v>0.17292158776193908</v>
      </c>
      <c r="E6" s="39">
        <f t="shared" si="0"/>
        <v>0.31217582658114545</v>
      </c>
      <c r="F6" s="39">
        <f t="shared" si="0"/>
        <v>0.17860823499828671</v>
      </c>
      <c r="G6" s="39">
        <f t="shared" si="0"/>
        <v>8.9896711828912443E-2</v>
      </c>
      <c r="H6" s="39">
        <f>H5/$B$5</f>
        <v>0.20443310068197207</v>
      </c>
      <c r="I6" s="39">
        <f t="shared" si="0"/>
        <v>3.7212926156536104E-2</v>
      </c>
    </row>
    <row r="7" spans="1:9">
      <c r="A7" s="166" t="s">
        <v>38</v>
      </c>
      <c r="B7" s="40">
        <v>120062</v>
      </c>
      <c r="C7" s="38">
        <v>36575</v>
      </c>
      <c r="D7" s="40">
        <v>25973</v>
      </c>
      <c r="E7" s="40">
        <v>30381</v>
      </c>
      <c r="F7" s="40">
        <v>15774</v>
      </c>
      <c r="G7" s="40">
        <v>10989</v>
      </c>
      <c r="H7" s="40">
        <v>22183</v>
      </c>
      <c r="I7" s="40">
        <v>4950</v>
      </c>
    </row>
    <row r="8" spans="1:9">
      <c r="A8" s="167"/>
      <c r="B8" s="39">
        <f>B7/$B$7</f>
        <v>1</v>
      </c>
      <c r="C8" s="39">
        <f>C7/$B$7</f>
        <v>0.30463427229264878</v>
      </c>
      <c r="D8" s="39">
        <f t="shared" ref="D8:I8" si="1">D7/$B$7</f>
        <v>0.21632989622028617</v>
      </c>
      <c r="E8" s="39">
        <f t="shared" si="1"/>
        <v>0.25304426046542622</v>
      </c>
      <c r="F8" s="39">
        <f t="shared" si="1"/>
        <v>0.13138211923839349</v>
      </c>
      <c r="G8" s="39">
        <f t="shared" si="1"/>
        <v>9.1527710682813873E-2</v>
      </c>
      <c r="H8" s="39">
        <f>H7/$B$7</f>
        <v>0.18476287251586679</v>
      </c>
      <c r="I8" s="39">
        <f t="shared" si="1"/>
        <v>4.1228698505772016E-2</v>
      </c>
    </row>
    <row r="11" spans="1:9">
      <c r="C11" s="137"/>
    </row>
  </sheetData>
  <mergeCells count="9">
    <mergeCell ref="I3:I4"/>
    <mergeCell ref="A5:A6"/>
    <mergeCell ref="A7:A8"/>
    <mergeCell ref="A3:A4"/>
    <mergeCell ref="B3:B4"/>
    <mergeCell ref="C3:C4"/>
    <mergeCell ref="D3:D4"/>
    <mergeCell ref="E3:E4"/>
    <mergeCell ref="H3:H4"/>
  </mergeCells>
  <phoneticPr fontId="2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別表一覧</vt:lpstr>
      <vt:lpstr>１</vt:lpstr>
      <vt:lpstr>２</vt:lpstr>
      <vt:lpstr>３</vt:lpstr>
      <vt:lpstr>４</vt:lpstr>
      <vt:lpstr>５</vt:lpstr>
      <vt:lpstr>６</vt:lpstr>
      <vt:lpstr>７</vt:lpstr>
      <vt:lpstr>８</vt:lpstr>
      <vt:lpstr>9</vt:lpstr>
      <vt:lpstr>１０</vt:lpstr>
      <vt:lpstr>１１</vt:lpstr>
      <vt:lpstr>'１０'!Print_Area</vt:lpstr>
      <vt:lpstr>'２'!Print_Area</vt:lpstr>
      <vt:lpstr>'３'!Print_Area</vt:lpstr>
      <vt:lpstr>'４'!Print_Area</vt:lpstr>
      <vt:lpstr>'６'!Print_Area</vt:lpstr>
      <vt:lpstr>'７'!Print_Area</vt:lpstr>
      <vt:lpstr>'9'!Print_Area</vt:lpstr>
      <vt:lpstr>別表一覧!Print_Area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藤田悦光</dc:creator>
  <cp:lastModifiedBy>藤田 悦光（雇用・人材戦略課）</cp:lastModifiedBy>
  <cp:lastPrinted>2025-07-04T06:39:38Z</cp:lastPrinted>
  <dcterms:created xsi:type="dcterms:W3CDTF">2024-12-13T02:19:40Z</dcterms:created>
  <dcterms:modified xsi:type="dcterms:W3CDTF">2025-07-08T06:13:12Z</dcterms:modified>
</cp:coreProperties>
</file>