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0"/>
  </bookViews>
  <sheets>
    <sheet name="正規" sheetId="1" r:id="rId1"/>
    <sheet name="非正規" sheetId="2" r:id="rId2"/>
    <sheet name="女性の正規・不正規" sheetId="3" r:id="rId3"/>
  </sheets>
  <definedNames>
    <definedName name="_xlnm.Print_Area" localSheetId="2">'女性の正規・不正規'!$B$60:$Y$112</definedName>
    <definedName name="_xlnm.Print_Titles" localSheetId="0">'正規'!$H:$I,'正規'!$4:$11</definedName>
    <definedName name="_xlnm.Print_Titles" localSheetId="1">'非正規'!$H:$I,'非正規'!$4:$11</definedName>
  </definedNames>
  <calcPr fullCalcOnLoad="1"/>
</workbook>
</file>

<file path=xl/sharedStrings.xml><?xml version="1.0" encoding="utf-8"?>
<sst xmlns="http://schemas.openxmlformats.org/spreadsheetml/2006/main" count="2656" uniqueCount="267">
  <si>
    <t>所得</t>
  </si>
  <si>
    <t>総数</t>
  </si>
  <si>
    <t>50万円
未満</t>
  </si>
  <si>
    <t>50～99
万円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</si>
  <si>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</si>
  <si>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</si>
  <si>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</si>
  <si>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</si>
  <si>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</si>
  <si>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</si>
  <si>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</si>
  <si>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</si>
  <si>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</si>
  <si>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</si>
  <si>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</si>
  <si>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r>
      <t>1000～1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</si>
  <si>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250</t>
    </r>
    <r>
      <rPr>
        <sz val="10"/>
        <rFont val="ＭＳ 明朝"/>
        <family val="1"/>
      </rPr>
      <t>～1499</t>
    </r>
  </si>
  <si>
    <t>1500万円
以上</t>
  </si>
  <si>
    <t>都道府県</t>
  </si>
  <si>
    <t>Less than
0.5 million
yen</t>
  </si>
  <si>
    <t>0.5 to 0.99
million yen</t>
  </si>
  <si>
    <t>15 million
yen and over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</si>
  <si>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</si>
  <si>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</si>
  <si>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</si>
  <si>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</si>
  <si>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</si>
  <si>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</si>
  <si>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</si>
  <si>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</si>
  <si>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</si>
  <si>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</si>
  <si>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</si>
  <si>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</si>
  <si>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</si>
  <si>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</si>
  <si>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</si>
  <si>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</si>
  <si>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</si>
  <si>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全国</t>
  </si>
  <si>
    <t>1</t>
  </si>
  <si>
    <t>　北海道</t>
  </si>
  <si>
    <t>2</t>
  </si>
  <si>
    <t>　青森県</t>
  </si>
  <si>
    <t>3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</si>
  <si>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</si>
  <si>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</si>
  <si>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</si>
  <si>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</si>
  <si>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</si>
  <si>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</si>
  <si>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</si>
  <si>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</si>
  <si>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</si>
  <si>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</si>
  <si>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</si>
  <si>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</si>
  <si>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</si>
  <si>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</si>
  <si>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</si>
  <si>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18</t>
  </si>
  <si>
    <t>　福井県</t>
  </si>
  <si>
    <t>19</t>
  </si>
  <si>
    <t>　山梨県</t>
  </si>
  <si>
    <t>20</t>
  </si>
  <si>
    <t>　長野県</t>
  </si>
  <si>
    <t>21</t>
  </si>
  <si>
    <t>　岐阜県</t>
  </si>
  <si>
    <t>22</t>
  </si>
  <si>
    <t>　静岡県</t>
  </si>
  <si>
    <t>23</t>
  </si>
  <si>
    <t>　愛知県</t>
  </si>
  <si>
    <t>24</t>
  </si>
  <si>
    <t>　三重県</t>
  </si>
  <si>
    <t>25</t>
  </si>
  <si>
    <t>　滋賀県</t>
  </si>
  <si>
    <t>26</t>
  </si>
  <si>
    <t>　京都府</t>
  </si>
  <si>
    <t>27</t>
  </si>
  <si>
    <t>　大阪府</t>
  </si>
  <si>
    <t>28</t>
  </si>
  <si>
    <t>　兵庫県</t>
  </si>
  <si>
    <t>29</t>
  </si>
  <si>
    <t>　奈良県</t>
  </si>
  <si>
    <t>30</t>
  </si>
  <si>
    <t>　和歌山県</t>
  </si>
  <si>
    <t>31</t>
  </si>
  <si>
    <t>　鳥取県</t>
  </si>
  <si>
    <t>32</t>
  </si>
  <si>
    <t>　島根県</t>
  </si>
  <si>
    <t>33</t>
  </si>
  <si>
    <t>　岡山県</t>
  </si>
  <si>
    <t>34</t>
  </si>
  <si>
    <t>　広島県</t>
  </si>
  <si>
    <t>35</t>
  </si>
  <si>
    <t>　山口県</t>
  </si>
  <si>
    <t>36</t>
  </si>
  <si>
    <t>　徳島県</t>
  </si>
  <si>
    <t>37</t>
  </si>
  <si>
    <t>　香川県</t>
  </si>
  <si>
    <t>38</t>
  </si>
  <si>
    <t>　愛媛県</t>
  </si>
  <si>
    <t>39</t>
  </si>
  <si>
    <t>　高知県</t>
  </si>
  <si>
    <t>40</t>
  </si>
  <si>
    <t>　福岡県</t>
  </si>
  <si>
    <t>41</t>
  </si>
  <si>
    <t>　佐賀県</t>
  </si>
  <si>
    <t>42</t>
  </si>
  <si>
    <t>　長崎県</t>
  </si>
  <si>
    <t>43</t>
  </si>
  <si>
    <t>　熊本県</t>
  </si>
  <si>
    <t>44</t>
  </si>
  <si>
    <t>　大分県</t>
  </si>
  <si>
    <t>45</t>
  </si>
  <si>
    <t>　宮崎県</t>
  </si>
  <si>
    <t>46</t>
  </si>
  <si>
    <t>　鹿児島県</t>
  </si>
  <si>
    <t>47</t>
  </si>
  <si>
    <t>　沖縄県</t>
  </si>
  <si>
    <t>48</t>
  </si>
  <si>
    <t>Total</t>
  </si>
  <si>
    <t>015-1</t>
  </si>
  <si>
    <t xml:space="preserve">00000       </t>
  </si>
  <si>
    <t xml:space="preserve">  </t>
  </si>
  <si>
    <t xml:space="preserve">01000       </t>
  </si>
  <si>
    <t xml:space="preserve">02000       </t>
  </si>
  <si>
    <t xml:space="preserve">03000       </t>
  </si>
  <si>
    <t xml:space="preserve">04000       </t>
  </si>
  <si>
    <t xml:space="preserve">05000       </t>
  </si>
  <si>
    <t xml:space="preserve">06000       </t>
  </si>
  <si>
    <t xml:space="preserve">07000       </t>
  </si>
  <si>
    <t xml:space="preserve">08000       </t>
  </si>
  <si>
    <t xml:space="preserve">09000       </t>
  </si>
  <si>
    <t xml:space="preserve">10000       </t>
  </si>
  <si>
    <t xml:space="preserve">11000       </t>
  </si>
  <si>
    <t xml:space="preserve">12000       </t>
  </si>
  <si>
    <t xml:space="preserve">13000       </t>
  </si>
  <si>
    <t xml:space="preserve">14000       </t>
  </si>
  <si>
    <t xml:space="preserve">15000       </t>
  </si>
  <si>
    <t xml:space="preserve">16000       </t>
  </si>
  <si>
    <t xml:space="preserve">17000       </t>
  </si>
  <si>
    <t xml:space="preserve">18000       </t>
  </si>
  <si>
    <t xml:space="preserve">19000       </t>
  </si>
  <si>
    <t xml:space="preserve">20000       </t>
  </si>
  <si>
    <t xml:space="preserve">21000       </t>
  </si>
  <si>
    <t xml:space="preserve">22000       </t>
  </si>
  <si>
    <t xml:space="preserve">23000       </t>
  </si>
  <si>
    <t xml:space="preserve">24000       </t>
  </si>
  <si>
    <t xml:space="preserve">25000       </t>
  </si>
  <si>
    <t xml:space="preserve">26000       </t>
  </si>
  <si>
    <t xml:space="preserve">27000       </t>
  </si>
  <si>
    <t xml:space="preserve">28000       </t>
  </si>
  <si>
    <t xml:space="preserve">29000       </t>
  </si>
  <si>
    <t xml:space="preserve">30000       </t>
  </si>
  <si>
    <t xml:space="preserve">31000       </t>
  </si>
  <si>
    <t xml:space="preserve">32000       </t>
  </si>
  <si>
    <t xml:space="preserve">33000       </t>
  </si>
  <si>
    <t xml:space="preserve">34000       </t>
  </si>
  <si>
    <t xml:space="preserve">35000       </t>
  </si>
  <si>
    <t xml:space="preserve">36000       </t>
  </si>
  <si>
    <t xml:space="preserve">37000       </t>
  </si>
  <si>
    <t xml:space="preserve">38000       </t>
  </si>
  <si>
    <t xml:space="preserve">39000       </t>
  </si>
  <si>
    <t xml:space="preserve">40000       </t>
  </si>
  <si>
    <t xml:space="preserve">41000       </t>
  </si>
  <si>
    <t xml:space="preserve">42000       </t>
  </si>
  <si>
    <t xml:space="preserve">43000       </t>
  </si>
  <si>
    <t xml:space="preserve">44000       </t>
  </si>
  <si>
    <t xml:space="preserve">45000       </t>
  </si>
  <si>
    <t xml:space="preserve">46000       </t>
  </si>
  <si>
    <t xml:space="preserve">47000       </t>
  </si>
  <si>
    <t>所得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</si>
  <si>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</si>
  <si>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</si>
  <si>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</si>
  <si>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</si>
  <si>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</si>
  <si>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</si>
  <si>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</si>
  <si>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</si>
  <si>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</si>
  <si>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</si>
  <si>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</si>
  <si>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r>
      <t>1000～1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</si>
  <si>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250</t>
    </r>
    <r>
      <rPr>
        <sz val="10"/>
        <rFont val="ＭＳ 明朝"/>
        <family val="1"/>
      </rPr>
      <t>～1499</t>
    </r>
  </si>
  <si>
    <t>Income</t>
  </si>
  <si>
    <t>15 million
yen and over</t>
  </si>
  <si>
    <t>Prefectures</t>
  </si>
  <si>
    <t>1</t>
  </si>
  <si>
    <t>2</t>
  </si>
  <si>
    <t>3</t>
  </si>
  <si>
    <t>1</t>
  </si>
  <si>
    <t>Japan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</si>
  <si>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</si>
  <si>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</si>
  <si>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</si>
  <si>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</si>
  <si>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</si>
  <si>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</si>
  <si>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</si>
  <si>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</si>
  <si>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</si>
  <si>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</si>
  <si>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</si>
  <si>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</si>
  <si>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</si>
  <si>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</si>
  <si>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</si>
  <si>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</si>
  <si>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</si>
  <si>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</si>
  <si>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</si>
  <si>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</si>
  <si>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</si>
  <si>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</si>
  <si>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</si>
  <si>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</si>
  <si>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</si>
  <si>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</si>
  <si>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</si>
  <si>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</si>
  <si>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</si>
  <si>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</si>
  <si>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</si>
  <si>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</si>
  <si>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</si>
  <si>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</si>
  <si>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</si>
  <si>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</si>
  <si>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</si>
  <si>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</si>
  <si>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</si>
  <si>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</si>
  <si>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</si>
  <si>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</si>
  <si>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</si>
  <si>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</si>
  <si>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</si>
  <si>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</si>
  <si>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</si>
  <si>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男</t>
  </si>
  <si>
    <t>女</t>
  </si>
  <si>
    <t>-</t>
  </si>
  <si>
    <t xml:space="preserve"> </t>
  </si>
  <si>
    <t>Of which Regular staffs</t>
  </si>
  <si>
    <t>うち正規の職員・従業員</t>
  </si>
  <si>
    <t xml:space="preserve">0301        </t>
  </si>
  <si>
    <t xml:space="preserve"> </t>
  </si>
  <si>
    <t xml:space="preserve"> </t>
  </si>
  <si>
    <t>Of which Irregular staffs</t>
  </si>
  <si>
    <t>うち非正規の職員・従業員</t>
  </si>
  <si>
    <t xml:space="preserve">0401        </t>
  </si>
  <si>
    <t>1000万円以上</t>
  </si>
  <si>
    <r>
      <t>1</t>
    </r>
    <r>
      <rPr>
        <sz val="10"/>
        <rFont val="ＭＳ 明朝"/>
        <family val="1"/>
      </rPr>
      <t>000万以上</t>
    </r>
  </si>
  <si>
    <t>1000万以上</t>
  </si>
  <si>
    <r>
      <t>3</t>
    </r>
    <r>
      <rPr>
        <sz val="10"/>
        <rFont val="ＭＳ 明朝"/>
        <family val="1"/>
      </rPr>
      <t>00万円未満</t>
    </r>
  </si>
  <si>
    <t>300－600万未満</t>
  </si>
  <si>
    <t>600万円－1000万未満</t>
  </si>
  <si>
    <t>割合</t>
  </si>
  <si>
    <t>３００万円未満</t>
  </si>
  <si>
    <t>300-600万円未満</t>
  </si>
  <si>
    <t>600-1000万未満</t>
  </si>
  <si>
    <t>従業上の地位・雇用形態，所得別有業者数－全国，都道府県</t>
  </si>
  <si>
    <t>有業者数</t>
  </si>
  <si>
    <t>比率</t>
  </si>
  <si>
    <t>順位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</si>
</sst>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0.0%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indexed="10"/>
      <name val="Times New Roman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0" fillId="0" borderId="0" xfId="62" applyNumberFormat="1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62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0" fontId="0" fillId="0" borderId="11" xfId="0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distributed" vertical="top"/>
    </xf>
    <xf numFmtId="49" fontId="0" fillId="0" borderId="0" xfId="0" applyNumberFormat="1" applyFont="1" applyAlignment="1">
      <alignment horizontal="center" wrapText="1"/>
    </xf>
    <xf numFmtId="0" fontId="0" fillId="35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11" fillId="0" borderId="19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 wrapText="1"/>
    </xf>
    <xf numFmtId="0" fontId="1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178" fontId="0" fillId="0" borderId="0" xfId="42" applyNumberFormat="1" applyFont="1" applyFill="1" applyAlignment="1" quotePrefix="1">
      <alignment horizontal="right"/>
    </xf>
    <xf numFmtId="49" fontId="12" fillId="37" borderId="0" xfId="0" applyNumberFormat="1" applyFont="1" applyFill="1" applyAlignment="1">
      <alignment/>
    </xf>
    <xf numFmtId="0" fontId="0" fillId="37" borderId="0" xfId="0" applyFont="1" applyFill="1" applyAlignment="1">
      <alignment vertical="center"/>
    </xf>
    <xf numFmtId="0" fontId="0" fillId="37" borderId="0" xfId="0" applyFont="1" applyFill="1" applyBorder="1" applyAlignment="1">
      <alignment horizontal="left"/>
    </xf>
    <xf numFmtId="49" fontId="0" fillId="37" borderId="13" xfId="0" applyNumberFormat="1" applyFont="1" applyFill="1" applyBorder="1" applyAlignment="1">
      <alignment horizontal="center"/>
    </xf>
    <xf numFmtId="176" fontId="0" fillId="37" borderId="0" xfId="0" applyNumberFormat="1" applyFont="1" applyFill="1" applyAlignment="1" quotePrefix="1">
      <alignment horizontal="right"/>
    </xf>
    <xf numFmtId="177" fontId="0" fillId="37" borderId="0" xfId="0" applyNumberFormat="1" applyFont="1" applyFill="1" applyAlignment="1" quotePrefix="1">
      <alignment horizontal="right"/>
    </xf>
    <xf numFmtId="178" fontId="0" fillId="37" borderId="0" xfId="42" applyNumberFormat="1" applyFont="1" applyFill="1" applyAlignment="1" quotePrefix="1">
      <alignment horizontal="right"/>
    </xf>
    <xf numFmtId="0" fontId="10" fillId="37" borderId="0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49" fontId="12" fillId="37" borderId="0" xfId="0" applyNumberFormat="1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41" fillId="37" borderId="11" xfId="0" applyFont="1" applyFill="1" applyBorder="1" applyAlignment="1">
      <alignment horizontal="distributed" vertical="top"/>
    </xf>
    <xf numFmtId="0" fontId="41" fillId="37" borderId="13" xfId="0" applyFont="1" applyFill="1" applyBorder="1" applyAlignment="1">
      <alignment horizontal="distributed" vertical="top"/>
    </xf>
    <xf numFmtId="0" fontId="50" fillId="37" borderId="13" xfId="0" applyFont="1" applyFill="1" applyBorder="1" applyAlignment="1">
      <alignment horizontal="center"/>
    </xf>
    <xf numFmtId="177" fontId="0" fillId="37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177" fontId="0" fillId="37" borderId="0" xfId="0" applyNumberFormat="1" applyFont="1" applyFill="1" applyAlignment="1">
      <alignment/>
    </xf>
    <xf numFmtId="178" fontId="0" fillId="37" borderId="0" xfId="42" applyNumberFormat="1" applyFont="1" applyFill="1" applyAlignment="1">
      <alignment/>
    </xf>
    <xf numFmtId="0" fontId="0" fillId="37" borderId="0" xfId="0" applyFill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top" wrapText="1"/>
    </xf>
    <xf numFmtId="176" fontId="0" fillId="0" borderId="13" xfId="0" applyNumberFormat="1" applyFont="1" applyFill="1" applyBorder="1" applyAlignment="1" quotePrefix="1">
      <alignment horizontal="right"/>
    </xf>
    <xf numFmtId="176" fontId="0" fillId="37" borderId="13" xfId="0" applyNumberFormat="1" applyFont="1" applyFill="1" applyBorder="1" applyAlignment="1" quotePrefix="1">
      <alignment horizontal="right"/>
    </xf>
    <xf numFmtId="176" fontId="0" fillId="0" borderId="16" xfId="0" applyNumberFormat="1" applyFont="1" applyFill="1" applyBorder="1" applyAlignment="1" quotePrefix="1">
      <alignment horizontal="right"/>
    </xf>
    <xf numFmtId="0" fontId="0" fillId="0" borderId="18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 quotePrefix="1">
      <alignment horizontal="right"/>
    </xf>
    <xf numFmtId="178" fontId="0" fillId="0" borderId="0" xfId="42" applyNumberFormat="1" applyFont="1" applyFill="1" applyBorder="1" applyAlignment="1" quotePrefix="1">
      <alignment horizontal="right"/>
    </xf>
    <xf numFmtId="177" fontId="0" fillId="37" borderId="19" xfId="0" applyNumberFormat="1" applyFont="1" applyFill="1" applyBorder="1" applyAlignment="1" quotePrefix="1">
      <alignment horizontal="right"/>
    </xf>
    <xf numFmtId="178" fontId="0" fillId="37" borderId="0" xfId="42" applyNumberFormat="1" applyFont="1" applyFill="1" applyBorder="1" applyAlignment="1" quotePrefix="1">
      <alignment horizontal="right"/>
    </xf>
    <xf numFmtId="177" fontId="0" fillId="0" borderId="17" xfId="0" applyNumberFormat="1" applyFont="1" applyFill="1" applyBorder="1" applyAlignment="1" quotePrefix="1">
      <alignment horizontal="right"/>
    </xf>
    <xf numFmtId="178" fontId="0" fillId="0" borderId="10" xfId="42" applyNumberFormat="1" applyFont="1" applyFill="1" applyBorder="1" applyAlignment="1" quotePrefix="1">
      <alignment horizontal="right"/>
    </xf>
    <xf numFmtId="0" fontId="0" fillId="0" borderId="12" xfId="0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0" fontId="0" fillId="37" borderId="19" xfId="0" applyFont="1" applyFill="1" applyBorder="1" applyAlignment="1">
      <alignment horizontal="left"/>
    </xf>
    <xf numFmtId="177" fontId="0" fillId="37" borderId="0" xfId="0" applyNumberFormat="1" applyFont="1" applyFill="1" applyBorder="1" applyAlignment="1" quotePrefix="1">
      <alignment horizontal="right"/>
    </xf>
    <xf numFmtId="177" fontId="0" fillId="37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quotePrefix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distributed" vertical="top"/>
    </xf>
    <xf numFmtId="176" fontId="0" fillId="0" borderId="0" xfId="0" applyNumberFormat="1" applyFont="1" applyFill="1" applyBorder="1" applyAlignment="1" quotePrefix="1">
      <alignment horizontal="right"/>
    </xf>
    <xf numFmtId="178" fontId="0" fillId="0" borderId="14" xfId="42" applyNumberFormat="1" applyFont="1" applyFill="1" applyBorder="1" applyAlignment="1" quotePrefix="1">
      <alignment horizontal="right"/>
    </xf>
    <xf numFmtId="176" fontId="0" fillId="37" borderId="0" xfId="0" applyNumberFormat="1" applyFont="1" applyFill="1" applyBorder="1" applyAlignment="1" quotePrefix="1">
      <alignment horizontal="right"/>
    </xf>
    <xf numFmtId="178" fontId="0" fillId="37" borderId="14" xfId="42" applyNumberFormat="1" applyFont="1" applyFill="1" applyBorder="1" applyAlignment="1" quotePrefix="1">
      <alignment horizontal="right"/>
    </xf>
    <xf numFmtId="176" fontId="0" fillId="0" borderId="10" xfId="0" applyNumberFormat="1" applyFont="1" applyFill="1" applyBorder="1" applyAlignment="1" quotePrefix="1">
      <alignment horizontal="right"/>
    </xf>
    <xf numFmtId="178" fontId="0" fillId="0" borderId="22" xfId="42" applyNumberFormat="1" applyFont="1" applyFill="1" applyBorder="1" applyAlignment="1" quotePrefix="1">
      <alignment horizontal="right"/>
    </xf>
    <xf numFmtId="0" fontId="0" fillId="0" borderId="23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0" fillId="0" borderId="23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right" vertical="top" wrapText="1"/>
    </xf>
    <xf numFmtId="0" fontId="10" fillId="0" borderId="23" xfId="0" applyFont="1" applyFill="1" applyBorder="1" applyAlignment="1">
      <alignment horizontal="right" vertical="top" wrapText="1"/>
    </xf>
    <xf numFmtId="0" fontId="10" fillId="0" borderId="19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0" fontId="41" fillId="0" borderId="22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Y179"/>
  <sheetViews>
    <sheetView tabSelected="1" zoomScaleSheetLayoutView="50" zoomScalePageLayoutView="0" workbookViewId="0" topLeftCell="A1">
      <pane xSplit="9" ySplit="11" topLeftCell="J12" activePane="bottomRight" state="frozen"/>
      <selection pane="topLeft" activeCell="H9" sqref="H9:I9"/>
      <selection pane="topRight" activeCell="H9" sqref="H9:I9"/>
      <selection pane="bottomLeft" activeCell="H9" sqref="H9:I9"/>
      <selection pane="bottomRight" activeCell="L16" sqref="L16"/>
    </sheetView>
  </sheetViews>
  <sheetFormatPr defaultColWidth="9.00390625" defaultRowHeight="12.75"/>
  <cols>
    <col min="1" max="5" width="0" style="58" hidden="1" customWidth="1"/>
    <col min="6" max="6" width="1.75390625" style="2" hidden="1" customWidth="1"/>
    <col min="7" max="7" width="1.75390625" style="2" customWidth="1"/>
    <col min="8" max="8" width="28.75390625" style="59" customWidth="1"/>
    <col min="9" max="9" width="4.75390625" style="59" customWidth="1"/>
    <col min="10" max="10" width="11.75390625" style="59" customWidth="1"/>
    <col min="11" max="11" width="10.75390625" style="59" customWidth="1"/>
    <col min="12" max="13" width="6.00390625" style="59" customWidth="1"/>
    <col min="14" max="14" width="10.75390625" style="59" customWidth="1"/>
    <col min="15" max="16" width="6.00390625" style="59" customWidth="1"/>
    <col min="17" max="17" width="10.75390625" style="59" customWidth="1"/>
    <col min="18" max="19" width="6.00390625" style="59" customWidth="1"/>
    <col min="20" max="20" width="10.75390625" style="59" customWidth="1"/>
    <col min="21" max="21" width="6.00390625" style="59" customWidth="1"/>
    <col min="22" max="22" width="5.625" style="59" customWidth="1"/>
    <col min="23" max="23" width="10.75390625" style="59" customWidth="1"/>
    <col min="24" max="25" width="6.00390625" style="59" customWidth="1"/>
    <col min="26" max="26" width="10.75390625" style="59" customWidth="1"/>
    <col min="27" max="28" width="6.00390625" style="59" customWidth="1"/>
    <col min="29" max="29" width="10.75390625" style="59" customWidth="1"/>
    <col min="30" max="31" width="5.875" style="59" customWidth="1"/>
    <col min="32" max="32" width="10.75390625" style="59" customWidth="1"/>
    <col min="33" max="34" width="5.875" style="59" customWidth="1"/>
    <col min="35" max="35" width="10.75390625" style="59" customWidth="1"/>
    <col min="36" max="37" width="5.875" style="59" customWidth="1"/>
    <col min="38" max="38" width="10.75390625" style="59" customWidth="1"/>
    <col min="39" max="39" width="5.875" style="59" customWidth="1"/>
    <col min="40" max="40" width="6.00390625" style="59" customWidth="1"/>
    <col min="41" max="41" width="10.75390625" style="59" customWidth="1"/>
    <col min="42" max="43" width="6.00390625" style="59" customWidth="1"/>
    <col min="44" max="44" width="10.75390625" style="59" customWidth="1"/>
    <col min="45" max="46" width="6.00390625" style="59" customWidth="1"/>
    <col min="47" max="47" width="10.75390625" style="59" customWidth="1"/>
    <col min="48" max="49" width="6.00390625" style="59" customWidth="1"/>
    <col min="50" max="50" width="10.75390625" style="59" customWidth="1"/>
    <col min="51" max="52" width="6.00390625" style="59" customWidth="1"/>
    <col min="53" max="61" width="10.75390625" style="59" hidden="1" customWidth="1"/>
    <col min="62" max="62" width="4.75390625" style="59" hidden="1" customWidth="1"/>
    <col min="63" max="63" width="33.75390625" style="59" hidden="1" customWidth="1"/>
    <col min="64" max="64" width="11.25390625" style="2" customWidth="1"/>
    <col min="65" max="65" width="9.125" style="59" customWidth="1"/>
    <col min="66" max="66" width="10.875" style="59" customWidth="1"/>
    <col min="67" max="68" width="9.125" style="59" customWidth="1"/>
    <col min="69" max="69" width="11.625" style="59" customWidth="1"/>
    <col min="70" max="71" width="9.125" style="59" customWidth="1"/>
    <col min="72" max="72" width="10.625" style="59" customWidth="1"/>
    <col min="73" max="74" width="9.125" style="59" customWidth="1"/>
    <col min="75" max="75" width="11.625" style="59" customWidth="1"/>
    <col min="76" max="16384" width="9.125" style="59" customWidth="1"/>
  </cols>
  <sheetData>
    <row r="1" spans="1:64" s="63" customFormat="1" ht="12" hidden="1">
      <c r="A1" s="62"/>
      <c r="B1" s="62"/>
      <c r="C1" s="62"/>
      <c r="D1" s="62"/>
      <c r="E1" s="62"/>
      <c r="F1" s="10"/>
      <c r="G1" s="10"/>
      <c r="J1" s="63">
        <v>1</v>
      </c>
      <c r="K1" s="63">
        <v>2</v>
      </c>
      <c r="N1" s="63">
        <v>3</v>
      </c>
      <c r="Q1" s="63">
        <v>4</v>
      </c>
      <c r="T1" s="63">
        <v>5</v>
      </c>
      <c r="W1" s="63">
        <v>6</v>
      </c>
      <c r="Z1" s="63">
        <v>7</v>
      </c>
      <c r="AC1" s="63">
        <v>8</v>
      </c>
      <c r="AF1" s="63">
        <v>9</v>
      </c>
      <c r="AI1" s="63">
        <v>10</v>
      </c>
      <c r="AL1" s="63">
        <v>11</v>
      </c>
      <c r="AO1" s="63">
        <v>12</v>
      </c>
      <c r="AR1" s="63">
        <v>13</v>
      </c>
      <c r="AU1" s="63">
        <v>14</v>
      </c>
      <c r="BA1" s="63">
        <v>15</v>
      </c>
      <c r="BD1" s="63">
        <v>16</v>
      </c>
      <c r="BG1" s="63">
        <v>17</v>
      </c>
      <c r="BL1" s="10"/>
    </row>
    <row r="2" spans="1:64" s="3" customFormat="1" ht="11.25" customHeight="1" hidden="1">
      <c r="A2" s="1"/>
      <c r="B2" s="1"/>
      <c r="C2" s="1"/>
      <c r="D2" s="1"/>
      <c r="E2" s="1"/>
      <c r="F2" s="2"/>
      <c r="G2" s="2"/>
      <c r="J2" s="4">
        <v>1</v>
      </c>
      <c r="K2" s="4">
        <v>2</v>
      </c>
      <c r="L2" s="4"/>
      <c r="M2" s="4"/>
      <c r="N2" s="4">
        <v>3</v>
      </c>
      <c r="O2" s="4"/>
      <c r="P2" s="4"/>
      <c r="Q2" s="4">
        <v>4</v>
      </c>
      <c r="R2" s="4"/>
      <c r="S2" s="4"/>
      <c r="T2" s="4">
        <v>5</v>
      </c>
      <c r="U2" s="4"/>
      <c r="V2" s="4"/>
      <c r="W2" s="4">
        <v>6</v>
      </c>
      <c r="X2" s="4"/>
      <c r="Y2" s="4"/>
      <c r="Z2" s="4">
        <v>7</v>
      </c>
      <c r="AA2" s="4"/>
      <c r="AB2" s="4"/>
      <c r="AC2" s="4">
        <v>8</v>
      </c>
      <c r="AD2" s="4"/>
      <c r="AE2" s="4"/>
      <c r="AF2" s="4">
        <v>9</v>
      </c>
      <c r="AG2" s="4"/>
      <c r="AH2" s="4"/>
      <c r="AI2" s="4">
        <v>10</v>
      </c>
      <c r="AJ2" s="4"/>
      <c r="AK2" s="4"/>
      <c r="AL2" s="4">
        <v>11</v>
      </c>
      <c r="AM2" s="4"/>
      <c r="AN2" s="4"/>
      <c r="AO2" s="4">
        <v>12</v>
      </c>
      <c r="AP2" s="4"/>
      <c r="AQ2" s="4"/>
      <c r="AR2" s="4">
        <v>13</v>
      </c>
      <c r="AS2" s="4"/>
      <c r="AT2" s="4"/>
      <c r="AU2" s="4">
        <v>14</v>
      </c>
      <c r="AV2" s="4"/>
      <c r="AW2" s="4"/>
      <c r="AX2" s="4"/>
      <c r="AY2" s="4"/>
      <c r="AZ2" s="4"/>
      <c r="BA2" s="4">
        <v>15</v>
      </c>
      <c r="BB2" s="4"/>
      <c r="BC2" s="4"/>
      <c r="BD2" s="4">
        <v>16</v>
      </c>
      <c r="BE2" s="4"/>
      <c r="BF2" s="4"/>
      <c r="BG2" s="4">
        <v>17</v>
      </c>
      <c r="BH2" s="4"/>
      <c r="BI2" s="4"/>
      <c r="BL2" s="5"/>
    </row>
    <row r="3" spans="1:64" s="3" customFormat="1" ht="11.25" customHeight="1">
      <c r="A3" s="1"/>
      <c r="B3" s="1"/>
      <c r="C3" s="1"/>
      <c r="D3" s="1"/>
      <c r="E3" s="1"/>
      <c r="F3" s="2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0"/>
    </row>
    <row r="4" spans="1:64" s="3" customFormat="1" ht="24" customHeight="1">
      <c r="A4" s="1"/>
      <c r="B4" s="1"/>
      <c r="C4" s="1"/>
      <c r="D4" s="1"/>
      <c r="E4" s="1"/>
      <c r="F4" s="6"/>
      <c r="G4" s="10"/>
      <c r="H4" s="7"/>
      <c r="I4" s="8"/>
      <c r="J4" s="9" t="s">
        <v>263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1"/>
      <c r="BK4" s="11"/>
      <c r="BL4" s="10"/>
    </row>
    <row r="5" spans="1:64" s="2" customFormat="1" ht="12" customHeight="1">
      <c r="A5" s="13"/>
      <c r="B5" s="13"/>
      <c r="C5" s="13"/>
      <c r="D5" s="13"/>
      <c r="E5" s="13"/>
      <c r="F5" s="6"/>
      <c r="G5" s="10"/>
      <c r="H5" s="14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3" customFormat="1" ht="15" customHeight="1">
      <c r="A6" s="1"/>
      <c r="B6" s="1"/>
      <c r="C6" s="1"/>
      <c r="D6" s="1"/>
      <c r="E6" s="1"/>
      <c r="F6" s="6"/>
      <c r="G6" s="10"/>
      <c r="H6" s="16" t="s">
        <v>246</v>
      </c>
      <c r="I6" s="12"/>
      <c r="J6" s="1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2"/>
      <c r="BK6" s="64" t="s">
        <v>245</v>
      </c>
      <c r="BL6" s="10"/>
    </row>
    <row r="7" spans="1:64" s="2" customFormat="1" ht="12" customHeight="1">
      <c r="A7" s="13"/>
      <c r="B7" s="13"/>
      <c r="C7" s="13"/>
      <c r="D7" s="13"/>
      <c r="E7" s="13"/>
      <c r="F7" s="6"/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4"/>
      <c r="BI7" s="14"/>
      <c r="BJ7" s="10"/>
      <c r="BK7" s="10"/>
      <c r="BL7" s="10"/>
    </row>
    <row r="8" spans="1:75" s="3" customFormat="1" ht="15" customHeight="1">
      <c r="A8" s="1"/>
      <c r="B8" s="1"/>
      <c r="C8" s="1"/>
      <c r="D8" s="1"/>
      <c r="E8" s="1"/>
      <c r="F8" s="6"/>
      <c r="G8" s="10"/>
      <c r="H8" s="132" t="s">
        <v>172</v>
      </c>
      <c r="I8" s="133"/>
      <c r="J8" s="19" t="s">
        <v>1</v>
      </c>
      <c r="K8" s="163" t="s">
        <v>2</v>
      </c>
      <c r="L8" s="164"/>
      <c r="M8" s="165"/>
      <c r="N8" s="163" t="s">
        <v>3</v>
      </c>
      <c r="O8" s="164"/>
      <c r="P8" s="165"/>
      <c r="Q8" s="169" t="s">
        <v>173</v>
      </c>
      <c r="R8" s="170"/>
      <c r="S8" s="171"/>
      <c r="T8" s="169" t="s">
        <v>174</v>
      </c>
      <c r="U8" s="170"/>
      <c r="V8" s="171"/>
      <c r="W8" s="169" t="s">
        <v>175</v>
      </c>
      <c r="X8" s="170"/>
      <c r="Y8" s="171"/>
      <c r="Z8" s="169" t="s">
        <v>176</v>
      </c>
      <c r="AA8" s="170"/>
      <c r="AB8" s="171"/>
      <c r="AC8" s="169" t="s">
        <v>177</v>
      </c>
      <c r="AD8" s="170"/>
      <c r="AE8" s="171"/>
      <c r="AF8" s="169" t="s">
        <v>178</v>
      </c>
      <c r="AG8" s="170"/>
      <c r="AH8" s="171"/>
      <c r="AI8" s="169" t="s">
        <v>179</v>
      </c>
      <c r="AJ8" s="170"/>
      <c r="AK8" s="171"/>
      <c r="AL8" s="169" t="s">
        <v>180</v>
      </c>
      <c r="AM8" s="170"/>
      <c r="AN8" s="171"/>
      <c r="AO8" s="169" t="s">
        <v>181</v>
      </c>
      <c r="AP8" s="170"/>
      <c r="AQ8" s="171"/>
      <c r="AR8" s="169" t="s">
        <v>182</v>
      </c>
      <c r="AS8" s="170"/>
      <c r="AT8" s="171"/>
      <c r="AU8" s="169" t="s">
        <v>183</v>
      </c>
      <c r="AV8" s="170"/>
      <c r="AW8" s="171"/>
      <c r="AX8" s="178" t="s">
        <v>255</v>
      </c>
      <c r="AY8" s="179"/>
      <c r="AZ8" s="180"/>
      <c r="BA8" s="22" t="s">
        <v>184</v>
      </c>
      <c r="BB8" s="22"/>
      <c r="BC8" s="22"/>
      <c r="BD8" s="22" t="s">
        <v>185</v>
      </c>
      <c r="BE8" s="22"/>
      <c r="BF8" s="22"/>
      <c r="BG8" s="136" t="s">
        <v>17</v>
      </c>
      <c r="BH8" s="68"/>
      <c r="BI8" s="68"/>
      <c r="BJ8" s="138" t="s">
        <v>186</v>
      </c>
      <c r="BK8" s="139"/>
      <c r="BL8" s="10"/>
      <c r="BN8" t="s">
        <v>256</v>
      </c>
      <c r="BQ8" t="s">
        <v>257</v>
      </c>
      <c r="BT8" t="s">
        <v>258</v>
      </c>
      <c r="BW8" t="s">
        <v>254</v>
      </c>
    </row>
    <row r="9" spans="1:64" s="3" customFormat="1" ht="12">
      <c r="A9" s="1"/>
      <c r="B9" s="1"/>
      <c r="C9" s="1"/>
      <c r="D9" s="1"/>
      <c r="E9" s="1"/>
      <c r="F9" s="6"/>
      <c r="G9" s="10"/>
      <c r="H9" s="134"/>
      <c r="I9" s="135"/>
      <c r="J9" s="23" t="s">
        <v>244</v>
      </c>
      <c r="K9" s="166"/>
      <c r="L9" s="167"/>
      <c r="M9" s="168"/>
      <c r="N9" s="166"/>
      <c r="O9" s="167"/>
      <c r="P9" s="168"/>
      <c r="Q9" s="172"/>
      <c r="R9" s="173"/>
      <c r="S9" s="174"/>
      <c r="T9" s="172"/>
      <c r="U9" s="173"/>
      <c r="V9" s="174"/>
      <c r="W9" s="172"/>
      <c r="X9" s="173"/>
      <c r="Y9" s="174"/>
      <c r="Z9" s="172"/>
      <c r="AA9" s="173"/>
      <c r="AB9" s="174"/>
      <c r="AC9" s="172"/>
      <c r="AD9" s="173"/>
      <c r="AE9" s="174"/>
      <c r="AF9" s="172"/>
      <c r="AG9" s="173"/>
      <c r="AH9" s="174"/>
      <c r="AI9" s="172"/>
      <c r="AJ9" s="173"/>
      <c r="AK9" s="174"/>
      <c r="AL9" s="172"/>
      <c r="AM9" s="173"/>
      <c r="AN9" s="174"/>
      <c r="AO9" s="175"/>
      <c r="AP9" s="176"/>
      <c r="AQ9" s="177"/>
      <c r="AR9" s="175"/>
      <c r="AS9" s="176"/>
      <c r="AT9" s="177"/>
      <c r="AU9" s="175"/>
      <c r="AV9" s="176"/>
      <c r="AW9" s="177"/>
      <c r="AX9" s="181"/>
      <c r="AY9" s="182"/>
      <c r="AZ9" s="183"/>
      <c r="BA9" s="26"/>
      <c r="BB9" s="26"/>
      <c r="BC9" s="26"/>
      <c r="BD9" s="26"/>
      <c r="BE9" s="26"/>
      <c r="BF9" s="26"/>
      <c r="BG9" s="137"/>
      <c r="BH9" s="69"/>
      <c r="BI9" s="69"/>
      <c r="BJ9" s="140"/>
      <c r="BK9" s="141"/>
      <c r="BL9" s="10"/>
    </row>
    <row r="10" spans="1:64" s="35" customFormat="1" ht="28.5" customHeight="1">
      <c r="A10" s="27"/>
      <c r="B10" s="27"/>
      <c r="C10" s="27"/>
      <c r="D10" s="27"/>
      <c r="E10" s="27"/>
      <c r="F10" s="28"/>
      <c r="G10" s="34"/>
      <c r="H10" s="142" t="s">
        <v>18</v>
      </c>
      <c r="I10" s="143"/>
      <c r="J10" s="29"/>
      <c r="K10" s="184" t="s">
        <v>264</v>
      </c>
      <c r="L10" s="184" t="s">
        <v>265</v>
      </c>
      <c r="M10" s="184" t="s">
        <v>266</v>
      </c>
      <c r="N10" s="184" t="s">
        <v>264</v>
      </c>
      <c r="O10" s="184" t="s">
        <v>265</v>
      </c>
      <c r="P10" s="184" t="s">
        <v>266</v>
      </c>
      <c r="Q10" s="185" t="s">
        <v>264</v>
      </c>
      <c r="R10" s="185" t="s">
        <v>265</v>
      </c>
      <c r="S10" s="185" t="s">
        <v>266</v>
      </c>
      <c r="T10" s="185" t="s">
        <v>264</v>
      </c>
      <c r="U10" s="185" t="s">
        <v>265</v>
      </c>
      <c r="V10" s="185" t="s">
        <v>266</v>
      </c>
      <c r="W10" s="185" t="s">
        <v>264</v>
      </c>
      <c r="X10" s="185" t="s">
        <v>265</v>
      </c>
      <c r="Y10" s="185" t="s">
        <v>266</v>
      </c>
      <c r="Z10" s="185" t="s">
        <v>264</v>
      </c>
      <c r="AA10" s="185" t="s">
        <v>265</v>
      </c>
      <c r="AB10" s="185" t="s">
        <v>266</v>
      </c>
      <c r="AC10" s="185" t="s">
        <v>264</v>
      </c>
      <c r="AD10" s="185" t="s">
        <v>265</v>
      </c>
      <c r="AE10" s="185" t="s">
        <v>266</v>
      </c>
      <c r="AF10" s="185" t="s">
        <v>264</v>
      </c>
      <c r="AG10" s="185" t="s">
        <v>265</v>
      </c>
      <c r="AH10" s="185" t="s">
        <v>266</v>
      </c>
      <c r="AI10" s="185" t="s">
        <v>264</v>
      </c>
      <c r="AJ10" s="185" t="s">
        <v>265</v>
      </c>
      <c r="AK10" s="185" t="s">
        <v>266</v>
      </c>
      <c r="AL10" s="185" t="s">
        <v>264</v>
      </c>
      <c r="AM10" s="185" t="s">
        <v>265</v>
      </c>
      <c r="AN10" s="185" t="s">
        <v>266</v>
      </c>
      <c r="AO10" s="185" t="s">
        <v>264</v>
      </c>
      <c r="AP10" s="185" t="s">
        <v>265</v>
      </c>
      <c r="AQ10" s="185" t="s">
        <v>266</v>
      </c>
      <c r="AR10" s="185" t="s">
        <v>264</v>
      </c>
      <c r="AS10" s="185" t="s">
        <v>265</v>
      </c>
      <c r="AT10" s="185" t="s">
        <v>266</v>
      </c>
      <c r="AU10" s="185" t="s">
        <v>264</v>
      </c>
      <c r="AV10" s="185" t="s">
        <v>265</v>
      </c>
      <c r="AW10" s="185" t="s">
        <v>266</v>
      </c>
      <c r="AX10" s="185" t="s">
        <v>264</v>
      </c>
      <c r="AY10" s="185" t="s">
        <v>265</v>
      </c>
      <c r="AZ10" s="185" t="s">
        <v>266</v>
      </c>
      <c r="BA10" s="31"/>
      <c r="BB10" s="31"/>
      <c r="BC10" s="31"/>
      <c r="BD10" s="31"/>
      <c r="BE10" s="31"/>
      <c r="BF10" s="31"/>
      <c r="BG10" s="33" t="s">
        <v>187</v>
      </c>
      <c r="BH10" s="70"/>
      <c r="BI10" s="70"/>
      <c r="BJ10" s="146" t="s">
        <v>188</v>
      </c>
      <c r="BK10" s="147"/>
      <c r="BL10" s="34"/>
    </row>
    <row r="11" spans="1:64" s="3" customFormat="1" ht="12" customHeight="1">
      <c r="A11" s="1"/>
      <c r="B11" s="1"/>
      <c r="C11" s="1"/>
      <c r="D11" s="1"/>
      <c r="E11" s="1"/>
      <c r="F11" s="6"/>
      <c r="G11" s="10"/>
      <c r="H11" s="144"/>
      <c r="I11" s="145"/>
      <c r="J11" s="36" t="s">
        <v>189</v>
      </c>
      <c r="K11" s="36" t="s">
        <v>190</v>
      </c>
      <c r="L11" s="36"/>
      <c r="M11" s="36"/>
      <c r="N11" s="36" t="s">
        <v>191</v>
      </c>
      <c r="O11" s="36"/>
      <c r="P11" s="36"/>
      <c r="Q11" s="36" t="s">
        <v>25</v>
      </c>
      <c r="R11" s="36"/>
      <c r="S11" s="36"/>
      <c r="T11" s="36" t="s">
        <v>26</v>
      </c>
      <c r="U11" s="36"/>
      <c r="V11" s="36"/>
      <c r="W11" s="36" t="s">
        <v>27</v>
      </c>
      <c r="X11" s="36"/>
      <c r="Y11" s="36"/>
      <c r="Z11" s="36" t="s">
        <v>28</v>
      </c>
      <c r="AA11" s="36"/>
      <c r="AB11" s="36"/>
      <c r="AC11" s="36" t="s">
        <v>29</v>
      </c>
      <c r="AD11" s="36"/>
      <c r="AE11" s="36"/>
      <c r="AF11" s="36" t="s">
        <v>30</v>
      </c>
      <c r="AG11" s="36"/>
      <c r="AH11" s="36"/>
      <c r="AI11" s="36" t="s">
        <v>31</v>
      </c>
      <c r="AJ11" s="36"/>
      <c r="AK11" s="36"/>
      <c r="AL11" s="36" t="s">
        <v>32</v>
      </c>
      <c r="AM11" s="36"/>
      <c r="AN11" s="36"/>
      <c r="AO11" s="36" t="s">
        <v>33</v>
      </c>
      <c r="AP11" s="36"/>
      <c r="AQ11" s="36"/>
      <c r="AR11" s="36" t="s">
        <v>34</v>
      </c>
      <c r="AS11" s="36"/>
      <c r="AT11" s="36"/>
      <c r="AU11" s="36" t="s">
        <v>35</v>
      </c>
      <c r="AV11" s="36"/>
      <c r="AW11" s="36"/>
      <c r="AX11" s="36"/>
      <c r="AY11" s="36"/>
      <c r="AZ11" s="36"/>
      <c r="BA11" s="36" t="s">
        <v>36</v>
      </c>
      <c r="BB11" s="36"/>
      <c r="BC11" s="36"/>
      <c r="BD11" s="36" t="s">
        <v>37</v>
      </c>
      <c r="BE11" s="36"/>
      <c r="BF11" s="36"/>
      <c r="BG11" s="36" t="s">
        <v>38</v>
      </c>
      <c r="BH11" s="71"/>
      <c r="BI11" s="71"/>
      <c r="BJ11" s="148"/>
      <c r="BK11" s="149"/>
      <c r="BL11" s="10"/>
    </row>
    <row r="12" spans="1:76" s="44" customFormat="1" ht="16.5" customHeight="1">
      <c r="A12" s="61" t="s">
        <v>122</v>
      </c>
      <c r="B12" s="61" t="s">
        <v>123</v>
      </c>
      <c r="C12" s="61" t="s">
        <v>247</v>
      </c>
      <c r="D12" s="61" t="s">
        <v>124</v>
      </c>
      <c r="E12" s="61"/>
      <c r="F12" s="37">
        <v>1</v>
      </c>
      <c r="G12" s="10"/>
      <c r="H12" s="38" t="s">
        <v>39</v>
      </c>
      <c r="I12" s="39" t="s">
        <v>192</v>
      </c>
      <c r="J12" s="40">
        <v>33110400</v>
      </c>
      <c r="K12" s="41">
        <v>195800</v>
      </c>
      <c r="L12" s="75">
        <f>+K12/$J12</f>
        <v>0.005913549821204214</v>
      </c>
      <c r="M12" s="41"/>
      <c r="N12" s="41">
        <v>390400</v>
      </c>
      <c r="O12" s="41"/>
      <c r="P12" s="41"/>
      <c r="Q12" s="41">
        <v>966800</v>
      </c>
      <c r="R12" s="41"/>
      <c r="S12" s="41"/>
      <c r="T12" s="41">
        <v>1727100</v>
      </c>
      <c r="U12" s="41"/>
      <c r="V12" s="41"/>
      <c r="W12" s="41">
        <v>3742000</v>
      </c>
      <c r="X12" s="41"/>
      <c r="Y12" s="41"/>
      <c r="Z12" s="41">
        <v>3506100</v>
      </c>
      <c r="AA12" s="41"/>
      <c r="AB12" s="41"/>
      <c r="AC12" s="42">
        <v>6516900</v>
      </c>
      <c r="AD12" s="42"/>
      <c r="AE12" s="42"/>
      <c r="AF12" s="41">
        <v>5039100</v>
      </c>
      <c r="AG12" s="41"/>
      <c r="AH12" s="41"/>
      <c r="AI12" s="41">
        <v>3559500</v>
      </c>
      <c r="AJ12" s="41"/>
      <c r="AK12" s="41"/>
      <c r="AL12" s="41">
        <v>2455400</v>
      </c>
      <c r="AM12" s="41"/>
      <c r="AN12" s="41"/>
      <c r="AO12" s="41">
        <v>1761800</v>
      </c>
      <c r="AP12" s="41"/>
      <c r="AQ12" s="41"/>
      <c r="AR12" s="41">
        <v>1139700</v>
      </c>
      <c r="AS12" s="41"/>
      <c r="AT12" s="41"/>
      <c r="AU12" s="41">
        <v>628200</v>
      </c>
      <c r="AV12" s="41"/>
      <c r="AW12" s="41"/>
      <c r="AX12" s="41">
        <f>+BA12+BD12+BG12</f>
        <v>1114200</v>
      </c>
      <c r="AY12" s="41"/>
      <c r="AZ12" s="41"/>
      <c r="BA12" s="41">
        <v>780300</v>
      </c>
      <c r="BB12" s="41"/>
      <c r="BC12" s="41"/>
      <c r="BD12" s="41">
        <v>183000</v>
      </c>
      <c r="BE12" s="41"/>
      <c r="BF12" s="41"/>
      <c r="BG12" s="41">
        <v>150900</v>
      </c>
      <c r="BH12" s="41"/>
      <c r="BI12" s="41"/>
      <c r="BJ12" s="39" t="s">
        <v>192</v>
      </c>
      <c r="BK12" s="43" t="s">
        <v>193</v>
      </c>
      <c r="BL12" s="10"/>
      <c r="BM12" s="38" t="s">
        <v>39</v>
      </c>
      <c r="BN12" s="91">
        <f>+K12+N12+Q12+T12+W12+Z12</f>
        <v>10528200</v>
      </c>
      <c r="BO12" s="92">
        <f>+BN12/$J12</f>
        <v>0.3179726007538417</v>
      </c>
      <c r="BQ12" s="91">
        <f>+AC12+AF12+AI12</f>
        <v>15115500</v>
      </c>
      <c r="BR12" s="92">
        <f>+BQ12/$J12</f>
        <v>0.45651819367932733</v>
      </c>
      <c r="BT12" s="91">
        <f>+AL12+AO12+AR12+AU12</f>
        <v>5985100</v>
      </c>
      <c r="BU12" s="92">
        <f>+BT12/$J12</f>
        <v>0.18076193582680972</v>
      </c>
      <c r="BW12" s="91">
        <f>+AX12</f>
        <v>1114200</v>
      </c>
      <c r="BX12" s="92">
        <f>+BW12/$J12</f>
        <v>0.03365105827776167</v>
      </c>
    </row>
    <row r="13" spans="1:77" s="44" customFormat="1" ht="16.5" customHeight="1">
      <c r="A13" s="61" t="s">
        <v>122</v>
      </c>
      <c r="B13" s="61" t="s">
        <v>125</v>
      </c>
      <c r="C13" s="61" t="s">
        <v>247</v>
      </c>
      <c r="D13" s="61" t="s">
        <v>124</v>
      </c>
      <c r="E13" s="61"/>
      <c r="F13" s="37">
        <v>1</v>
      </c>
      <c r="G13" s="10"/>
      <c r="H13" s="38" t="s">
        <v>41</v>
      </c>
      <c r="I13" s="39" t="s">
        <v>42</v>
      </c>
      <c r="J13" s="40">
        <v>1277800</v>
      </c>
      <c r="K13" s="41">
        <v>6900</v>
      </c>
      <c r="L13" s="75">
        <f>+K13/$J13</f>
        <v>0.0053999060885897635</v>
      </c>
      <c r="M13" s="41">
        <f>RANK(L13,L$13:L$59)</f>
        <v>31</v>
      </c>
      <c r="N13" s="41">
        <v>12400</v>
      </c>
      <c r="O13" s="75">
        <f>+N13/$J13</f>
        <v>0.009704179057755518</v>
      </c>
      <c r="P13" s="41">
        <f>RANK(O13,O$13:O$59)</f>
        <v>38</v>
      </c>
      <c r="Q13" s="41">
        <v>53000</v>
      </c>
      <c r="R13" s="75">
        <f>+Q13/$J13</f>
        <v>0.04147753952105181</v>
      </c>
      <c r="S13" s="41">
        <f>RANK(R13,R$13:R$59)</f>
        <v>18</v>
      </c>
      <c r="T13" s="41">
        <v>84400</v>
      </c>
      <c r="U13" s="75">
        <f>+T13/$J13</f>
        <v>0.06605102519956174</v>
      </c>
      <c r="V13" s="41">
        <f>RANK(U13,U$13:U$59)</f>
        <v>24</v>
      </c>
      <c r="W13" s="41">
        <v>157000</v>
      </c>
      <c r="X13" s="75">
        <f>+W13/$J13</f>
        <v>0.12286742839254969</v>
      </c>
      <c r="Y13" s="41">
        <f>RANK(X13,X$13:X$59)</f>
        <v>32</v>
      </c>
      <c r="Z13" s="41">
        <v>141600</v>
      </c>
      <c r="AA13" s="75">
        <f>+Z13/$J13</f>
        <v>0.11081546407888558</v>
      </c>
      <c r="AB13" s="41">
        <f>RANK(AA13,AA$13:AA$59)</f>
        <v>34</v>
      </c>
      <c r="AC13" s="42">
        <v>263100</v>
      </c>
      <c r="AD13" s="75">
        <f>+AC13/$J13</f>
        <v>0.2059007669431836</v>
      </c>
      <c r="AE13" s="41">
        <f>RANK(AD13,AD$13:AD$59)</f>
        <v>16</v>
      </c>
      <c r="AF13" s="41">
        <v>193600</v>
      </c>
      <c r="AG13" s="75">
        <f>+AF13/$J13</f>
        <v>0.15151040851463451</v>
      </c>
      <c r="AH13" s="41">
        <f>RANK(AG13,AG$13:AG$59)</f>
        <v>22</v>
      </c>
      <c r="AI13" s="41">
        <v>147400</v>
      </c>
      <c r="AJ13" s="75">
        <f>+AI13/$J13</f>
        <v>0.1153545155736422</v>
      </c>
      <c r="AK13" s="41">
        <f>RANK(AJ13,AJ$13:AJ$59)</f>
        <v>8</v>
      </c>
      <c r="AL13" s="41">
        <v>90500</v>
      </c>
      <c r="AM13" s="75">
        <f>+AL13/$J13</f>
        <v>0.07082485521990922</v>
      </c>
      <c r="AN13" s="41">
        <f>RANK(AM13,AM$13:AM$59)</f>
        <v>14</v>
      </c>
      <c r="AO13" s="41">
        <v>53100</v>
      </c>
      <c r="AP13" s="75">
        <f>+AO13/$J13</f>
        <v>0.04155579902958209</v>
      </c>
      <c r="AQ13" s="41">
        <f>RANK(AP13,AP$13:AP$59)</f>
        <v>28</v>
      </c>
      <c r="AR13" s="41">
        <v>33700</v>
      </c>
      <c r="AS13" s="75">
        <f>+AR13/$J13</f>
        <v>0.026373454374706527</v>
      </c>
      <c r="AT13" s="41">
        <f>RANK(AS13,AS$13:AS$59)</f>
        <v>19</v>
      </c>
      <c r="AU13" s="41">
        <v>13300</v>
      </c>
      <c r="AV13" s="75">
        <f>+AU13/$J13</f>
        <v>0.010408514634528096</v>
      </c>
      <c r="AW13" s="41">
        <f>RANK(AV13,AV$13:AV$59)</f>
        <v>27</v>
      </c>
      <c r="AX13" s="41">
        <f>+BA13+BD13+BG13</f>
        <v>18800</v>
      </c>
      <c r="AY13" s="75">
        <f>+AX13/$J13</f>
        <v>0.014712787603693848</v>
      </c>
      <c r="AZ13" s="41">
        <f>RANK(AY13,AY$13:AY$59)</f>
        <v>28</v>
      </c>
      <c r="BA13" s="41">
        <v>12500</v>
      </c>
      <c r="BB13" s="41"/>
      <c r="BC13" s="41"/>
      <c r="BD13" s="41">
        <v>1200</v>
      </c>
      <c r="BE13" s="41"/>
      <c r="BF13" s="41"/>
      <c r="BG13" s="41">
        <v>5100</v>
      </c>
      <c r="BH13" s="41"/>
      <c r="BI13" s="41"/>
      <c r="BJ13" s="39" t="s">
        <v>42</v>
      </c>
      <c r="BK13" s="43" t="s">
        <v>194</v>
      </c>
      <c r="BL13" s="14"/>
      <c r="BM13" s="38" t="s">
        <v>41</v>
      </c>
      <c r="BN13" s="91">
        <f>+K13+N13+Q13+T13+W13+Z13</f>
        <v>455300</v>
      </c>
      <c r="BO13" s="92">
        <f>+BN13/$J13</f>
        <v>0.35631554233839413</v>
      </c>
      <c r="BP13" s="44">
        <f>RANK(BO13,BO$13:BO$59)</f>
        <v>30</v>
      </c>
      <c r="BQ13" s="91">
        <f>+AC13+AF13+AI13</f>
        <v>604100</v>
      </c>
      <c r="BR13" s="92">
        <f>+BQ13/$J13</f>
        <v>0.4727656910314603</v>
      </c>
      <c r="BS13" s="44">
        <f>RANK(BR13,BR$13:BR$59)</f>
        <v>15</v>
      </c>
      <c r="BT13" s="91">
        <f>+AL13+AO13+AR13+AU13</f>
        <v>190600</v>
      </c>
      <c r="BU13" s="92">
        <f>+BT13/$J13</f>
        <v>0.14916262325872592</v>
      </c>
      <c r="BV13" s="44">
        <f>RANK(BU13,BU$13:BU$59)</f>
        <v>22</v>
      </c>
      <c r="BW13" s="91">
        <f>+AX13</f>
        <v>18800</v>
      </c>
      <c r="BX13" s="92">
        <f>+BW13/$J13</f>
        <v>0.014712787603693848</v>
      </c>
      <c r="BY13" s="44">
        <f>RANK(BX13,BX$13:BX$59)</f>
        <v>28</v>
      </c>
    </row>
    <row r="14" spans="1:77" s="44" customFormat="1" ht="12" customHeight="1">
      <c r="A14" s="61" t="s">
        <v>122</v>
      </c>
      <c r="B14" s="61" t="s">
        <v>126</v>
      </c>
      <c r="C14" s="61" t="s">
        <v>247</v>
      </c>
      <c r="D14" s="61" t="s">
        <v>124</v>
      </c>
      <c r="E14" s="61"/>
      <c r="F14" s="37">
        <v>1</v>
      </c>
      <c r="G14" s="10"/>
      <c r="H14" s="38" t="s">
        <v>43</v>
      </c>
      <c r="I14" s="39" t="s">
        <v>44</v>
      </c>
      <c r="J14" s="40">
        <v>316700</v>
      </c>
      <c r="K14" s="41">
        <v>2100</v>
      </c>
      <c r="L14" s="75">
        <f aca="true" t="shared" si="0" ref="L14:L59">+K14/$J14</f>
        <v>0.006630880959898958</v>
      </c>
      <c r="M14" s="41">
        <f aca="true" t="shared" si="1" ref="M14:M59">RANK(L14,L$13:L$59)</f>
        <v>16</v>
      </c>
      <c r="N14" s="41">
        <v>5900</v>
      </c>
      <c r="O14" s="75">
        <f aca="true" t="shared" si="2" ref="O14:O59">+N14/$J14</f>
        <v>0.018629617934954216</v>
      </c>
      <c r="P14" s="41">
        <f aca="true" t="shared" si="3" ref="P14:P59">RANK(O14,O$13:O$59)</f>
        <v>9</v>
      </c>
      <c r="Q14" s="41">
        <v>25400</v>
      </c>
      <c r="R14" s="75">
        <f aca="true" t="shared" si="4" ref="R14:R59">+Q14/$J14</f>
        <v>0.08020208399115883</v>
      </c>
      <c r="S14" s="41">
        <f aca="true" t="shared" si="5" ref="S14:S59">RANK(R14,R$13:R$59)</f>
        <v>2</v>
      </c>
      <c r="T14" s="41">
        <v>33700</v>
      </c>
      <c r="U14" s="75">
        <f aca="true" t="shared" si="6" ref="U14:U59">+T14/$J14</f>
        <v>0.10640985159456899</v>
      </c>
      <c r="V14" s="41">
        <f aca="true" t="shared" si="7" ref="V14:V59">RANK(U14,U$13:U$59)</f>
        <v>6</v>
      </c>
      <c r="W14" s="41">
        <v>55600</v>
      </c>
      <c r="X14" s="75">
        <f aca="true" t="shared" si="8" ref="X14:X59">+W14/$J14</f>
        <v>0.17556046731922956</v>
      </c>
      <c r="Y14" s="41">
        <f aca="true" t="shared" si="9" ref="Y14:Y59">RANK(X14,X$13:X$59)</f>
        <v>2</v>
      </c>
      <c r="Z14" s="41">
        <v>36900</v>
      </c>
      <c r="AA14" s="75">
        <f aca="true" t="shared" si="10" ref="AA14:AA59">+Z14/$J14</f>
        <v>0.11651405115251026</v>
      </c>
      <c r="AB14" s="41">
        <f aca="true" t="shared" si="11" ref="AB14:AB59">RANK(AA14,AA$13:AA$59)</f>
        <v>26</v>
      </c>
      <c r="AC14" s="42">
        <v>56400</v>
      </c>
      <c r="AD14" s="75">
        <f aca="true" t="shared" si="12" ref="AD14:AD59">+AC14/$J14</f>
        <v>0.17808651720871488</v>
      </c>
      <c r="AE14" s="41">
        <f aca="true" t="shared" si="13" ref="AE14:AE59">RANK(AD14,AD$13:AD$59)</f>
        <v>45</v>
      </c>
      <c r="AF14" s="41">
        <v>34600</v>
      </c>
      <c r="AG14" s="75">
        <f aca="true" t="shared" si="14" ref="AG14:AG59">+AF14/$J14</f>
        <v>0.10925165772023998</v>
      </c>
      <c r="AH14" s="41">
        <f aca="true" t="shared" si="15" ref="AH14:AH59">RANK(AG14,AG$13:AG$59)</f>
        <v>46</v>
      </c>
      <c r="AI14" s="41">
        <v>24700</v>
      </c>
      <c r="AJ14" s="75">
        <f aca="true" t="shared" si="16" ref="AJ14:AJ59">+AI14/$J14</f>
        <v>0.07799179033785918</v>
      </c>
      <c r="AK14" s="41">
        <f aca="true" t="shared" si="17" ref="AK14:AK59">RANK(AJ14,AJ$13:AJ$59)</f>
        <v>44</v>
      </c>
      <c r="AL14" s="41">
        <v>17000</v>
      </c>
      <c r="AM14" s="75">
        <f aca="true" t="shared" si="18" ref="AM14:AM59">+AL14/$J14</f>
        <v>0.05367856015156299</v>
      </c>
      <c r="AN14" s="41">
        <f aca="true" t="shared" si="19" ref="AN14:AN59">RANK(AM14,AM$13:AM$59)</f>
        <v>41</v>
      </c>
      <c r="AO14" s="41">
        <v>11200</v>
      </c>
      <c r="AP14" s="75">
        <f aca="true" t="shared" si="20" ref="AP14:AP59">+AO14/$J14</f>
        <v>0.03536469845279444</v>
      </c>
      <c r="AQ14" s="41">
        <f aca="true" t="shared" si="21" ref="AQ14:AQ59">RANK(AP14,AP$13:AP$59)</f>
        <v>39</v>
      </c>
      <c r="AR14" s="41">
        <v>4700</v>
      </c>
      <c r="AS14" s="75">
        <f aca="true" t="shared" si="22" ref="AS14:AS59">+AR14/$J14</f>
        <v>0.01484054310072624</v>
      </c>
      <c r="AT14" s="41">
        <f aca="true" t="shared" si="23" ref="AT14:AT59">RANK(AS14,AS$13:AS$59)</f>
        <v>43</v>
      </c>
      <c r="AU14" s="41">
        <v>2200</v>
      </c>
      <c r="AV14" s="75">
        <f aca="true" t="shared" si="24" ref="AV14:AV59">+AU14/$J14</f>
        <v>0.006946637196084623</v>
      </c>
      <c r="AW14" s="41">
        <f aca="true" t="shared" si="25" ref="AW14:AW59">RANK(AV14,AV$13:AV$59)</f>
        <v>38</v>
      </c>
      <c r="AX14" s="41">
        <f aca="true" t="shared" si="26" ref="AX14:AX59">+BA14+BD14+BG14</f>
        <v>3700</v>
      </c>
      <c r="AY14" s="75">
        <f aca="true" t="shared" si="27" ref="AY14:AY59">+AX14/$J14</f>
        <v>0.011682980738869593</v>
      </c>
      <c r="AZ14" s="41">
        <f aca="true" t="shared" si="28" ref="AZ14:AZ59">RANK(AY14,AY$13:AY$59)</f>
        <v>36</v>
      </c>
      <c r="BA14" s="41">
        <v>2600</v>
      </c>
      <c r="BB14" s="41"/>
      <c r="BC14" s="41"/>
      <c r="BD14" s="41">
        <v>500</v>
      </c>
      <c r="BE14" s="41"/>
      <c r="BF14" s="41"/>
      <c r="BG14" s="41">
        <v>600</v>
      </c>
      <c r="BH14" s="41"/>
      <c r="BI14" s="41"/>
      <c r="BJ14" s="39" t="s">
        <v>44</v>
      </c>
      <c r="BK14" s="43" t="s">
        <v>195</v>
      </c>
      <c r="BL14" s="14"/>
      <c r="BM14" s="38" t="s">
        <v>43</v>
      </c>
      <c r="BN14" s="91">
        <f aca="true" t="shared" si="29" ref="BN14:BN59">+K14+N14+Q14+T14+W14+Z14</f>
        <v>159600</v>
      </c>
      <c r="BO14" s="92">
        <f aca="true" t="shared" si="30" ref="BO14:BO59">+BN14/$J14</f>
        <v>0.5039469529523208</v>
      </c>
      <c r="BP14" s="44">
        <f aca="true" t="shared" si="31" ref="BP14:BP59">RANK(BO14,BO$13:BO$59)</f>
        <v>4</v>
      </c>
      <c r="BQ14" s="91">
        <f aca="true" t="shared" si="32" ref="BQ14:BQ59">+AC14+AF14+AI14</f>
        <v>115700</v>
      </c>
      <c r="BR14" s="92">
        <f aca="true" t="shared" si="33" ref="BR14:BR59">+BQ14/$J14</f>
        <v>0.365329965266814</v>
      </c>
      <c r="BS14" s="44">
        <f aca="true" t="shared" si="34" ref="BS14:BS59">RANK(BR14,BR$13:BR$59)</f>
        <v>45</v>
      </c>
      <c r="BT14" s="91">
        <f aca="true" t="shared" si="35" ref="BT14:BT59">+AL14+AO14+AR14+AU14</f>
        <v>35100</v>
      </c>
      <c r="BU14" s="92">
        <f aca="true" t="shared" si="36" ref="BU14:BU59">+BT14/$J14</f>
        <v>0.1108304389011683</v>
      </c>
      <c r="BV14" s="44">
        <f aca="true" t="shared" si="37" ref="BV14:BV59">RANK(BU14,BU$13:BU$59)</f>
        <v>42</v>
      </c>
      <c r="BW14" s="91">
        <f aca="true" t="shared" si="38" ref="BW14:BW59">+AX14</f>
        <v>3700</v>
      </c>
      <c r="BX14" s="92">
        <f aca="true" t="shared" si="39" ref="BX14:BX59">+BW14/$J14</f>
        <v>0.011682980738869593</v>
      </c>
      <c r="BY14" s="44">
        <f aca="true" t="shared" si="40" ref="BY14:BY59">RANK(BX14,BX$13:BX$59)</f>
        <v>36</v>
      </c>
    </row>
    <row r="15" spans="1:77" s="44" customFormat="1" ht="12" customHeight="1">
      <c r="A15" s="61" t="s">
        <v>122</v>
      </c>
      <c r="B15" s="61" t="s">
        <v>127</v>
      </c>
      <c r="C15" s="61" t="s">
        <v>247</v>
      </c>
      <c r="D15" s="61" t="s">
        <v>124</v>
      </c>
      <c r="E15" s="61"/>
      <c r="F15" s="37">
        <v>1</v>
      </c>
      <c r="G15" s="10"/>
      <c r="H15" s="38" t="s">
        <v>45</v>
      </c>
      <c r="I15" s="39" t="s">
        <v>25</v>
      </c>
      <c r="J15" s="40">
        <v>328800</v>
      </c>
      <c r="K15" s="41">
        <v>1900</v>
      </c>
      <c r="L15" s="75">
        <f t="shared" si="0"/>
        <v>0.005778588807785888</v>
      </c>
      <c r="M15" s="41">
        <f t="shared" si="1"/>
        <v>28</v>
      </c>
      <c r="N15" s="41">
        <v>4700</v>
      </c>
      <c r="O15" s="75">
        <f t="shared" si="2"/>
        <v>0.014294403892944039</v>
      </c>
      <c r="P15" s="41">
        <f t="shared" si="3"/>
        <v>14</v>
      </c>
      <c r="Q15" s="41">
        <v>22200</v>
      </c>
      <c r="R15" s="75">
        <f t="shared" si="4"/>
        <v>0.06751824817518248</v>
      </c>
      <c r="S15" s="41">
        <f t="shared" si="5"/>
        <v>5</v>
      </c>
      <c r="T15" s="41">
        <v>38300</v>
      </c>
      <c r="U15" s="75">
        <f t="shared" si="6"/>
        <v>0.11648418491484185</v>
      </c>
      <c r="V15" s="41">
        <f t="shared" si="7"/>
        <v>3</v>
      </c>
      <c r="W15" s="41">
        <v>56000</v>
      </c>
      <c r="X15" s="75">
        <f t="shared" si="8"/>
        <v>0.170316301703163</v>
      </c>
      <c r="Y15" s="41">
        <f t="shared" si="9"/>
        <v>3</v>
      </c>
      <c r="Z15" s="41">
        <v>43100</v>
      </c>
      <c r="AA15" s="75">
        <f t="shared" si="10"/>
        <v>0.13108272506082724</v>
      </c>
      <c r="AB15" s="41">
        <f t="shared" si="11"/>
        <v>1</v>
      </c>
      <c r="AC15" s="42">
        <v>59900</v>
      </c>
      <c r="AD15" s="75">
        <f t="shared" si="12"/>
        <v>0.18217761557177617</v>
      </c>
      <c r="AE15" s="41">
        <f t="shared" si="13"/>
        <v>43</v>
      </c>
      <c r="AF15" s="41">
        <v>34200</v>
      </c>
      <c r="AG15" s="75">
        <f t="shared" si="14"/>
        <v>0.10401459854014598</v>
      </c>
      <c r="AH15" s="41">
        <f t="shared" si="15"/>
        <v>47</v>
      </c>
      <c r="AI15" s="41">
        <v>24000</v>
      </c>
      <c r="AJ15" s="75">
        <f t="shared" si="16"/>
        <v>0.072992700729927</v>
      </c>
      <c r="AK15" s="41">
        <f t="shared" si="17"/>
        <v>46</v>
      </c>
      <c r="AL15" s="41">
        <v>19800</v>
      </c>
      <c r="AM15" s="75">
        <f t="shared" si="18"/>
        <v>0.060218978102189784</v>
      </c>
      <c r="AN15" s="41">
        <f t="shared" si="19"/>
        <v>33</v>
      </c>
      <c r="AO15" s="41">
        <v>12600</v>
      </c>
      <c r="AP15" s="75">
        <f t="shared" si="20"/>
        <v>0.03832116788321168</v>
      </c>
      <c r="AQ15" s="41">
        <f t="shared" si="21"/>
        <v>33</v>
      </c>
      <c r="AR15" s="41">
        <v>5400</v>
      </c>
      <c r="AS15" s="75">
        <f t="shared" si="22"/>
        <v>0.016423357664233577</v>
      </c>
      <c r="AT15" s="41">
        <f t="shared" si="23"/>
        <v>37</v>
      </c>
      <c r="AU15" s="41">
        <v>2400</v>
      </c>
      <c r="AV15" s="75">
        <f t="shared" si="24"/>
        <v>0.0072992700729927005</v>
      </c>
      <c r="AW15" s="41">
        <f t="shared" si="25"/>
        <v>34</v>
      </c>
      <c r="AX15" s="41">
        <f t="shared" si="26"/>
        <v>2900</v>
      </c>
      <c r="AY15" s="75">
        <f t="shared" si="27"/>
        <v>0.008819951338199513</v>
      </c>
      <c r="AZ15" s="41">
        <f t="shared" si="28"/>
        <v>44</v>
      </c>
      <c r="BA15" s="41">
        <v>2200</v>
      </c>
      <c r="BB15" s="41"/>
      <c r="BC15" s="41"/>
      <c r="BD15" s="41">
        <v>200</v>
      </c>
      <c r="BE15" s="41"/>
      <c r="BF15" s="41"/>
      <c r="BG15" s="41">
        <v>500</v>
      </c>
      <c r="BH15" s="41"/>
      <c r="BI15" s="41"/>
      <c r="BJ15" s="39" t="s">
        <v>25</v>
      </c>
      <c r="BK15" s="43" t="s">
        <v>196</v>
      </c>
      <c r="BL15" s="14"/>
      <c r="BM15" s="38" t="s">
        <v>45</v>
      </c>
      <c r="BN15" s="91">
        <f t="shared" si="29"/>
        <v>166200</v>
      </c>
      <c r="BO15" s="92">
        <f t="shared" si="30"/>
        <v>0.5054744525547445</v>
      </c>
      <c r="BP15" s="44">
        <f t="shared" si="31"/>
        <v>3</v>
      </c>
      <c r="BQ15" s="91">
        <f t="shared" si="32"/>
        <v>118100</v>
      </c>
      <c r="BR15" s="92">
        <f t="shared" si="33"/>
        <v>0.35918491484184917</v>
      </c>
      <c r="BS15" s="44">
        <f t="shared" si="34"/>
        <v>46</v>
      </c>
      <c r="BT15" s="91">
        <f t="shared" si="35"/>
        <v>40200</v>
      </c>
      <c r="BU15" s="92">
        <f t="shared" si="36"/>
        <v>0.12226277372262774</v>
      </c>
      <c r="BV15" s="44">
        <f t="shared" si="37"/>
        <v>34</v>
      </c>
      <c r="BW15" s="91">
        <f t="shared" si="38"/>
        <v>2900</v>
      </c>
      <c r="BX15" s="92">
        <f t="shared" si="39"/>
        <v>0.008819951338199513</v>
      </c>
      <c r="BY15" s="44">
        <f t="shared" si="40"/>
        <v>44</v>
      </c>
    </row>
    <row r="16" spans="1:77" s="44" customFormat="1" ht="12" customHeight="1">
      <c r="A16" s="61" t="s">
        <v>122</v>
      </c>
      <c r="B16" s="61" t="s">
        <v>128</v>
      </c>
      <c r="C16" s="61" t="s">
        <v>247</v>
      </c>
      <c r="D16" s="61" t="s">
        <v>124</v>
      </c>
      <c r="E16" s="61"/>
      <c r="F16" s="37">
        <v>1</v>
      </c>
      <c r="G16" s="10"/>
      <c r="H16" s="38" t="s">
        <v>46</v>
      </c>
      <c r="I16" s="39" t="s">
        <v>26</v>
      </c>
      <c r="J16" s="40">
        <v>592100</v>
      </c>
      <c r="K16" s="41">
        <v>2500</v>
      </c>
      <c r="L16" s="75">
        <f t="shared" si="0"/>
        <v>0.00422225975342003</v>
      </c>
      <c r="M16" s="41">
        <f t="shared" si="1"/>
        <v>41</v>
      </c>
      <c r="N16" s="41">
        <v>5000</v>
      </c>
      <c r="O16" s="75">
        <f t="shared" si="2"/>
        <v>0.00844451950684006</v>
      </c>
      <c r="P16" s="41">
        <f t="shared" si="3"/>
        <v>41</v>
      </c>
      <c r="Q16" s="41">
        <v>24500</v>
      </c>
      <c r="R16" s="75">
        <f t="shared" si="4"/>
        <v>0.041378145583516296</v>
      </c>
      <c r="S16" s="41">
        <f t="shared" si="5"/>
        <v>19</v>
      </c>
      <c r="T16" s="41">
        <v>44300</v>
      </c>
      <c r="U16" s="75">
        <f t="shared" si="6"/>
        <v>0.07481844283060293</v>
      </c>
      <c r="V16" s="41">
        <f t="shared" si="7"/>
        <v>18</v>
      </c>
      <c r="W16" s="41">
        <v>80700</v>
      </c>
      <c r="X16" s="75">
        <f t="shared" si="8"/>
        <v>0.13629454484039857</v>
      </c>
      <c r="Y16" s="41">
        <f t="shared" si="9"/>
        <v>22</v>
      </c>
      <c r="Z16" s="41">
        <v>73400</v>
      </c>
      <c r="AA16" s="75">
        <f t="shared" si="10"/>
        <v>0.1239655463604121</v>
      </c>
      <c r="AB16" s="41">
        <f t="shared" si="11"/>
        <v>14</v>
      </c>
      <c r="AC16" s="42">
        <v>117400</v>
      </c>
      <c r="AD16" s="75">
        <f t="shared" si="12"/>
        <v>0.19827731802060464</v>
      </c>
      <c r="AE16" s="41">
        <f t="shared" si="13"/>
        <v>24</v>
      </c>
      <c r="AF16" s="41">
        <v>83700</v>
      </c>
      <c r="AG16" s="75">
        <f t="shared" si="14"/>
        <v>0.14136125654450263</v>
      </c>
      <c r="AH16" s="41">
        <f t="shared" si="15"/>
        <v>27</v>
      </c>
      <c r="AI16" s="41">
        <v>53400</v>
      </c>
      <c r="AJ16" s="75">
        <f t="shared" si="16"/>
        <v>0.09018746833305184</v>
      </c>
      <c r="AK16" s="41">
        <f t="shared" si="17"/>
        <v>33</v>
      </c>
      <c r="AL16" s="41">
        <v>38400</v>
      </c>
      <c r="AM16" s="75">
        <f t="shared" si="18"/>
        <v>0.06485390981253167</v>
      </c>
      <c r="AN16" s="41">
        <f t="shared" si="19"/>
        <v>26</v>
      </c>
      <c r="AO16" s="41">
        <v>27500</v>
      </c>
      <c r="AP16" s="75">
        <f t="shared" si="20"/>
        <v>0.046444857287620336</v>
      </c>
      <c r="AQ16" s="41">
        <f t="shared" si="21"/>
        <v>21</v>
      </c>
      <c r="AR16" s="41">
        <v>15000</v>
      </c>
      <c r="AS16" s="75">
        <f t="shared" si="22"/>
        <v>0.02533355852052018</v>
      </c>
      <c r="AT16" s="41">
        <f t="shared" si="23"/>
        <v>21</v>
      </c>
      <c r="AU16" s="41">
        <v>8100</v>
      </c>
      <c r="AV16" s="75">
        <f t="shared" si="24"/>
        <v>0.013680121601080899</v>
      </c>
      <c r="AW16" s="41">
        <f t="shared" si="25"/>
        <v>15</v>
      </c>
      <c r="AX16" s="41">
        <f t="shared" si="26"/>
        <v>13900</v>
      </c>
      <c r="AY16" s="75">
        <f t="shared" si="27"/>
        <v>0.02347576422901537</v>
      </c>
      <c r="AZ16" s="41">
        <f t="shared" si="28"/>
        <v>13</v>
      </c>
      <c r="BA16" s="41">
        <v>11100</v>
      </c>
      <c r="BB16" s="41"/>
      <c r="BC16" s="41"/>
      <c r="BD16" s="41">
        <v>1700</v>
      </c>
      <c r="BE16" s="41"/>
      <c r="BF16" s="41"/>
      <c r="BG16" s="41">
        <v>1100</v>
      </c>
      <c r="BH16" s="41"/>
      <c r="BI16" s="41"/>
      <c r="BJ16" s="39" t="s">
        <v>26</v>
      </c>
      <c r="BK16" s="43" t="s">
        <v>197</v>
      </c>
      <c r="BL16" s="14"/>
      <c r="BM16" s="38" t="s">
        <v>46</v>
      </c>
      <c r="BN16" s="91">
        <f t="shared" si="29"/>
        <v>230400</v>
      </c>
      <c r="BO16" s="92">
        <f t="shared" si="30"/>
        <v>0.38912345887519</v>
      </c>
      <c r="BP16" s="44">
        <f t="shared" si="31"/>
        <v>20</v>
      </c>
      <c r="BQ16" s="91">
        <f t="shared" si="32"/>
        <v>254500</v>
      </c>
      <c r="BR16" s="92">
        <f t="shared" si="33"/>
        <v>0.4298260428981591</v>
      </c>
      <c r="BS16" s="44">
        <f t="shared" si="34"/>
        <v>32</v>
      </c>
      <c r="BT16" s="91">
        <f t="shared" si="35"/>
        <v>89000</v>
      </c>
      <c r="BU16" s="92">
        <f t="shared" si="36"/>
        <v>0.15031244722175308</v>
      </c>
      <c r="BV16" s="44">
        <f t="shared" si="37"/>
        <v>21</v>
      </c>
      <c r="BW16" s="91">
        <f t="shared" si="38"/>
        <v>13900</v>
      </c>
      <c r="BX16" s="92">
        <f t="shared" si="39"/>
        <v>0.02347576422901537</v>
      </c>
      <c r="BY16" s="44">
        <f t="shared" si="40"/>
        <v>13</v>
      </c>
    </row>
    <row r="17" spans="1:77" s="44" customFormat="1" ht="12" customHeight="1">
      <c r="A17" s="61" t="s">
        <v>122</v>
      </c>
      <c r="B17" s="61" t="s">
        <v>129</v>
      </c>
      <c r="C17" s="61" t="s">
        <v>247</v>
      </c>
      <c r="D17" s="61" t="s">
        <v>124</v>
      </c>
      <c r="E17" s="61"/>
      <c r="F17" s="37">
        <v>1</v>
      </c>
      <c r="G17" s="10"/>
      <c r="H17" s="38" t="s">
        <v>47</v>
      </c>
      <c r="I17" s="39" t="s">
        <v>27</v>
      </c>
      <c r="J17" s="40">
        <v>264800</v>
      </c>
      <c r="K17" s="41">
        <v>1100</v>
      </c>
      <c r="L17" s="75">
        <f t="shared" si="0"/>
        <v>0.004154078549848943</v>
      </c>
      <c r="M17" s="41">
        <f t="shared" si="1"/>
        <v>44</v>
      </c>
      <c r="N17" s="41">
        <v>3600</v>
      </c>
      <c r="O17" s="75">
        <f t="shared" si="2"/>
        <v>0.013595166163141994</v>
      </c>
      <c r="P17" s="41">
        <f t="shared" si="3"/>
        <v>20</v>
      </c>
      <c r="Q17" s="41">
        <v>20200</v>
      </c>
      <c r="R17" s="75">
        <f t="shared" si="4"/>
        <v>0.07628398791540786</v>
      </c>
      <c r="S17" s="41">
        <f t="shared" si="5"/>
        <v>3</v>
      </c>
      <c r="T17" s="41">
        <v>31400</v>
      </c>
      <c r="U17" s="75">
        <f t="shared" si="6"/>
        <v>0.11858006042296072</v>
      </c>
      <c r="V17" s="41">
        <f t="shared" si="7"/>
        <v>2</v>
      </c>
      <c r="W17" s="41">
        <v>43600</v>
      </c>
      <c r="X17" s="75">
        <f t="shared" si="8"/>
        <v>0.1646525679758308</v>
      </c>
      <c r="Y17" s="41">
        <f t="shared" si="9"/>
        <v>8</v>
      </c>
      <c r="Z17" s="41">
        <v>31600</v>
      </c>
      <c r="AA17" s="75">
        <f t="shared" si="10"/>
        <v>0.11933534743202417</v>
      </c>
      <c r="AB17" s="41">
        <f t="shared" si="11"/>
        <v>20</v>
      </c>
      <c r="AC17" s="42">
        <v>48000</v>
      </c>
      <c r="AD17" s="75">
        <f t="shared" si="12"/>
        <v>0.18126888217522658</v>
      </c>
      <c r="AE17" s="41">
        <f t="shared" si="13"/>
        <v>44</v>
      </c>
      <c r="AF17" s="41">
        <v>29700</v>
      </c>
      <c r="AG17" s="75">
        <f t="shared" si="14"/>
        <v>0.11216012084592145</v>
      </c>
      <c r="AH17" s="41">
        <f t="shared" si="15"/>
        <v>44</v>
      </c>
      <c r="AI17" s="41">
        <v>20700</v>
      </c>
      <c r="AJ17" s="75">
        <f t="shared" si="16"/>
        <v>0.07817220543806647</v>
      </c>
      <c r="AK17" s="41">
        <f t="shared" si="17"/>
        <v>43</v>
      </c>
      <c r="AL17" s="41">
        <v>14900</v>
      </c>
      <c r="AM17" s="75">
        <f t="shared" si="18"/>
        <v>0.05626888217522659</v>
      </c>
      <c r="AN17" s="41">
        <f t="shared" si="19"/>
        <v>38</v>
      </c>
      <c r="AO17" s="41">
        <v>10800</v>
      </c>
      <c r="AP17" s="75">
        <f t="shared" si="20"/>
        <v>0.04078549848942598</v>
      </c>
      <c r="AQ17" s="41">
        <f t="shared" si="21"/>
        <v>30</v>
      </c>
      <c r="AR17" s="41">
        <v>4000</v>
      </c>
      <c r="AS17" s="75">
        <f t="shared" si="22"/>
        <v>0.015105740181268883</v>
      </c>
      <c r="AT17" s="41">
        <f t="shared" si="23"/>
        <v>42</v>
      </c>
      <c r="AU17" s="41">
        <v>1400</v>
      </c>
      <c r="AV17" s="75">
        <f t="shared" si="24"/>
        <v>0.005287009063444109</v>
      </c>
      <c r="AW17" s="41">
        <f t="shared" si="25"/>
        <v>45</v>
      </c>
      <c r="AX17" s="41">
        <f t="shared" si="26"/>
        <v>2300</v>
      </c>
      <c r="AY17" s="75">
        <f t="shared" si="27"/>
        <v>0.008685800604229608</v>
      </c>
      <c r="AZ17" s="41">
        <f t="shared" si="28"/>
        <v>46</v>
      </c>
      <c r="BA17" s="41">
        <v>1500</v>
      </c>
      <c r="BB17" s="41"/>
      <c r="BC17" s="41"/>
      <c r="BD17" s="41">
        <v>400</v>
      </c>
      <c r="BE17" s="41"/>
      <c r="BF17" s="41"/>
      <c r="BG17" s="41">
        <v>400</v>
      </c>
      <c r="BH17" s="41"/>
      <c r="BI17" s="41"/>
      <c r="BJ17" s="39" t="s">
        <v>27</v>
      </c>
      <c r="BK17" s="43" t="s">
        <v>198</v>
      </c>
      <c r="BL17" s="14"/>
      <c r="BM17" s="38" t="s">
        <v>47</v>
      </c>
      <c r="BN17" s="91">
        <f t="shared" si="29"/>
        <v>131500</v>
      </c>
      <c r="BO17" s="92">
        <f t="shared" si="30"/>
        <v>0.4966012084592145</v>
      </c>
      <c r="BP17" s="44">
        <f t="shared" si="31"/>
        <v>6</v>
      </c>
      <c r="BQ17" s="91">
        <f t="shared" si="32"/>
        <v>98400</v>
      </c>
      <c r="BR17" s="92">
        <f t="shared" si="33"/>
        <v>0.3716012084592145</v>
      </c>
      <c r="BS17" s="44">
        <f t="shared" si="34"/>
        <v>44</v>
      </c>
      <c r="BT17" s="91">
        <f t="shared" si="35"/>
        <v>31100</v>
      </c>
      <c r="BU17" s="92">
        <f t="shared" si="36"/>
        <v>0.11744712990936555</v>
      </c>
      <c r="BV17" s="44">
        <f t="shared" si="37"/>
        <v>38</v>
      </c>
      <c r="BW17" s="91">
        <f t="shared" si="38"/>
        <v>2300</v>
      </c>
      <c r="BX17" s="92">
        <f t="shared" si="39"/>
        <v>0.008685800604229608</v>
      </c>
      <c r="BY17" s="44">
        <f t="shared" si="40"/>
        <v>46</v>
      </c>
    </row>
    <row r="18" spans="1:77" s="44" customFormat="1" ht="16.5" customHeight="1">
      <c r="A18" s="61" t="s">
        <v>122</v>
      </c>
      <c r="B18" s="61" t="s">
        <v>130</v>
      </c>
      <c r="C18" s="61" t="s">
        <v>247</v>
      </c>
      <c r="D18" s="61" t="s">
        <v>124</v>
      </c>
      <c r="E18" s="61"/>
      <c r="F18" s="37">
        <v>1</v>
      </c>
      <c r="G18" s="10"/>
      <c r="H18" s="38" t="s">
        <v>48</v>
      </c>
      <c r="I18" s="39" t="s">
        <v>28</v>
      </c>
      <c r="J18" s="40">
        <v>294100</v>
      </c>
      <c r="K18" s="41">
        <v>1200</v>
      </c>
      <c r="L18" s="75">
        <f t="shared" si="0"/>
        <v>0.004080244814688882</v>
      </c>
      <c r="M18" s="41">
        <f t="shared" si="1"/>
        <v>45</v>
      </c>
      <c r="N18" s="41">
        <v>3200</v>
      </c>
      <c r="O18" s="75">
        <f t="shared" si="2"/>
        <v>0.01088065283917035</v>
      </c>
      <c r="P18" s="41">
        <f t="shared" si="3"/>
        <v>32</v>
      </c>
      <c r="Q18" s="41">
        <v>17400</v>
      </c>
      <c r="R18" s="75">
        <f t="shared" si="4"/>
        <v>0.059163549812988776</v>
      </c>
      <c r="S18" s="41">
        <f t="shared" si="5"/>
        <v>10</v>
      </c>
      <c r="T18" s="41">
        <v>34000</v>
      </c>
      <c r="U18" s="75">
        <f t="shared" si="6"/>
        <v>0.11560693641618497</v>
      </c>
      <c r="V18" s="41">
        <f t="shared" si="7"/>
        <v>4</v>
      </c>
      <c r="W18" s="41">
        <v>55000</v>
      </c>
      <c r="X18" s="75">
        <f t="shared" si="8"/>
        <v>0.18701122067324039</v>
      </c>
      <c r="Y18" s="41">
        <f t="shared" si="9"/>
        <v>1</v>
      </c>
      <c r="Z18" s="41">
        <v>36000</v>
      </c>
      <c r="AA18" s="75">
        <f t="shared" si="10"/>
        <v>0.12240734444066644</v>
      </c>
      <c r="AB18" s="41">
        <f t="shared" si="11"/>
        <v>16</v>
      </c>
      <c r="AC18" s="42">
        <v>59400</v>
      </c>
      <c r="AD18" s="75">
        <f t="shared" si="12"/>
        <v>0.20197211832709963</v>
      </c>
      <c r="AE18" s="41">
        <f t="shared" si="13"/>
        <v>22</v>
      </c>
      <c r="AF18" s="41">
        <v>34500</v>
      </c>
      <c r="AG18" s="75">
        <f t="shared" si="14"/>
        <v>0.11730703842230533</v>
      </c>
      <c r="AH18" s="41">
        <f t="shared" si="15"/>
        <v>41</v>
      </c>
      <c r="AI18" s="41">
        <v>20700</v>
      </c>
      <c r="AJ18" s="75">
        <f t="shared" si="16"/>
        <v>0.0703842230533832</v>
      </c>
      <c r="AK18" s="41">
        <f t="shared" si="17"/>
        <v>47</v>
      </c>
      <c r="AL18" s="41">
        <v>13700</v>
      </c>
      <c r="AM18" s="75">
        <f t="shared" si="18"/>
        <v>0.046582794967698064</v>
      </c>
      <c r="AN18" s="41">
        <f t="shared" si="19"/>
        <v>46</v>
      </c>
      <c r="AO18" s="41">
        <v>8900</v>
      </c>
      <c r="AP18" s="75">
        <f t="shared" si="20"/>
        <v>0.030261815708942538</v>
      </c>
      <c r="AQ18" s="41">
        <f t="shared" si="21"/>
        <v>46</v>
      </c>
      <c r="AR18" s="41">
        <v>4800</v>
      </c>
      <c r="AS18" s="75">
        <f t="shared" si="22"/>
        <v>0.016320979258755527</v>
      </c>
      <c r="AT18" s="41">
        <f t="shared" si="23"/>
        <v>39</v>
      </c>
      <c r="AU18" s="41">
        <v>1800</v>
      </c>
      <c r="AV18" s="75">
        <f t="shared" si="24"/>
        <v>0.006120367222033322</v>
      </c>
      <c r="AW18" s="41">
        <f t="shared" si="25"/>
        <v>43</v>
      </c>
      <c r="AX18" s="41">
        <f t="shared" si="26"/>
        <v>2100</v>
      </c>
      <c r="AY18" s="75">
        <f t="shared" si="27"/>
        <v>0.007140428425705543</v>
      </c>
      <c r="AZ18" s="41">
        <f t="shared" si="28"/>
        <v>47</v>
      </c>
      <c r="BA18" s="41">
        <v>1200</v>
      </c>
      <c r="BB18" s="41"/>
      <c r="BC18" s="41"/>
      <c r="BD18" s="41">
        <v>500</v>
      </c>
      <c r="BE18" s="41"/>
      <c r="BF18" s="41"/>
      <c r="BG18" s="41">
        <v>400</v>
      </c>
      <c r="BH18" s="41"/>
      <c r="BI18" s="41"/>
      <c r="BJ18" s="39" t="s">
        <v>28</v>
      </c>
      <c r="BK18" s="43" t="s">
        <v>199</v>
      </c>
      <c r="BL18" s="14"/>
      <c r="BM18" s="38" t="s">
        <v>48</v>
      </c>
      <c r="BN18" s="91">
        <f t="shared" si="29"/>
        <v>146800</v>
      </c>
      <c r="BO18" s="92">
        <f t="shared" si="30"/>
        <v>0.4991499489969398</v>
      </c>
      <c r="BP18" s="44">
        <f t="shared" si="31"/>
        <v>5</v>
      </c>
      <c r="BQ18" s="91">
        <f t="shared" si="32"/>
        <v>114600</v>
      </c>
      <c r="BR18" s="92">
        <f t="shared" si="33"/>
        <v>0.38966337980278815</v>
      </c>
      <c r="BS18" s="44">
        <f t="shared" si="34"/>
        <v>38</v>
      </c>
      <c r="BT18" s="91">
        <f t="shared" si="35"/>
        <v>29200</v>
      </c>
      <c r="BU18" s="92">
        <f t="shared" si="36"/>
        <v>0.09928595715742945</v>
      </c>
      <c r="BV18" s="44">
        <f t="shared" si="37"/>
        <v>46</v>
      </c>
      <c r="BW18" s="91">
        <f t="shared" si="38"/>
        <v>2100</v>
      </c>
      <c r="BX18" s="92">
        <f t="shared" si="39"/>
        <v>0.007140428425705543</v>
      </c>
      <c r="BY18" s="44">
        <f t="shared" si="40"/>
        <v>47</v>
      </c>
    </row>
    <row r="19" spans="1:77" s="44" customFormat="1" ht="12" customHeight="1">
      <c r="A19" s="61" t="s">
        <v>122</v>
      </c>
      <c r="B19" s="61" t="s">
        <v>131</v>
      </c>
      <c r="C19" s="61" t="s">
        <v>247</v>
      </c>
      <c r="D19" s="61" t="s">
        <v>124</v>
      </c>
      <c r="E19" s="61"/>
      <c r="F19" s="37">
        <v>1</v>
      </c>
      <c r="G19" s="10"/>
      <c r="H19" s="38" t="s">
        <v>49</v>
      </c>
      <c r="I19" s="39" t="s">
        <v>29</v>
      </c>
      <c r="J19" s="40">
        <v>509900</v>
      </c>
      <c r="K19" s="41">
        <v>3900</v>
      </c>
      <c r="L19" s="75">
        <f t="shared" si="0"/>
        <v>0.00764855854089037</v>
      </c>
      <c r="M19" s="41">
        <f t="shared" si="1"/>
        <v>12</v>
      </c>
      <c r="N19" s="41">
        <v>6900</v>
      </c>
      <c r="O19" s="75">
        <f t="shared" si="2"/>
        <v>0.01353206511080604</v>
      </c>
      <c r="P19" s="41">
        <f t="shared" si="3"/>
        <v>21</v>
      </c>
      <c r="Q19" s="41">
        <v>27200</v>
      </c>
      <c r="R19" s="75">
        <f t="shared" si="4"/>
        <v>0.05334379290056874</v>
      </c>
      <c r="S19" s="41">
        <f t="shared" si="5"/>
        <v>12</v>
      </c>
      <c r="T19" s="41">
        <v>44500</v>
      </c>
      <c r="U19" s="75">
        <f t="shared" si="6"/>
        <v>0.08727201412041577</v>
      </c>
      <c r="V19" s="41">
        <f t="shared" si="7"/>
        <v>14</v>
      </c>
      <c r="W19" s="41">
        <v>80600</v>
      </c>
      <c r="X19" s="75">
        <f t="shared" si="8"/>
        <v>0.15807020984506767</v>
      </c>
      <c r="Y19" s="41">
        <f t="shared" si="9"/>
        <v>12</v>
      </c>
      <c r="Z19" s="41">
        <v>57200</v>
      </c>
      <c r="AA19" s="75">
        <f t="shared" si="10"/>
        <v>0.11217885859972544</v>
      </c>
      <c r="AB19" s="41">
        <f t="shared" si="11"/>
        <v>29</v>
      </c>
      <c r="AC19" s="41">
        <v>100600</v>
      </c>
      <c r="AD19" s="75">
        <f t="shared" si="12"/>
        <v>0.1972935869778388</v>
      </c>
      <c r="AE19" s="41">
        <f t="shared" si="13"/>
        <v>25</v>
      </c>
      <c r="AF19" s="41">
        <v>65900</v>
      </c>
      <c r="AG19" s="75">
        <f t="shared" si="14"/>
        <v>0.12924102765248088</v>
      </c>
      <c r="AH19" s="41">
        <f t="shared" si="15"/>
        <v>34</v>
      </c>
      <c r="AI19" s="41">
        <v>46000</v>
      </c>
      <c r="AJ19" s="75">
        <f t="shared" si="16"/>
        <v>0.0902137674053736</v>
      </c>
      <c r="AK19" s="41">
        <f t="shared" si="17"/>
        <v>31</v>
      </c>
      <c r="AL19" s="41">
        <v>32100</v>
      </c>
      <c r="AM19" s="75">
        <f t="shared" si="18"/>
        <v>0.06295352029809767</v>
      </c>
      <c r="AN19" s="41">
        <f t="shared" si="19"/>
        <v>29</v>
      </c>
      <c r="AO19" s="41">
        <v>20300</v>
      </c>
      <c r="AP19" s="75">
        <f t="shared" si="20"/>
        <v>0.0398117277897627</v>
      </c>
      <c r="AQ19" s="41">
        <f t="shared" si="21"/>
        <v>32</v>
      </c>
      <c r="AR19" s="41">
        <v>10700</v>
      </c>
      <c r="AS19" s="75">
        <f t="shared" si="22"/>
        <v>0.020984506766032557</v>
      </c>
      <c r="AT19" s="41">
        <f t="shared" si="23"/>
        <v>27</v>
      </c>
      <c r="AU19" s="41">
        <v>3500</v>
      </c>
      <c r="AV19" s="75">
        <f t="shared" si="24"/>
        <v>0.006864090998234948</v>
      </c>
      <c r="AW19" s="41">
        <f t="shared" si="25"/>
        <v>40</v>
      </c>
      <c r="AX19" s="41">
        <f t="shared" si="26"/>
        <v>5900</v>
      </c>
      <c r="AY19" s="75">
        <f t="shared" si="27"/>
        <v>0.011570896254167485</v>
      </c>
      <c r="AZ19" s="41">
        <f t="shared" si="28"/>
        <v>39</v>
      </c>
      <c r="BA19" s="41">
        <v>3400</v>
      </c>
      <c r="BB19" s="41"/>
      <c r="BC19" s="41"/>
      <c r="BD19" s="41">
        <v>1500</v>
      </c>
      <c r="BE19" s="41"/>
      <c r="BF19" s="41"/>
      <c r="BG19" s="41">
        <v>1000</v>
      </c>
      <c r="BH19" s="41"/>
      <c r="BI19" s="41"/>
      <c r="BJ19" s="39" t="s">
        <v>29</v>
      </c>
      <c r="BK19" s="43" t="s">
        <v>200</v>
      </c>
      <c r="BL19" s="10"/>
      <c r="BM19" s="38" t="s">
        <v>49</v>
      </c>
      <c r="BN19" s="91">
        <f t="shared" si="29"/>
        <v>220300</v>
      </c>
      <c r="BO19" s="92">
        <f t="shared" si="30"/>
        <v>0.43204549911747403</v>
      </c>
      <c r="BP19" s="44">
        <f t="shared" si="31"/>
        <v>15</v>
      </c>
      <c r="BQ19" s="91">
        <f t="shared" si="32"/>
        <v>212500</v>
      </c>
      <c r="BR19" s="92">
        <f t="shared" si="33"/>
        <v>0.41674838203569325</v>
      </c>
      <c r="BS19" s="44">
        <f t="shared" si="34"/>
        <v>34</v>
      </c>
      <c r="BT19" s="91">
        <f t="shared" si="35"/>
        <v>66600</v>
      </c>
      <c r="BU19" s="92">
        <f t="shared" si="36"/>
        <v>0.13061384585212787</v>
      </c>
      <c r="BV19" s="44">
        <f t="shared" si="37"/>
        <v>28</v>
      </c>
      <c r="BW19" s="91">
        <f t="shared" si="38"/>
        <v>5900</v>
      </c>
      <c r="BX19" s="92">
        <f t="shared" si="39"/>
        <v>0.011570896254167485</v>
      </c>
      <c r="BY19" s="44">
        <f t="shared" si="40"/>
        <v>39</v>
      </c>
    </row>
    <row r="20" spans="1:77" s="44" customFormat="1" ht="12" customHeight="1">
      <c r="A20" s="61" t="s">
        <v>122</v>
      </c>
      <c r="B20" s="61" t="s">
        <v>132</v>
      </c>
      <c r="C20" s="61" t="s">
        <v>247</v>
      </c>
      <c r="D20" s="61" t="s">
        <v>124</v>
      </c>
      <c r="E20" s="61"/>
      <c r="F20" s="37">
        <v>1</v>
      </c>
      <c r="G20" s="10"/>
      <c r="H20" s="38" t="s">
        <v>50</v>
      </c>
      <c r="I20" s="39" t="s">
        <v>30</v>
      </c>
      <c r="J20" s="40">
        <v>766600</v>
      </c>
      <c r="K20" s="41">
        <v>2200</v>
      </c>
      <c r="L20" s="75">
        <f t="shared" si="0"/>
        <v>0.002869814766501435</v>
      </c>
      <c r="M20" s="41">
        <f t="shared" si="1"/>
        <v>46</v>
      </c>
      <c r="N20" s="41">
        <v>6300</v>
      </c>
      <c r="O20" s="75">
        <f t="shared" si="2"/>
        <v>0.00821810592225411</v>
      </c>
      <c r="P20" s="41">
        <f t="shared" si="3"/>
        <v>42</v>
      </c>
      <c r="Q20" s="41">
        <v>19700</v>
      </c>
      <c r="R20" s="75">
        <f t="shared" si="4"/>
        <v>0.02569788677276285</v>
      </c>
      <c r="S20" s="41">
        <f t="shared" si="5"/>
        <v>35</v>
      </c>
      <c r="T20" s="41">
        <v>39900</v>
      </c>
      <c r="U20" s="75">
        <f t="shared" si="6"/>
        <v>0.052048004174276026</v>
      </c>
      <c r="V20" s="41">
        <f t="shared" si="7"/>
        <v>36</v>
      </c>
      <c r="W20" s="41">
        <v>90900</v>
      </c>
      <c r="X20" s="75">
        <f t="shared" si="8"/>
        <v>0.11857552830680929</v>
      </c>
      <c r="Y20" s="41">
        <f t="shared" si="9"/>
        <v>33</v>
      </c>
      <c r="Z20" s="41">
        <v>84100</v>
      </c>
      <c r="AA20" s="75">
        <f t="shared" si="10"/>
        <v>0.10970519175580486</v>
      </c>
      <c r="AB20" s="41">
        <f t="shared" si="11"/>
        <v>35</v>
      </c>
      <c r="AC20" s="41">
        <v>160200</v>
      </c>
      <c r="AD20" s="75">
        <f t="shared" si="12"/>
        <v>0.2089746934516045</v>
      </c>
      <c r="AE20" s="41">
        <f t="shared" si="13"/>
        <v>12</v>
      </c>
      <c r="AF20" s="41">
        <v>114700</v>
      </c>
      <c r="AG20" s="75">
        <f t="shared" si="14"/>
        <v>0.1496217062353248</v>
      </c>
      <c r="AH20" s="41">
        <f t="shared" si="15"/>
        <v>24</v>
      </c>
      <c r="AI20" s="41">
        <v>86100</v>
      </c>
      <c r="AJ20" s="75">
        <f t="shared" si="16"/>
        <v>0.11231411427080616</v>
      </c>
      <c r="AK20" s="41">
        <f t="shared" si="17"/>
        <v>11</v>
      </c>
      <c r="AL20" s="41">
        <v>53600</v>
      </c>
      <c r="AM20" s="75">
        <f t="shared" si="18"/>
        <v>0.06991912340203496</v>
      </c>
      <c r="AN20" s="41">
        <f t="shared" si="19"/>
        <v>16</v>
      </c>
      <c r="AO20" s="41">
        <v>42700</v>
      </c>
      <c r="AP20" s="75">
        <f t="shared" si="20"/>
        <v>0.05570049569527785</v>
      </c>
      <c r="AQ20" s="41">
        <f t="shared" si="21"/>
        <v>10</v>
      </c>
      <c r="AR20" s="41">
        <v>26000</v>
      </c>
      <c r="AS20" s="75">
        <f t="shared" si="22"/>
        <v>0.03391599269501696</v>
      </c>
      <c r="AT20" s="41">
        <f t="shared" si="23"/>
        <v>12</v>
      </c>
      <c r="AU20" s="41">
        <v>13100</v>
      </c>
      <c r="AV20" s="75">
        <f t="shared" si="24"/>
        <v>0.017088442473258546</v>
      </c>
      <c r="AW20" s="41">
        <f t="shared" si="25"/>
        <v>10</v>
      </c>
      <c r="AX20" s="41">
        <f t="shared" si="26"/>
        <v>19100</v>
      </c>
      <c r="AY20" s="75">
        <f t="shared" si="27"/>
        <v>0.024915210018262458</v>
      </c>
      <c r="AZ20" s="41">
        <f t="shared" si="28"/>
        <v>11</v>
      </c>
      <c r="BA20" s="41">
        <v>14100</v>
      </c>
      <c r="BB20" s="41"/>
      <c r="BC20" s="41"/>
      <c r="BD20" s="41">
        <v>3300</v>
      </c>
      <c r="BE20" s="41"/>
      <c r="BF20" s="41"/>
      <c r="BG20" s="41">
        <v>1700</v>
      </c>
      <c r="BH20" s="41"/>
      <c r="BI20" s="41"/>
      <c r="BJ20" s="39" t="s">
        <v>30</v>
      </c>
      <c r="BK20" s="43" t="s">
        <v>201</v>
      </c>
      <c r="BL20" s="10"/>
      <c r="BM20" s="38" t="s">
        <v>50</v>
      </c>
      <c r="BN20" s="91">
        <f t="shared" si="29"/>
        <v>243100</v>
      </c>
      <c r="BO20" s="92">
        <f t="shared" si="30"/>
        <v>0.31711453169840853</v>
      </c>
      <c r="BP20" s="44">
        <f t="shared" si="31"/>
        <v>36</v>
      </c>
      <c r="BQ20" s="91">
        <f t="shared" si="32"/>
        <v>361000</v>
      </c>
      <c r="BR20" s="92">
        <f t="shared" si="33"/>
        <v>0.4709105139577355</v>
      </c>
      <c r="BS20" s="44">
        <f t="shared" si="34"/>
        <v>16</v>
      </c>
      <c r="BT20" s="91">
        <f t="shared" si="35"/>
        <v>135400</v>
      </c>
      <c r="BU20" s="92">
        <f t="shared" si="36"/>
        <v>0.1766240542655883</v>
      </c>
      <c r="BV20" s="44">
        <f t="shared" si="37"/>
        <v>11</v>
      </c>
      <c r="BW20" s="91">
        <f t="shared" si="38"/>
        <v>19100</v>
      </c>
      <c r="BX20" s="92">
        <f t="shared" si="39"/>
        <v>0.024915210018262458</v>
      </c>
      <c r="BY20" s="44">
        <f t="shared" si="40"/>
        <v>11</v>
      </c>
    </row>
    <row r="21" spans="1:77" s="44" customFormat="1" ht="12" customHeight="1">
      <c r="A21" s="61" t="s">
        <v>122</v>
      </c>
      <c r="B21" s="61" t="s">
        <v>133</v>
      </c>
      <c r="C21" s="61" t="s">
        <v>247</v>
      </c>
      <c r="D21" s="61" t="s">
        <v>124</v>
      </c>
      <c r="E21" s="61"/>
      <c r="F21" s="37">
        <v>1</v>
      </c>
      <c r="G21" s="10"/>
      <c r="H21" s="38" t="s">
        <v>51</v>
      </c>
      <c r="I21" s="39" t="s">
        <v>31</v>
      </c>
      <c r="J21" s="40">
        <v>528200</v>
      </c>
      <c r="K21" s="41">
        <v>3200</v>
      </c>
      <c r="L21" s="75">
        <f t="shared" si="0"/>
        <v>0.00605831124574025</v>
      </c>
      <c r="M21" s="41">
        <f t="shared" si="1"/>
        <v>25</v>
      </c>
      <c r="N21" s="41">
        <v>6600</v>
      </c>
      <c r="O21" s="75">
        <f t="shared" si="2"/>
        <v>0.012495266944339266</v>
      </c>
      <c r="P21" s="41">
        <f t="shared" si="3"/>
        <v>25</v>
      </c>
      <c r="Q21" s="41">
        <v>14800</v>
      </c>
      <c r="R21" s="75">
        <f t="shared" si="4"/>
        <v>0.028019689511548655</v>
      </c>
      <c r="S21" s="41">
        <f t="shared" si="5"/>
        <v>33</v>
      </c>
      <c r="T21" s="41">
        <v>30300</v>
      </c>
      <c r="U21" s="75">
        <f t="shared" si="6"/>
        <v>0.05736463460810299</v>
      </c>
      <c r="V21" s="41">
        <f t="shared" si="7"/>
        <v>29</v>
      </c>
      <c r="W21" s="41">
        <v>61400</v>
      </c>
      <c r="X21" s="75">
        <f t="shared" si="8"/>
        <v>0.11624384702764104</v>
      </c>
      <c r="Y21" s="41">
        <f t="shared" si="9"/>
        <v>34</v>
      </c>
      <c r="Z21" s="41">
        <v>51300</v>
      </c>
      <c r="AA21" s="75">
        <f t="shared" si="10"/>
        <v>0.09712230215827339</v>
      </c>
      <c r="AB21" s="41">
        <f t="shared" si="11"/>
        <v>43</v>
      </c>
      <c r="AC21" s="41">
        <v>107200</v>
      </c>
      <c r="AD21" s="75">
        <f t="shared" si="12"/>
        <v>0.20295342673229838</v>
      </c>
      <c r="AE21" s="41">
        <f t="shared" si="13"/>
        <v>20</v>
      </c>
      <c r="AF21" s="41">
        <v>87300</v>
      </c>
      <c r="AG21" s="75">
        <f t="shared" si="14"/>
        <v>0.16527830367285118</v>
      </c>
      <c r="AH21" s="41">
        <f t="shared" si="15"/>
        <v>2</v>
      </c>
      <c r="AI21" s="41">
        <v>56700</v>
      </c>
      <c r="AJ21" s="75">
        <f t="shared" si="16"/>
        <v>0.10734570238546005</v>
      </c>
      <c r="AK21" s="41">
        <f t="shared" si="17"/>
        <v>14</v>
      </c>
      <c r="AL21" s="41">
        <v>42000</v>
      </c>
      <c r="AM21" s="75">
        <f t="shared" si="18"/>
        <v>0.07951533510034078</v>
      </c>
      <c r="AN21" s="41">
        <f t="shared" si="19"/>
        <v>8</v>
      </c>
      <c r="AO21" s="41">
        <v>27900</v>
      </c>
      <c r="AP21" s="75">
        <f t="shared" si="20"/>
        <v>0.052820901173797806</v>
      </c>
      <c r="AQ21" s="41">
        <f t="shared" si="21"/>
        <v>14</v>
      </c>
      <c r="AR21" s="41">
        <v>13700</v>
      </c>
      <c r="AS21" s="75">
        <f t="shared" si="22"/>
        <v>0.025937145020825444</v>
      </c>
      <c r="AT21" s="41">
        <f t="shared" si="23"/>
        <v>20</v>
      </c>
      <c r="AU21" s="41">
        <v>9000</v>
      </c>
      <c r="AV21" s="75">
        <f t="shared" si="24"/>
        <v>0.01703900037864445</v>
      </c>
      <c r="AW21" s="41">
        <f t="shared" si="25"/>
        <v>11</v>
      </c>
      <c r="AX21" s="41">
        <f t="shared" si="26"/>
        <v>10200</v>
      </c>
      <c r="AY21" s="75">
        <f t="shared" si="27"/>
        <v>0.019310867095797046</v>
      </c>
      <c r="AZ21" s="41">
        <f t="shared" si="28"/>
        <v>18</v>
      </c>
      <c r="BA21" s="41">
        <v>7900</v>
      </c>
      <c r="BB21" s="41"/>
      <c r="BC21" s="41"/>
      <c r="BD21" s="41">
        <v>1600</v>
      </c>
      <c r="BE21" s="41"/>
      <c r="BF21" s="41"/>
      <c r="BG21" s="41">
        <v>700</v>
      </c>
      <c r="BH21" s="41"/>
      <c r="BI21" s="41"/>
      <c r="BJ21" s="39" t="s">
        <v>31</v>
      </c>
      <c r="BK21" s="43" t="s">
        <v>202</v>
      </c>
      <c r="BL21" s="10"/>
      <c r="BM21" s="38" t="s">
        <v>51</v>
      </c>
      <c r="BN21" s="91">
        <f t="shared" si="29"/>
        <v>167600</v>
      </c>
      <c r="BO21" s="92">
        <f t="shared" si="30"/>
        <v>0.3173040514956456</v>
      </c>
      <c r="BP21" s="44">
        <f t="shared" si="31"/>
        <v>35</v>
      </c>
      <c r="BQ21" s="91">
        <f t="shared" si="32"/>
        <v>251200</v>
      </c>
      <c r="BR21" s="92">
        <f t="shared" si="33"/>
        <v>0.4755774327906096</v>
      </c>
      <c r="BS21" s="44">
        <f t="shared" si="34"/>
        <v>10</v>
      </c>
      <c r="BT21" s="91">
        <f t="shared" si="35"/>
        <v>92600</v>
      </c>
      <c r="BU21" s="92">
        <f t="shared" si="36"/>
        <v>0.1753123816736085</v>
      </c>
      <c r="BV21" s="44">
        <f t="shared" si="37"/>
        <v>12</v>
      </c>
      <c r="BW21" s="91">
        <f t="shared" si="38"/>
        <v>10200</v>
      </c>
      <c r="BX21" s="92">
        <f t="shared" si="39"/>
        <v>0.019310867095797046</v>
      </c>
      <c r="BY21" s="44">
        <f t="shared" si="40"/>
        <v>18</v>
      </c>
    </row>
    <row r="22" spans="1:77" s="44" customFormat="1" ht="12" customHeight="1">
      <c r="A22" s="61" t="s">
        <v>122</v>
      </c>
      <c r="B22" s="61" t="s">
        <v>134</v>
      </c>
      <c r="C22" s="61" t="s">
        <v>247</v>
      </c>
      <c r="D22" s="61" t="s">
        <v>124</v>
      </c>
      <c r="E22" s="61"/>
      <c r="F22" s="37">
        <v>1</v>
      </c>
      <c r="G22" s="10"/>
      <c r="H22" s="38" t="s">
        <v>52</v>
      </c>
      <c r="I22" s="39" t="s">
        <v>32</v>
      </c>
      <c r="J22" s="40">
        <v>515700</v>
      </c>
      <c r="K22" s="41">
        <v>3300</v>
      </c>
      <c r="L22" s="75">
        <f t="shared" si="0"/>
        <v>0.006399069226294357</v>
      </c>
      <c r="M22" s="41">
        <f t="shared" si="1"/>
        <v>21</v>
      </c>
      <c r="N22" s="41">
        <v>6300</v>
      </c>
      <c r="O22" s="75">
        <f t="shared" si="2"/>
        <v>0.012216404886561954</v>
      </c>
      <c r="P22" s="41">
        <f t="shared" si="3"/>
        <v>27</v>
      </c>
      <c r="Q22" s="41">
        <v>14700</v>
      </c>
      <c r="R22" s="75">
        <f t="shared" si="4"/>
        <v>0.028504944735311226</v>
      </c>
      <c r="S22" s="41">
        <f t="shared" si="5"/>
        <v>32</v>
      </c>
      <c r="T22" s="41">
        <v>27800</v>
      </c>
      <c r="U22" s="75">
        <f t="shared" si="6"/>
        <v>0.05390731045181307</v>
      </c>
      <c r="V22" s="41">
        <f t="shared" si="7"/>
        <v>33</v>
      </c>
      <c r="W22" s="41">
        <v>65300</v>
      </c>
      <c r="X22" s="75">
        <f t="shared" si="8"/>
        <v>0.12662400620515804</v>
      </c>
      <c r="Y22" s="41">
        <f t="shared" si="9"/>
        <v>30</v>
      </c>
      <c r="Z22" s="41">
        <v>57500</v>
      </c>
      <c r="AA22" s="75">
        <f t="shared" si="10"/>
        <v>0.11149893348846228</v>
      </c>
      <c r="AB22" s="41">
        <f t="shared" si="11"/>
        <v>32</v>
      </c>
      <c r="AC22" s="41">
        <v>109800</v>
      </c>
      <c r="AD22" s="75">
        <f t="shared" si="12"/>
        <v>0.21291448516579406</v>
      </c>
      <c r="AE22" s="41">
        <f t="shared" si="13"/>
        <v>7</v>
      </c>
      <c r="AF22" s="41">
        <v>80800</v>
      </c>
      <c r="AG22" s="75">
        <f t="shared" si="14"/>
        <v>0.15668024044987397</v>
      </c>
      <c r="AH22" s="41">
        <f t="shared" si="15"/>
        <v>18</v>
      </c>
      <c r="AI22" s="41">
        <v>58300</v>
      </c>
      <c r="AJ22" s="75">
        <f t="shared" si="16"/>
        <v>0.11305022299786698</v>
      </c>
      <c r="AK22" s="41">
        <f t="shared" si="17"/>
        <v>10</v>
      </c>
      <c r="AL22" s="41">
        <v>36000</v>
      </c>
      <c r="AM22" s="75">
        <f t="shared" si="18"/>
        <v>0.06980802792321117</v>
      </c>
      <c r="AN22" s="41">
        <f t="shared" si="19"/>
        <v>17</v>
      </c>
      <c r="AO22" s="41">
        <v>25300</v>
      </c>
      <c r="AP22" s="75">
        <f t="shared" si="20"/>
        <v>0.049059530734923404</v>
      </c>
      <c r="AQ22" s="41">
        <f t="shared" si="21"/>
        <v>18</v>
      </c>
      <c r="AR22" s="41">
        <v>13800</v>
      </c>
      <c r="AS22" s="75">
        <f t="shared" si="22"/>
        <v>0.02675974403723095</v>
      </c>
      <c r="AT22" s="41">
        <f t="shared" si="23"/>
        <v>18</v>
      </c>
      <c r="AU22" s="41">
        <v>5000</v>
      </c>
      <c r="AV22" s="75">
        <f t="shared" si="24"/>
        <v>0.00969555943377933</v>
      </c>
      <c r="AW22" s="41">
        <f t="shared" si="25"/>
        <v>28</v>
      </c>
      <c r="AX22" s="41">
        <f t="shared" si="26"/>
        <v>7800</v>
      </c>
      <c r="AY22" s="75">
        <f t="shared" si="27"/>
        <v>0.015125072716695753</v>
      </c>
      <c r="AZ22" s="41">
        <f t="shared" si="28"/>
        <v>27</v>
      </c>
      <c r="BA22" s="41">
        <v>6200</v>
      </c>
      <c r="BB22" s="41"/>
      <c r="BC22" s="41"/>
      <c r="BD22" s="41">
        <v>500</v>
      </c>
      <c r="BE22" s="41"/>
      <c r="BF22" s="41"/>
      <c r="BG22" s="41">
        <v>1100</v>
      </c>
      <c r="BH22" s="41"/>
      <c r="BI22" s="41"/>
      <c r="BJ22" s="39" t="s">
        <v>32</v>
      </c>
      <c r="BK22" s="43" t="s">
        <v>203</v>
      </c>
      <c r="BL22" s="10"/>
      <c r="BM22" s="38" t="s">
        <v>52</v>
      </c>
      <c r="BN22" s="91">
        <f t="shared" si="29"/>
        <v>174900</v>
      </c>
      <c r="BO22" s="92">
        <f t="shared" si="30"/>
        <v>0.3391506689936009</v>
      </c>
      <c r="BP22" s="44">
        <f t="shared" si="31"/>
        <v>32</v>
      </c>
      <c r="BQ22" s="91">
        <f t="shared" si="32"/>
        <v>248900</v>
      </c>
      <c r="BR22" s="92">
        <f t="shared" si="33"/>
        <v>0.482644948613535</v>
      </c>
      <c r="BS22" s="44">
        <f t="shared" si="34"/>
        <v>5</v>
      </c>
      <c r="BT22" s="91">
        <f t="shared" si="35"/>
        <v>80100</v>
      </c>
      <c r="BU22" s="92">
        <f t="shared" si="36"/>
        <v>0.15532286212914484</v>
      </c>
      <c r="BV22" s="44">
        <f t="shared" si="37"/>
        <v>19</v>
      </c>
      <c r="BW22" s="91">
        <f t="shared" si="38"/>
        <v>7800</v>
      </c>
      <c r="BX22" s="92">
        <f t="shared" si="39"/>
        <v>0.015125072716695753</v>
      </c>
      <c r="BY22" s="44">
        <f t="shared" si="40"/>
        <v>27</v>
      </c>
    </row>
    <row r="23" spans="1:77" s="84" customFormat="1" ht="16.5" customHeight="1">
      <c r="A23" s="76" t="s">
        <v>122</v>
      </c>
      <c r="B23" s="76" t="s">
        <v>135</v>
      </c>
      <c r="C23" s="76" t="s">
        <v>247</v>
      </c>
      <c r="D23" s="76" t="s">
        <v>124</v>
      </c>
      <c r="E23" s="76"/>
      <c r="F23" s="77">
        <v>1</v>
      </c>
      <c r="G23" s="77"/>
      <c r="H23" s="78" t="s">
        <v>53</v>
      </c>
      <c r="I23" s="79" t="s">
        <v>33</v>
      </c>
      <c r="J23" s="80">
        <v>1903900</v>
      </c>
      <c r="K23" s="81">
        <v>10100</v>
      </c>
      <c r="L23" s="82">
        <f t="shared" si="0"/>
        <v>0.0053049004674615265</v>
      </c>
      <c r="M23" s="81">
        <f t="shared" si="1"/>
        <v>34</v>
      </c>
      <c r="N23" s="81">
        <v>14000</v>
      </c>
      <c r="O23" s="82">
        <f t="shared" si="2"/>
        <v>0.007353327380639739</v>
      </c>
      <c r="P23" s="81">
        <f t="shared" si="3"/>
        <v>45</v>
      </c>
      <c r="Q23" s="81">
        <v>28300</v>
      </c>
      <c r="R23" s="82">
        <f t="shared" si="4"/>
        <v>0.014864226062293187</v>
      </c>
      <c r="S23" s="81">
        <f t="shared" si="5"/>
        <v>45</v>
      </c>
      <c r="T23" s="81">
        <v>68000</v>
      </c>
      <c r="U23" s="82">
        <f t="shared" si="6"/>
        <v>0.03571616156310731</v>
      </c>
      <c r="V23" s="81">
        <f t="shared" si="7"/>
        <v>44</v>
      </c>
      <c r="W23" s="81">
        <v>173800</v>
      </c>
      <c r="X23" s="82">
        <f t="shared" si="8"/>
        <v>0.0912863070539419</v>
      </c>
      <c r="Y23" s="81">
        <f t="shared" si="9"/>
        <v>44</v>
      </c>
      <c r="Z23" s="81">
        <v>184400</v>
      </c>
      <c r="AA23" s="82">
        <f t="shared" si="10"/>
        <v>0.09685382635642628</v>
      </c>
      <c r="AB23" s="81">
        <f t="shared" si="11"/>
        <v>44</v>
      </c>
      <c r="AC23" s="81">
        <v>373500</v>
      </c>
      <c r="AD23" s="82">
        <f t="shared" si="12"/>
        <v>0.19617626976206734</v>
      </c>
      <c r="AE23" s="81">
        <f t="shared" si="13"/>
        <v>26</v>
      </c>
      <c r="AF23" s="81">
        <v>312100</v>
      </c>
      <c r="AG23" s="82">
        <f t="shared" si="14"/>
        <v>0.1639266768212616</v>
      </c>
      <c r="AH23" s="81">
        <f t="shared" si="15"/>
        <v>4</v>
      </c>
      <c r="AI23" s="81">
        <v>244900</v>
      </c>
      <c r="AJ23" s="82">
        <f t="shared" si="16"/>
        <v>0.12863070539419086</v>
      </c>
      <c r="AK23" s="81">
        <f t="shared" si="17"/>
        <v>1</v>
      </c>
      <c r="AL23" s="81">
        <v>159100</v>
      </c>
      <c r="AM23" s="82">
        <f t="shared" si="18"/>
        <v>0.08356531330427018</v>
      </c>
      <c r="AN23" s="81">
        <f t="shared" si="19"/>
        <v>5</v>
      </c>
      <c r="AO23" s="81">
        <v>104300</v>
      </c>
      <c r="AP23" s="82">
        <f t="shared" si="20"/>
        <v>0.05478228898576606</v>
      </c>
      <c r="AQ23" s="81">
        <f t="shared" si="21"/>
        <v>11</v>
      </c>
      <c r="AR23" s="81">
        <v>87100</v>
      </c>
      <c r="AS23" s="82">
        <f t="shared" si="22"/>
        <v>0.04574820106098009</v>
      </c>
      <c r="AT23" s="81">
        <f t="shared" si="23"/>
        <v>3</v>
      </c>
      <c r="AU23" s="81">
        <v>42200</v>
      </c>
      <c r="AV23" s="82">
        <f t="shared" si="24"/>
        <v>0.022165029675928358</v>
      </c>
      <c r="AW23" s="81">
        <f t="shared" si="25"/>
        <v>5</v>
      </c>
      <c r="AX23" s="81">
        <f t="shared" si="26"/>
        <v>72900</v>
      </c>
      <c r="AY23" s="82">
        <f t="shared" si="27"/>
        <v>0.03828982614633122</v>
      </c>
      <c r="AZ23" s="81">
        <f t="shared" si="28"/>
        <v>5</v>
      </c>
      <c r="BA23" s="81">
        <v>55600</v>
      </c>
      <c r="BB23" s="81"/>
      <c r="BC23" s="81"/>
      <c r="BD23" s="81">
        <v>7700</v>
      </c>
      <c r="BE23" s="81"/>
      <c r="BF23" s="81"/>
      <c r="BG23" s="81">
        <v>9600</v>
      </c>
      <c r="BH23" s="81"/>
      <c r="BI23" s="81"/>
      <c r="BJ23" s="79" t="s">
        <v>33</v>
      </c>
      <c r="BK23" s="83" t="s">
        <v>204</v>
      </c>
      <c r="BL23" s="77"/>
      <c r="BM23" s="78" t="s">
        <v>53</v>
      </c>
      <c r="BN23" s="93">
        <f t="shared" si="29"/>
        <v>478600</v>
      </c>
      <c r="BO23" s="94">
        <f t="shared" si="30"/>
        <v>0.25137874888386996</v>
      </c>
      <c r="BP23" s="84">
        <f t="shared" si="31"/>
        <v>44</v>
      </c>
      <c r="BQ23" s="93">
        <f t="shared" si="32"/>
        <v>930500</v>
      </c>
      <c r="BR23" s="94">
        <f t="shared" si="33"/>
        <v>0.48873365197751983</v>
      </c>
      <c r="BS23" s="84">
        <f t="shared" si="34"/>
        <v>1</v>
      </c>
      <c r="BT23" s="93">
        <f t="shared" si="35"/>
        <v>392700</v>
      </c>
      <c r="BU23" s="94">
        <f t="shared" si="36"/>
        <v>0.2062608330269447</v>
      </c>
      <c r="BV23" s="84">
        <f t="shared" si="37"/>
        <v>6</v>
      </c>
      <c r="BW23" s="93">
        <f t="shared" si="38"/>
        <v>72900</v>
      </c>
      <c r="BX23" s="94">
        <f t="shared" si="39"/>
        <v>0.03828982614633122</v>
      </c>
      <c r="BY23" s="84">
        <f t="shared" si="40"/>
        <v>5</v>
      </c>
    </row>
    <row r="24" spans="1:77" s="44" customFormat="1" ht="12" customHeight="1">
      <c r="A24" s="61" t="s">
        <v>122</v>
      </c>
      <c r="B24" s="61" t="s">
        <v>136</v>
      </c>
      <c r="C24" s="61" t="s">
        <v>247</v>
      </c>
      <c r="D24" s="61" t="s">
        <v>124</v>
      </c>
      <c r="E24" s="61"/>
      <c r="F24" s="37">
        <v>1</v>
      </c>
      <c r="G24" s="10"/>
      <c r="H24" s="38" t="s">
        <v>54</v>
      </c>
      <c r="I24" s="39" t="s">
        <v>34</v>
      </c>
      <c r="J24" s="40">
        <v>1648600</v>
      </c>
      <c r="K24" s="41">
        <v>10900</v>
      </c>
      <c r="L24" s="75">
        <f t="shared" si="0"/>
        <v>0.006611670508310082</v>
      </c>
      <c r="M24" s="41">
        <f t="shared" si="1"/>
        <v>18</v>
      </c>
      <c r="N24" s="41">
        <v>17300</v>
      </c>
      <c r="O24" s="75">
        <f t="shared" si="2"/>
        <v>0.010493752274657285</v>
      </c>
      <c r="P24" s="41">
        <f t="shared" si="3"/>
        <v>36</v>
      </c>
      <c r="Q24" s="41">
        <v>26000</v>
      </c>
      <c r="R24" s="75">
        <f t="shared" si="4"/>
        <v>0.015770957175785513</v>
      </c>
      <c r="S24" s="41">
        <f t="shared" si="5"/>
        <v>44</v>
      </c>
      <c r="T24" s="41">
        <v>49700</v>
      </c>
      <c r="U24" s="75">
        <f t="shared" si="6"/>
        <v>0.030146791216790005</v>
      </c>
      <c r="V24" s="41">
        <f t="shared" si="7"/>
        <v>45</v>
      </c>
      <c r="W24" s="41">
        <v>135800</v>
      </c>
      <c r="X24" s="75">
        <f t="shared" si="8"/>
        <v>0.08237292247967973</v>
      </c>
      <c r="Y24" s="41">
        <f t="shared" si="9"/>
        <v>45</v>
      </c>
      <c r="Z24" s="41">
        <v>153200</v>
      </c>
      <c r="AA24" s="75">
        <f t="shared" si="10"/>
        <v>0.09292733228193618</v>
      </c>
      <c r="AB24" s="41">
        <f t="shared" si="11"/>
        <v>45</v>
      </c>
      <c r="AC24" s="41">
        <v>322700</v>
      </c>
      <c r="AD24" s="75">
        <f t="shared" si="12"/>
        <v>0.1957418415625379</v>
      </c>
      <c r="AE24" s="41">
        <f t="shared" si="13"/>
        <v>27</v>
      </c>
      <c r="AF24" s="41">
        <v>269200</v>
      </c>
      <c r="AG24" s="75">
        <f t="shared" si="14"/>
        <v>0.16329006429697926</v>
      </c>
      <c r="AH24" s="41">
        <f t="shared" si="15"/>
        <v>7</v>
      </c>
      <c r="AI24" s="41">
        <v>194900</v>
      </c>
      <c r="AJ24" s="75">
        <f t="shared" si="16"/>
        <v>0.11822152129079219</v>
      </c>
      <c r="AK24" s="41">
        <f t="shared" si="17"/>
        <v>7</v>
      </c>
      <c r="AL24" s="41">
        <v>134500</v>
      </c>
      <c r="AM24" s="75">
        <f t="shared" si="18"/>
        <v>0.08158437462089045</v>
      </c>
      <c r="AN24" s="41">
        <f t="shared" si="19"/>
        <v>7</v>
      </c>
      <c r="AO24" s="41">
        <v>115000</v>
      </c>
      <c r="AP24" s="75">
        <f t="shared" si="20"/>
        <v>0.06975615673905132</v>
      </c>
      <c r="AQ24" s="41">
        <f t="shared" si="21"/>
        <v>1</v>
      </c>
      <c r="AR24" s="41">
        <v>72300</v>
      </c>
      <c r="AS24" s="75">
        <f t="shared" si="22"/>
        <v>0.043855392454203564</v>
      </c>
      <c r="AT24" s="41">
        <f t="shared" si="23"/>
        <v>5</v>
      </c>
      <c r="AU24" s="41">
        <v>47700</v>
      </c>
      <c r="AV24" s="75">
        <f t="shared" si="24"/>
        <v>0.0289336406648065</v>
      </c>
      <c r="AW24" s="41">
        <f t="shared" si="25"/>
        <v>3</v>
      </c>
      <c r="AX24" s="41">
        <f t="shared" si="26"/>
        <v>81000</v>
      </c>
      <c r="AY24" s="75">
        <f t="shared" si="27"/>
        <v>0.0491325973553318</v>
      </c>
      <c r="AZ24" s="41">
        <f t="shared" si="28"/>
        <v>3</v>
      </c>
      <c r="BA24" s="41">
        <v>58800</v>
      </c>
      <c r="BB24" s="41"/>
      <c r="BC24" s="41"/>
      <c r="BD24" s="41">
        <v>12400</v>
      </c>
      <c r="BE24" s="41"/>
      <c r="BF24" s="41"/>
      <c r="BG24" s="41">
        <v>9800</v>
      </c>
      <c r="BH24" s="41"/>
      <c r="BI24" s="41"/>
      <c r="BJ24" s="39" t="s">
        <v>34</v>
      </c>
      <c r="BK24" s="43" t="s">
        <v>205</v>
      </c>
      <c r="BL24" s="10"/>
      <c r="BM24" s="38" t="s">
        <v>54</v>
      </c>
      <c r="BN24" s="91">
        <f t="shared" si="29"/>
        <v>392900</v>
      </c>
      <c r="BO24" s="92">
        <f t="shared" si="30"/>
        <v>0.2383234259371588</v>
      </c>
      <c r="BP24" s="44">
        <f t="shared" si="31"/>
        <v>45</v>
      </c>
      <c r="BQ24" s="91">
        <f t="shared" si="32"/>
        <v>786800</v>
      </c>
      <c r="BR24" s="92">
        <f t="shared" si="33"/>
        <v>0.47725342715030933</v>
      </c>
      <c r="BS24" s="44">
        <f t="shared" si="34"/>
        <v>8</v>
      </c>
      <c r="BT24" s="91">
        <f t="shared" si="35"/>
        <v>369500</v>
      </c>
      <c r="BU24" s="92">
        <f t="shared" si="36"/>
        <v>0.22412956447895183</v>
      </c>
      <c r="BV24" s="44">
        <f t="shared" si="37"/>
        <v>3</v>
      </c>
      <c r="BW24" s="91">
        <f t="shared" si="38"/>
        <v>81000</v>
      </c>
      <c r="BX24" s="92">
        <f t="shared" si="39"/>
        <v>0.0491325973553318</v>
      </c>
      <c r="BY24" s="44">
        <f t="shared" si="40"/>
        <v>3</v>
      </c>
    </row>
    <row r="25" spans="1:77" s="44" customFormat="1" ht="12" customHeight="1">
      <c r="A25" s="61" t="s">
        <v>122</v>
      </c>
      <c r="B25" s="61" t="s">
        <v>137</v>
      </c>
      <c r="C25" s="61" t="s">
        <v>247</v>
      </c>
      <c r="D25" s="61" t="s">
        <v>124</v>
      </c>
      <c r="E25" s="61"/>
      <c r="F25" s="37">
        <v>1</v>
      </c>
      <c r="G25" s="10"/>
      <c r="H25" s="38" t="s">
        <v>55</v>
      </c>
      <c r="I25" s="39" t="s">
        <v>35</v>
      </c>
      <c r="J25" s="40">
        <v>3896000</v>
      </c>
      <c r="K25" s="41">
        <v>25400</v>
      </c>
      <c r="L25" s="75">
        <f t="shared" si="0"/>
        <v>0.006519507186858316</v>
      </c>
      <c r="M25" s="41">
        <f t="shared" si="1"/>
        <v>20</v>
      </c>
      <c r="N25" s="41">
        <v>40800</v>
      </c>
      <c r="O25" s="75">
        <f t="shared" si="2"/>
        <v>0.010472279260780287</v>
      </c>
      <c r="P25" s="41">
        <f t="shared" si="3"/>
        <v>37</v>
      </c>
      <c r="Q25" s="41">
        <v>52600</v>
      </c>
      <c r="R25" s="75">
        <f t="shared" si="4"/>
        <v>0.013501026694045175</v>
      </c>
      <c r="S25" s="41">
        <f t="shared" si="5"/>
        <v>46</v>
      </c>
      <c r="T25" s="41">
        <v>92000</v>
      </c>
      <c r="U25" s="75">
        <f t="shared" si="6"/>
        <v>0.023613963039014373</v>
      </c>
      <c r="V25" s="41">
        <f t="shared" si="7"/>
        <v>46</v>
      </c>
      <c r="W25" s="41">
        <v>301900</v>
      </c>
      <c r="X25" s="75">
        <f t="shared" si="8"/>
        <v>0.07748973305954826</v>
      </c>
      <c r="Y25" s="41">
        <f t="shared" si="9"/>
        <v>46</v>
      </c>
      <c r="Z25" s="41">
        <v>312600</v>
      </c>
      <c r="AA25" s="75">
        <f t="shared" si="10"/>
        <v>0.08023613963039014</v>
      </c>
      <c r="AB25" s="41">
        <f t="shared" si="11"/>
        <v>47</v>
      </c>
      <c r="AC25" s="41">
        <v>719600</v>
      </c>
      <c r="AD25" s="75">
        <f t="shared" si="12"/>
        <v>0.18470225872689938</v>
      </c>
      <c r="AE25" s="41">
        <f t="shared" si="13"/>
        <v>37</v>
      </c>
      <c r="AF25" s="41">
        <v>619100</v>
      </c>
      <c r="AG25" s="75">
        <f t="shared" si="14"/>
        <v>0.1589065708418891</v>
      </c>
      <c r="AH25" s="41">
        <f t="shared" si="15"/>
        <v>16</v>
      </c>
      <c r="AI25" s="41">
        <v>444000</v>
      </c>
      <c r="AJ25" s="75">
        <f t="shared" si="16"/>
        <v>0.11396303901437371</v>
      </c>
      <c r="AK25" s="41">
        <f t="shared" si="17"/>
        <v>9</v>
      </c>
      <c r="AL25" s="41">
        <v>343500</v>
      </c>
      <c r="AM25" s="75">
        <f t="shared" si="18"/>
        <v>0.08816735112936346</v>
      </c>
      <c r="AN25" s="41">
        <f t="shared" si="19"/>
        <v>2</v>
      </c>
      <c r="AO25" s="41">
        <v>268000</v>
      </c>
      <c r="AP25" s="75">
        <f t="shared" si="20"/>
        <v>0.06878850102669405</v>
      </c>
      <c r="AQ25" s="41">
        <f t="shared" si="21"/>
        <v>3</v>
      </c>
      <c r="AR25" s="41">
        <v>193600</v>
      </c>
      <c r="AS25" s="75">
        <f t="shared" si="22"/>
        <v>0.04969199178644764</v>
      </c>
      <c r="AT25" s="41">
        <f t="shared" si="23"/>
        <v>2</v>
      </c>
      <c r="AU25" s="41">
        <v>132300</v>
      </c>
      <c r="AV25" s="75">
        <f t="shared" si="24"/>
        <v>0.03395790554414784</v>
      </c>
      <c r="AW25" s="41">
        <f t="shared" si="25"/>
        <v>2</v>
      </c>
      <c r="AX25" s="41">
        <f t="shared" si="26"/>
        <v>296200</v>
      </c>
      <c r="AY25" s="75">
        <f t="shared" si="27"/>
        <v>0.07602669404517454</v>
      </c>
      <c r="AZ25" s="41">
        <f t="shared" si="28"/>
        <v>1</v>
      </c>
      <c r="BA25" s="41">
        <v>194000</v>
      </c>
      <c r="BB25" s="41"/>
      <c r="BC25" s="41"/>
      <c r="BD25" s="41">
        <v>52800</v>
      </c>
      <c r="BE25" s="41"/>
      <c r="BF25" s="41"/>
      <c r="BG25" s="41">
        <v>49400</v>
      </c>
      <c r="BH25" s="41"/>
      <c r="BI25" s="41"/>
      <c r="BJ25" s="39" t="s">
        <v>35</v>
      </c>
      <c r="BK25" s="43" t="s">
        <v>206</v>
      </c>
      <c r="BL25" s="10"/>
      <c r="BM25" s="38" t="s">
        <v>55</v>
      </c>
      <c r="BN25" s="91">
        <f t="shared" si="29"/>
        <v>825300</v>
      </c>
      <c r="BO25" s="92">
        <f t="shared" si="30"/>
        <v>0.21183264887063655</v>
      </c>
      <c r="BP25" s="44">
        <f t="shared" si="31"/>
        <v>46</v>
      </c>
      <c r="BQ25" s="91">
        <f t="shared" si="32"/>
        <v>1782700</v>
      </c>
      <c r="BR25" s="92">
        <f t="shared" si="33"/>
        <v>0.45757186858316223</v>
      </c>
      <c r="BS25" s="44">
        <f t="shared" si="34"/>
        <v>22</v>
      </c>
      <c r="BT25" s="91">
        <f t="shared" si="35"/>
        <v>937400</v>
      </c>
      <c r="BU25" s="92">
        <f t="shared" si="36"/>
        <v>0.24060574948665298</v>
      </c>
      <c r="BV25" s="44">
        <f t="shared" si="37"/>
        <v>2</v>
      </c>
      <c r="BW25" s="91">
        <f t="shared" si="38"/>
        <v>296200</v>
      </c>
      <c r="BX25" s="92">
        <f t="shared" si="39"/>
        <v>0.07602669404517454</v>
      </c>
      <c r="BY25" s="44">
        <f t="shared" si="40"/>
        <v>1</v>
      </c>
    </row>
    <row r="26" spans="1:77" s="44" customFormat="1" ht="12" customHeight="1">
      <c r="A26" s="61" t="s">
        <v>122</v>
      </c>
      <c r="B26" s="61" t="s">
        <v>138</v>
      </c>
      <c r="C26" s="61" t="s">
        <v>247</v>
      </c>
      <c r="D26" s="61" t="s">
        <v>124</v>
      </c>
      <c r="E26" s="61"/>
      <c r="F26" s="37">
        <v>1</v>
      </c>
      <c r="G26" s="10"/>
      <c r="H26" s="38" t="s">
        <v>56</v>
      </c>
      <c r="I26" s="39" t="s">
        <v>36</v>
      </c>
      <c r="J26" s="40">
        <v>2514100</v>
      </c>
      <c r="K26" s="41">
        <v>10600</v>
      </c>
      <c r="L26" s="75">
        <f t="shared" si="0"/>
        <v>0.004216220516288135</v>
      </c>
      <c r="M26" s="41">
        <f t="shared" si="1"/>
        <v>42</v>
      </c>
      <c r="N26" s="41">
        <v>19200</v>
      </c>
      <c r="O26" s="75">
        <f t="shared" si="2"/>
        <v>0.007636927727616244</v>
      </c>
      <c r="P26" s="41">
        <f t="shared" si="3"/>
        <v>44</v>
      </c>
      <c r="Q26" s="41">
        <v>31200</v>
      </c>
      <c r="R26" s="75">
        <f t="shared" si="4"/>
        <v>0.012410007557376397</v>
      </c>
      <c r="S26" s="41">
        <f t="shared" si="5"/>
        <v>47</v>
      </c>
      <c r="T26" s="41">
        <v>55400</v>
      </c>
      <c r="U26" s="75">
        <f t="shared" si="6"/>
        <v>0.022035718547392707</v>
      </c>
      <c r="V26" s="41">
        <f t="shared" si="7"/>
        <v>47</v>
      </c>
      <c r="W26" s="41">
        <v>185600</v>
      </c>
      <c r="X26" s="75">
        <f t="shared" si="8"/>
        <v>0.07382363470029037</v>
      </c>
      <c r="Y26" s="41">
        <f t="shared" si="9"/>
        <v>47</v>
      </c>
      <c r="Z26" s="41">
        <v>217700</v>
      </c>
      <c r="AA26" s="75">
        <f t="shared" si="10"/>
        <v>0.08659162324489877</v>
      </c>
      <c r="AB26" s="41">
        <f t="shared" si="11"/>
        <v>46</v>
      </c>
      <c r="AC26" s="41">
        <v>468600</v>
      </c>
      <c r="AD26" s="75">
        <f t="shared" si="12"/>
        <v>0.18638876735213397</v>
      </c>
      <c r="AE26" s="41">
        <f t="shared" si="13"/>
        <v>35</v>
      </c>
      <c r="AF26" s="41">
        <v>405000</v>
      </c>
      <c r="AG26" s="75">
        <f t="shared" si="14"/>
        <v>0.16109144425440516</v>
      </c>
      <c r="AH26" s="41">
        <f t="shared" si="15"/>
        <v>12</v>
      </c>
      <c r="AI26" s="41">
        <v>301400</v>
      </c>
      <c r="AJ26" s="75">
        <f t="shared" si="16"/>
        <v>0.11988385505747584</v>
      </c>
      <c r="AK26" s="41">
        <f t="shared" si="17"/>
        <v>5</v>
      </c>
      <c r="AL26" s="41">
        <v>231100</v>
      </c>
      <c r="AM26" s="75">
        <f t="shared" si="18"/>
        <v>0.09192156238813094</v>
      </c>
      <c r="AN26" s="41">
        <f t="shared" si="19"/>
        <v>1</v>
      </c>
      <c r="AO26" s="41">
        <v>174600</v>
      </c>
      <c r="AP26" s="75">
        <f t="shared" si="20"/>
        <v>0.06944831152301022</v>
      </c>
      <c r="AQ26" s="41">
        <f t="shared" si="21"/>
        <v>2</v>
      </c>
      <c r="AR26" s="41">
        <v>130400</v>
      </c>
      <c r="AS26" s="75">
        <f t="shared" si="22"/>
        <v>0.05186746748339366</v>
      </c>
      <c r="AT26" s="41">
        <f t="shared" si="23"/>
        <v>1</v>
      </c>
      <c r="AU26" s="41">
        <v>93800</v>
      </c>
      <c r="AV26" s="75">
        <f t="shared" si="24"/>
        <v>0.0373095740026252</v>
      </c>
      <c r="AW26" s="41">
        <f t="shared" si="25"/>
        <v>1</v>
      </c>
      <c r="AX26" s="41">
        <f t="shared" si="26"/>
        <v>158900</v>
      </c>
      <c r="AY26" s="75">
        <f t="shared" si="27"/>
        <v>0.06320353207907402</v>
      </c>
      <c r="AZ26" s="41">
        <f t="shared" si="28"/>
        <v>2</v>
      </c>
      <c r="BA26" s="41">
        <v>113100</v>
      </c>
      <c r="BB26" s="41"/>
      <c r="BC26" s="41"/>
      <c r="BD26" s="41">
        <v>30800</v>
      </c>
      <c r="BE26" s="41"/>
      <c r="BF26" s="41"/>
      <c r="BG26" s="41">
        <v>15000</v>
      </c>
      <c r="BH26" s="41"/>
      <c r="BI26" s="41"/>
      <c r="BJ26" s="39" t="s">
        <v>36</v>
      </c>
      <c r="BK26" s="43" t="s">
        <v>207</v>
      </c>
      <c r="BL26" s="10"/>
      <c r="BM26" s="38" t="s">
        <v>56</v>
      </c>
      <c r="BN26" s="91">
        <f t="shared" si="29"/>
        <v>519700</v>
      </c>
      <c r="BO26" s="92">
        <f t="shared" si="30"/>
        <v>0.20671413229386262</v>
      </c>
      <c r="BP26" s="44">
        <f t="shared" si="31"/>
        <v>47</v>
      </c>
      <c r="BQ26" s="91">
        <f t="shared" si="32"/>
        <v>1175000</v>
      </c>
      <c r="BR26" s="92">
        <f t="shared" si="33"/>
        <v>0.467364066664015</v>
      </c>
      <c r="BS26" s="44">
        <f t="shared" si="34"/>
        <v>19</v>
      </c>
      <c r="BT26" s="91">
        <f t="shared" si="35"/>
        <v>629900</v>
      </c>
      <c r="BU26" s="92">
        <f t="shared" si="36"/>
        <v>0.25054691539716</v>
      </c>
      <c r="BV26" s="44">
        <f t="shared" si="37"/>
        <v>1</v>
      </c>
      <c r="BW26" s="91">
        <f t="shared" si="38"/>
        <v>158900</v>
      </c>
      <c r="BX26" s="92">
        <f t="shared" si="39"/>
        <v>0.06320353207907402</v>
      </c>
      <c r="BY26" s="44">
        <f t="shared" si="40"/>
        <v>2</v>
      </c>
    </row>
    <row r="27" spans="1:77" s="44" customFormat="1" ht="12" customHeight="1">
      <c r="A27" s="61" t="s">
        <v>122</v>
      </c>
      <c r="B27" s="61" t="s">
        <v>139</v>
      </c>
      <c r="C27" s="61" t="s">
        <v>247</v>
      </c>
      <c r="D27" s="61" t="s">
        <v>124</v>
      </c>
      <c r="E27" s="61"/>
      <c r="F27" s="37">
        <v>1</v>
      </c>
      <c r="G27" s="10"/>
      <c r="H27" s="38" t="s">
        <v>57</v>
      </c>
      <c r="I27" s="39" t="s">
        <v>37</v>
      </c>
      <c r="J27" s="40">
        <v>637600</v>
      </c>
      <c r="K27" s="41">
        <v>4400</v>
      </c>
      <c r="L27" s="75">
        <f t="shared" si="0"/>
        <v>0.006900878293601004</v>
      </c>
      <c r="M27" s="41">
        <f t="shared" si="1"/>
        <v>14</v>
      </c>
      <c r="N27" s="41">
        <v>9200</v>
      </c>
      <c r="O27" s="75">
        <f t="shared" si="2"/>
        <v>0.014429109159347553</v>
      </c>
      <c r="P27" s="41">
        <f t="shared" si="3"/>
        <v>13</v>
      </c>
      <c r="Q27" s="41">
        <v>25900</v>
      </c>
      <c r="R27" s="75">
        <f t="shared" si="4"/>
        <v>0.04062107904642409</v>
      </c>
      <c r="S27" s="41">
        <f t="shared" si="5"/>
        <v>20</v>
      </c>
      <c r="T27" s="41">
        <v>50500</v>
      </c>
      <c r="U27" s="75">
        <f t="shared" si="6"/>
        <v>0.07920326223337516</v>
      </c>
      <c r="V27" s="41">
        <f t="shared" si="7"/>
        <v>17</v>
      </c>
      <c r="W27" s="41">
        <v>99500</v>
      </c>
      <c r="X27" s="75">
        <f t="shared" si="8"/>
        <v>0.1560539523212045</v>
      </c>
      <c r="Y27" s="41">
        <f t="shared" si="9"/>
        <v>14</v>
      </c>
      <c r="Z27" s="41">
        <v>82300</v>
      </c>
      <c r="AA27" s="75">
        <f t="shared" si="10"/>
        <v>0.12907779171894604</v>
      </c>
      <c r="AB27" s="41">
        <f t="shared" si="11"/>
        <v>4</v>
      </c>
      <c r="AC27" s="41">
        <v>134200</v>
      </c>
      <c r="AD27" s="75">
        <f t="shared" si="12"/>
        <v>0.2104767879548306</v>
      </c>
      <c r="AE27" s="41">
        <f t="shared" si="13"/>
        <v>9</v>
      </c>
      <c r="AF27" s="41">
        <v>89800</v>
      </c>
      <c r="AG27" s="75">
        <f t="shared" si="14"/>
        <v>0.14084065244667504</v>
      </c>
      <c r="AH27" s="41">
        <f t="shared" si="15"/>
        <v>28</v>
      </c>
      <c r="AI27" s="41">
        <v>54700</v>
      </c>
      <c r="AJ27" s="75">
        <f t="shared" si="16"/>
        <v>0.08579046424090339</v>
      </c>
      <c r="AK27" s="41">
        <f t="shared" si="17"/>
        <v>35</v>
      </c>
      <c r="AL27" s="41">
        <v>36400</v>
      </c>
      <c r="AM27" s="75">
        <f t="shared" si="18"/>
        <v>0.05708908406524467</v>
      </c>
      <c r="AN27" s="41">
        <f t="shared" si="19"/>
        <v>36</v>
      </c>
      <c r="AO27" s="41">
        <v>20200</v>
      </c>
      <c r="AP27" s="75">
        <f t="shared" si="20"/>
        <v>0.03168130489335006</v>
      </c>
      <c r="AQ27" s="41">
        <f t="shared" si="21"/>
        <v>44</v>
      </c>
      <c r="AR27" s="41">
        <v>12000</v>
      </c>
      <c r="AS27" s="75">
        <f t="shared" si="22"/>
        <v>0.018820577164366373</v>
      </c>
      <c r="AT27" s="41">
        <f t="shared" si="23"/>
        <v>32</v>
      </c>
      <c r="AU27" s="41">
        <v>4600</v>
      </c>
      <c r="AV27" s="75">
        <f t="shared" si="24"/>
        <v>0.007214554579673777</v>
      </c>
      <c r="AW27" s="41">
        <f t="shared" si="25"/>
        <v>36</v>
      </c>
      <c r="AX27" s="41">
        <f t="shared" si="26"/>
        <v>8600</v>
      </c>
      <c r="AY27" s="75">
        <f t="shared" si="27"/>
        <v>0.013488080301129234</v>
      </c>
      <c r="AZ27" s="41">
        <f t="shared" si="28"/>
        <v>30</v>
      </c>
      <c r="BA27" s="41">
        <v>5800</v>
      </c>
      <c r="BB27" s="41"/>
      <c r="BC27" s="41"/>
      <c r="BD27" s="41">
        <v>1000</v>
      </c>
      <c r="BE27" s="41"/>
      <c r="BF27" s="41"/>
      <c r="BG27" s="41">
        <v>1800</v>
      </c>
      <c r="BH27" s="41"/>
      <c r="BI27" s="41"/>
      <c r="BJ27" s="39" t="s">
        <v>37</v>
      </c>
      <c r="BK27" s="43" t="s">
        <v>208</v>
      </c>
      <c r="BL27" s="10"/>
      <c r="BM27" s="38" t="s">
        <v>57</v>
      </c>
      <c r="BN27" s="91">
        <f t="shared" si="29"/>
        <v>271800</v>
      </c>
      <c r="BO27" s="92">
        <f t="shared" si="30"/>
        <v>0.4262860727728984</v>
      </c>
      <c r="BP27" s="44">
        <f t="shared" si="31"/>
        <v>16</v>
      </c>
      <c r="BQ27" s="91">
        <f t="shared" si="32"/>
        <v>278700</v>
      </c>
      <c r="BR27" s="92">
        <f t="shared" si="33"/>
        <v>0.437107904642409</v>
      </c>
      <c r="BS27" s="44">
        <f t="shared" si="34"/>
        <v>27</v>
      </c>
      <c r="BT27" s="91">
        <f t="shared" si="35"/>
        <v>73200</v>
      </c>
      <c r="BU27" s="92">
        <f t="shared" si="36"/>
        <v>0.11480552070263488</v>
      </c>
      <c r="BV27" s="44">
        <f t="shared" si="37"/>
        <v>39</v>
      </c>
      <c r="BW27" s="91">
        <f t="shared" si="38"/>
        <v>8600</v>
      </c>
      <c r="BX27" s="92">
        <f t="shared" si="39"/>
        <v>0.013488080301129234</v>
      </c>
      <c r="BY27" s="44">
        <f t="shared" si="40"/>
        <v>30</v>
      </c>
    </row>
    <row r="28" spans="1:77" s="44" customFormat="1" ht="16.5" customHeight="1">
      <c r="A28" s="61" t="s">
        <v>122</v>
      </c>
      <c r="B28" s="61" t="s">
        <v>140</v>
      </c>
      <c r="C28" s="61" t="s">
        <v>247</v>
      </c>
      <c r="D28" s="61" t="s">
        <v>124</v>
      </c>
      <c r="E28" s="61"/>
      <c r="F28" s="37">
        <v>1</v>
      </c>
      <c r="G28" s="10"/>
      <c r="H28" s="38" t="s">
        <v>58</v>
      </c>
      <c r="I28" s="39" t="s">
        <v>38</v>
      </c>
      <c r="J28" s="40">
        <v>317100</v>
      </c>
      <c r="K28" s="41">
        <v>1800</v>
      </c>
      <c r="L28" s="75">
        <f t="shared" si="0"/>
        <v>0.005676442762535478</v>
      </c>
      <c r="M28" s="41">
        <f t="shared" si="1"/>
        <v>29</v>
      </c>
      <c r="N28" s="41">
        <v>3400</v>
      </c>
      <c r="O28" s="75">
        <f t="shared" si="2"/>
        <v>0.010722169662567014</v>
      </c>
      <c r="P28" s="41">
        <f t="shared" si="3"/>
        <v>33</v>
      </c>
      <c r="Q28" s="41">
        <v>9800</v>
      </c>
      <c r="R28" s="75">
        <f t="shared" si="4"/>
        <v>0.03090507726269316</v>
      </c>
      <c r="S28" s="41">
        <f t="shared" si="5"/>
        <v>29</v>
      </c>
      <c r="T28" s="41">
        <v>21800</v>
      </c>
      <c r="U28" s="75">
        <f t="shared" si="6"/>
        <v>0.06874802901292967</v>
      </c>
      <c r="V28" s="41">
        <f t="shared" si="7"/>
        <v>21</v>
      </c>
      <c r="W28" s="41">
        <v>43600</v>
      </c>
      <c r="X28" s="75">
        <f t="shared" si="8"/>
        <v>0.13749605802585935</v>
      </c>
      <c r="Y28" s="41">
        <f t="shared" si="9"/>
        <v>21</v>
      </c>
      <c r="Z28" s="41">
        <v>39900</v>
      </c>
      <c r="AA28" s="75">
        <f t="shared" si="10"/>
        <v>0.12582781456953643</v>
      </c>
      <c r="AB28" s="41">
        <f t="shared" si="11"/>
        <v>11</v>
      </c>
      <c r="AC28" s="41">
        <v>68500</v>
      </c>
      <c r="AD28" s="75">
        <f t="shared" si="12"/>
        <v>0.21602018290760014</v>
      </c>
      <c r="AE28" s="41">
        <f t="shared" si="13"/>
        <v>5</v>
      </c>
      <c r="AF28" s="41">
        <v>50800</v>
      </c>
      <c r="AG28" s="75">
        <f t="shared" si="14"/>
        <v>0.16020182907600125</v>
      </c>
      <c r="AH28" s="41">
        <f t="shared" si="15"/>
        <v>14</v>
      </c>
      <c r="AI28" s="41">
        <v>30800</v>
      </c>
      <c r="AJ28" s="75">
        <f t="shared" si="16"/>
        <v>0.09713024282560706</v>
      </c>
      <c r="AK28" s="41">
        <f t="shared" si="17"/>
        <v>24</v>
      </c>
      <c r="AL28" s="41">
        <v>20300</v>
      </c>
      <c r="AM28" s="75">
        <f t="shared" si="18"/>
        <v>0.0640176600441501</v>
      </c>
      <c r="AN28" s="41">
        <f t="shared" si="19"/>
        <v>27</v>
      </c>
      <c r="AO28" s="41">
        <v>11800</v>
      </c>
      <c r="AP28" s="75">
        <f t="shared" si="20"/>
        <v>0.03721223588773258</v>
      </c>
      <c r="AQ28" s="41">
        <f t="shared" si="21"/>
        <v>36</v>
      </c>
      <c r="AR28" s="41">
        <v>5600</v>
      </c>
      <c r="AS28" s="75">
        <f t="shared" si="22"/>
        <v>0.017660044150110375</v>
      </c>
      <c r="AT28" s="41">
        <f t="shared" si="23"/>
        <v>34</v>
      </c>
      <c r="AU28" s="41">
        <v>2400</v>
      </c>
      <c r="AV28" s="75">
        <f t="shared" si="24"/>
        <v>0.007568590350047304</v>
      </c>
      <c r="AW28" s="41">
        <f t="shared" si="25"/>
        <v>33</v>
      </c>
      <c r="AX28" s="41">
        <f t="shared" si="26"/>
        <v>3700</v>
      </c>
      <c r="AY28" s="75">
        <f t="shared" si="27"/>
        <v>0.011668243456322927</v>
      </c>
      <c r="AZ28" s="41">
        <f t="shared" si="28"/>
        <v>37</v>
      </c>
      <c r="BA28" s="41">
        <v>2200</v>
      </c>
      <c r="BB28" s="41"/>
      <c r="BC28" s="41"/>
      <c r="BD28" s="41">
        <v>700</v>
      </c>
      <c r="BE28" s="41"/>
      <c r="BF28" s="41"/>
      <c r="BG28" s="41">
        <v>800</v>
      </c>
      <c r="BH28" s="41"/>
      <c r="BI28" s="41"/>
      <c r="BJ28" s="39" t="s">
        <v>38</v>
      </c>
      <c r="BK28" s="43" t="s">
        <v>209</v>
      </c>
      <c r="BL28" s="10"/>
      <c r="BM28" s="38" t="s">
        <v>58</v>
      </c>
      <c r="BN28" s="91">
        <f t="shared" si="29"/>
        <v>120300</v>
      </c>
      <c r="BO28" s="92">
        <f t="shared" si="30"/>
        <v>0.3793755912961211</v>
      </c>
      <c r="BP28" s="44">
        <f t="shared" si="31"/>
        <v>22</v>
      </c>
      <c r="BQ28" s="91">
        <f t="shared" si="32"/>
        <v>150100</v>
      </c>
      <c r="BR28" s="92">
        <f t="shared" si="33"/>
        <v>0.47335225480920845</v>
      </c>
      <c r="BS28" s="44">
        <f t="shared" si="34"/>
        <v>12</v>
      </c>
      <c r="BT28" s="91">
        <f t="shared" si="35"/>
        <v>40100</v>
      </c>
      <c r="BU28" s="92">
        <f t="shared" si="36"/>
        <v>0.12645853043204036</v>
      </c>
      <c r="BV28" s="44">
        <f t="shared" si="37"/>
        <v>30</v>
      </c>
      <c r="BW28" s="91">
        <f t="shared" si="38"/>
        <v>3700</v>
      </c>
      <c r="BX28" s="92">
        <f t="shared" si="39"/>
        <v>0.011668243456322927</v>
      </c>
      <c r="BY28" s="44">
        <f t="shared" si="40"/>
        <v>37</v>
      </c>
    </row>
    <row r="29" spans="1:77" s="44" customFormat="1" ht="12" customHeight="1">
      <c r="A29" s="61" t="s">
        <v>122</v>
      </c>
      <c r="B29" s="61" t="s">
        <v>141</v>
      </c>
      <c r="C29" s="61" t="s">
        <v>247</v>
      </c>
      <c r="D29" s="61" t="s">
        <v>124</v>
      </c>
      <c r="E29" s="61"/>
      <c r="F29" s="37">
        <v>1</v>
      </c>
      <c r="G29" s="10"/>
      <c r="H29" s="38" t="s">
        <v>59</v>
      </c>
      <c r="I29" s="39" t="s">
        <v>60</v>
      </c>
      <c r="J29" s="40">
        <v>325200</v>
      </c>
      <c r="K29" s="41">
        <v>1800</v>
      </c>
      <c r="L29" s="75">
        <f t="shared" si="0"/>
        <v>0.005535055350553505</v>
      </c>
      <c r="M29" s="41">
        <f t="shared" si="1"/>
        <v>30</v>
      </c>
      <c r="N29" s="41">
        <v>3700</v>
      </c>
      <c r="O29" s="75">
        <f t="shared" si="2"/>
        <v>0.011377613776137762</v>
      </c>
      <c r="P29" s="41">
        <f t="shared" si="3"/>
        <v>29</v>
      </c>
      <c r="Q29" s="41">
        <v>10500</v>
      </c>
      <c r="R29" s="75">
        <f t="shared" si="4"/>
        <v>0.03228782287822878</v>
      </c>
      <c r="S29" s="41">
        <f t="shared" si="5"/>
        <v>27</v>
      </c>
      <c r="T29" s="41">
        <v>21400</v>
      </c>
      <c r="U29" s="75">
        <f t="shared" si="6"/>
        <v>0.06580565805658056</v>
      </c>
      <c r="V29" s="41">
        <f t="shared" si="7"/>
        <v>25</v>
      </c>
      <c r="W29" s="41">
        <v>43200</v>
      </c>
      <c r="X29" s="75">
        <f t="shared" si="8"/>
        <v>0.13284132841328414</v>
      </c>
      <c r="Y29" s="41">
        <f t="shared" si="9"/>
        <v>25</v>
      </c>
      <c r="Z29" s="41">
        <v>42600</v>
      </c>
      <c r="AA29" s="75">
        <f t="shared" si="10"/>
        <v>0.13099630996309963</v>
      </c>
      <c r="AB29" s="41">
        <f t="shared" si="11"/>
        <v>2</v>
      </c>
      <c r="AC29" s="41">
        <v>72000</v>
      </c>
      <c r="AD29" s="75">
        <f t="shared" si="12"/>
        <v>0.22140221402214022</v>
      </c>
      <c r="AE29" s="41">
        <f t="shared" si="13"/>
        <v>1</v>
      </c>
      <c r="AF29" s="41">
        <v>49500</v>
      </c>
      <c r="AG29" s="75">
        <f t="shared" si="14"/>
        <v>0.1522140221402214</v>
      </c>
      <c r="AH29" s="41">
        <f t="shared" si="15"/>
        <v>21</v>
      </c>
      <c r="AI29" s="41">
        <v>32400</v>
      </c>
      <c r="AJ29" s="75">
        <f t="shared" si="16"/>
        <v>0.0996309963099631</v>
      </c>
      <c r="AK29" s="41">
        <f t="shared" si="17"/>
        <v>23</v>
      </c>
      <c r="AL29" s="41">
        <v>19600</v>
      </c>
      <c r="AM29" s="75">
        <f t="shared" si="18"/>
        <v>0.06027060270602706</v>
      </c>
      <c r="AN29" s="41">
        <f t="shared" si="19"/>
        <v>32</v>
      </c>
      <c r="AO29" s="41">
        <v>13000</v>
      </c>
      <c r="AP29" s="75">
        <f t="shared" si="20"/>
        <v>0.03997539975399754</v>
      </c>
      <c r="AQ29" s="41">
        <f t="shared" si="21"/>
        <v>31</v>
      </c>
      <c r="AR29" s="41">
        <v>6100</v>
      </c>
      <c r="AS29" s="75">
        <f t="shared" si="22"/>
        <v>0.018757687576875768</v>
      </c>
      <c r="AT29" s="41">
        <f t="shared" si="23"/>
        <v>33</v>
      </c>
      <c r="AU29" s="41">
        <v>3400</v>
      </c>
      <c r="AV29" s="75">
        <f t="shared" si="24"/>
        <v>0.010455104551045511</v>
      </c>
      <c r="AW29" s="41">
        <f t="shared" si="25"/>
        <v>26</v>
      </c>
      <c r="AX29" s="41">
        <f t="shared" si="26"/>
        <v>3700</v>
      </c>
      <c r="AY29" s="75">
        <f t="shared" si="27"/>
        <v>0.011377613776137762</v>
      </c>
      <c r="AZ29" s="41">
        <f t="shared" si="28"/>
        <v>40</v>
      </c>
      <c r="BA29" s="41">
        <v>2200</v>
      </c>
      <c r="BB29" s="41"/>
      <c r="BC29" s="41"/>
      <c r="BD29" s="41">
        <v>800</v>
      </c>
      <c r="BE29" s="41"/>
      <c r="BF29" s="41"/>
      <c r="BG29" s="41">
        <v>700</v>
      </c>
      <c r="BH29" s="41"/>
      <c r="BI29" s="41"/>
      <c r="BJ29" s="39" t="s">
        <v>60</v>
      </c>
      <c r="BK29" s="43" t="s">
        <v>210</v>
      </c>
      <c r="BL29" s="10"/>
      <c r="BM29" s="38" t="s">
        <v>59</v>
      </c>
      <c r="BN29" s="91">
        <f t="shared" si="29"/>
        <v>123200</v>
      </c>
      <c r="BO29" s="92">
        <f t="shared" si="30"/>
        <v>0.37884378843788435</v>
      </c>
      <c r="BP29" s="44">
        <f t="shared" si="31"/>
        <v>23</v>
      </c>
      <c r="BQ29" s="91">
        <f t="shared" si="32"/>
        <v>153900</v>
      </c>
      <c r="BR29" s="92">
        <f t="shared" si="33"/>
        <v>0.4732472324723247</v>
      </c>
      <c r="BS29" s="44">
        <f t="shared" si="34"/>
        <v>13</v>
      </c>
      <c r="BT29" s="91">
        <f t="shared" si="35"/>
        <v>42100</v>
      </c>
      <c r="BU29" s="92">
        <f t="shared" si="36"/>
        <v>0.12945879458794587</v>
      </c>
      <c r="BV29" s="44">
        <f t="shared" si="37"/>
        <v>29</v>
      </c>
      <c r="BW29" s="91">
        <f t="shared" si="38"/>
        <v>3700</v>
      </c>
      <c r="BX29" s="92">
        <f t="shared" si="39"/>
        <v>0.011377613776137762</v>
      </c>
      <c r="BY29" s="44">
        <f t="shared" si="40"/>
        <v>40</v>
      </c>
    </row>
    <row r="30" spans="1:77" s="44" customFormat="1" ht="12" customHeight="1">
      <c r="A30" s="61" t="s">
        <v>122</v>
      </c>
      <c r="B30" s="61" t="s">
        <v>142</v>
      </c>
      <c r="C30" s="61" t="s">
        <v>247</v>
      </c>
      <c r="D30" s="61" t="s">
        <v>124</v>
      </c>
      <c r="E30" s="61"/>
      <c r="F30" s="37">
        <v>1</v>
      </c>
      <c r="G30" s="10"/>
      <c r="H30" s="38" t="s">
        <v>61</v>
      </c>
      <c r="I30" s="39" t="s">
        <v>62</v>
      </c>
      <c r="J30" s="40">
        <v>231100</v>
      </c>
      <c r="K30" s="41">
        <v>1200</v>
      </c>
      <c r="L30" s="75">
        <f t="shared" si="0"/>
        <v>0.005192557334487235</v>
      </c>
      <c r="M30" s="41">
        <f t="shared" si="1"/>
        <v>37</v>
      </c>
      <c r="N30" s="41">
        <v>3300</v>
      </c>
      <c r="O30" s="75">
        <f t="shared" si="2"/>
        <v>0.014279532669839896</v>
      </c>
      <c r="P30" s="41">
        <f t="shared" si="3"/>
        <v>15</v>
      </c>
      <c r="Q30" s="41">
        <v>8500</v>
      </c>
      <c r="R30" s="75">
        <f t="shared" si="4"/>
        <v>0.03678061445261791</v>
      </c>
      <c r="S30" s="41">
        <f t="shared" si="5"/>
        <v>24</v>
      </c>
      <c r="T30" s="41">
        <v>16800</v>
      </c>
      <c r="U30" s="75">
        <f t="shared" si="6"/>
        <v>0.07269580268282129</v>
      </c>
      <c r="V30" s="41">
        <f t="shared" si="7"/>
        <v>19</v>
      </c>
      <c r="W30" s="41">
        <v>32100</v>
      </c>
      <c r="X30" s="75">
        <f t="shared" si="8"/>
        <v>0.13890090869753355</v>
      </c>
      <c r="Y30" s="41">
        <f t="shared" si="9"/>
        <v>20</v>
      </c>
      <c r="Z30" s="41">
        <v>29800</v>
      </c>
      <c r="AA30" s="75">
        <f t="shared" si="10"/>
        <v>0.12894850713976633</v>
      </c>
      <c r="AB30" s="41">
        <f t="shared" si="11"/>
        <v>6</v>
      </c>
      <c r="AC30" s="41">
        <v>50600</v>
      </c>
      <c r="AD30" s="75">
        <f t="shared" si="12"/>
        <v>0.21895283427087842</v>
      </c>
      <c r="AE30" s="41">
        <f t="shared" si="13"/>
        <v>2</v>
      </c>
      <c r="AF30" s="41">
        <v>34700</v>
      </c>
      <c r="AG30" s="75">
        <f t="shared" si="14"/>
        <v>0.15015144958892254</v>
      </c>
      <c r="AH30" s="41">
        <f t="shared" si="15"/>
        <v>23</v>
      </c>
      <c r="AI30" s="41">
        <v>21200</v>
      </c>
      <c r="AJ30" s="75">
        <f t="shared" si="16"/>
        <v>0.09173517957594116</v>
      </c>
      <c r="AK30" s="41">
        <f t="shared" si="17"/>
        <v>29</v>
      </c>
      <c r="AL30" s="41">
        <v>12000</v>
      </c>
      <c r="AM30" s="75">
        <f t="shared" si="18"/>
        <v>0.05192557334487235</v>
      </c>
      <c r="AN30" s="41">
        <f t="shared" si="19"/>
        <v>42</v>
      </c>
      <c r="AO30" s="41">
        <v>8700</v>
      </c>
      <c r="AP30" s="75">
        <f t="shared" si="20"/>
        <v>0.03764604067503245</v>
      </c>
      <c r="AQ30" s="41">
        <f t="shared" si="21"/>
        <v>35</v>
      </c>
      <c r="AR30" s="41">
        <v>4800</v>
      </c>
      <c r="AS30" s="75">
        <f t="shared" si="22"/>
        <v>0.02077022933794894</v>
      </c>
      <c r="AT30" s="41">
        <f t="shared" si="23"/>
        <v>28</v>
      </c>
      <c r="AU30" s="41">
        <v>2900</v>
      </c>
      <c r="AV30" s="75">
        <f t="shared" si="24"/>
        <v>0.012548680225010819</v>
      </c>
      <c r="AW30" s="41">
        <f t="shared" si="25"/>
        <v>21</v>
      </c>
      <c r="AX30" s="41">
        <f t="shared" si="26"/>
        <v>3100</v>
      </c>
      <c r="AY30" s="75">
        <f t="shared" si="27"/>
        <v>0.013414106447425357</v>
      </c>
      <c r="AZ30" s="41">
        <f t="shared" si="28"/>
        <v>31</v>
      </c>
      <c r="BA30" s="41">
        <v>2300</v>
      </c>
      <c r="BB30" s="41"/>
      <c r="BC30" s="41"/>
      <c r="BD30" s="41">
        <v>400</v>
      </c>
      <c r="BE30" s="41"/>
      <c r="BF30" s="41"/>
      <c r="BG30" s="41">
        <v>400</v>
      </c>
      <c r="BH30" s="41"/>
      <c r="BI30" s="41"/>
      <c r="BJ30" s="39" t="s">
        <v>62</v>
      </c>
      <c r="BK30" s="43" t="s">
        <v>211</v>
      </c>
      <c r="BL30" s="10"/>
      <c r="BM30" s="38" t="s">
        <v>61</v>
      </c>
      <c r="BN30" s="91">
        <f t="shared" si="29"/>
        <v>91700</v>
      </c>
      <c r="BO30" s="92">
        <f t="shared" si="30"/>
        <v>0.39679792297706623</v>
      </c>
      <c r="BP30" s="44">
        <f t="shared" si="31"/>
        <v>19</v>
      </c>
      <c r="BQ30" s="91">
        <f t="shared" si="32"/>
        <v>106500</v>
      </c>
      <c r="BR30" s="92">
        <f t="shared" si="33"/>
        <v>0.4608394634357421</v>
      </c>
      <c r="BS30" s="44">
        <f t="shared" si="34"/>
        <v>20</v>
      </c>
      <c r="BT30" s="91">
        <f t="shared" si="35"/>
        <v>28400</v>
      </c>
      <c r="BU30" s="92">
        <f t="shared" si="36"/>
        <v>0.12289052358286456</v>
      </c>
      <c r="BV30" s="44">
        <f t="shared" si="37"/>
        <v>33</v>
      </c>
      <c r="BW30" s="91">
        <f t="shared" si="38"/>
        <v>3100</v>
      </c>
      <c r="BX30" s="92">
        <f t="shared" si="39"/>
        <v>0.013414106447425357</v>
      </c>
      <c r="BY30" s="44">
        <f t="shared" si="40"/>
        <v>31</v>
      </c>
    </row>
    <row r="31" spans="1:77" s="44" customFormat="1" ht="12" customHeight="1">
      <c r="A31" s="61" t="s">
        <v>122</v>
      </c>
      <c r="B31" s="61" t="s">
        <v>143</v>
      </c>
      <c r="C31" s="61" t="s">
        <v>247</v>
      </c>
      <c r="D31" s="61" t="s">
        <v>124</v>
      </c>
      <c r="E31" s="61"/>
      <c r="F31" s="37">
        <v>1</v>
      </c>
      <c r="G31" s="10"/>
      <c r="H31" s="38" t="s">
        <v>63</v>
      </c>
      <c r="I31" s="39" t="s">
        <v>64</v>
      </c>
      <c r="J31" s="40">
        <v>210900</v>
      </c>
      <c r="K31" s="41">
        <v>1400</v>
      </c>
      <c r="L31" s="75">
        <f t="shared" si="0"/>
        <v>0.006638217164532954</v>
      </c>
      <c r="M31" s="41">
        <f t="shared" si="1"/>
        <v>15</v>
      </c>
      <c r="N31" s="41">
        <v>4500</v>
      </c>
      <c r="O31" s="75">
        <f t="shared" si="2"/>
        <v>0.021337126600284494</v>
      </c>
      <c r="P31" s="41">
        <f t="shared" si="3"/>
        <v>6</v>
      </c>
      <c r="Q31" s="41">
        <v>6900</v>
      </c>
      <c r="R31" s="75">
        <f t="shared" si="4"/>
        <v>0.032716927453769556</v>
      </c>
      <c r="S31" s="41">
        <f t="shared" si="5"/>
        <v>26</v>
      </c>
      <c r="T31" s="41">
        <v>12000</v>
      </c>
      <c r="U31" s="75">
        <f t="shared" si="6"/>
        <v>0.05689900426742532</v>
      </c>
      <c r="V31" s="41">
        <f t="shared" si="7"/>
        <v>30</v>
      </c>
      <c r="W31" s="41">
        <v>27100</v>
      </c>
      <c r="X31" s="75">
        <f t="shared" si="8"/>
        <v>0.12849691797060217</v>
      </c>
      <c r="Y31" s="41">
        <f t="shared" si="9"/>
        <v>28</v>
      </c>
      <c r="Z31" s="41">
        <v>23500</v>
      </c>
      <c r="AA31" s="75">
        <f t="shared" si="10"/>
        <v>0.11142721669037459</v>
      </c>
      <c r="AB31" s="41">
        <f t="shared" si="11"/>
        <v>33</v>
      </c>
      <c r="AC31" s="41">
        <v>43500</v>
      </c>
      <c r="AD31" s="75">
        <f t="shared" si="12"/>
        <v>0.20625889046941678</v>
      </c>
      <c r="AE31" s="41">
        <f t="shared" si="13"/>
        <v>15</v>
      </c>
      <c r="AF31" s="41">
        <v>30900</v>
      </c>
      <c r="AG31" s="75">
        <f t="shared" si="14"/>
        <v>0.1465149359886202</v>
      </c>
      <c r="AH31" s="41">
        <f t="shared" si="15"/>
        <v>25</v>
      </c>
      <c r="AI31" s="41">
        <v>20200</v>
      </c>
      <c r="AJ31" s="75">
        <f t="shared" si="16"/>
        <v>0.09577999051683263</v>
      </c>
      <c r="AK31" s="41">
        <f t="shared" si="17"/>
        <v>25</v>
      </c>
      <c r="AL31" s="41">
        <v>15800</v>
      </c>
      <c r="AM31" s="75">
        <f t="shared" si="18"/>
        <v>0.07491702228544334</v>
      </c>
      <c r="AN31" s="41">
        <f t="shared" si="19"/>
        <v>11</v>
      </c>
      <c r="AO31" s="41">
        <v>10400</v>
      </c>
      <c r="AP31" s="75">
        <f t="shared" si="20"/>
        <v>0.049312470365101946</v>
      </c>
      <c r="AQ31" s="41">
        <f t="shared" si="21"/>
        <v>17</v>
      </c>
      <c r="AR31" s="41">
        <v>5700</v>
      </c>
      <c r="AS31" s="75">
        <f t="shared" si="22"/>
        <v>0.02702702702702703</v>
      </c>
      <c r="AT31" s="41">
        <f t="shared" si="23"/>
        <v>17</v>
      </c>
      <c r="AU31" s="41">
        <v>2700</v>
      </c>
      <c r="AV31" s="75">
        <f t="shared" si="24"/>
        <v>0.012802275960170697</v>
      </c>
      <c r="AW31" s="41">
        <f t="shared" si="25"/>
        <v>18</v>
      </c>
      <c r="AX31" s="41">
        <f t="shared" si="26"/>
        <v>4300</v>
      </c>
      <c r="AY31" s="75">
        <f t="shared" si="27"/>
        <v>0.020388809862494073</v>
      </c>
      <c r="AZ31" s="41">
        <f t="shared" si="28"/>
        <v>15</v>
      </c>
      <c r="BA31" s="41">
        <v>3200</v>
      </c>
      <c r="BB31" s="41"/>
      <c r="BC31" s="41"/>
      <c r="BD31" s="41">
        <v>500</v>
      </c>
      <c r="BE31" s="41"/>
      <c r="BF31" s="41"/>
      <c r="BG31" s="41">
        <v>600</v>
      </c>
      <c r="BH31" s="41"/>
      <c r="BI31" s="41"/>
      <c r="BJ31" s="39" t="s">
        <v>64</v>
      </c>
      <c r="BK31" s="43" t="s">
        <v>212</v>
      </c>
      <c r="BL31" s="10"/>
      <c r="BM31" s="38" t="s">
        <v>63</v>
      </c>
      <c r="BN31" s="91">
        <f t="shared" si="29"/>
        <v>75400</v>
      </c>
      <c r="BO31" s="92">
        <f t="shared" si="30"/>
        <v>0.3575154101469891</v>
      </c>
      <c r="BP31" s="44">
        <f t="shared" si="31"/>
        <v>29</v>
      </c>
      <c r="BQ31" s="91">
        <f t="shared" si="32"/>
        <v>94600</v>
      </c>
      <c r="BR31" s="92">
        <f t="shared" si="33"/>
        <v>0.4485538169748696</v>
      </c>
      <c r="BS31" s="44">
        <f t="shared" si="34"/>
        <v>25</v>
      </c>
      <c r="BT31" s="91">
        <f t="shared" si="35"/>
        <v>34600</v>
      </c>
      <c r="BU31" s="92">
        <f t="shared" si="36"/>
        <v>0.164058795637743</v>
      </c>
      <c r="BV31" s="44">
        <f t="shared" si="37"/>
        <v>16</v>
      </c>
      <c r="BW31" s="91">
        <f t="shared" si="38"/>
        <v>4300</v>
      </c>
      <c r="BX31" s="92">
        <f t="shared" si="39"/>
        <v>0.020388809862494073</v>
      </c>
      <c r="BY31" s="44">
        <f t="shared" si="40"/>
        <v>15</v>
      </c>
    </row>
    <row r="32" spans="1:77" s="44" customFormat="1" ht="12" customHeight="1">
      <c r="A32" s="61" t="s">
        <v>122</v>
      </c>
      <c r="B32" s="61" t="s">
        <v>144</v>
      </c>
      <c r="C32" s="61" t="s">
        <v>247</v>
      </c>
      <c r="D32" s="61" t="s">
        <v>124</v>
      </c>
      <c r="E32" s="61"/>
      <c r="F32" s="37">
        <v>1</v>
      </c>
      <c r="G32" s="10"/>
      <c r="H32" s="38" t="s">
        <v>65</v>
      </c>
      <c r="I32" s="39" t="s">
        <v>66</v>
      </c>
      <c r="J32" s="40">
        <v>539700</v>
      </c>
      <c r="K32" s="41">
        <v>4200</v>
      </c>
      <c r="L32" s="75">
        <f t="shared" si="0"/>
        <v>0.007782101167315175</v>
      </c>
      <c r="M32" s="41">
        <f t="shared" si="1"/>
        <v>11</v>
      </c>
      <c r="N32" s="41">
        <v>7100</v>
      </c>
      <c r="O32" s="75">
        <f t="shared" si="2"/>
        <v>0.013155456735223272</v>
      </c>
      <c r="P32" s="41">
        <f t="shared" si="3"/>
        <v>22</v>
      </c>
      <c r="Q32" s="41">
        <v>18600</v>
      </c>
      <c r="R32" s="75">
        <f t="shared" si="4"/>
        <v>0.03446359088382435</v>
      </c>
      <c r="S32" s="41">
        <f t="shared" si="5"/>
        <v>25</v>
      </c>
      <c r="T32" s="41">
        <v>33800</v>
      </c>
      <c r="U32" s="75">
        <f t="shared" si="6"/>
        <v>0.06262738558458403</v>
      </c>
      <c r="V32" s="41">
        <f t="shared" si="7"/>
        <v>27</v>
      </c>
      <c r="W32" s="41">
        <v>68500</v>
      </c>
      <c r="X32" s="75">
        <f t="shared" si="8"/>
        <v>0.12692236427644987</v>
      </c>
      <c r="Y32" s="41">
        <f t="shared" si="9"/>
        <v>29</v>
      </c>
      <c r="Z32" s="41">
        <v>64900</v>
      </c>
      <c r="AA32" s="75">
        <f t="shared" si="10"/>
        <v>0.12025199184732259</v>
      </c>
      <c r="AB32" s="41">
        <f t="shared" si="11"/>
        <v>18</v>
      </c>
      <c r="AC32" s="41">
        <v>113500</v>
      </c>
      <c r="AD32" s="75">
        <f t="shared" si="12"/>
        <v>0.21030201964054104</v>
      </c>
      <c r="AE32" s="41">
        <f t="shared" si="13"/>
        <v>10</v>
      </c>
      <c r="AF32" s="41">
        <v>86500</v>
      </c>
      <c r="AG32" s="75">
        <f t="shared" si="14"/>
        <v>0.16027422642208636</v>
      </c>
      <c r="AH32" s="41">
        <f t="shared" si="15"/>
        <v>13</v>
      </c>
      <c r="AI32" s="41">
        <v>55300</v>
      </c>
      <c r="AJ32" s="75">
        <f t="shared" si="16"/>
        <v>0.10246433203631647</v>
      </c>
      <c r="AK32" s="41">
        <f t="shared" si="17"/>
        <v>19</v>
      </c>
      <c r="AL32" s="41">
        <v>37500</v>
      </c>
      <c r="AM32" s="75">
        <f t="shared" si="18"/>
        <v>0.06948304613674264</v>
      </c>
      <c r="AN32" s="41">
        <f t="shared" si="19"/>
        <v>18</v>
      </c>
      <c r="AO32" s="41">
        <v>23400</v>
      </c>
      <c r="AP32" s="75">
        <f t="shared" si="20"/>
        <v>0.0433574207893274</v>
      </c>
      <c r="AQ32" s="41">
        <f t="shared" si="21"/>
        <v>23</v>
      </c>
      <c r="AR32" s="41">
        <v>10900</v>
      </c>
      <c r="AS32" s="75">
        <f t="shared" si="22"/>
        <v>0.020196405410413194</v>
      </c>
      <c r="AT32" s="41">
        <f t="shared" si="23"/>
        <v>29</v>
      </c>
      <c r="AU32" s="41">
        <v>5800</v>
      </c>
      <c r="AV32" s="75">
        <f t="shared" si="24"/>
        <v>0.010746711135816194</v>
      </c>
      <c r="AW32" s="41">
        <f t="shared" si="25"/>
        <v>25</v>
      </c>
      <c r="AX32" s="41">
        <f t="shared" si="26"/>
        <v>6700</v>
      </c>
      <c r="AY32" s="75">
        <f t="shared" si="27"/>
        <v>0.012414304243098017</v>
      </c>
      <c r="AZ32" s="41">
        <f t="shared" si="28"/>
        <v>33</v>
      </c>
      <c r="BA32" s="41">
        <v>4900</v>
      </c>
      <c r="BB32" s="41"/>
      <c r="BC32" s="41"/>
      <c r="BD32" s="41">
        <v>600</v>
      </c>
      <c r="BE32" s="41"/>
      <c r="BF32" s="41"/>
      <c r="BG32" s="41">
        <v>1200</v>
      </c>
      <c r="BH32" s="41"/>
      <c r="BI32" s="41"/>
      <c r="BJ32" s="39" t="s">
        <v>66</v>
      </c>
      <c r="BK32" s="43" t="s">
        <v>213</v>
      </c>
      <c r="BL32" s="10"/>
      <c r="BM32" s="38" t="s">
        <v>65</v>
      </c>
      <c r="BN32" s="91">
        <f t="shared" si="29"/>
        <v>197100</v>
      </c>
      <c r="BO32" s="92">
        <f t="shared" si="30"/>
        <v>0.36520289049471927</v>
      </c>
      <c r="BP32" s="44">
        <f t="shared" si="31"/>
        <v>27</v>
      </c>
      <c r="BQ32" s="91">
        <f t="shared" si="32"/>
        <v>255300</v>
      </c>
      <c r="BR32" s="92">
        <f t="shared" si="33"/>
        <v>0.47304057809894384</v>
      </c>
      <c r="BS32" s="44">
        <f t="shared" si="34"/>
        <v>14</v>
      </c>
      <c r="BT32" s="91">
        <f t="shared" si="35"/>
        <v>77600</v>
      </c>
      <c r="BU32" s="92">
        <f t="shared" si="36"/>
        <v>0.14378358347229941</v>
      </c>
      <c r="BV32" s="44">
        <f t="shared" si="37"/>
        <v>23</v>
      </c>
      <c r="BW32" s="91">
        <f t="shared" si="38"/>
        <v>6700</v>
      </c>
      <c r="BX32" s="92">
        <f t="shared" si="39"/>
        <v>0.012414304243098017</v>
      </c>
      <c r="BY32" s="44">
        <f t="shared" si="40"/>
        <v>33</v>
      </c>
    </row>
    <row r="33" spans="1:77" s="44" customFormat="1" ht="16.5" customHeight="1">
      <c r="A33" s="61" t="s">
        <v>122</v>
      </c>
      <c r="B33" s="61" t="s">
        <v>145</v>
      </c>
      <c r="C33" s="61" t="s">
        <v>247</v>
      </c>
      <c r="D33" s="61" t="s">
        <v>124</v>
      </c>
      <c r="E33" s="61"/>
      <c r="F33" s="37">
        <v>1</v>
      </c>
      <c r="G33" s="10"/>
      <c r="H33" s="38" t="s">
        <v>67</v>
      </c>
      <c r="I33" s="39" t="s">
        <v>68</v>
      </c>
      <c r="J33" s="40">
        <v>540400</v>
      </c>
      <c r="K33" s="41">
        <v>3400</v>
      </c>
      <c r="L33" s="75">
        <f t="shared" si="0"/>
        <v>0.006291635825314582</v>
      </c>
      <c r="M33" s="41">
        <f t="shared" si="1"/>
        <v>23</v>
      </c>
      <c r="N33" s="41">
        <v>7700</v>
      </c>
      <c r="O33" s="75">
        <f t="shared" si="2"/>
        <v>0.014248704663212436</v>
      </c>
      <c r="P33" s="41">
        <f t="shared" si="3"/>
        <v>16</v>
      </c>
      <c r="Q33" s="41">
        <v>16300</v>
      </c>
      <c r="R33" s="75">
        <f t="shared" si="4"/>
        <v>0.030162842339008143</v>
      </c>
      <c r="S33" s="41">
        <f t="shared" si="5"/>
        <v>31</v>
      </c>
      <c r="T33" s="41">
        <v>29700</v>
      </c>
      <c r="U33" s="75">
        <f t="shared" si="6"/>
        <v>0.05495928941524796</v>
      </c>
      <c r="V33" s="41">
        <f t="shared" si="7"/>
        <v>32</v>
      </c>
      <c r="W33" s="41">
        <v>70300</v>
      </c>
      <c r="X33" s="75">
        <f t="shared" si="8"/>
        <v>0.13008882309400444</v>
      </c>
      <c r="Y33" s="41">
        <f t="shared" si="9"/>
        <v>27</v>
      </c>
      <c r="Z33" s="41">
        <v>64600</v>
      </c>
      <c r="AA33" s="75">
        <f t="shared" si="10"/>
        <v>0.11954108068097706</v>
      </c>
      <c r="AB33" s="41">
        <f t="shared" si="11"/>
        <v>19</v>
      </c>
      <c r="AC33" s="41">
        <v>118200</v>
      </c>
      <c r="AD33" s="75">
        <f t="shared" si="12"/>
        <v>0.21872686898593635</v>
      </c>
      <c r="AE33" s="41">
        <f t="shared" si="13"/>
        <v>3</v>
      </c>
      <c r="AF33" s="41">
        <v>86000</v>
      </c>
      <c r="AG33" s="75">
        <f t="shared" si="14"/>
        <v>0.15914137675795706</v>
      </c>
      <c r="AH33" s="41">
        <f t="shared" si="15"/>
        <v>15</v>
      </c>
      <c r="AI33" s="41">
        <v>55200</v>
      </c>
      <c r="AJ33" s="75">
        <f t="shared" si="16"/>
        <v>0.10214655810510732</v>
      </c>
      <c r="AK33" s="41">
        <f t="shared" si="17"/>
        <v>20</v>
      </c>
      <c r="AL33" s="41">
        <v>35600</v>
      </c>
      <c r="AM33" s="75">
        <f t="shared" si="18"/>
        <v>0.06587712805329386</v>
      </c>
      <c r="AN33" s="41">
        <f t="shared" si="19"/>
        <v>24</v>
      </c>
      <c r="AO33" s="41">
        <v>23900</v>
      </c>
      <c r="AP33" s="75">
        <f t="shared" si="20"/>
        <v>0.04422649888971132</v>
      </c>
      <c r="AQ33" s="41">
        <f t="shared" si="21"/>
        <v>22</v>
      </c>
      <c r="AR33" s="41">
        <v>11900</v>
      </c>
      <c r="AS33" s="75">
        <f t="shared" si="22"/>
        <v>0.022020725388601035</v>
      </c>
      <c r="AT33" s="41">
        <f t="shared" si="23"/>
        <v>24</v>
      </c>
      <c r="AU33" s="41">
        <v>6300</v>
      </c>
      <c r="AV33" s="75">
        <f t="shared" si="24"/>
        <v>0.011658031088082901</v>
      </c>
      <c r="AW33" s="41">
        <f t="shared" si="25"/>
        <v>22</v>
      </c>
      <c r="AX33" s="41">
        <f t="shared" si="26"/>
        <v>7000</v>
      </c>
      <c r="AY33" s="75">
        <f t="shared" si="27"/>
        <v>0.012953367875647668</v>
      </c>
      <c r="AZ33" s="41">
        <f t="shared" si="28"/>
        <v>32</v>
      </c>
      <c r="BA33" s="41">
        <v>4400</v>
      </c>
      <c r="BB33" s="41"/>
      <c r="BC33" s="41"/>
      <c r="BD33" s="41">
        <v>1300</v>
      </c>
      <c r="BE33" s="41"/>
      <c r="BF33" s="41"/>
      <c r="BG33" s="41">
        <v>1300</v>
      </c>
      <c r="BH33" s="41"/>
      <c r="BI33" s="41"/>
      <c r="BJ33" s="39" t="s">
        <v>68</v>
      </c>
      <c r="BK33" s="43" t="s">
        <v>214</v>
      </c>
      <c r="BL33" s="10"/>
      <c r="BM33" s="38" t="s">
        <v>67</v>
      </c>
      <c r="BN33" s="91">
        <f t="shared" si="29"/>
        <v>192000</v>
      </c>
      <c r="BO33" s="92">
        <f t="shared" si="30"/>
        <v>0.35529237601776464</v>
      </c>
      <c r="BP33" s="44">
        <f t="shared" si="31"/>
        <v>31</v>
      </c>
      <c r="BQ33" s="91">
        <f t="shared" si="32"/>
        <v>259400</v>
      </c>
      <c r="BR33" s="92">
        <f t="shared" si="33"/>
        <v>0.48001480384900075</v>
      </c>
      <c r="BS33" s="44">
        <f t="shared" si="34"/>
        <v>7</v>
      </c>
      <c r="BT33" s="91">
        <f t="shared" si="35"/>
        <v>77700</v>
      </c>
      <c r="BU33" s="92">
        <f t="shared" si="36"/>
        <v>0.14378238341968913</v>
      </c>
      <c r="BV33" s="44">
        <f t="shared" si="37"/>
        <v>24</v>
      </c>
      <c r="BW33" s="91">
        <f t="shared" si="38"/>
        <v>7000</v>
      </c>
      <c r="BX33" s="92">
        <f t="shared" si="39"/>
        <v>0.012953367875647668</v>
      </c>
      <c r="BY33" s="44">
        <f t="shared" si="40"/>
        <v>32</v>
      </c>
    </row>
    <row r="34" spans="1:77" s="44" customFormat="1" ht="12" customHeight="1">
      <c r="A34" s="61" t="s">
        <v>122</v>
      </c>
      <c r="B34" s="61" t="s">
        <v>146</v>
      </c>
      <c r="C34" s="61" t="s">
        <v>247</v>
      </c>
      <c r="D34" s="61" t="s">
        <v>124</v>
      </c>
      <c r="E34" s="61"/>
      <c r="F34" s="37">
        <v>1</v>
      </c>
      <c r="G34" s="10"/>
      <c r="H34" s="38" t="s">
        <v>69</v>
      </c>
      <c r="I34" s="39" t="s">
        <v>70</v>
      </c>
      <c r="J34" s="40">
        <v>1006300</v>
      </c>
      <c r="K34" s="41">
        <v>5400</v>
      </c>
      <c r="L34" s="75">
        <f t="shared" si="0"/>
        <v>0.005366192984199543</v>
      </c>
      <c r="M34" s="41">
        <f t="shared" si="1"/>
        <v>33</v>
      </c>
      <c r="N34" s="41">
        <v>12900</v>
      </c>
      <c r="O34" s="75">
        <f t="shared" si="2"/>
        <v>0.012819238795587797</v>
      </c>
      <c r="P34" s="41">
        <f t="shared" si="3"/>
        <v>23</v>
      </c>
      <c r="Q34" s="41">
        <v>27900</v>
      </c>
      <c r="R34" s="75">
        <f t="shared" si="4"/>
        <v>0.027725330418364304</v>
      </c>
      <c r="S34" s="41">
        <f t="shared" si="5"/>
        <v>34</v>
      </c>
      <c r="T34" s="41">
        <v>49200</v>
      </c>
      <c r="U34" s="75">
        <f t="shared" si="6"/>
        <v>0.04889198052270695</v>
      </c>
      <c r="V34" s="41">
        <f t="shared" si="7"/>
        <v>37</v>
      </c>
      <c r="W34" s="41">
        <v>113700</v>
      </c>
      <c r="X34" s="75">
        <f t="shared" si="8"/>
        <v>0.11298817450064592</v>
      </c>
      <c r="Y34" s="41">
        <f t="shared" si="9"/>
        <v>36</v>
      </c>
      <c r="Z34" s="41">
        <v>113800</v>
      </c>
      <c r="AA34" s="75">
        <f t="shared" si="10"/>
        <v>0.11308754844479778</v>
      </c>
      <c r="AB34" s="41">
        <f t="shared" si="11"/>
        <v>27</v>
      </c>
      <c r="AC34" s="41">
        <v>206700</v>
      </c>
      <c r="AD34" s="75">
        <f t="shared" si="12"/>
        <v>0.2054059425618603</v>
      </c>
      <c r="AE34" s="41">
        <f t="shared" si="13"/>
        <v>17</v>
      </c>
      <c r="AF34" s="41">
        <v>155100</v>
      </c>
      <c r="AG34" s="75">
        <f t="shared" si="14"/>
        <v>0.15412898737950909</v>
      </c>
      <c r="AH34" s="41">
        <f t="shared" si="15"/>
        <v>19</v>
      </c>
      <c r="AI34" s="41">
        <v>122300</v>
      </c>
      <c r="AJ34" s="75">
        <f t="shared" si="16"/>
        <v>0.12153433369770446</v>
      </c>
      <c r="AK34" s="41">
        <f t="shared" si="17"/>
        <v>4</v>
      </c>
      <c r="AL34" s="41">
        <v>72900</v>
      </c>
      <c r="AM34" s="75">
        <f t="shared" si="18"/>
        <v>0.07244360528669383</v>
      </c>
      <c r="AN34" s="41">
        <f t="shared" si="19"/>
        <v>13</v>
      </c>
      <c r="AO34" s="41">
        <v>51300</v>
      </c>
      <c r="AP34" s="75">
        <f t="shared" si="20"/>
        <v>0.050978833349895655</v>
      </c>
      <c r="AQ34" s="41">
        <f t="shared" si="21"/>
        <v>16</v>
      </c>
      <c r="AR34" s="41">
        <v>34400</v>
      </c>
      <c r="AS34" s="75">
        <f t="shared" si="22"/>
        <v>0.03418463678823413</v>
      </c>
      <c r="AT34" s="41">
        <f t="shared" si="23"/>
        <v>11</v>
      </c>
      <c r="AU34" s="41">
        <v>15200</v>
      </c>
      <c r="AV34" s="75">
        <f t="shared" si="24"/>
        <v>0.015104839511080196</v>
      </c>
      <c r="AW34" s="41">
        <f t="shared" si="25"/>
        <v>13</v>
      </c>
      <c r="AX34" s="41">
        <f t="shared" si="26"/>
        <v>19100</v>
      </c>
      <c r="AY34" s="75">
        <f t="shared" si="27"/>
        <v>0.018980423333002087</v>
      </c>
      <c r="AZ34" s="41">
        <f t="shared" si="28"/>
        <v>19</v>
      </c>
      <c r="BA34" s="41">
        <v>14300</v>
      </c>
      <c r="BB34" s="41"/>
      <c r="BC34" s="41"/>
      <c r="BD34" s="41">
        <v>2300</v>
      </c>
      <c r="BE34" s="41"/>
      <c r="BF34" s="41"/>
      <c r="BG34" s="41">
        <v>2500</v>
      </c>
      <c r="BH34" s="41"/>
      <c r="BI34" s="41"/>
      <c r="BJ34" s="39" t="s">
        <v>70</v>
      </c>
      <c r="BK34" s="43" t="s">
        <v>215</v>
      </c>
      <c r="BL34" s="10"/>
      <c r="BM34" s="38" t="s">
        <v>69</v>
      </c>
      <c r="BN34" s="91">
        <f t="shared" si="29"/>
        <v>322900</v>
      </c>
      <c r="BO34" s="92">
        <f t="shared" si="30"/>
        <v>0.3208784656663023</v>
      </c>
      <c r="BP34" s="44">
        <f t="shared" si="31"/>
        <v>33</v>
      </c>
      <c r="BQ34" s="91">
        <f t="shared" si="32"/>
        <v>484100</v>
      </c>
      <c r="BR34" s="92">
        <f t="shared" si="33"/>
        <v>0.4810692636390738</v>
      </c>
      <c r="BS34" s="44">
        <f t="shared" si="34"/>
        <v>6</v>
      </c>
      <c r="BT34" s="91">
        <f t="shared" si="35"/>
        <v>173800</v>
      </c>
      <c r="BU34" s="92">
        <f t="shared" si="36"/>
        <v>0.1727119149359038</v>
      </c>
      <c r="BV34" s="44">
        <f t="shared" si="37"/>
        <v>14</v>
      </c>
      <c r="BW34" s="91">
        <f t="shared" si="38"/>
        <v>19100</v>
      </c>
      <c r="BX34" s="92">
        <f t="shared" si="39"/>
        <v>0.018980423333002087</v>
      </c>
      <c r="BY34" s="44">
        <f t="shared" si="40"/>
        <v>19</v>
      </c>
    </row>
    <row r="35" spans="1:77" s="44" customFormat="1" ht="12" customHeight="1">
      <c r="A35" s="61" t="s">
        <v>122</v>
      </c>
      <c r="B35" s="61" t="s">
        <v>147</v>
      </c>
      <c r="C35" s="61" t="s">
        <v>247</v>
      </c>
      <c r="D35" s="61" t="s">
        <v>124</v>
      </c>
      <c r="E35" s="61"/>
      <c r="F35" s="37">
        <v>1</v>
      </c>
      <c r="G35" s="10"/>
      <c r="H35" s="38" t="s">
        <v>71</v>
      </c>
      <c r="I35" s="39" t="s">
        <v>72</v>
      </c>
      <c r="J35" s="40">
        <v>2111900</v>
      </c>
      <c r="K35" s="41">
        <v>12300</v>
      </c>
      <c r="L35" s="75">
        <f t="shared" si="0"/>
        <v>0.005824139400539798</v>
      </c>
      <c r="M35" s="41">
        <f t="shared" si="1"/>
        <v>27</v>
      </c>
      <c r="N35" s="41">
        <v>24300</v>
      </c>
      <c r="O35" s="75">
        <f t="shared" si="2"/>
        <v>0.011506226620578626</v>
      </c>
      <c r="P35" s="41">
        <f t="shared" si="3"/>
        <v>28</v>
      </c>
      <c r="Q35" s="41">
        <v>49000</v>
      </c>
      <c r="R35" s="75">
        <f t="shared" si="4"/>
        <v>0.02320185614849188</v>
      </c>
      <c r="S35" s="41">
        <f t="shared" si="5"/>
        <v>38</v>
      </c>
      <c r="T35" s="41">
        <v>83400</v>
      </c>
      <c r="U35" s="75">
        <f t="shared" si="6"/>
        <v>0.03949050617926985</v>
      </c>
      <c r="V35" s="41">
        <f t="shared" si="7"/>
        <v>41</v>
      </c>
      <c r="W35" s="41">
        <v>199400</v>
      </c>
      <c r="X35" s="75">
        <f t="shared" si="8"/>
        <v>0.09441734930631185</v>
      </c>
      <c r="Y35" s="41">
        <f t="shared" si="9"/>
        <v>43</v>
      </c>
      <c r="Z35" s="41">
        <v>206700</v>
      </c>
      <c r="AA35" s="75">
        <f t="shared" si="10"/>
        <v>0.09787395236516881</v>
      </c>
      <c r="AB35" s="41">
        <f t="shared" si="11"/>
        <v>41</v>
      </c>
      <c r="AC35" s="41">
        <v>411800</v>
      </c>
      <c r="AD35" s="75">
        <f t="shared" si="12"/>
        <v>0.1949902931009991</v>
      </c>
      <c r="AE35" s="41">
        <f t="shared" si="13"/>
        <v>30</v>
      </c>
      <c r="AF35" s="41">
        <v>348800</v>
      </c>
      <c r="AG35" s="75">
        <f t="shared" si="14"/>
        <v>0.16515933519579526</v>
      </c>
      <c r="AH35" s="41">
        <f t="shared" si="15"/>
        <v>3</v>
      </c>
      <c r="AI35" s="41">
        <v>261700</v>
      </c>
      <c r="AJ35" s="75">
        <f t="shared" si="16"/>
        <v>0.1239168521236801</v>
      </c>
      <c r="AK35" s="41">
        <f t="shared" si="17"/>
        <v>2</v>
      </c>
      <c r="AL35" s="41">
        <v>165100</v>
      </c>
      <c r="AM35" s="75">
        <f t="shared" si="18"/>
        <v>0.07817605000236753</v>
      </c>
      <c r="AN35" s="41">
        <f t="shared" si="19"/>
        <v>9</v>
      </c>
      <c r="AO35" s="41">
        <v>119900</v>
      </c>
      <c r="AP35" s="75">
        <f t="shared" si="20"/>
        <v>0.05677352147355462</v>
      </c>
      <c r="AQ35" s="41">
        <f t="shared" si="21"/>
        <v>8</v>
      </c>
      <c r="AR35" s="41">
        <v>82900</v>
      </c>
      <c r="AS35" s="75">
        <f t="shared" si="22"/>
        <v>0.039253752545101564</v>
      </c>
      <c r="AT35" s="41">
        <f t="shared" si="23"/>
        <v>8</v>
      </c>
      <c r="AU35" s="41">
        <v>43500</v>
      </c>
      <c r="AV35" s="75">
        <f t="shared" si="24"/>
        <v>0.02059756617264075</v>
      </c>
      <c r="AW35" s="41">
        <f t="shared" si="25"/>
        <v>6</v>
      </c>
      <c r="AX35" s="41">
        <f t="shared" si="26"/>
        <v>76100</v>
      </c>
      <c r="AY35" s="75">
        <f t="shared" si="27"/>
        <v>0.0360339031204129</v>
      </c>
      <c r="AZ35" s="41">
        <f t="shared" si="28"/>
        <v>7</v>
      </c>
      <c r="BA35" s="41">
        <v>57400</v>
      </c>
      <c r="BB35" s="41"/>
      <c r="BC35" s="41"/>
      <c r="BD35" s="41">
        <v>12300</v>
      </c>
      <c r="BE35" s="41"/>
      <c r="BF35" s="41"/>
      <c r="BG35" s="41">
        <v>6400</v>
      </c>
      <c r="BH35" s="41"/>
      <c r="BI35" s="41"/>
      <c r="BJ35" s="39" t="s">
        <v>72</v>
      </c>
      <c r="BK35" s="43" t="s">
        <v>216</v>
      </c>
      <c r="BL35" s="10"/>
      <c r="BM35" s="38" t="s">
        <v>71</v>
      </c>
      <c r="BN35" s="91">
        <f t="shared" si="29"/>
        <v>575100</v>
      </c>
      <c r="BO35" s="92">
        <f t="shared" si="30"/>
        <v>0.2723140300203608</v>
      </c>
      <c r="BP35" s="44">
        <f t="shared" si="31"/>
        <v>42</v>
      </c>
      <c r="BQ35" s="91">
        <f t="shared" si="32"/>
        <v>1022300</v>
      </c>
      <c r="BR35" s="92">
        <f t="shared" si="33"/>
        <v>0.48406648042047445</v>
      </c>
      <c r="BS35" s="44">
        <f t="shared" si="34"/>
        <v>4</v>
      </c>
      <c r="BT35" s="91">
        <f t="shared" si="35"/>
        <v>411400</v>
      </c>
      <c r="BU35" s="92">
        <f t="shared" si="36"/>
        <v>0.19480089019366448</v>
      </c>
      <c r="BV35" s="44">
        <f t="shared" si="37"/>
        <v>8</v>
      </c>
      <c r="BW35" s="91">
        <f t="shared" si="38"/>
        <v>76100</v>
      </c>
      <c r="BX35" s="92">
        <f t="shared" si="39"/>
        <v>0.0360339031204129</v>
      </c>
      <c r="BY35" s="44">
        <f t="shared" si="40"/>
        <v>7</v>
      </c>
    </row>
    <row r="36" spans="1:77" s="44" customFormat="1" ht="12" customHeight="1">
      <c r="A36" s="61" t="s">
        <v>122</v>
      </c>
      <c r="B36" s="61" t="s">
        <v>148</v>
      </c>
      <c r="C36" s="61" t="s">
        <v>247</v>
      </c>
      <c r="D36" s="61" t="s">
        <v>124</v>
      </c>
      <c r="E36" s="61"/>
      <c r="F36" s="37">
        <v>1</v>
      </c>
      <c r="G36" s="10"/>
      <c r="H36" s="38" t="s">
        <v>73</v>
      </c>
      <c r="I36" s="39" t="s">
        <v>74</v>
      </c>
      <c r="J36" s="40">
        <v>482700</v>
      </c>
      <c r="K36" s="41">
        <v>3200</v>
      </c>
      <c r="L36" s="75">
        <f t="shared" si="0"/>
        <v>0.006629376424280091</v>
      </c>
      <c r="M36" s="41">
        <f t="shared" si="1"/>
        <v>17</v>
      </c>
      <c r="N36" s="41">
        <v>3300</v>
      </c>
      <c r="O36" s="75">
        <f t="shared" si="2"/>
        <v>0.006836544437538844</v>
      </c>
      <c r="P36" s="41">
        <f t="shared" si="3"/>
        <v>46</v>
      </c>
      <c r="Q36" s="41">
        <v>9800</v>
      </c>
      <c r="R36" s="75">
        <f t="shared" si="4"/>
        <v>0.02030246529935778</v>
      </c>
      <c r="S36" s="41">
        <f t="shared" si="5"/>
        <v>42</v>
      </c>
      <c r="T36" s="41">
        <v>25500</v>
      </c>
      <c r="U36" s="75">
        <f t="shared" si="6"/>
        <v>0.052827843380981974</v>
      </c>
      <c r="V36" s="41">
        <f t="shared" si="7"/>
        <v>34</v>
      </c>
      <c r="W36" s="41">
        <v>48200</v>
      </c>
      <c r="X36" s="75">
        <f t="shared" si="8"/>
        <v>0.09985498239071887</v>
      </c>
      <c r="Y36" s="41">
        <f t="shared" si="9"/>
        <v>39</v>
      </c>
      <c r="Z36" s="41">
        <v>52600</v>
      </c>
      <c r="AA36" s="75">
        <f t="shared" si="10"/>
        <v>0.108970374974104</v>
      </c>
      <c r="AB36" s="41">
        <f t="shared" si="11"/>
        <v>37</v>
      </c>
      <c r="AC36" s="41">
        <v>93100</v>
      </c>
      <c r="AD36" s="75">
        <f t="shared" si="12"/>
        <v>0.1928734203438989</v>
      </c>
      <c r="AE36" s="41">
        <f t="shared" si="13"/>
        <v>33</v>
      </c>
      <c r="AF36" s="41">
        <v>78900</v>
      </c>
      <c r="AG36" s="75">
        <f t="shared" si="14"/>
        <v>0.163455562461156</v>
      </c>
      <c r="AH36" s="41">
        <f t="shared" si="15"/>
        <v>6</v>
      </c>
      <c r="AI36" s="41">
        <v>57700</v>
      </c>
      <c r="AJ36" s="75">
        <f t="shared" si="16"/>
        <v>0.11953594365030039</v>
      </c>
      <c r="AK36" s="41">
        <f t="shared" si="17"/>
        <v>6</v>
      </c>
      <c r="AL36" s="41">
        <v>36200</v>
      </c>
      <c r="AM36" s="75">
        <f t="shared" si="18"/>
        <v>0.07499482079966853</v>
      </c>
      <c r="AN36" s="41">
        <f t="shared" si="19"/>
        <v>10</v>
      </c>
      <c r="AO36" s="41">
        <v>30300</v>
      </c>
      <c r="AP36" s="75">
        <f t="shared" si="20"/>
        <v>0.06277190801740211</v>
      </c>
      <c r="AQ36" s="41">
        <f t="shared" si="21"/>
        <v>5</v>
      </c>
      <c r="AR36" s="41">
        <v>17500</v>
      </c>
      <c r="AS36" s="75">
        <f t="shared" si="22"/>
        <v>0.03625440232028175</v>
      </c>
      <c r="AT36" s="41">
        <f t="shared" si="23"/>
        <v>10</v>
      </c>
      <c r="AU36" s="41">
        <v>7000</v>
      </c>
      <c r="AV36" s="75">
        <f t="shared" si="24"/>
        <v>0.0145017609281127</v>
      </c>
      <c r="AW36" s="41">
        <f t="shared" si="25"/>
        <v>14</v>
      </c>
      <c r="AX36" s="41">
        <f t="shared" si="26"/>
        <v>11200</v>
      </c>
      <c r="AY36" s="75">
        <f t="shared" si="27"/>
        <v>0.02320281748498032</v>
      </c>
      <c r="AZ36" s="41">
        <f t="shared" si="28"/>
        <v>14</v>
      </c>
      <c r="BA36" s="41">
        <v>8600</v>
      </c>
      <c r="BB36" s="41"/>
      <c r="BC36" s="41"/>
      <c r="BD36" s="41">
        <v>1300</v>
      </c>
      <c r="BE36" s="41"/>
      <c r="BF36" s="41"/>
      <c r="BG36" s="41">
        <v>1300</v>
      </c>
      <c r="BH36" s="41"/>
      <c r="BI36" s="41"/>
      <c r="BJ36" s="39" t="s">
        <v>74</v>
      </c>
      <c r="BK36" s="43" t="s">
        <v>217</v>
      </c>
      <c r="BL36" s="10"/>
      <c r="BM36" s="38" t="s">
        <v>73</v>
      </c>
      <c r="BN36" s="91">
        <f t="shared" si="29"/>
        <v>142600</v>
      </c>
      <c r="BO36" s="92">
        <f t="shared" si="30"/>
        <v>0.29542158690698156</v>
      </c>
      <c r="BP36" s="44">
        <f t="shared" si="31"/>
        <v>39</v>
      </c>
      <c r="BQ36" s="91">
        <f t="shared" si="32"/>
        <v>229700</v>
      </c>
      <c r="BR36" s="92">
        <f t="shared" si="33"/>
        <v>0.4758649264553553</v>
      </c>
      <c r="BS36" s="44">
        <f t="shared" si="34"/>
        <v>9</v>
      </c>
      <c r="BT36" s="91">
        <f t="shared" si="35"/>
        <v>91000</v>
      </c>
      <c r="BU36" s="92">
        <f t="shared" si="36"/>
        <v>0.1885228920654651</v>
      </c>
      <c r="BV36" s="44">
        <f t="shared" si="37"/>
        <v>9</v>
      </c>
      <c r="BW36" s="91">
        <f t="shared" si="38"/>
        <v>11200</v>
      </c>
      <c r="BX36" s="92">
        <f t="shared" si="39"/>
        <v>0.02320281748498032</v>
      </c>
      <c r="BY36" s="44">
        <f t="shared" si="40"/>
        <v>14</v>
      </c>
    </row>
    <row r="37" spans="1:77" s="44" customFormat="1" ht="12" customHeight="1">
      <c r="A37" s="61" t="s">
        <v>122</v>
      </c>
      <c r="B37" s="61" t="s">
        <v>149</v>
      </c>
      <c r="C37" s="61" t="s">
        <v>247</v>
      </c>
      <c r="D37" s="61" t="s">
        <v>124</v>
      </c>
      <c r="E37" s="61"/>
      <c r="F37" s="37">
        <v>1</v>
      </c>
      <c r="G37" s="10"/>
      <c r="H37" s="38" t="s">
        <v>75</v>
      </c>
      <c r="I37" s="39" t="s">
        <v>76</v>
      </c>
      <c r="J37" s="40">
        <v>379500</v>
      </c>
      <c r="K37" s="41">
        <v>2300</v>
      </c>
      <c r="L37" s="75">
        <f t="shared" si="0"/>
        <v>0.006060606060606061</v>
      </c>
      <c r="M37" s="41">
        <f t="shared" si="1"/>
        <v>24</v>
      </c>
      <c r="N37" s="41">
        <v>2500</v>
      </c>
      <c r="O37" s="75">
        <f t="shared" si="2"/>
        <v>0.006587615283267457</v>
      </c>
      <c r="P37" s="41">
        <f t="shared" si="3"/>
        <v>47</v>
      </c>
      <c r="Q37" s="41">
        <v>8200</v>
      </c>
      <c r="R37" s="75">
        <f t="shared" si="4"/>
        <v>0.02160737812911726</v>
      </c>
      <c r="S37" s="41">
        <f t="shared" si="5"/>
        <v>41</v>
      </c>
      <c r="T37" s="41">
        <v>14200</v>
      </c>
      <c r="U37" s="75">
        <f t="shared" si="6"/>
        <v>0.03741765480895916</v>
      </c>
      <c r="V37" s="41">
        <f t="shared" si="7"/>
        <v>43</v>
      </c>
      <c r="W37" s="41">
        <v>37800</v>
      </c>
      <c r="X37" s="75">
        <f t="shared" si="8"/>
        <v>0.09960474308300395</v>
      </c>
      <c r="Y37" s="41">
        <f t="shared" si="9"/>
        <v>40</v>
      </c>
      <c r="Z37" s="41">
        <v>36900</v>
      </c>
      <c r="AA37" s="75">
        <f t="shared" si="10"/>
        <v>0.09723320158102766</v>
      </c>
      <c r="AB37" s="41">
        <f t="shared" si="11"/>
        <v>42</v>
      </c>
      <c r="AC37" s="41">
        <v>73700</v>
      </c>
      <c r="AD37" s="75">
        <f t="shared" si="12"/>
        <v>0.19420289855072465</v>
      </c>
      <c r="AE37" s="41">
        <f t="shared" si="13"/>
        <v>31</v>
      </c>
      <c r="AF37" s="41">
        <v>63700</v>
      </c>
      <c r="AG37" s="75">
        <f t="shared" si="14"/>
        <v>0.16785243741765482</v>
      </c>
      <c r="AH37" s="41">
        <f t="shared" si="15"/>
        <v>1</v>
      </c>
      <c r="AI37" s="41">
        <v>46900</v>
      </c>
      <c r="AJ37" s="75">
        <f t="shared" si="16"/>
        <v>0.1235836627140975</v>
      </c>
      <c r="AK37" s="41">
        <f t="shared" si="17"/>
        <v>3</v>
      </c>
      <c r="AL37" s="41">
        <v>31300</v>
      </c>
      <c r="AM37" s="75">
        <f t="shared" si="18"/>
        <v>0.08247694334650857</v>
      </c>
      <c r="AN37" s="41">
        <f t="shared" si="19"/>
        <v>6</v>
      </c>
      <c r="AO37" s="41">
        <v>23300</v>
      </c>
      <c r="AP37" s="75">
        <f t="shared" si="20"/>
        <v>0.0613965744400527</v>
      </c>
      <c r="AQ37" s="41">
        <f t="shared" si="21"/>
        <v>6</v>
      </c>
      <c r="AR37" s="41">
        <v>16000</v>
      </c>
      <c r="AS37" s="75">
        <f t="shared" si="22"/>
        <v>0.04216073781291173</v>
      </c>
      <c r="AT37" s="41">
        <f t="shared" si="23"/>
        <v>7</v>
      </c>
      <c r="AU37" s="41">
        <v>7500</v>
      </c>
      <c r="AV37" s="75">
        <f t="shared" si="24"/>
        <v>0.019762845849802372</v>
      </c>
      <c r="AW37" s="41">
        <f t="shared" si="25"/>
        <v>8</v>
      </c>
      <c r="AX37" s="41">
        <f t="shared" si="26"/>
        <v>9700</v>
      </c>
      <c r="AY37" s="75">
        <f t="shared" si="27"/>
        <v>0.025559947299077734</v>
      </c>
      <c r="AZ37" s="41">
        <f t="shared" si="28"/>
        <v>10</v>
      </c>
      <c r="BA37" s="41">
        <v>7300</v>
      </c>
      <c r="BB37" s="41"/>
      <c r="BC37" s="41"/>
      <c r="BD37" s="41">
        <v>2100</v>
      </c>
      <c r="BE37" s="41"/>
      <c r="BF37" s="41"/>
      <c r="BG37" s="41">
        <v>300</v>
      </c>
      <c r="BH37" s="41"/>
      <c r="BI37" s="41"/>
      <c r="BJ37" s="39" t="s">
        <v>76</v>
      </c>
      <c r="BK37" s="43" t="s">
        <v>218</v>
      </c>
      <c r="BL37" s="10"/>
      <c r="BM37" s="38" t="s">
        <v>75</v>
      </c>
      <c r="BN37" s="91">
        <f t="shared" si="29"/>
        <v>101900</v>
      </c>
      <c r="BO37" s="92">
        <f t="shared" si="30"/>
        <v>0.2685111989459816</v>
      </c>
      <c r="BP37" s="44">
        <f t="shared" si="31"/>
        <v>43</v>
      </c>
      <c r="BQ37" s="91">
        <f t="shared" si="32"/>
        <v>184300</v>
      </c>
      <c r="BR37" s="92">
        <f t="shared" si="33"/>
        <v>0.48563899868247695</v>
      </c>
      <c r="BS37" s="44">
        <f t="shared" si="34"/>
        <v>3</v>
      </c>
      <c r="BT37" s="91">
        <f t="shared" si="35"/>
        <v>78100</v>
      </c>
      <c r="BU37" s="92">
        <f t="shared" si="36"/>
        <v>0.20579710144927535</v>
      </c>
      <c r="BV37" s="44">
        <f t="shared" si="37"/>
        <v>7</v>
      </c>
      <c r="BW37" s="91">
        <f t="shared" si="38"/>
        <v>9700</v>
      </c>
      <c r="BX37" s="92">
        <f t="shared" si="39"/>
        <v>0.025559947299077734</v>
      </c>
      <c r="BY37" s="44">
        <f t="shared" si="40"/>
        <v>10</v>
      </c>
    </row>
    <row r="38" spans="1:77" s="44" customFormat="1" ht="16.5" customHeight="1">
      <c r="A38" s="61" t="s">
        <v>122</v>
      </c>
      <c r="B38" s="61" t="s">
        <v>150</v>
      </c>
      <c r="C38" s="61" t="s">
        <v>247</v>
      </c>
      <c r="D38" s="61" t="s">
        <v>124</v>
      </c>
      <c r="E38" s="61"/>
      <c r="F38" s="37">
        <v>1</v>
      </c>
      <c r="G38" s="10"/>
      <c r="H38" s="38" t="s">
        <v>77</v>
      </c>
      <c r="I38" s="39" t="s">
        <v>78</v>
      </c>
      <c r="J38" s="40">
        <v>606700</v>
      </c>
      <c r="K38" s="41">
        <v>3600</v>
      </c>
      <c r="L38" s="75">
        <f t="shared" si="0"/>
        <v>0.005933739904400857</v>
      </c>
      <c r="M38" s="41">
        <f t="shared" si="1"/>
        <v>26</v>
      </c>
      <c r="N38" s="41">
        <v>7600</v>
      </c>
      <c r="O38" s="75">
        <f t="shared" si="2"/>
        <v>0.012526784242624031</v>
      </c>
      <c r="P38" s="41">
        <f t="shared" si="3"/>
        <v>24</v>
      </c>
      <c r="Q38" s="41">
        <v>14700</v>
      </c>
      <c r="R38" s="75">
        <f t="shared" si="4"/>
        <v>0.024229437942970167</v>
      </c>
      <c r="S38" s="41">
        <f t="shared" si="5"/>
        <v>36</v>
      </c>
      <c r="T38" s="41">
        <v>23400</v>
      </c>
      <c r="U38" s="75">
        <f t="shared" si="6"/>
        <v>0.038569309378605574</v>
      </c>
      <c r="V38" s="41">
        <f t="shared" si="7"/>
        <v>42</v>
      </c>
      <c r="W38" s="41">
        <v>65200</v>
      </c>
      <c r="X38" s="75">
        <f t="shared" si="8"/>
        <v>0.10746662271303775</v>
      </c>
      <c r="Y38" s="41">
        <f t="shared" si="9"/>
        <v>38</v>
      </c>
      <c r="Z38" s="41">
        <v>65100</v>
      </c>
      <c r="AA38" s="75">
        <f t="shared" si="10"/>
        <v>0.10730179660458217</v>
      </c>
      <c r="AB38" s="41">
        <f t="shared" si="11"/>
        <v>38</v>
      </c>
      <c r="AC38" s="41">
        <v>120500</v>
      </c>
      <c r="AD38" s="75">
        <f t="shared" si="12"/>
        <v>0.19861546068897312</v>
      </c>
      <c r="AE38" s="41">
        <f t="shared" si="13"/>
        <v>23</v>
      </c>
      <c r="AF38" s="41">
        <v>99300</v>
      </c>
      <c r="AG38" s="75">
        <f t="shared" si="14"/>
        <v>0.16367232569639031</v>
      </c>
      <c r="AH38" s="41">
        <f t="shared" si="15"/>
        <v>5</v>
      </c>
      <c r="AI38" s="41">
        <v>64500</v>
      </c>
      <c r="AJ38" s="75">
        <f t="shared" si="16"/>
        <v>0.10631283995384869</v>
      </c>
      <c r="AK38" s="41">
        <f t="shared" si="17"/>
        <v>15</v>
      </c>
      <c r="AL38" s="41">
        <v>42900</v>
      </c>
      <c r="AM38" s="75">
        <f t="shared" si="18"/>
        <v>0.07071040052744355</v>
      </c>
      <c r="AN38" s="41">
        <f t="shared" si="19"/>
        <v>15</v>
      </c>
      <c r="AO38" s="41">
        <v>32600</v>
      </c>
      <c r="AP38" s="75">
        <f t="shared" si="20"/>
        <v>0.053733311356518876</v>
      </c>
      <c r="AQ38" s="41">
        <f t="shared" si="21"/>
        <v>13</v>
      </c>
      <c r="AR38" s="41">
        <v>20400</v>
      </c>
      <c r="AS38" s="75">
        <f t="shared" si="22"/>
        <v>0.033624526124938194</v>
      </c>
      <c r="AT38" s="41">
        <f t="shared" si="23"/>
        <v>13</v>
      </c>
      <c r="AU38" s="41">
        <v>10100</v>
      </c>
      <c r="AV38" s="75">
        <f t="shared" si="24"/>
        <v>0.016647436954013516</v>
      </c>
      <c r="AW38" s="41">
        <f t="shared" si="25"/>
        <v>12</v>
      </c>
      <c r="AX38" s="41">
        <f t="shared" si="26"/>
        <v>22300</v>
      </c>
      <c r="AY38" s="75">
        <f t="shared" si="27"/>
        <v>0.0367562221855942</v>
      </c>
      <c r="AZ38" s="41">
        <f t="shared" si="28"/>
        <v>6</v>
      </c>
      <c r="BA38" s="41">
        <v>16300</v>
      </c>
      <c r="BB38" s="41"/>
      <c r="BC38" s="41"/>
      <c r="BD38" s="41">
        <v>2400</v>
      </c>
      <c r="BE38" s="41"/>
      <c r="BF38" s="41"/>
      <c r="BG38" s="41">
        <v>3600</v>
      </c>
      <c r="BH38" s="41"/>
      <c r="BI38" s="41"/>
      <c r="BJ38" s="39" t="s">
        <v>78</v>
      </c>
      <c r="BK38" s="43" t="s">
        <v>219</v>
      </c>
      <c r="BL38" s="10"/>
      <c r="BM38" s="38" t="s">
        <v>77</v>
      </c>
      <c r="BN38" s="91">
        <f t="shared" si="29"/>
        <v>179600</v>
      </c>
      <c r="BO38" s="92">
        <f t="shared" si="30"/>
        <v>0.29602769078622054</v>
      </c>
      <c r="BP38" s="44">
        <f t="shared" si="31"/>
        <v>38</v>
      </c>
      <c r="BQ38" s="91">
        <f t="shared" si="32"/>
        <v>284300</v>
      </c>
      <c r="BR38" s="92">
        <f t="shared" si="33"/>
        <v>0.4686006263392121</v>
      </c>
      <c r="BS38" s="44">
        <f t="shared" si="34"/>
        <v>17</v>
      </c>
      <c r="BT38" s="91">
        <f t="shared" si="35"/>
        <v>106000</v>
      </c>
      <c r="BU38" s="92">
        <f t="shared" si="36"/>
        <v>0.17471567496291412</v>
      </c>
      <c r="BV38" s="44">
        <f t="shared" si="37"/>
        <v>13</v>
      </c>
      <c r="BW38" s="91">
        <f t="shared" si="38"/>
        <v>22300</v>
      </c>
      <c r="BX38" s="92">
        <f t="shared" si="39"/>
        <v>0.0367562221855942</v>
      </c>
      <c r="BY38" s="44">
        <f t="shared" si="40"/>
        <v>6</v>
      </c>
    </row>
    <row r="39" spans="1:77" s="44" customFormat="1" ht="12" customHeight="1">
      <c r="A39" s="61" t="s">
        <v>122</v>
      </c>
      <c r="B39" s="61" t="s">
        <v>151</v>
      </c>
      <c r="C39" s="61" t="s">
        <v>247</v>
      </c>
      <c r="D39" s="61" t="s">
        <v>124</v>
      </c>
      <c r="E39" s="61"/>
      <c r="F39" s="37">
        <v>1</v>
      </c>
      <c r="G39" s="10"/>
      <c r="H39" s="38" t="s">
        <v>79</v>
      </c>
      <c r="I39" s="39" t="s">
        <v>80</v>
      </c>
      <c r="J39" s="40">
        <v>2097900</v>
      </c>
      <c r="K39" s="41">
        <v>8800</v>
      </c>
      <c r="L39" s="75">
        <f t="shared" si="0"/>
        <v>0.004194670861337528</v>
      </c>
      <c r="M39" s="41">
        <f t="shared" si="1"/>
        <v>43</v>
      </c>
      <c r="N39" s="41">
        <v>23200</v>
      </c>
      <c r="O39" s="75">
        <f t="shared" si="2"/>
        <v>0.011058677725344392</v>
      </c>
      <c r="P39" s="41">
        <f t="shared" si="3"/>
        <v>31</v>
      </c>
      <c r="Q39" s="41">
        <v>46500</v>
      </c>
      <c r="R39" s="75">
        <f t="shared" si="4"/>
        <v>0.022165022165022166</v>
      </c>
      <c r="S39" s="41">
        <f t="shared" si="5"/>
        <v>40</v>
      </c>
      <c r="T39" s="41">
        <v>83100</v>
      </c>
      <c r="U39" s="75">
        <f t="shared" si="6"/>
        <v>0.03961103961103961</v>
      </c>
      <c r="V39" s="41">
        <f t="shared" si="7"/>
        <v>40</v>
      </c>
      <c r="W39" s="41">
        <v>232000</v>
      </c>
      <c r="X39" s="75">
        <f t="shared" si="8"/>
        <v>0.11058677725344392</v>
      </c>
      <c r="Y39" s="41">
        <f t="shared" si="9"/>
        <v>37</v>
      </c>
      <c r="Z39" s="41">
        <v>234900</v>
      </c>
      <c r="AA39" s="75">
        <f t="shared" si="10"/>
        <v>0.11196911196911197</v>
      </c>
      <c r="AB39" s="41">
        <f t="shared" si="11"/>
        <v>30</v>
      </c>
      <c r="AC39" s="41">
        <v>436800</v>
      </c>
      <c r="AD39" s="75">
        <f t="shared" si="12"/>
        <v>0.2082082082082082</v>
      </c>
      <c r="AE39" s="41">
        <f t="shared" si="13"/>
        <v>14</v>
      </c>
      <c r="AF39" s="41">
        <v>338600</v>
      </c>
      <c r="AG39" s="75">
        <f t="shared" si="14"/>
        <v>0.16139949473282805</v>
      </c>
      <c r="AH39" s="41">
        <f t="shared" si="15"/>
        <v>11</v>
      </c>
      <c r="AI39" s="41">
        <v>217800</v>
      </c>
      <c r="AJ39" s="75">
        <f t="shared" si="16"/>
        <v>0.10381810381810382</v>
      </c>
      <c r="AK39" s="41">
        <f t="shared" si="17"/>
        <v>17</v>
      </c>
      <c r="AL39" s="41">
        <v>155300</v>
      </c>
      <c r="AM39" s="75">
        <f t="shared" si="18"/>
        <v>0.0740264073597407</v>
      </c>
      <c r="AN39" s="41">
        <f t="shared" si="19"/>
        <v>12</v>
      </c>
      <c r="AO39" s="41">
        <v>117800</v>
      </c>
      <c r="AP39" s="75">
        <f t="shared" si="20"/>
        <v>0.05615138948472282</v>
      </c>
      <c r="AQ39" s="41">
        <f t="shared" si="21"/>
        <v>9</v>
      </c>
      <c r="AR39" s="41">
        <v>76300</v>
      </c>
      <c r="AS39" s="75">
        <f t="shared" si="22"/>
        <v>0.0363697030363697</v>
      </c>
      <c r="AT39" s="41">
        <f t="shared" si="23"/>
        <v>9</v>
      </c>
      <c r="AU39" s="41">
        <v>37500</v>
      </c>
      <c r="AV39" s="75">
        <f t="shared" si="24"/>
        <v>0.017875017875017874</v>
      </c>
      <c r="AW39" s="41">
        <f t="shared" si="25"/>
        <v>9</v>
      </c>
      <c r="AX39" s="41">
        <f t="shared" si="26"/>
        <v>62800</v>
      </c>
      <c r="AY39" s="75">
        <f t="shared" si="27"/>
        <v>0.02993469660136327</v>
      </c>
      <c r="AZ39" s="41">
        <f t="shared" si="28"/>
        <v>9</v>
      </c>
      <c r="BA39" s="41">
        <v>45700</v>
      </c>
      <c r="BB39" s="41"/>
      <c r="BC39" s="41"/>
      <c r="BD39" s="41">
        <v>11500</v>
      </c>
      <c r="BE39" s="41"/>
      <c r="BF39" s="41"/>
      <c r="BG39" s="41">
        <v>5600</v>
      </c>
      <c r="BH39" s="41"/>
      <c r="BI39" s="41"/>
      <c r="BJ39" s="39" t="s">
        <v>80</v>
      </c>
      <c r="BK39" s="43" t="s">
        <v>220</v>
      </c>
      <c r="BL39" s="10"/>
      <c r="BM39" s="38" t="s">
        <v>79</v>
      </c>
      <c r="BN39" s="91">
        <f t="shared" si="29"/>
        <v>628500</v>
      </c>
      <c r="BO39" s="92">
        <f t="shared" si="30"/>
        <v>0.29958529958529956</v>
      </c>
      <c r="BP39" s="44">
        <f t="shared" si="31"/>
        <v>37</v>
      </c>
      <c r="BQ39" s="91">
        <f t="shared" si="32"/>
        <v>993200</v>
      </c>
      <c r="BR39" s="92">
        <f t="shared" si="33"/>
        <v>0.4734258067591401</v>
      </c>
      <c r="BS39" s="44">
        <f t="shared" si="34"/>
        <v>11</v>
      </c>
      <c r="BT39" s="91">
        <f t="shared" si="35"/>
        <v>386900</v>
      </c>
      <c r="BU39" s="92">
        <f t="shared" si="36"/>
        <v>0.18442251775585108</v>
      </c>
      <c r="BV39" s="44">
        <f t="shared" si="37"/>
        <v>10</v>
      </c>
      <c r="BW39" s="91">
        <f t="shared" si="38"/>
        <v>62800</v>
      </c>
      <c r="BX39" s="92">
        <f t="shared" si="39"/>
        <v>0.02993469660136327</v>
      </c>
      <c r="BY39" s="44">
        <f t="shared" si="40"/>
        <v>9</v>
      </c>
    </row>
    <row r="40" spans="1:77" s="44" customFormat="1" ht="12" customHeight="1">
      <c r="A40" s="61" t="s">
        <v>122</v>
      </c>
      <c r="B40" s="61" t="s">
        <v>152</v>
      </c>
      <c r="C40" s="61" t="s">
        <v>247</v>
      </c>
      <c r="D40" s="61" t="s">
        <v>124</v>
      </c>
      <c r="E40" s="61"/>
      <c r="F40" s="37">
        <v>1</v>
      </c>
      <c r="G40" s="10"/>
      <c r="H40" s="38" t="s">
        <v>81</v>
      </c>
      <c r="I40" s="39" t="s">
        <v>82</v>
      </c>
      <c r="J40" s="40">
        <v>1352100</v>
      </c>
      <c r="K40" s="41">
        <v>6100</v>
      </c>
      <c r="L40" s="75">
        <f t="shared" si="0"/>
        <v>0.004511500628651727</v>
      </c>
      <c r="M40" s="41">
        <f t="shared" si="1"/>
        <v>39</v>
      </c>
      <c r="N40" s="41">
        <v>15300</v>
      </c>
      <c r="O40" s="75">
        <f t="shared" si="2"/>
        <v>0.011315731084978922</v>
      </c>
      <c r="P40" s="41">
        <f t="shared" si="3"/>
        <v>30</v>
      </c>
      <c r="Q40" s="41">
        <v>27000</v>
      </c>
      <c r="R40" s="75">
        <f t="shared" si="4"/>
        <v>0.01996893720878633</v>
      </c>
      <c r="S40" s="41">
        <f t="shared" si="5"/>
        <v>43</v>
      </c>
      <c r="T40" s="41">
        <v>53700</v>
      </c>
      <c r="U40" s="75">
        <f t="shared" si="6"/>
        <v>0.03971599733747504</v>
      </c>
      <c r="V40" s="41">
        <f t="shared" si="7"/>
        <v>39</v>
      </c>
      <c r="W40" s="41">
        <v>132800</v>
      </c>
      <c r="X40" s="75">
        <f t="shared" si="8"/>
        <v>0.09821758745654907</v>
      </c>
      <c r="Y40" s="41">
        <f t="shared" si="9"/>
        <v>42</v>
      </c>
      <c r="Z40" s="41">
        <v>133500</v>
      </c>
      <c r="AA40" s="75">
        <f t="shared" si="10"/>
        <v>0.09873530064344353</v>
      </c>
      <c r="AB40" s="41">
        <f t="shared" si="11"/>
        <v>40</v>
      </c>
      <c r="AC40" s="41">
        <v>249400</v>
      </c>
      <c r="AD40" s="75">
        <f t="shared" si="12"/>
        <v>0.18445381258782634</v>
      </c>
      <c r="AE40" s="41">
        <f t="shared" si="13"/>
        <v>38</v>
      </c>
      <c r="AF40" s="41">
        <v>219600</v>
      </c>
      <c r="AG40" s="75">
        <f t="shared" si="14"/>
        <v>0.16241402263146218</v>
      </c>
      <c r="AH40" s="41">
        <f t="shared" si="15"/>
        <v>9</v>
      </c>
      <c r="AI40" s="41">
        <v>149000</v>
      </c>
      <c r="AJ40" s="75">
        <f t="shared" si="16"/>
        <v>0.11019894978182088</v>
      </c>
      <c r="AK40" s="41">
        <f t="shared" si="17"/>
        <v>12</v>
      </c>
      <c r="AL40" s="41">
        <v>117100</v>
      </c>
      <c r="AM40" s="75">
        <f t="shared" si="18"/>
        <v>0.08660602026477332</v>
      </c>
      <c r="AN40" s="41">
        <f t="shared" si="19"/>
        <v>4</v>
      </c>
      <c r="AO40" s="41">
        <v>77000</v>
      </c>
      <c r="AP40" s="75">
        <f t="shared" si="20"/>
        <v>0.05694845055839065</v>
      </c>
      <c r="AQ40" s="41">
        <f t="shared" si="21"/>
        <v>7</v>
      </c>
      <c r="AR40" s="41">
        <v>61300</v>
      </c>
      <c r="AS40" s="75">
        <f t="shared" si="22"/>
        <v>0.04533688336661489</v>
      </c>
      <c r="AT40" s="41">
        <f t="shared" si="23"/>
        <v>4</v>
      </c>
      <c r="AU40" s="41">
        <v>33500</v>
      </c>
      <c r="AV40" s="75">
        <f t="shared" si="24"/>
        <v>0.024776273944234893</v>
      </c>
      <c r="AW40" s="41">
        <f t="shared" si="25"/>
        <v>4</v>
      </c>
      <c r="AX40" s="41">
        <f t="shared" si="26"/>
        <v>59200</v>
      </c>
      <c r="AY40" s="75">
        <f t="shared" si="27"/>
        <v>0.043783743805931516</v>
      </c>
      <c r="AZ40" s="41">
        <f t="shared" si="28"/>
        <v>4</v>
      </c>
      <c r="BA40" s="41">
        <v>41500</v>
      </c>
      <c r="BB40" s="41"/>
      <c r="BC40" s="41"/>
      <c r="BD40" s="41">
        <v>10100</v>
      </c>
      <c r="BE40" s="41"/>
      <c r="BF40" s="41"/>
      <c r="BG40" s="41">
        <v>7600</v>
      </c>
      <c r="BH40" s="41"/>
      <c r="BI40" s="41"/>
      <c r="BJ40" s="39" t="s">
        <v>82</v>
      </c>
      <c r="BK40" s="43" t="s">
        <v>221</v>
      </c>
      <c r="BL40" s="10"/>
      <c r="BM40" s="38" t="s">
        <v>81</v>
      </c>
      <c r="BN40" s="91">
        <f t="shared" si="29"/>
        <v>368400</v>
      </c>
      <c r="BO40" s="92">
        <f t="shared" si="30"/>
        <v>0.2724650543598846</v>
      </c>
      <c r="BP40" s="44">
        <f t="shared" si="31"/>
        <v>41</v>
      </c>
      <c r="BQ40" s="91">
        <f t="shared" si="32"/>
        <v>618000</v>
      </c>
      <c r="BR40" s="92">
        <f t="shared" si="33"/>
        <v>0.45706678500110937</v>
      </c>
      <c r="BS40" s="44">
        <f t="shared" si="34"/>
        <v>23</v>
      </c>
      <c r="BT40" s="91">
        <f t="shared" si="35"/>
        <v>288900</v>
      </c>
      <c r="BU40" s="92">
        <f t="shared" si="36"/>
        <v>0.21366762813401374</v>
      </c>
      <c r="BV40" s="44">
        <f t="shared" si="37"/>
        <v>5</v>
      </c>
      <c r="BW40" s="91">
        <f t="shared" si="38"/>
        <v>59200</v>
      </c>
      <c r="BX40" s="92">
        <f t="shared" si="39"/>
        <v>0.043783743805931516</v>
      </c>
      <c r="BY40" s="44">
        <f t="shared" si="40"/>
        <v>4</v>
      </c>
    </row>
    <row r="41" spans="1:77" s="44" customFormat="1" ht="12" customHeight="1">
      <c r="A41" s="61" t="s">
        <v>122</v>
      </c>
      <c r="B41" s="61" t="s">
        <v>153</v>
      </c>
      <c r="C41" s="61" t="s">
        <v>247</v>
      </c>
      <c r="D41" s="61" t="s">
        <v>124</v>
      </c>
      <c r="E41" s="61"/>
      <c r="F41" s="37">
        <v>1</v>
      </c>
      <c r="G41" s="10"/>
      <c r="H41" s="38" t="s">
        <v>83</v>
      </c>
      <c r="I41" s="39" t="s">
        <v>84</v>
      </c>
      <c r="J41" s="40">
        <v>320600</v>
      </c>
      <c r="K41" s="41">
        <v>4700</v>
      </c>
      <c r="L41" s="75">
        <f t="shared" si="0"/>
        <v>0.014660012476606364</v>
      </c>
      <c r="M41" s="41">
        <f t="shared" si="1"/>
        <v>1</v>
      </c>
      <c r="N41" s="41">
        <v>3400</v>
      </c>
      <c r="O41" s="75">
        <f t="shared" si="2"/>
        <v>0.010605115408608859</v>
      </c>
      <c r="P41" s="41">
        <f t="shared" si="3"/>
        <v>34</v>
      </c>
      <c r="Q41" s="41">
        <v>7600</v>
      </c>
      <c r="R41" s="75">
        <f t="shared" si="4"/>
        <v>0.023705552089831567</v>
      </c>
      <c r="S41" s="41">
        <f t="shared" si="5"/>
        <v>37</v>
      </c>
      <c r="T41" s="41">
        <v>13300</v>
      </c>
      <c r="U41" s="75">
        <f t="shared" si="6"/>
        <v>0.04148471615720524</v>
      </c>
      <c r="V41" s="41">
        <f t="shared" si="7"/>
        <v>38</v>
      </c>
      <c r="W41" s="41">
        <v>31800</v>
      </c>
      <c r="X41" s="75">
        <f t="shared" si="8"/>
        <v>0.0991890205864005</v>
      </c>
      <c r="Y41" s="41">
        <f t="shared" si="9"/>
        <v>41</v>
      </c>
      <c r="Z41" s="41">
        <v>32400</v>
      </c>
      <c r="AA41" s="75">
        <f t="shared" si="10"/>
        <v>0.10106051154086089</v>
      </c>
      <c r="AB41" s="41">
        <f t="shared" si="11"/>
        <v>39</v>
      </c>
      <c r="AC41" s="41">
        <v>58700</v>
      </c>
      <c r="AD41" s="75">
        <f t="shared" si="12"/>
        <v>0.18309419837804117</v>
      </c>
      <c r="AE41" s="41">
        <f t="shared" si="13"/>
        <v>42</v>
      </c>
      <c r="AF41" s="41">
        <v>52300</v>
      </c>
      <c r="AG41" s="75">
        <f t="shared" si="14"/>
        <v>0.16313162819713037</v>
      </c>
      <c r="AH41" s="41">
        <f t="shared" si="15"/>
        <v>8</v>
      </c>
      <c r="AI41" s="41">
        <v>33500</v>
      </c>
      <c r="AJ41" s="75">
        <f t="shared" si="16"/>
        <v>0.10449157829070493</v>
      </c>
      <c r="AK41" s="41">
        <f t="shared" si="17"/>
        <v>16</v>
      </c>
      <c r="AL41" s="41">
        <v>27800</v>
      </c>
      <c r="AM41" s="75">
        <f t="shared" si="18"/>
        <v>0.08671241422333126</v>
      </c>
      <c r="AN41" s="41">
        <f t="shared" si="19"/>
        <v>3</v>
      </c>
      <c r="AO41" s="41">
        <v>21300</v>
      </c>
      <c r="AP41" s="75">
        <f t="shared" si="20"/>
        <v>0.06643792888334372</v>
      </c>
      <c r="AQ41" s="41">
        <f t="shared" si="21"/>
        <v>4</v>
      </c>
      <c r="AR41" s="41">
        <v>13600</v>
      </c>
      <c r="AS41" s="75">
        <f t="shared" si="22"/>
        <v>0.042420461634435434</v>
      </c>
      <c r="AT41" s="41">
        <f t="shared" si="23"/>
        <v>6</v>
      </c>
      <c r="AU41" s="41">
        <v>6600</v>
      </c>
      <c r="AV41" s="75">
        <f t="shared" si="24"/>
        <v>0.020586400499064253</v>
      </c>
      <c r="AW41" s="41">
        <f t="shared" si="25"/>
        <v>7</v>
      </c>
      <c r="AX41" s="41">
        <f t="shared" si="26"/>
        <v>10000</v>
      </c>
      <c r="AY41" s="75">
        <f t="shared" si="27"/>
        <v>0.031191515907673113</v>
      </c>
      <c r="AZ41" s="41">
        <f t="shared" si="28"/>
        <v>8</v>
      </c>
      <c r="BA41" s="41">
        <v>6800</v>
      </c>
      <c r="BB41" s="41"/>
      <c r="BC41" s="41"/>
      <c r="BD41" s="41">
        <v>1900</v>
      </c>
      <c r="BE41" s="41"/>
      <c r="BF41" s="41"/>
      <c r="BG41" s="41">
        <v>1300</v>
      </c>
      <c r="BH41" s="41"/>
      <c r="BI41" s="41"/>
      <c r="BJ41" s="39" t="s">
        <v>84</v>
      </c>
      <c r="BK41" s="43" t="s">
        <v>222</v>
      </c>
      <c r="BL41" s="10"/>
      <c r="BM41" s="38" t="s">
        <v>83</v>
      </c>
      <c r="BN41" s="91">
        <f t="shared" si="29"/>
        <v>93200</v>
      </c>
      <c r="BO41" s="92">
        <f t="shared" si="30"/>
        <v>0.29070492825951344</v>
      </c>
      <c r="BP41" s="44">
        <f t="shared" si="31"/>
        <v>40</v>
      </c>
      <c r="BQ41" s="91">
        <f t="shared" si="32"/>
        <v>144500</v>
      </c>
      <c r="BR41" s="92">
        <f t="shared" si="33"/>
        <v>0.45071740486587647</v>
      </c>
      <c r="BS41" s="44">
        <f t="shared" si="34"/>
        <v>24</v>
      </c>
      <c r="BT41" s="91">
        <f t="shared" si="35"/>
        <v>69300</v>
      </c>
      <c r="BU41" s="92">
        <f t="shared" si="36"/>
        <v>0.21615720524017468</v>
      </c>
      <c r="BV41" s="44">
        <f t="shared" si="37"/>
        <v>4</v>
      </c>
      <c r="BW41" s="91">
        <f t="shared" si="38"/>
        <v>10000</v>
      </c>
      <c r="BX41" s="92">
        <f t="shared" si="39"/>
        <v>0.031191515907673113</v>
      </c>
      <c r="BY41" s="44">
        <f t="shared" si="40"/>
        <v>8</v>
      </c>
    </row>
    <row r="42" spans="1:77" s="44" customFormat="1" ht="12" customHeight="1">
      <c r="A42" s="61" t="s">
        <v>122</v>
      </c>
      <c r="B42" s="61" t="s">
        <v>154</v>
      </c>
      <c r="C42" s="61" t="s">
        <v>247</v>
      </c>
      <c r="D42" s="61" t="s">
        <v>124</v>
      </c>
      <c r="E42" s="61"/>
      <c r="F42" s="37">
        <v>1</v>
      </c>
      <c r="G42" s="10"/>
      <c r="H42" s="38" t="s">
        <v>85</v>
      </c>
      <c r="I42" s="39" t="s">
        <v>86</v>
      </c>
      <c r="J42" s="40">
        <v>221000</v>
      </c>
      <c r="K42" s="41">
        <v>1800</v>
      </c>
      <c r="L42" s="75">
        <f t="shared" si="0"/>
        <v>0.008144796380090498</v>
      </c>
      <c r="M42" s="41">
        <f t="shared" si="1"/>
        <v>9</v>
      </c>
      <c r="N42" s="41">
        <v>3100</v>
      </c>
      <c r="O42" s="75">
        <f t="shared" si="2"/>
        <v>0.014027149321266969</v>
      </c>
      <c r="P42" s="41">
        <f t="shared" si="3"/>
        <v>19</v>
      </c>
      <c r="Q42" s="41">
        <v>8500</v>
      </c>
      <c r="R42" s="75">
        <f t="shared" si="4"/>
        <v>0.038461538461538464</v>
      </c>
      <c r="S42" s="41">
        <f t="shared" si="5"/>
        <v>21</v>
      </c>
      <c r="T42" s="41">
        <v>14600</v>
      </c>
      <c r="U42" s="75">
        <f t="shared" si="6"/>
        <v>0.0660633484162896</v>
      </c>
      <c r="V42" s="41">
        <f t="shared" si="7"/>
        <v>23</v>
      </c>
      <c r="W42" s="41">
        <v>30000</v>
      </c>
      <c r="X42" s="75">
        <f t="shared" si="8"/>
        <v>0.13574660633484162</v>
      </c>
      <c r="Y42" s="41">
        <f t="shared" si="9"/>
        <v>23</v>
      </c>
      <c r="Z42" s="41">
        <v>24800</v>
      </c>
      <c r="AA42" s="75">
        <f t="shared" si="10"/>
        <v>0.11221719457013575</v>
      </c>
      <c r="AB42" s="41">
        <f t="shared" si="11"/>
        <v>28</v>
      </c>
      <c r="AC42" s="41">
        <v>42900</v>
      </c>
      <c r="AD42" s="75">
        <f t="shared" si="12"/>
        <v>0.19411764705882353</v>
      </c>
      <c r="AE42" s="41">
        <f t="shared" si="13"/>
        <v>32</v>
      </c>
      <c r="AF42" s="41">
        <v>32100</v>
      </c>
      <c r="AG42" s="75">
        <f t="shared" si="14"/>
        <v>0.14524886877828055</v>
      </c>
      <c r="AH42" s="41">
        <f t="shared" si="15"/>
        <v>26</v>
      </c>
      <c r="AI42" s="41">
        <v>20700</v>
      </c>
      <c r="AJ42" s="75">
        <f t="shared" si="16"/>
        <v>0.09366515837104072</v>
      </c>
      <c r="AK42" s="41">
        <f t="shared" si="17"/>
        <v>28</v>
      </c>
      <c r="AL42" s="41">
        <v>15300</v>
      </c>
      <c r="AM42" s="75">
        <f t="shared" si="18"/>
        <v>0.06923076923076923</v>
      </c>
      <c r="AN42" s="41">
        <f t="shared" si="19"/>
        <v>19</v>
      </c>
      <c r="AO42" s="41">
        <v>10400</v>
      </c>
      <c r="AP42" s="75">
        <f t="shared" si="20"/>
        <v>0.047058823529411764</v>
      </c>
      <c r="AQ42" s="41">
        <f t="shared" si="21"/>
        <v>20</v>
      </c>
      <c r="AR42" s="41">
        <v>6600</v>
      </c>
      <c r="AS42" s="75">
        <f t="shared" si="22"/>
        <v>0.02986425339366516</v>
      </c>
      <c r="AT42" s="41">
        <f t="shared" si="23"/>
        <v>14</v>
      </c>
      <c r="AU42" s="41">
        <v>2900</v>
      </c>
      <c r="AV42" s="75">
        <f t="shared" si="24"/>
        <v>0.013122171945701358</v>
      </c>
      <c r="AW42" s="41">
        <f t="shared" si="25"/>
        <v>16</v>
      </c>
      <c r="AX42" s="41">
        <f t="shared" si="26"/>
        <v>4000</v>
      </c>
      <c r="AY42" s="75">
        <f t="shared" si="27"/>
        <v>0.01809954751131222</v>
      </c>
      <c r="AZ42" s="41">
        <f t="shared" si="28"/>
        <v>21</v>
      </c>
      <c r="BA42" s="41">
        <v>2400</v>
      </c>
      <c r="BB42" s="41"/>
      <c r="BC42" s="41"/>
      <c r="BD42" s="41">
        <v>900</v>
      </c>
      <c r="BE42" s="41"/>
      <c r="BF42" s="41"/>
      <c r="BG42" s="41">
        <v>700</v>
      </c>
      <c r="BH42" s="41"/>
      <c r="BI42" s="41"/>
      <c r="BJ42" s="39" t="s">
        <v>86</v>
      </c>
      <c r="BK42" s="43" t="s">
        <v>223</v>
      </c>
      <c r="BL42" s="10"/>
      <c r="BM42" s="38" t="s">
        <v>85</v>
      </c>
      <c r="BN42" s="91">
        <f t="shared" si="29"/>
        <v>82800</v>
      </c>
      <c r="BO42" s="92">
        <f t="shared" si="30"/>
        <v>0.3746606334841629</v>
      </c>
      <c r="BP42" s="44">
        <f t="shared" si="31"/>
        <v>25</v>
      </c>
      <c r="BQ42" s="91">
        <f t="shared" si="32"/>
        <v>95700</v>
      </c>
      <c r="BR42" s="92">
        <f t="shared" si="33"/>
        <v>0.4330316742081448</v>
      </c>
      <c r="BS42" s="44">
        <f t="shared" si="34"/>
        <v>31</v>
      </c>
      <c r="BT42" s="91">
        <f t="shared" si="35"/>
        <v>35200</v>
      </c>
      <c r="BU42" s="92">
        <f t="shared" si="36"/>
        <v>0.1592760180995475</v>
      </c>
      <c r="BV42" s="44">
        <f t="shared" si="37"/>
        <v>17</v>
      </c>
      <c r="BW42" s="91">
        <f t="shared" si="38"/>
        <v>4000</v>
      </c>
      <c r="BX42" s="92">
        <f t="shared" si="39"/>
        <v>0.01809954751131222</v>
      </c>
      <c r="BY42" s="44">
        <f t="shared" si="40"/>
        <v>21</v>
      </c>
    </row>
    <row r="43" spans="1:77" s="44" customFormat="1" ht="16.5" customHeight="1">
      <c r="A43" s="61" t="s">
        <v>122</v>
      </c>
      <c r="B43" s="61" t="s">
        <v>155</v>
      </c>
      <c r="C43" s="61" t="s">
        <v>247</v>
      </c>
      <c r="D43" s="61" t="s">
        <v>124</v>
      </c>
      <c r="E43" s="61"/>
      <c r="F43" s="37">
        <v>1</v>
      </c>
      <c r="G43" s="10"/>
      <c r="H43" s="38" t="s">
        <v>87</v>
      </c>
      <c r="I43" s="39" t="s">
        <v>88</v>
      </c>
      <c r="J43" s="40">
        <v>146600</v>
      </c>
      <c r="K43" s="41">
        <v>700</v>
      </c>
      <c r="L43" s="75">
        <f t="shared" si="0"/>
        <v>0.0047748976807639835</v>
      </c>
      <c r="M43" s="41">
        <f t="shared" si="1"/>
        <v>38</v>
      </c>
      <c r="N43" s="41">
        <v>1800</v>
      </c>
      <c r="O43" s="75">
        <f t="shared" si="2"/>
        <v>0.01227830832196453</v>
      </c>
      <c r="P43" s="41">
        <f t="shared" si="3"/>
        <v>26</v>
      </c>
      <c r="Q43" s="41">
        <v>7100</v>
      </c>
      <c r="R43" s="75">
        <f t="shared" si="4"/>
        <v>0.048431105047748974</v>
      </c>
      <c r="S43" s="41">
        <f t="shared" si="5"/>
        <v>15</v>
      </c>
      <c r="T43" s="41">
        <v>15100</v>
      </c>
      <c r="U43" s="75">
        <f t="shared" si="6"/>
        <v>0.10300136425648022</v>
      </c>
      <c r="V43" s="41">
        <f t="shared" si="7"/>
        <v>8</v>
      </c>
      <c r="W43" s="41">
        <v>24800</v>
      </c>
      <c r="X43" s="75">
        <f t="shared" si="8"/>
        <v>0.16916780354706684</v>
      </c>
      <c r="Y43" s="41">
        <f t="shared" si="9"/>
        <v>5</v>
      </c>
      <c r="Z43" s="41">
        <v>18600</v>
      </c>
      <c r="AA43" s="75">
        <f t="shared" si="10"/>
        <v>0.12687585266030013</v>
      </c>
      <c r="AB43" s="41">
        <f t="shared" si="11"/>
        <v>7</v>
      </c>
      <c r="AC43" s="41">
        <v>29800</v>
      </c>
      <c r="AD43" s="75">
        <f t="shared" si="12"/>
        <v>0.20327421555252387</v>
      </c>
      <c r="AE43" s="41">
        <f t="shared" si="13"/>
        <v>19</v>
      </c>
      <c r="AF43" s="41">
        <v>17500</v>
      </c>
      <c r="AG43" s="75">
        <f t="shared" si="14"/>
        <v>0.11937244201909959</v>
      </c>
      <c r="AH43" s="41">
        <f t="shared" si="15"/>
        <v>40</v>
      </c>
      <c r="AI43" s="41">
        <v>12200</v>
      </c>
      <c r="AJ43" s="75">
        <f t="shared" si="16"/>
        <v>0.08321964529331514</v>
      </c>
      <c r="AK43" s="41">
        <f t="shared" si="17"/>
        <v>38</v>
      </c>
      <c r="AL43" s="41">
        <v>8300</v>
      </c>
      <c r="AM43" s="75">
        <f t="shared" si="18"/>
        <v>0.056616643929058665</v>
      </c>
      <c r="AN43" s="41">
        <f t="shared" si="19"/>
        <v>37</v>
      </c>
      <c r="AO43" s="41">
        <v>4900</v>
      </c>
      <c r="AP43" s="75">
        <f t="shared" si="20"/>
        <v>0.03342428376534789</v>
      </c>
      <c r="AQ43" s="41">
        <f t="shared" si="21"/>
        <v>42</v>
      </c>
      <c r="AR43" s="41">
        <v>1800</v>
      </c>
      <c r="AS43" s="75">
        <f t="shared" si="22"/>
        <v>0.01227830832196453</v>
      </c>
      <c r="AT43" s="41">
        <f t="shared" si="23"/>
        <v>47</v>
      </c>
      <c r="AU43" s="41">
        <v>800</v>
      </c>
      <c r="AV43" s="75">
        <f t="shared" si="24"/>
        <v>0.005457025920873124</v>
      </c>
      <c r="AW43" s="41">
        <f t="shared" si="25"/>
        <v>44</v>
      </c>
      <c r="AX43" s="41">
        <f t="shared" si="26"/>
        <v>1700</v>
      </c>
      <c r="AY43" s="75">
        <f t="shared" si="27"/>
        <v>0.011596180081855388</v>
      </c>
      <c r="AZ43" s="41">
        <f t="shared" si="28"/>
        <v>38</v>
      </c>
      <c r="BA43" s="41">
        <v>1200</v>
      </c>
      <c r="BB43" s="41"/>
      <c r="BC43" s="41"/>
      <c r="BD43" s="41">
        <v>300</v>
      </c>
      <c r="BE43" s="41"/>
      <c r="BF43" s="41"/>
      <c r="BG43" s="41">
        <v>200</v>
      </c>
      <c r="BH43" s="41"/>
      <c r="BI43" s="41"/>
      <c r="BJ43" s="39" t="s">
        <v>88</v>
      </c>
      <c r="BK43" s="43" t="s">
        <v>224</v>
      </c>
      <c r="BL43" s="10"/>
      <c r="BM43" s="38" t="s">
        <v>87</v>
      </c>
      <c r="BN43" s="91">
        <f t="shared" si="29"/>
        <v>68100</v>
      </c>
      <c r="BO43" s="92">
        <f t="shared" si="30"/>
        <v>0.4645293315143247</v>
      </c>
      <c r="BP43" s="44">
        <f t="shared" si="31"/>
        <v>11</v>
      </c>
      <c r="BQ43" s="91">
        <f t="shared" si="32"/>
        <v>59500</v>
      </c>
      <c r="BR43" s="92">
        <f t="shared" si="33"/>
        <v>0.40586630286493863</v>
      </c>
      <c r="BS43" s="44">
        <f t="shared" si="34"/>
        <v>36</v>
      </c>
      <c r="BT43" s="91">
        <f t="shared" si="35"/>
        <v>15800</v>
      </c>
      <c r="BU43" s="92">
        <f t="shared" si="36"/>
        <v>0.1077762619372442</v>
      </c>
      <c r="BV43" s="44">
        <f t="shared" si="37"/>
        <v>44</v>
      </c>
      <c r="BW43" s="91">
        <f t="shared" si="38"/>
        <v>1700</v>
      </c>
      <c r="BX43" s="92">
        <f t="shared" si="39"/>
        <v>0.011596180081855388</v>
      </c>
      <c r="BY43" s="44">
        <f t="shared" si="40"/>
        <v>38</v>
      </c>
    </row>
    <row r="44" spans="1:77" s="44" customFormat="1" ht="12" customHeight="1">
      <c r="A44" s="61" t="s">
        <v>122</v>
      </c>
      <c r="B44" s="61" t="s">
        <v>156</v>
      </c>
      <c r="C44" s="61" t="s">
        <v>247</v>
      </c>
      <c r="D44" s="61" t="s">
        <v>124</v>
      </c>
      <c r="E44" s="61"/>
      <c r="F44" s="37">
        <v>1</v>
      </c>
      <c r="G44" s="10"/>
      <c r="H44" s="38" t="s">
        <v>89</v>
      </c>
      <c r="I44" s="39" t="s">
        <v>90</v>
      </c>
      <c r="J44" s="40">
        <v>183200</v>
      </c>
      <c r="K44" s="41">
        <v>1200</v>
      </c>
      <c r="L44" s="75">
        <f t="shared" si="0"/>
        <v>0.006550218340611353</v>
      </c>
      <c r="M44" s="41">
        <f t="shared" si="1"/>
        <v>19</v>
      </c>
      <c r="N44" s="41">
        <v>1700</v>
      </c>
      <c r="O44" s="75">
        <f t="shared" si="2"/>
        <v>0.009279475982532752</v>
      </c>
      <c r="P44" s="41">
        <f t="shared" si="3"/>
        <v>39</v>
      </c>
      <c r="Q44" s="41">
        <v>8400</v>
      </c>
      <c r="R44" s="75">
        <f t="shared" si="4"/>
        <v>0.04585152838427948</v>
      </c>
      <c r="S44" s="41">
        <f t="shared" si="5"/>
        <v>17</v>
      </c>
      <c r="T44" s="41">
        <v>15800</v>
      </c>
      <c r="U44" s="75">
        <f t="shared" si="6"/>
        <v>0.08624454148471616</v>
      </c>
      <c r="V44" s="41">
        <f t="shared" si="7"/>
        <v>15</v>
      </c>
      <c r="W44" s="41">
        <v>29700</v>
      </c>
      <c r="X44" s="75">
        <f t="shared" si="8"/>
        <v>0.162117903930131</v>
      </c>
      <c r="Y44" s="41">
        <f t="shared" si="9"/>
        <v>9</v>
      </c>
      <c r="Z44" s="41">
        <v>23100</v>
      </c>
      <c r="AA44" s="75">
        <f t="shared" si="10"/>
        <v>0.12609170305676856</v>
      </c>
      <c r="AB44" s="41">
        <f t="shared" si="11"/>
        <v>9</v>
      </c>
      <c r="AC44" s="41">
        <v>38700</v>
      </c>
      <c r="AD44" s="75">
        <f t="shared" si="12"/>
        <v>0.21124454148471616</v>
      </c>
      <c r="AE44" s="41">
        <f t="shared" si="13"/>
        <v>8</v>
      </c>
      <c r="AF44" s="41">
        <v>24300</v>
      </c>
      <c r="AG44" s="75">
        <f t="shared" si="14"/>
        <v>0.1326419213973799</v>
      </c>
      <c r="AH44" s="41">
        <f t="shared" si="15"/>
        <v>32</v>
      </c>
      <c r="AI44" s="41">
        <v>16600</v>
      </c>
      <c r="AJ44" s="75">
        <f t="shared" si="16"/>
        <v>0.0906113537117904</v>
      </c>
      <c r="AK44" s="41">
        <f t="shared" si="17"/>
        <v>30</v>
      </c>
      <c r="AL44" s="41">
        <v>10500</v>
      </c>
      <c r="AM44" s="75">
        <f t="shared" si="18"/>
        <v>0.05731441048034935</v>
      </c>
      <c r="AN44" s="41">
        <f t="shared" si="19"/>
        <v>35</v>
      </c>
      <c r="AO44" s="41">
        <v>6100</v>
      </c>
      <c r="AP44" s="75">
        <f t="shared" si="20"/>
        <v>0.03329694323144105</v>
      </c>
      <c r="AQ44" s="41">
        <f t="shared" si="21"/>
        <v>43</v>
      </c>
      <c r="AR44" s="41">
        <v>3200</v>
      </c>
      <c r="AS44" s="75">
        <f t="shared" si="22"/>
        <v>0.017467248908296942</v>
      </c>
      <c r="AT44" s="41">
        <f t="shared" si="23"/>
        <v>35</v>
      </c>
      <c r="AU44" s="41">
        <v>800</v>
      </c>
      <c r="AV44" s="75">
        <f t="shared" si="24"/>
        <v>0.004366812227074236</v>
      </c>
      <c r="AW44" s="41">
        <f t="shared" si="25"/>
        <v>46</v>
      </c>
      <c r="AX44" s="41">
        <f t="shared" si="26"/>
        <v>1800</v>
      </c>
      <c r="AY44" s="75">
        <f t="shared" si="27"/>
        <v>0.009825327510917031</v>
      </c>
      <c r="AZ44" s="41">
        <f t="shared" si="28"/>
        <v>42</v>
      </c>
      <c r="BA44" s="41">
        <v>1100</v>
      </c>
      <c r="BB44" s="41"/>
      <c r="BC44" s="41"/>
      <c r="BD44" s="41">
        <v>400</v>
      </c>
      <c r="BE44" s="41"/>
      <c r="BF44" s="41"/>
      <c r="BG44" s="41">
        <v>300</v>
      </c>
      <c r="BH44" s="41"/>
      <c r="BI44" s="41"/>
      <c r="BJ44" s="39" t="s">
        <v>90</v>
      </c>
      <c r="BK44" s="43" t="s">
        <v>225</v>
      </c>
      <c r="BL44" s="10"/>
      <c r="BM44" s="38" t="s">
        <v>89</v>
      </c>
      <c r="BN44" s="91">
        <f t="shared" si="29"/>
        <v>79900</v>
      </c>
      <c r="BO44" s="92">
        <f t="shared" si="30"/>
        <v>0.4361353711790393</v>
      </c>
      <c r="BP44" s="44">
        <f t="shared" si="31"/>
        <v>14</v>
      </c>
      <c r="BQ44" s="91">
        <f t="shared" si="32"/>
        <v>79600</v>
      </c>
      <c r="BR44" s="92">
        <f t="shared" si="33"/>
        <v>0.4344978165938865</v>
      </c>
      <c r="BS44" s="44">
        <f t="shared" si="34"/>
        <v>29</v>
      </c>
      <c r="BT44" s="91">
        <f t="shared" si="35"/>
        <v>20600</v>
      </c>
      <c r="BU44" s="92">
        <f t="shared" si="36"/>
        <v>0.11244541484716157</v>
      </c>
      <c r="BV44" s="44">
        <f t="shared" si="37"/>
        <v>41</v>
      </c>
      <c r="BW44" s="91">
        <f t="shared" si="38"/>
        <v>1800</v>
      </c>
      <c r="BX44" s="92">
        <f t="shared" si="39"/>
        <v>0.009825327510917031</v>
      </c>
      <c r="BY44" s="44">
        <f t="shared" si="40"/>
        <v>42</v>
      </c>
    </row>
    <row r="45" spans="1:77" s="44" customFormat="1" ht="12" customHeight="1">
      <c r="A45" s="61" t="s">
        <v>122</v>
      </c>
      <c r="B45" s="61" t="s">
        <v>157</v>
      </c>
      <c r="C45" s="61" t="s">
        <v>247</v>
      </c>
      <c r="D45" s="61" t="s">
        <v>124</v>
      </c>
      <c r="E45" s="61"/>
      <c r="F45" s="37">
        <v>1</v>
      </c>
      <c r="G45" s="10"/>
      <c r="H45" s="38" t="s">
        <v>91</v>
      </c>
      <c r="I45" s="39" t="s">
        <v>92</v>
      </c>
      <c r="J45" s="40">
        <v>492000</v>
      </c>
      <c r="K45" s="41">
        <v>3100</v>
      </c>
      <c r="L45" s="75">
        <f t="shared" si="0"/>
        <v>0.006300813008130081</v>
      </c>
      <c r="M45" s="41">
        <f t="shared" si="1"/>
        <v>22</v>
      </c>
      <c r="N45" s="41">
        <v>3900</v>
      </c>
      <c r="O45" s="75">
        <f t="shared" si="2"/>
        <v>0.007926829268292683</v>
      </c>
      <c r="P45" s="41">
        <f t="shared" si="3"/>
        <v>43</v>
      </c>
      <c r="Q45" s="41">
        <v>15300</v>
      </c>
      <c r="R45" s="75">
        <f t="shared" si="4"/>
        <v>0.031097560975609756</v>
      </c>
      <c r="S45" s="41">
        <f t="shared" si="5"/>
        <v>28</v>
      </c>
      <c r="T45" s="41">
        <v>27500</v>
      </c>
      <c r="U45" s="75">
        <f t="shared" si="6"/>
        <v>0.05589430894308943</v>
      </c>
      <c r="V45" s="41">
        <f t="shared" si="7"/>
        <v>31</v>
      </c>
      <c r="W45" s="41">
        <v>69500</v>
      </c>
      <c r="X45" s="75">
        <f t="shared" si="8"/>
        <v>0.14126016260162602</v>
      </c>
      <c r="Y45" s="41">
        <f t="shared" si="9"/>
        <v>19</v>
      </c>
      <c r="Z45" s="41">
        <v>58300</v>
      </c>
      <c r="AA45" s="75">
        <f t="shared" si="10"/>
        <v>0.1184959349593496</v>
      </c>
      <c r="AB45" s="41">
        <f t="shared" si="11"/>
        <v>23</v>
      </c>
      <c r="AC45" s="41">
        <v>102500</v>
      </c>
      <c r="AD45" s="75">
        <f t="shared" si="12"/>
        <v>0.20833333333333334</v>
      </c>
      <c r="AE45" s="41">
        <f t="shared" si="13"/>
        <v>13</v>
      </c>
      <c r="AF45" s="41">
        <v>77900</v>
      </c>
      <c r="AG45" s="75">
        <f t="shared" si="14"/>
        <v>0.15833333333333333</v>
      </c>
      <c r="AH45" s="41">
        <f t="shared" si="15"/>
        <v>17</v>
      </c>
      <c r="AI45" s="41">
        <v>49900</v>
      </c>
      <c r="AJ45" s="75">
        <f t="shared" si="16"/>
        <v>0.10142276422764228</v>
      </c>
      <c r="AK45" s="41">
        <f t="shared" si="17"/>
        <v>21</v>
      </c>
      <c r="AL45" s="41">
        <v>34000</v>
      </c>
      <c r="AM45" s="75">
        <f t="shared" si="18"/>
        <v>0.06910569105691057</v>
      </c>
      <c r="AN45" s="41">
        <f t="shared" si="19"/>
        <v>20</v>
      </c>
      <c r="AO45" s="41">
        <v>20600</v>
      </c>
      <c r="AP45" s="75">
        <f t="shared" si="20"/>
        <v>0.04186991869918699</v>
      </c>
      <c r="AQ45" s="41">
        <f t="shared" si="21"/>
        <v>26</v>
      </c>
      <c r="AR45" s="41">
        <v>11500</v>
      </c>
      <c r="AS45" s="75">
        <f t="shared" si="22"/>
        <v>0.023373983739837397</v>
      </c>
      <c r="AT45" s="41">
        <f t="shared" si="23"/>
        <v>22</v>
      </c>
      <c r="AU45" s="41">
        <v>4400</v>
      </c>
      <c r="AV45" s="75">
        <f t="shared" si="24"/>
        <v>0.00894308943089431</v>
      </c>
      <c r="AW45" s="41">
        <f t="shared" si="25"/>
        <v>29</v>
      </c>
      <c r="AX45" s="41">
        <f t="shared" si="26"/>
        <v>10000</v>
      </c>
      <c r="AY45" s="75">
        <f t="shared" si="27"/>
        <v>0.02032520325203252</v>
      </c>
      <c r="AZ45" s="41">
        <f t="shared" si="28"/>
        <v>16</v>
      </c>
      <c r="BA45" s="41">
        <v>6100</v>
      </c>
      <c r="BB45" s="41"/>
      <c r="BC45" s="41"/>
      <c r="BD45" s="41">
        <v>1800</v>
      </c>
      <c r="BE45" s="41"/>
      <c r="BF45" s="41"/>
      <c r="BG45" s="41">
        <v>2100</v>
      </c>
      <c r="BH45" s="41"/>
      <c r="BI45" s="41"/>
      <c r="BJ45" s="39" t="s">
        <v>92</v>
      </c>
      <c r="BK45" s="43" t="s">
        <v>226</v>
      </c>
      <c r="BL45" s="10"/>
      <c r="BM45" s="38" t="s">
        <v>91</v>
      </c>
      <c r="BN45" s="91">
        <f t="shared" si="29"/>
        <v>177600</v>
      </c>
      <c r="BO45" s="92">
        <f t="shared" si="30"/>
        <v>0.36097560975609755</v>
      </c>
      <c r="BP45" s="44">
        <f t="shared" si="31"/>
        <v>28</v>
      </c>
      <c r="BQ45" s="91">
        <f t="shared" si="32"/>
        <v>230300</v>
      </c>
      <c r="BR45" s="92">
        <f t="shared" si="33"/>
        <v>0.46808943089430893</v>
      </c>
      <c r="BS45" s="44">
        <f t="shared" si="34"/>
        <v>18</v>
      </c>
      <c r="BT45" s="91">
        <f t="shared" si="35"/>
        <v>70500</v>
      </c>
      <c r="BU45" s="92">
        <f t="shared" si="36"/>
        <v>0.14329268292682926</v>
      </c>
      <c r="BV45" s="44">
        <f t="shared" si="37"/>
        <v>25</v>
      </c>
      <c r="BW45" s="91">
        <f t="shared" si="38"/>
        <v>10000</v>
      </c>
      <c r="BX45" s="92">
        <f t="shared" si="39"/>
        <v>0.02032520325203252</v>
      </c>
      <c r="BY45" s="44">
        <f t="shared" si="40"/>
        <v>16</v>
      </c>
    </row>
    <row r="46" spans="1:77" s="44" customFormat="1" ht="12" customHeight="1">
      <c r="A46" s="61" t="s">
        <v>122</v>
      </c>
      <c r="B46" s="61" t="s">
        <v>158</v>
      </c>
      <c r="C46" s="61" t="s">
        <v>247</v>
      </c>
      <c r="D46" s="61" t="s">
        <v>124</v>
      </c>
      <c r="E46" s="61"/>
      <c r="F46" s="37">
        <v>1</v>
      </c>
      <c r="G46" s="10"/>
      <c r="H46" s="38" t="s">
        <v>93</v>
      </c>
      <c r="I46" s="39" t="s">
        <v>94</v>
      </c>
      <c r="J46" s="40">
        <v>735300</v>
      </c>
      <c r="K46" s="41">
        <v>2100</v>
      </c>
      <c r="L46" s="75">
        <f t="shared" si="0"/>
        <v>0.0028559771521827824</v>
      </c>
      <c r="M46" s="41">
        <f t="shared" si="1"/>
        <v>47</v>
      </c>
      <c r="N46" s="41">
        <v>6500</v>
      </c>
      <c r="O46" s="75">
        <f t="shared" si="2"/>
        <v>0.008839929280565756</v>
      </c>
      <c r="P46" s="41">
        <f t="shared" si="3"/>
        <v>40</v>
      </c>
      <c r="Q46" s="41">
        <v>16600</v>
      </c>
      <c r="R46" s="75">
        <f t="shared" si="4"/>
        <v>0.022575819393444854</v>
      </c>
      <c r="S46" s="41">
        <f t="shared" si="5"/>
        <v>39</v>
      </c>
      <c r="T46" s="41">
        <v>38300</v>
      </c>
      <c r="U46" s="75">
        <f t="shared" si="6"/>
        <v>0.052087583299333606</v>
      </c>
      <c r="V46" s="41">
        <f t="shared" si="7"/>
        <v>35</v>
      </c>
      <c r="W46" s="41">
        <v>84900</v>
      </c>
      <c r="X46" s="75">
        <f t="shared" si="8"/>
        <v>0.11546307629538964</v>
      </c>
      <c r="Y46" s="41">
        <f t="shared" si="9"/>
        <v>35</v>
      </c>
      <c r="Z46" s="41">
        <v>85900</v>
      </c>
      <c r="AA46" s="75">
        <f t="shared" si="10"/>
        <v>0.11682306541547667</v>
      </c>
      <c r="AB46" s="41">
        <f t="shared" si="11"/>
        <v>25</v>
      </c>
      <c r="AC46" s="41">
        <v>159500</v>
      </c>
      <c r="AD46" s="75">
        <f t="shared" si="12"/>
        <v>0.21691826465388278</v>
      </c>
      <c r="AE46" s="41">
        <f t="shared" si="13"/>
        <v>4</v>
      </c>
      <c r="AF46" s="41">
        <v>119100</v>
      </c>
      <c r="AG46" s="75">
        <f t="shared" si="14"/>
        <v>0.16197470420236637</v>
      </c>
      <c r="AH46" s="41">
        <f t="shared" si="15"/>
        <v>10</v>
      </c>
      <c r="AI46" s="41">
        <v>79400</v>
      </c>
      <c r="AJ46" s="75">
        <f t="shared" si="16"/>
        <v>0.10798313613491092</v>
      </c>
      <c r="AK46" s="41">
        <f t="shared" si="17"/>
        <v>13</v>
      </c>
      <c r="AL46" s="41">
        <v>50200</v>
      </c>
      <c r="AM46" s="75">
        <f t="shared" si="18"/>
        <v>0.06827145382836937</v>
      </c>
      <c r="AN46" s="41">
        <f t="shared" si="19"/>
        <v>21</v>
      </c>
      <c r="AO46" s="41">
        <v>39700</v>
      </c>
      <c r="AP46" s="75">
        <f t="shared" si="20"/>
        <v>0.05399156806745546</v>
      </c>
      <c r="AQ46" s="41">
        <f t="shared" si="21"/>
        <v>12</v>
      </c>
      <c r="AR46" s="41">
        <v>21800</v>
      </c>
      <c r="AS46" s="75">
        <f t="shared" si="22"/>
        <v>0.029647762817897456</v>
      </c>
      <c r="AT46" s="41">
        <f t="shared" si="23"/>
        <v>15</v>
      </c>
      <c r="AU46" s="41">
        <v>9300</v>
      </c>
      <c r="AV46" s="75">
        <f t="shared" si="24"/>
        <v>0.012647898816809465</v>
      </c>
      <c r="AW46" s="41">
        <f t="shared" si="25"/>
        <v>20</v>
      </c>
      <c r="AX46" s="41">
        <f t="shared" si="26"/>
        <v>14300</v>
      </c>
      <c r="AY46" s="75">
        <f t="shared" si="27"/>
        <v>0.01944784441724466</v>
      </c>
      <c r="AZ46" s="41">
        <f t="shared" si="28"/>
        <v>17</v>
      </c>
      <c r="BA46" s="41">
        <v>10100</v>
      </c>
      <c r="BB46" s="41"/>
      <c r="BC46" s="41"/>
      <c r="BD46" s="41">
        <v>2400</v>
      </c>
      <c r="BE46" s="41"/>
      <c r="BF46" s="41"/>
      <c r="BG46" s="41">
        <v>1800</v>
      </c>
      <c r="BH46" s="41"/>
      <c r="BI46" s="41"/>
      <c r="BJ46" s="39" t="s">
        <v>94</v>
      </c>
      <c r="BK46" s="43" t="s">
        <v>227</v>
      </c>
      <c r="BL46" s="10"/>
      <c r="BM46" s="38" t="s">
        <v>93</v>
      </c>
      <c r="BN46" s="91">
        <f t="shared" si="29"/>
        <v>234300</v>
      </c>
      <c r="BO46" s="92">
        <f t="shared" si="30"/>
        <v>0.3186454508363933</v>
      </c>
      <c r="BP46" s="44">
        <f t="shared" si="31"/>
        <v>34</v>
      </c>
      <c r="BQ46" s="91">
        <f t="shared" si="32"/>
        <v>358000</v>
      </c>
      <c r="BR46" s="92">
        <f t="shared" si="33"/>
        <v>0.4868761049911601</v>
      </c>
      <c r="BS46" s="44">
        <f t="shared" si="34"/>
        <v>2</v>
      </c>
      <c r="BT46" s="91">
        <f t="shared" si="35"/>
        <v>121000</v>
      </c>
      <c r="BU46" s="92">
        <f t="shared" si="36"/>
        <v>0.16455868353053177</v>
      </c>
      <c r="BV46" s="44">
        <f t="shared" si="37"/>
        <v>15</v>
      </c>
      <c r="BW46" s="91">
        <f t="shared" si="38"/>
        <v>14300</v>
      </c>
      <c r="BX46" s="92">
        <f t="shared" si="39"/>
        <v>0.01944784441724466</v>
      </c>
      <c r="BY46" s="44">
        <f t="shared" si="40"/>
        <v>17</v>
      </c>
    </row>
    <row r="47" spans="1:77" s="44" customFormat="1" ht="12" customHeight="1">
      <c r="A47" s="61" t="s">
        <v>122</v>
      </c>
      <c r="B47" s="61" t="s">
        <v>159</v>
      </c>
      <c r="C47" s="61" t="s">
        <v>247</v>
      </c>
      <c r="D47" s="61" t="s">
        <v>124</v>
      </c>
      <c r="E47" s="61"/>
      <c r="F47" s="37">
        <v>1</v>
      </c>
      <c r="G47" s="10"/>
      <c r="H47" s="38" t="s">
        <v>95</v>
      </c>
      <c r="I47" s="39" t="s">
        <v>96</v>
      </c>
      <c r="J47" s="40">
        <v>363200</v>
      </c>
      <c r="K47" s="41">
        <v>1900</v>
      </c>
      <c r="L47" s="75">
        <f t="shared" si="0"/>
        <v>0.0052312775330396475</v>
      </c>
      <c r="M47" s="41">
        <f t="shared" si="1"/>
        <v>35</v>
      </c>
      <c r="N47" s="41">
        <v>5600</v>
      </c>
      <c r="O47" s="75">
        <f t="shared" si="2"/>
        <v>0.015418502202643172</v>
      </c>
      <c r="P47" s="41">
        <f t="shared" si="3"/>
        <v>11</v>
      </c>
      <c r="Q47" s="41">
        <v>13700</v>
      </c>
      <c r="R47" s="75">
        <f t="shared" si="4"/>
        <v>0.03772026431718062</v>
      </c>
      <c r="S47" s="41">
        <f t="shared" si="5"/>
        <v>22</v>
      </c>
      <c r="T47" s="41">
        <v>24500</v>
      </c>
      <c r="U47" s="75">
        <f t="shared" si="6"/>
        <v>0.06745594713656387</v>
      </c>
      <c r="V47" s="41">
        <f t="shared" si="7"/>
        <v>22</v>
      </c>
      <c r="W47" s="41">
        <v>47700</v>
      </c>
      <c r="X47" s="75">
        <f t="shared" si="8"/>
        <v>0.13133259911894274</v>
      </c>
      <c r="Y47" s="41">
        <f t="shared" si="9"/>
        <v>26</v>
      </c>
      <c r="Z47" s="41">
        <v>44700</v>
      </c>
      <c r="AA47" s="75">
        <f t="shared" si="10"/>
        <v>0.1230726872246696</v>
      </c>
      <c r="AB47" s="41">
        <f t="shared" si="11"/>
        <v>15</v>
      </c>
      <c r="AC47" s="41">
        <v>74300</v>
      </c>
      <c r="AD47" s="75">
        <f t="shared" si="12"/>
        <v>0.2045704845814978</v>
      </c>
      <c r="AE47" s="41">
        <f t="shared" si="13"/>
        <v>18</v>
      </c>
      <c r="AF47" s="41">
        <v>50000</v>
      </c>
      <c r="AG47" s="75">
        <f t="shared" si="14"/>
        <v>0.13766519823788545</v>
      </c>
      <c r="AH47" s="41">
        <f t="shared" si="15"/>
        <v>30</v>
      </c>
      <c r="AI47" s="41">
        <v>37700</v>
      </c>
      <c r="AJ47" s="75">
        <f t="shared" si="16"/>
        <v>0.10379955947136564</v>
      </c>
      <c r="AK47" s="41">
        <f t="shared" si="17"/>
        <v>18</v>
      </c>
      <c r="AL47" s="41">
        <v>23000</v>
      </c>
      <c r="AM47" s="75">
        <f t="shared" si="18"/>
        <v>0.06332599118942732</v>
      </c>
      <c r="AN47" s="41">
        <f t="shared" si="19"/>
        <v>28</v>
      </c>
      <c r="AO47" s="41">
        <v>18800</v>
      </c>
      <c r="AP47" s="75">
        <f t="shared" si="20"/>
        <v>0.051762114537444934</v>
      </c>
      <c r="AQ47" s="41">
        <f t="shared" si="21"/>
        <v>15</v>
      </c>
      <c r="AR47" s="41">
        <v>8400</v>
      </c>
      <c r="AS47" s="75">
        <f t="shared" si="22"/>
        <v>0.023127753303964757</v>
      </c>
      <c r="AT47" s="41">
        <f t="shared" si="23"/>
        <v>23</v>
      </c>
      <c r="AU47" s="41">
        <v>4600</v>
      </c>
      <c r="AV47" s="75">
        <f t="shared" si="24"/>
        <v>0.012665198237885462</v>
      </c>
      <c r="AW47" s="41">
        <f t="shared" si="25"/>
        <v>19</v>
      </c>
      <c r="AX47" s="41">
        <f t="shared" si="26"/>
        <v>5700</v>
      </c>
      <c r="AY47" s="75">
        <f t="shared" si="27"/>
        <v>0.015693832599118943</v>
      </c>
      <c r="AZ47" s="41">
        <f t="shared" si="28"/>
        <v>24</v>
      </c>
      <c r="BA47" s="41">
        <v>3600</v>
      </c>
      <c r="BB47" s="41"/>
      <c r="BC47" s="41"/>
      <c r="BD47" s="41">
        <v>900</v>
      </c>
      <c r="BE47" s="41"/>
      <c r="BF47" s="41"/>
      <c r="BG47" s="41">
        <v>1200</v>
      </c>
      <c r="BH47" s="41"/>
      <c r="BI47" s="41"/>
      <c r="BJ47" s="39" t="s">
        <v>96</v>
      </c>
      <c r="BK47" s="43" t="s">
        <v>228</v>
      </c>
      <c r="BL47" s="10"/>
      <c r="BM47" s="38" t="s">
        <v>95</v>
      </c>
      <c r="BN47" s="91">
        <f t="shared" si="29"/>
        <v>138100</v>
      </c>
      <c r="BO47" s="92">
        <f t="shared" si="30"/>
        <v>0.38023127753303965</v>
      </c>
      <c r="BP47" s="44">
        <f t="shared" si="31"/>
        <v>21</v>
      </c>
      <c r="BQ47" s="91">
        <f t="shared" si="32"/>
        <v>162000</v>
      </c>
      <c r="BR47" s="92">
        <f t="shared" si="33"/>
        <v>0.4460352422907489</v>
      </c>
      <c r="BS47" s="44">
        <f t="shared" si="34"/>
        <v>26</v>
      </c>
      <c r="BT47" s="91">
        <f t="shared" si="35"/>
        <v>54800</v>
      </c>
      <c r="BU47" s="92">
        <f t="shared" si="36"/>
        <v>0.15088105726872247</v>
      </c>
      <c r="BV47" s="44">
        <f t="shared" si="37"/>
        <v>20</v>
      </c>
      <c r="BW47" s="91">
        <f t="shared" si="38"/>
        <v>5700</v>
      </c>
      <c r="BX47" s="92">
        <f t="shared" si="39"/>
        <v>0.015693832599118943</v>
      </c>
      <c r="BY47" s="44">
        <f t="shared" si="40"/>
        <v>24</v>
      </c>
    </row>
    <row r="48" spans="1:77" s="44" customFormat="1" ht="16.5" customHeight="1">
      <c r="A48" s="61" t="s">
        <v>122</v>
      </c>
      <c r="B48" s="61" t="s">
        <v>160</v>
      </c>
      <c r="C48" s="61" t="s">
        <v>247</v>
      </c>
      <c r="D48" s="61" t="s">
        <v>124</v>
      </c>
      <c r="E48" s="61"/>
      <c r="F48" s="37">
        <v>1</v>
      </c>
      <c r="G48" s="10"/>
      <c r="H48" s="38" t="s">
        <v>97</v>
      </c>
      <c r="I48" s="39" t="s">
        <v>98</v>
      </c>
      <c r="J48" s="40">
        <v>184400</v>
      </c>
      <c r="K48" s="41">
        <v>1800</v>
      </c>
      <c r="L48" s="75">
        <f t="shared" si="0"/>
        <v>0.009761388286334056</v>
      </c>
      <c r="M48" s="41">
        <f t="shared" si="1"/>
        <v>4</v>
      </c>
      <c r="N48" s="41">
        <v>2600</v>
      </c>
      <c r="O48" s="75">
        <f t="shared" si="2"/>
        <v>0.014099783080260303</v>
      </c>
      <c r="P48" s="41">
        <f t="shared" si="3"/>
        <v>17</v>
      </c>
      <c r="Q48" s="41">
        <v>9100</v>
      </c>
      <c r="R48" s="75">
        <f t="shared" si="4"/>
        <v>0.04934924078091106</v>
      </c>
      <c r="S48" s="41">
        <f t="shared" si="5"/>
        <v>14</v>
      </c>
      <c r="T48" s="41">
        <v>15300</v>
      </c>
      <c r="U48" s="75">
        <f t="shared" si="6"/>
        <v>0.08297180043383948</v>
      </c>
      <c r="V48" s="41">
        <f t="shared" si="7"/>
        <v>16</v>
      </c>
      <c r="W48" s="41">
        <v>26600</v>
      </c>
      <c r="X48" s="75">
        <f t="shared" si="8"/>
        <v>0.1442516268980477</v>
      </c>
      <c r="Y48" s="41">
        <f t="shared" si="9"/>
        <v>18</v>
      </c>
      <c r="Z48" s="41">
        <v>20600</v>
      </c>
      <c r="AA48" s="75">
        <f t="shared" si="10"/>
        <v>0.11171366594360087</v>
      </c>
      <c r="AB48" s="41">
        <f t="shared" si="11"/>
        <v>31</v>
      </c>
      <c r="AC48" s="41">
        <v>37400</v>
      </c>
      <c r="AD48" s="75">
        <f t="shared" si="12"/>
        <v>0.20281995661605207</v>
      </c>
      <c r="AE48" s="41">
        <f t="shared" si="13"/>
        <v>21</v>
      </c>
      <c r="AF48" s="41">
        <v>22400</v>
      </c>
      <c r="AG48" s="75">
        <f t="shared" si="14"/>
        <v>0.12147505422993492</v>
      </c>
      <c r="AH48" s="41">
        <f t="shared" si="15"/>
        <v>37</v>
      </c>
      <c r="AI48" s="41">
        <v>17500</v>
      </c>
      <c r="AJ48" s="75">
        <f t="shared" si="16"/>
        <v>0.09490238611713665</v>
      </c>
      <c r="AK48" s="41">
        <f t="shared" si="17"/>
        <v>27</v>
      </c>
      <c r="AL48" s="41">
        <v>12000</v>
      </c>
      <c r="AM48" s="75">
        <f t="shared" si="18"/>
        <v>0.0650759219088937</v>
      </c>
      <c r="AN48" s="41">
        <f t="shared" si="19"/>
        <v>25</v>
      </c>
      <c r="AO48" s="41">
        <v>7800</v>
      </c>
      <c r="AP48" s="75">
        <f t="shared" si="20"/>
        <v>0.04229934924078091</v>
      </c>
      <c r="AQ48" s="41">
        <f t="shared" si="21"/>
        <v>24</v>
      </c>
      <c r="AR48" s="41">
        <v>4000</v>
      </c>
      <c r="AS48" s="75">
        <f t="shared" si="22"/>
        <v>0.021691973969631236</v>
      </c>
      <c r="AT48" s="41">
        <f t="shared" si="23"/>
        <v>25</v>
      </c>
      <c r="AU48" s="41">
        <v>1400</v>
      </c>
      <c r="AV48" s="75">
        <f t="shared" si="24"/>
        <v>0.007592190889370932</v>
      </c>
      <c r="AW48" s="41">
        <f t="shared" si="25"/>
        <v>32</v>
      </c>
      <c r="AX48" s="41">
        <f t="shared" si="26"/>
        <v>3400</v>
      </c>
      <c r="AY48" s="75">
        <f t="shared" si="27"/>
        <v>0.01843817787418655</v>
      </c>
      <c r="AZ48" s="41">
        <f t="shared" si="28"/>
        <v>20</v>
      </c>
      <c r="BA48" s="41">
        <v>2300</v>
      </c>
      <c r="BB48" s="41"/>
      <c r="BC48" s="41"/>
      <c r="BD48" s="41">
        <v>600</v>
      </c>
      <c r="BE48" s="41"/>
      <c r="BF48" s="41"/>
      <c r="BG48" s="41">
        <v>500</v>
      </c>
      <c r="BH48" s="41"/>
      <c r="BI48" s="41"/>
      <c r="BJ48" s="39" t="s">
        <v>98</v>
      </c>
      <c r="BK48" s="43" t="s">
        <v>229</v>
      </c>
      <c r="BL48" s="10"/>
      <c r="BM48" s="38" t="s">
        <v>97</v>
      </c>
      <c r="BN48" s="91">
        <f t="shared" si="29"/>
        <v>76000</v>
      </c>
      <c r="BO48" s="92">
        <f t="shared" si="30"/>
        <v>0.4121475054229935</v>
      </c>
      <c r="BP48" s="44">
        <f t="shared" si="31"/>
        <v>18</v>
      </c>
      <c r="BQ48" s="91">
        <f t="shared" si="32"/>
        <v>77300</v>
      </c>
      <c r="BR48" s="92">
        <f t="shared" si="33"/>
        <v>0.41919739696312364</v>
      </c>
      <c r="BS48" s="44">
        <f t="shared" si="34"/>
        <v>33</v>
      </c>
      <c r="BT48" s="91">
        <f t="shared" si="35"/>
        <v>25200</v>
      </c>
      <c r="BU48" s="92">
        <f t="shared" si="36"/>
        <v>0.13665943600867678</v>
      </c>
      <c r="BV48" s="44">
        <f t="shared" si="37"/>
        <v>27</v>
      </c>
      <c r="BW48" s="91">
        <f t="shared" si="38"/>
        <v>3400</v>
      </c>
      <c r="BX48" s="92">
        <f t="shared" si="39"/>
        <v>0.01843817787418655</v>
      </c>
      <c r="BY48" s="44">
        <f t="shared" si="40"/>
        <v>20</v>
      </c>
    </row>
    <row r="49" spans="1:77" s="44" customFormat="1" ht="12" customHeight="1">
      <c r="A49" s="61" t="s">
        <v>122</v>
      </c>
      <c r="B49" s="61" t="s">
        <v>161</v>
      </c>
      <c r="C49" s="61" t="s">
        <v>247</v>
      </c>
      <c r="D49" s="61" t="s">
        <v>124</v>
      </c>
      <c r="E49" s="61"/>
      <c r="F49" s="37">
        <v>1</v>
      </c>
      <c r="G49" s="10"/>
      <c r="H49" s="38" t="s">
        <v>99</v>
      </c>
      <c r="I49" s="39" t="s">
        <v>100</v>
      </c>
      <c r="J49" s="40">
        <v>259400</v>
      </c>
      <c r="K49" s="41">
        <v>2900</v>
      </c>
      <c r="L49" s="75">
        <f t="shared" si="0"/>
        <v>0.01117964533538936</v>
      </c>
      <c r="M49" s="41">
        <f t="shared" si="1"/>
        <v>3</v>
      </c>
      <c r="N49" s="41">
        <v>4800</v>
      </c>
      <c r="O49" s="75">
        <f t="shared" si="2"/>
        <v>0.018504240555127217</v>
      </c>
      <c r="P49" s="41">
        <f t="shared" si="3"/>
        <v>10</v>
      </c>
      <c r="Q49" s="41">
        <v>9600</v>
      </c>
      <c r="R49" s="75">
        <f t="shared" si="4"/>
        <v>0.03700848111025443</v>
      </c>
      <c r="S49" s="41">
        <f t="shared" si="5"/>
        <v>23</v>
      </c>
      <c r="T49" s="41">
        <v>15900</v>
      </c>
      <c r="U49" s="75">
        <f t="shared" si="6"/>
        <v>0.061295296838858905</v>
      </c>
      <c r="V49" s="41">
        <f t="shared" si="7"/>
        <v>28</v>
      </c>
      <c r="W49" s="41">
        <v>32100</v>
      </c>
      <c r="X49" s="75">
        <f t="shared" si="8"/>
        <v>0.12374710871241326</v>
      </c>
      <c r="Y49" s="41">
        <f t="shared" si="9"/>
        <v>31</v>
      </c>
      <c r="Z49" s="41">
        <v>32700</v>
      </c>
      <c r="AA49" s="75">
        <f t="shared" si="10"/>
        <v>0.12606013878180417</v>
      </c>
      <c r="AB49" s="41">
        <f t="shared" si="11"/>
        <v>10</v>
      </c>
      <c r="AC49" s="41">
        <v>55900</v>
      </c>
      <c r="AD49" s="75">
        <f t="shared" si="12"/>
        <v>0.21549730146491905</v>
      </c>
      <c r="AE49" s="41">
        <f t="shared" si="13"/>
        <v>6</v>
      </c>
      <c r="AF49" s="41">
        <v>39500</v>
      </c>
      <c r="AG49" s="75">
        <f t="shared" si="14"/>
        <v>0.1522744795682344</v>
      </c>
      <c r="AH49" s="41">
        <f t="shared" si="15"/>
        <v>20</v>
      </c>
      <c r="AI49" s="41">
        <v>23400</v>
      </c>
      <c r="AJ49" s="75">
        <f t="shared" si="16"/>
        <v>0.09020817270624518</v>
      </c>
      <c r="AK49" s="41">
        <f t="shared" si="17"/>
        <v>32</v>
      </c>
      <c r="AL49" s="41">
        <v>17200</v>
      </c>
      <c r="AM49" s="75">
        <f t="shared" si="18"/>
        <v>0.06630686198920586</v>
      </c>
      <c r="AN49" s="41">
        <f t="shared" si="19"/>
        <v>23</v>
      </c>
      <c r="AO49" s="41">
        <v>10900</v>
      </c>
      <c r="AP49" s="75">
        <f t="shared" si="20"/>
        <v>0.042020046260601386</v>
      </c>
      <c r="AQ49" s="41">
        <f t="shared" si="21"/>
        <v>25</v>
      </c>
      <c r="AR49" s="41">
        <v>5600</v>
      </c>
      <c r="AS49" s="75">
        <f t="shared" si="22"/>
        <v>0.02158828064764842</v>
      </c>
      <c r="AT49" s="41">
        <f t="shared" si="23"/>
        <v>26</v>
      </c>
      <c r="AU49" s="41">
        <v>2800</v>
      </c>
      <c r="AV49" s="75">
        <f t="shared" si="24"/>
        <v>0.01079414032382421</v>
      </c>
      <c r="AW49" s="41">
        <f t="shared" si="25"/>
        <v>24</v>
      </c>
      <c r="AX49" s="41">
        <f t="shared" si="26"/>
        <v>4300</v>
      </c>
      <c r="AY49" s="75">
        <f t="shared" si="27"/>
        <v>0.016576715497301466</v>
      </c>
      <c r="AZ49" s="41">
        <f t="shared" si="28"/>
        <v>22</v>
      </c>
      <c r="BA49" s="41">
        <v>3000</v>
      </c>
      <c r="BB49" s="41"/>
      <c r="BC49" s="41"/>
      <c r="BD49" s="41">
        <v>800</v>
      </c>
      <c r="BE49" s="41"/>
      <c r="BF49" s="41"/>
      <c r="BG49" s="41">
        <v>500</v>
      </c>
      <c r="BH49" s="41"/>
      <c r="BI49" s="41"/>
      <c r="BJ49" s="39" t="s">
        <v>100</v>
      </c>
      <c r="BK49" s="43" t="s">
        <v>230</v>
      </c>
      <c r="BL49" s="10"/>
      <c r="BM49" s="38" t="s">
        <v>99</v>
      </c>
      <c r="BN49" s="91">
        <f t="shared" si="29"/>
        <v>98000</v>
      </c>
      <c r="BO49" s="92">
        <f t="shared" si="30"/>
        <v>0.37779491133384735</v>
      </c>
      <c r="BP49" s="44">
        <f t="shared" si="31"/>
        <v>24</v>
      </c>
      <c r="BQ49" s="91">
        <f t="shared" si="32"/>
        <v>118800</v>
      </c>
      <c r="BR49" s="92">
        <f t="shared" si="33"/>
        <v>0.4579799537393986</v>
      </c>
      <c r="BS49" s="44">
        <f t="shared" si="34"/>
        <v>21</v>
      </c>
      <c r="BT49" s="91">
        <f t="shared" si="35"/>
        <v>36500</v>
      </c>
      <c r="BU49" s="92">
        <f t="shared" si="36"/>
        <v>0.14070932922127988</v>
      </c>
      <c r="BV49" s="44">
        <f t="shared" si="37"/>
        <v>26</v>
      </c>
      <c r="BW49" s="91">
        <f t="shared" si="38"/>
        <v>4300</v>
      </c>
      <c r="BX49" s="92">
        <f t="shared" si="39"/>
        <v>0.016576715497301466</v>
      </c>
      <c r="BY49" s="44">
        <f t="shared" si="40"/>
        <v>22</v>
      </c>
    </row>
    <row r="50" spans="1:77" s="44" customFormat="1" ht="12" customHeight="1">
      <c r="A50" s="61" t="s">
        <v>122</v>
      </c>
      <c r="B50" s="61" t="s">
        <v>162</v>
      </c>
      <c r="C50" s="61" t="s">
        <v>247</v>
      </c>
      <c r="D50" s="61" t="s">
        <v>124</v>
      </c>
      <c r="E50" s="61"/>
      <c r="F50" s="37">
        <v>1</v>
      </c>
      <c r="G50" s="10"/>
      <c r="H50" s="38" t="s">
        <v>101</v>
      </c>
      <c r="I50" s="39" t="s">
        <v>102</v>
      </c>
      <c r="J50" s="40">
        <v>344800</v>
      </c>
      <c r="K50" s="41">
        <v>1800</v>
      </c>
      <c r="L50" s="75">
        <f t="shared" si="0"/>
        <v>0.005220417633410673</v>
      </c>
      <c r="M50" s="41">
        <f t="shared" si="1"/>
        <v>36</v>
      </c>
      <c r="N50" s="41">
        <v>6500</v>
      </c>
      <c r="O50" s="75">
        <f t="shared" si="2"/>
        <v>0.018851508120649653</v>
      </c>
      <c r="P50" s="41">
        <f t="shared" si="3"/>
        <v>8</v>
      </c>
      <c r="Q50" s="41">
        <v>16400</v>
      </c>
      <c r="R50" s="75">
        <f t="shared" si="4"/>
        <v>0.04756380510440835</v>
      </c>
      <c r="S50" s="41">
        <f t="shared" si="5"/>
        <v>16</v>
      </c>
      <c r="T50" s="41">
        <v>24100</v>
      </c>
      <c r="U50" s="75">
        <f t="shared" si="6"/>
        <v>0.06989559164733179</v>
      </c>
      <c r="V50" s="41">
        <f t="shared" si="7"/>
        <v>20</v>
      </c>
      <c r="W50" s="41">
        <v>51700</v>
      </c>
      <c r="X50" s="75">
        <f t="shared" si="8"/>
        <v>0.14994199535962877</v>
      </c>
      <c r="Y50" s="41">
        <f t="shared" si="9"/>
        <v>16</v>
      </c>
      <c r="Z50" s="41">
        <v>41900</v>
      </c>
      <c r="AA50" s="75">
        <f t="shared" si="10"/>
        <v>0.12151972157772621</v>
      </c>
      <c r="AB50" s="41">
        <f t="shared" si="11"/>
        <v>17</v>
      </c>
      <c r="AC50" s="41">
        <v>72400</v>
      </c>
      <c r="AD50" s="75">
        <f t="shared" si="12"/>
        <v>0.2099767981438515</v>
      </c>
      <c r="AE50" s="41">
        <f t="shared" si="13"/>
        <v>11</v>
      </c>
      <c r="AF50" s="41">
        <v>45000</v>
      </c>
      <c r="AG50" s="75">
        <f t="shared" si="14"/>
        <v>0.13051044083526683</v>
      </c>
      <c r="AH50" s="41">
        <f t="shared" si="15"/>
        <v>33</v>
      </c>
      <c r="AI50" s="41">
        <v>33000</v>
      </c>
      <c r="AJ50" s="75">
        <f t="shared" si="16"/>
        <v>0.095707656612529</v>
      </c>
      <c r="AK50" s="41">
        <f t="shared" si="17"/>
        <v>26</v>
      </c>
      <c r="AL50" s="41">
        <v>20300</v>
      </c>
      <c r="AM50" s="75">
        <f t="shared" si="18"/>
        <v>0.05887470997679815</v>
      </c>
      <c r="AN50" s="41">
        <f t="shared" si="19"/>
        <v>34</v>
      </c>
      <c r="AO50" s="41">
        <v>12300</v>
      </c>
      <c r="AP50" s="75">
        <f t="shared" si="20"/>
        <v>0.03567285382830626</v>
      </c>
      <c r="AQ50" s="41">
        <f t="shared" si="21"/>
        <v>38</v>
      </c>
      <c r="AR50" s="41">
        <v>6900</v>
      </c>
      <c r="AS50" s="75">
        <f t="shared" si="22"/>
        <v>0.020011600928074247</v>
      </c>
      <c r="AT50" s="41">
        <f t="shared" si="23"/>
        <v>30</v>
      </c>
      <c r="AU50" s="41">
        <v>4000</v>
      </c>
      <c r="AV50" s="75">
        <f t="shared" si="24"/>
        <v>0.01160092807424594</v>
      </c>
      <c r="AW50" s="41">
        <f t="shared" si="25"/>
        <v>23</v>
      </c>
      <c r="AX50" s="41">
        <f t="shared" si="26"/>
        <v>5300</v>
      </c>
      <c r="AY50" s="75">
        <f t="shared" si="27"/>
        <v>0.01537122969837587</v>
      </c>
      <c r="AZ50" s="41">
        <f t="shared" si="28"/>
        <v>26</v>
      </c>
      <c r="BA50" s="41">
        <v>3300</v>
      </c>
      <c r="BB50" s="41"/>
      <c r="BC50" s="41"/>
      <c r="BD50" s="41">
        <v>1200</v>
      </c>
      <c r="BE50" s="41"/>
      <c r="BF50" s="41"/>
      <c r="BG50" s="41">
        <v>800</v>
      </c>
      <c r="BH50" s="41"/>
      <c r="BI50" s="41"/>
      <c r="BJ50" s="39" t="s">
        <v>102</v>
      </c>
      <c r="BK50" s="43" t="s">
        <v>231</v>
      </c>
      <c r="BL50" s="10"/>
      <c r="BM50" s="38" t="s">
        <v>101</v>
      </c>
      <c r="BN50" s="91">
        <f t="shared" si="29"/>
        <v>142400</v>
      </c>
      <c r="BO50" s="92">
        <f t="shared" si="30"/>
        <v>0.41299303944315546</v>
      </c>
      <c r="BP50" s="44">
        <f t="shared" si="31"/>
        <v>17</v>
      </c>
      <c r="BQ50" s="91">
        <f t="shared" si="32"/>
        <v>150400</v>
      </c>
      <c r="BR50" s="92">
        <f t="shared" si="33"/>
        <v>0.4361948955916473</v>
      </c>
      <c r="BS50" s="44">
        <f t="shared" si="34"/>
        <v>28</v>
      </c>
      <c r="BT50" s="91">
        <f t="shared" si="35"/>
        <v>43500</v>
      </c>
      <c r="BU50" s="92">
        <f t="shared" si="36"/>
        <v>0.1261600928074246</v>
      </c>
      <c r="BV50" s="44">
        <f t="shared" si="37"/>
        <v>31</v>
      </c>
      <c r="BW50" s="91">
        <f t="shared" si="38"/>
        <v>5300</v>
      </c>
      <c r="BX50" s="92">
        <f t="shared" si="39"/>
        <v>0.01537122969837587</v>
      </c>
      <c r="BY50" s="44">
        <f t="shared" si="40"/>
        <v>26</v>
      </c>
    </row>
    <row r="51" spans="1:77" s="44" customFormat="1" ht="12" customHeight="1">
      <c r="A51" s="61" t="s">
        <v>122</v>
      </c>
      <c r="B51" s="61" t="s">
        <v>163</v>
      </c>
      <c r="C51" s="61" t="s">
        <v>247</v>
      </c>
      <c r="D51" s="61" t="s">
        <v>124</v>
      </c>
      <c r="E51" s="61"/>
      <c r="F51" s="37">
        <v>1</v>
      </c>
      <c r="G51" s="10"/>
      <c r="H51" s="38" t="s">
        <v>103</v>
      </c>
      <c r="I51" s="39" t="s">
        <v>104</v>
      </c>
      <c r="J51" s="40">
        <v>179500</v>
      </c>
      <c r="K51" s="41">
        <v>1700</v>
      </c>
      <c r="L51" s="75">
        <f t="shared" si="0"/>
        <v>0.00947075208913649</v>
      </c>
      <c r="M51" s="41">
        <f t="shared" si="1"/>
        <v>6</v>
      </c>
      <c r="N51" s="41">
        <v>3500</v>
      </c>
      <c r="O51" s="75">
        <f t="shared" si="2"/>
        <v>0.019498607242339833</v>
      </c>
      <c r="P51" s="41">
        <f t="shared" si="3"/>
        <v>7</v>
      </c>
      <c r="Q51" s="41">
        <v>10200</v>
      </c>
      <c r="R51" s="75">
        <f t="shared" si="4"/>
        <v>0.05682451253481894</v>
      </c>
      <c r="S51" s="41">
        <f t="shared" si="5"/>
        <v>11</v>
      </c>
      <c r="T51" s="41">
        <v>17000</v>
      </c>
      <c r="U51" s="75">
        <f t="shared" si="6"/>
        <v>0.0947075208913649</v>
      </c>
      <c r="V51" s="41">
        <f t="shared" si="7"/>
        <v>12</v>
      </c>
      <c r="W51" s="41">
        <v>28800</v>
      </c>
      <c r="X51" s="75">
        <f t="shared" si="8"/>
        <v>0.16044568245125349</v>
      </c>
      <c r="Y51" s="41">
        <f t="shared" si="9"/>
        <v>10</v>
      </c>
      <c r="Z51" s="41">
        <v>21400</v>
      </c>
      <c r="AA51" s="75">
        <f t="shared" si="10"/>
        <v>0.1192200557103064</v>
      </c>
      <c r="AB51" s="41">
        <f t="shared" si="11"/>
        <v>21</v>
      </c>
      <c r="AC51" s="41">
        <v>33100</v>
      </c>
      <c r="AD51" s="75">
        <f t="shared" si="12"/>
        <v>0.18440111420612815</v>
      </c>
      <c r="AE51" s="41">
        <f t="shared" si="13"/>
        <v>39</v>
      </c>
      <c r="AF51" s="41">
        <v>21500</v>
      </c>
      <c r="AG51" s="75">
        <f t="shared" si="14"/>
        <v>0.11977715877437325</v>
      </c>
      <c r="AH51" s="41">
        <f t="shared" si="15"/>
        <v>39</v>
      </c>
      <c r="AI51" s="41">
        <v>15300</v>
      </c>
      <c r="AJ51" s="75">
        <f t="shared" si="16"/>
        <v>0.08523676880222841</v>
      </c>
      <c r="AK51" s="41">
        <f t="shared" si="17"/>
        <v>36</v>
      </c>
      <c r="AL51" s="41">
        <v>11100</v>
      </c>
      <c r="AM51" s="75">
        <f t="shared" si="18"/>
        <v>0.06183844011142061</v>
      </c>
      <c r="AN51" s="41">
        <f t="shared" si="19"/>
        <v>30</v>
      </c>
      <c r="AO51" s="41">
        <v>6500</v>
      </c>
      <c r="AP51" s="75">
        <f t="shared" si="20"/>
        <v>0.036211699164345405</v>
      </c>
      <c r="AQ51" s="41">
        <f t="shared" si="21"/>
        <v>37</v>
      </c>
      <c r="AR51" s="41">
        <v>2600</v>
      </c>
      <c r="AS51" s="75">
        <f t="shared" si="22"/>
        <v>0.014484679665738161</v>
      </c>
      <c r="AT51" s="41">
        <f t="shared" si="23"/>
        <v>45</v>
      </c>
      <c r="AU51" s="41">
        <v>1300</v>
      </c>
      <c r="AV51" s="75">
        <f t="shared" si="24"/>
        <v>0.0072423398328690805</v>
      </c>
      <c r="AW51" s="41">
        <f t="shared" si="25"/>
        <v>35</v>
      </c>
      <c r="AX51" s="41">
        <f t="shared" si="26"/>
        <v>2800</v>
      </c>
      <c r="AY51" s="75">
        <f t="shared" si="27"/>
        <v>0.015598885793871866</v>
      </c>
      <c r="AZ51" s="41">
        <f t="shared" si="28"/>
        <v>25</v>
      </c>
      <c r="BA51" s="41">
        <v>1400</v>
      </c>
      <c r="BB51" s="41"/>
      <c r="BC51" s="41"/>
      <c r="BD51" s="41">
        <v>600</v>
      </c>
      <c r="BE51" s="41"/>
      <c r="BF51" s="41"/>
      <c r="BG51" s="41">
        <v>800</v>
      </c>
      <c r="BH51" s="41"/>
      <c r="BI51" s="41"/>
      <c r="BJ51" s="39" t="s">
        <v>104</v>
      </c>
      <c r="BK51" s="43" t="s">
        <v>232</v>
      </c>
      <c r="BL51" s="10"/>
      <c r="BM51" s="38" t="s">
        <v>103</v>
      </c>
      <c r="BN51" s="91">
        <f t="shared" si="29"/>
        <v>82600</v>
      </c>
      <c r="BO51" s="92">
        <f t="shared" si="30"/>
        <v>0.46016713091922007</v>
      </c>
      <c r="BP51" s="44">
        <f t="shared" si="31"/>
        <v>12</v>
      </c>
      <c r="BQ51" s="91">
        <f t="shared" si="32"/>
        <v>69900</v>
      </c>
      <c r="BR51" s="92">
        <f t="shared" si="33"/>
        <v>0.3894150417827298</v>
      </c>
      <c r="BS51" s="44">
        <f t="shared" si="34"/>
        <v>40</v>
      </c>
      <c r="BT51" s="91">
        <f t="shared" si="35"/>
        <v>21500</v>
      </c>
      <c r="BU51" s="92">
        <f t="shared" si="36"/>
        <v>0.11977715877437325</v>
      </c>
      <c r="BV51" s="44">
        <f t="shared" si="37"/>
        <v>36</v>
      </c>
      <c r="BW51" s="91">
        <f t="shared" si="38"/>
        <v>2800</v>
      </c>
      <c r="BX51" s="92">
        <f t="shared" si="39"/>
        <v>0.015598885793871866</v>
      </c>
      <c r="BY51" s="44">
        <f t="shared" si="40"/>
        <v>25</v>
      </c>
    </row>
    <row r="52" spans="1:77" s="44" customFormat="1" ht="12" customHeight="1">
      <c r="A52" s="61" t="s">
        <v>122</v>
      </c>
      <c r="B52" s="61" t="s">
        <v>164</v>
      </c>
      <c r="C52" s="61" t="s">
        <v>247</v>
      </c>
      <c r="D52" s="61" t="s">
        <v>124</v>
      </c>
      <c r="E52" s="61"/>
      <c r="F52" s="37">
        <v>1</v>
      </c>
      <c r="G52" s="10"/>
      <c r="H52" s="38" t="s">
        <v>105</v>
      </c>
      <c r="I52" s="39" t="s">
        <v>106</v>
      </c>
      <c r="J52" s="40">
        <v>1225900</v>
      </c>
      <c r="K52" s="41">
        <v>9100</v>
      </c>
      <c r="L52" s="75">
        <f t="shared" si="0"/>
        <v>0.007423117709437964</v>
      </c>
      <c r="M52" s="41">
        <f t="shared" si="1"/>
        <v>13</v>
      </c>
      <c r="N52" s="41">
        <v>12900</v>
      </c>
      <c r="O52" s="75">
        <f t="shared" si="2"/>
        <v>0.010522881148543927</v>
      </c>
      <c r="P52" s="41">
        <f t="shared" si="3"/>
        <v>35</v>
      </c>
      <c r="Q52" s="41">
        <v>37100</v>
      </c>
      <c r="R52" s="75">
        <f t="shared" si="4"/>
        <v>0.030263479892324006</v>
      </c>
      <c r="S52" s="41">
        <f t="shared" si="5"/>
        <v>30</v>
      </c>
      <c r="T52" s="41">
        <v>78900</v>
      </c>
      <c r="U52" s="75">
        <f t="shared" si="6"/>
        <v>0.06436087772248959</v>
      </c>
      <c r="V52" s="41">
        <f t="shared" si="7"/>
        <v>26</v>
      </c>
      <c r="W52" s="41">
        <v>165400</v>
      </c>
      <c r="X52" s="75">
        <f t="shared" si="8"/>
        <v>0.13492128232319112</v>
      </c>
      <c r="Y52" s="41">
        <f t="shared" si="9"/>
        <v>24</v>
      </c>
      <c r="Z52" s="41">
        <v>153300</v>
      </c>
      <c r="AA52" s="75">
        <f t="shared" si="10"/>
        <v>0.1250509829513011</v>
      </c>
      <c r="AB52" s="41">
        <f t="shared" si="11"/>
        <v>13</v>
      </c>
      <c r="AC52" s="41">
        <v>239500</v>
      </c>
      <c r="AD52" s="75">
        <f t="shared" si="12"/>
        <v>0.1953666693857574</v>
      </c>
      <c r="AE52" s="41">
        <f t="shared" si="13"/>
        <v>28</v>
      </c>
      <c r="AF52" s="41">
        <v>169500</v>
      </c>
      <c r="AG52" s="75">
        <f t="shared" si="14"/>
        <v>0.13826576392854228</v>
      </c>
      <c r="AH52" s="41">
        <f t="shared" si="15"/>
        <v>29</v>
      </c>
      <c r="AI52" s="41">
        <v>123300</v>
      </c>
      <c r="AJ52" s="75">
        <f t="shared" si="16"/>
        <v>0.10057916632678032</v>
      </c>
      <c r="AK52" s="41">
        <f t="shared" si="17"/>
        <v>22</v>
      </c>
      <c r="AL52" s="41">
        <v>82000</v>
      </c>
      <c r="AM52" s="75">
        <f t="shared" si="18"/>
        <v>0.06688963210702341</v>
      </c>
      <c r="AN52" s="41">
        <f t="shared" si="19"/>
        <v>22</v>
      </c>
      <c r="AO52" s="41">
        <v>57900</v>
      </c>
      <c r="AP52" s="75">
        <f t="shared" si="20"/>
        <v>0.04723060608532507</v>
      </c>
      <c r="AQ52" s="41">
        <f t="shared" si="21"/>
        <v>19</v>
      </c>
      <c r="AR52" s="41">
        <v>35800</v>
      </c>
      <c r="AS52" s="75">
        <f t="shared" si="22"/>
        <v>0.02920303450526144</v>
      </c>
      <c r="AT52" s="41">
        <f t="shared" si="23"/>
        <v>16</v>
      </c>
      <c r="AU52" s="41">
        <v>15900</v>
      </c>
      <c r="AV52" s="75">
        <f t="shared" si="24"/>
        <v>0.012970062810996002</v>
      </c>
      <c r="AW52" s="41">
        <f t="shared" si="25"/>
        <v>17</v>
      </c>
      <c r="AX52" s="41">
        <f t="shared" si="26"/>
        <v>30100</v>
      </c>
      <c r="AY52" s="75">
        <f t="shared" si="27"/>
        <v>0.024553389346602495</v>
      </c>
      <c r="AZ52" s="41">
        <f t="shared" si="28"/>
        <v>12</v>
      </c>
      <c r="BA52" s="41">
        <v>22000</v>
      </c>
      <c r="BB52" s="41"/>
      <c r="BC52" s="41"/>
      <c r="BD52" s="41">
        <v>4600</v>
      </c>
      <c r="BE52" s="41"/>
      <c r="BF52" s="41"/>
      <c r="BG52" s="41">
        <v>3500</v>
      </c>
      <c r="BH52" s="41"/>
      <c r="BI52" s="41"/>
      <c r="BJ52" s="39" t="s">
        <v>106</v>
      </c>
      <c r="BK52" s="43" t="s">
        <v>233</v>
      </c>
      <c r="BL52" s="10"/>
      <c r="BM52" s="38" t="s">
        <v>105</v>
      </c>
      <c r="BN52" s="91">
        <f t="shared" si="29"/>
        <v>456700</v>
      </c>
      <c r="BO52" s="92">
        <f t="shared" si="30"/>
        <v>0.3725426217472877</v>
      </c>
      <c r="BP52" s="44">
        <f t="shared" si="31"/>
        <v>26</v>
      </c>
      <c r="BQ52" s="91">
        <f t="shared" si="32"/>
        <v>532300</v>
      </c>
      <c r="BR52" s="92">
        <f t="shared" si="33"/>
        <v>0.43421159964108</v>
      </c>
      <c r="BS52" s="44">
        <f t="shared" si="34"/>
        <v>30</v>
      </c>
      <c r="BT52" s="91">
        <f t="shared" si="35"/>
        <v>191600</v>
      </c>
      <c r="BU52" s="92">
        <f t="shared" si="36"/>
        <v>0.1562933355086059</v>
      </c>
      <c r="BV52" s="44">
        <f t="shared" si="37"/>
        <v>18</v>
      </c>
      <c r="BW52" s="91">
        <f t="shared" si="38"/>
        <v>30100</v>
      </c>
      <c r="BX52" s="92">
        <f t="shared" si="39"/>
        <v>0.024553389346602495</v>
      </c>
      <c r="BY52" s="44">
        <f t="shared" si="40"/>
        <v>12</v>
      </c>
    </row>
    <row r="53" spans="1:77" s="44" customFormat="1" ht="16.5" customHeight="1">
      <c r="A53" s="61" t="s">
        <v>122</v>
      </c>
      <c r="B53" s="61" t="s">
        <v>165</v>
      </c>
      <c r="C53" s="61" t="s">
        <v>247</v>
      </c>
      <c r="D53" s="61" t="s">
        <v>124</v>
      </c>
      <c r="E53" s="61"/>
      <c r="F53" s="37">
        <v>1</v>
      </c>
      <c r="G53" s="10"/>
      <c r="H53" s="38" t="s">
        <v>107</v>
      </c>
      <c r="I53" s="39" t="s">
        <v>108</v>
      </c>
      <c r="J53" s="40">
        <v>222300</v>
      </c>
      <c r="K53" s="41">
        <v>3000</v>
      </c>
      <c r="L53" s="75">
        <f t="shared" si="0"/>
        <v>0.01349527665317139</v>
      </c>
      <c r="M53" s="41">
        <f t="shared" si="1"/>
        <v>2</v>
      </c>
      <c r="N53" s="41">
        <v>6000</v>
      </c>
      <c r="O53" s="75">
        <f t="shared" si="2"/>
        <v>0.02699055330634278</v>
      </c>
      <c r="P53" s="41">
        <f t="shared" si="3"/>
        <v>4</v>
      </c>
      <c r="Q53" s="41">
        <v>14800</v>
      </c>
      <c r="R53" s="75">
        <f t="shared" si="4"/>
        <v>0.06657669815564553</v>
      </c>
      <c r="S53" s="41">
        <f t="shared" si="5"/>
        <v>6</v>
      </c>
      <c r="T53" s="41">
        <v>21800</v>
      </c>
      <c r="U53" s="75">
        <f t="shared" si="6"/>
        <v>0.09806567701304543</v>
      </c>
      <c r="V53" s="41">
        <f t="shared" si="7"/>
        <v>10</v>
      </c>
      <c r="W53" s="41">
        <v>35400</v>
      </c>
      <c r="X53" s="75">
        <f t="shared" si="8"/>
        <v>0.1592442645074224</v>
      </c>
      <c r="Y53" s="41">
        <f t="shared" si="9"/>
        <v>11</v>
      </c>
      <c r="Z53" s="41">
        <v>26100</v>
      </c>
      <c r="AA53" s="75">
        <f t="shared" si="10"/>
        <v>0.11740890688259109</v>
      </c>
      <c r="AB53" s="41">
        <f t="shared" si="11"/>
        <v>24</v>
      </c>
      <c r="AC53" s="41">
        <v>41100</v>
      </c>
      <c r="AD53" s="75">
        <f t="shared" si="12"/>
        <v>0.18488529014844804</v>
      </c>
      <c r="AE53" s="41">
        <f t="shared" si="13"/>
        <v>36</v>
      </c>
      <c r="AF53" s="41">
        <v>27900</v>
      </c>
      <c r="AG53" s="75">
        <f t="shared" si="14"/>
        <v>0.12550607287449392</v>
      </c>
      <c r="AH53" s="41">
        <f t="shared" si="15"/>
        <v>35</v>
      </c>
      <c r="AI53" s="41">
        <v>17600</v>
      </c>
      <c r="AJ53" s="75">
        <f t="shared" si="16"/>
        <v>0.07917228969860549</v>
      </c>
      <c r="AK53" s="41">
        <f t="shared" si="17"/>
        <v>42</v>
      </c>
      <c r="AL53" s="41">
        <v>11300</v>
      </c>
      <c r="AM53" s="75">
        <f t="shared" si="18"/>
        <v>0.05083220872694557</v>
      </c>
      <c r="AN53" s="41">
        <f t="shared" si="19"/>
        <v>44</v>
      </c>
      <c r="AO53" s="41">
        <v>7800</v>
      </c>
      <c r="AP53" s="75">
        <f t="shared" si="20"/>
        <v>0.03508771929824561</v>
      </c>
      <c r="AQ53" s="41">
        <f t="shared" si="21"/>
        <v>40</v>
      </c>
      <c r="AR53" s="41">
        <v>3600</v>
      </c>
      <c r="AS53" s="75">
        <f t="shared" si="22"/>
        <v>0.016194331983805668</v>
      </c>
      <c r="AT53" s="41">
        <f t="shared" si="23"/>
        <v>40</v>
      </c>
      <c r="AU53" s="41">
        <v>1400</v>
      </c>
      <c r="AV53" s="75">
        <f t="shared" si="24"/>
        <v>0.006297795771479982</v>
      </c>
      <c r="AW53" s="41">
        <f t="shared" si="25"/>
        <v>42</v>
      </c>
      <c r="AX53" s="41">
        <f t="shared" si="26"/>
        <v>2300</v>
      </c>
      <c r="AY53" s="75">
        <f t="shared" si="27"/>
        <v>0.0103463787674314</v>
      </c>
      <c r="AZ53" s="41">
        <f t="shared" si="28"/>
        <v>41</v>
      </c>
      <c r="BA53" s="41">
        <v>1600</v>
      </c>
      <c r="BB53" s="41"/>
      <c r="BC53" s="41"/>
      <c r="BD53" s="41">
        <v>300</v>
      </c>
      <c r="BE53" s="41"/>
      <c r="BF53" s="41"/>
      <c r="BG53" s="41">
        <v>400</v>
      </c>
      <c r="BH53" s="41"/>
      <c r="BI53" s="41"/>
      <c r="BJ53" s="39" t="s">
        <v>108</v>
      </c>
      <c r="BK53" s="43" t="s">
        <v>234</v>
      </c>
      <c r="BL53" s="10"/>
      <c r="BM53" s="38" t="s">
        <v>107</v>
      </c>
      <c r="BN53" s="91">
        <f t="shared" si="29"/>
        <v>107100</v>
      </c>
      <c r="BO53" s="92">
        <f t="shared" si="30"/>
        <v>0.4817813765182186</v>
      </c>
      <c r="BP53" s="44">
        <f t="shared" si="31"/>
        <v>7</v>
      </c>
      <c r="BQ53" s="91">
        <f t="shared" si="32"/>
        <v>86600</v>
      </c>
      <c r="BR53" s="92">
        <f t="shared" si="33"/>
        <v>0.38956365272154747</v>
      </c>
      <c r="BS53" s="44">
        <f t="shared" si="34"/>
        <v>39</v>
      </c>
      <c r="BT53" s="91">
        <f t="shared" si="35"/>
        <v>24100</v>
      </c>
      <c r="BU53" s="92">
        <f t="shared" si="36"/>
        <v>0.10841205578047683</v>
      </c>
      <c r="BV53" s="44">
        <f t="shared" si="37"/>
        <v>43</v>
      </c>
      <c r="BW53" s="91">
        <f t="shared" si="38"/>
        <v>2300</v>
      </c>
      <c r="BX53" s="92">
        <f t="shared" si="39"/>
        <v>0.0103463787674314</v>
      </c>
      <c r="BY53" s="44">
        <f t="shared" si="40"/>
        <v>41</v>
      </c>
    </row>
    <row r="54" spans="1:77" s="44" customFormat="1" ht="12" customHeight="1">
      <c r="A54" s="61" t="s">
        <v>122</v>
      </c>
      <c r="B54" s="61" t="s">
        <v>166</v>
      </c>
      <c r="C54" s="61" t="s">
        <v>247</v>
      </c>
      <c r="D54" s="61" t="s">
        <v>124</v>
      </c>
      <c r="E54" s="61"/>
      <c r="F54" s="37">
        <v>1</v>
      </c>
      <c r="G54" s="10"/>
      <c r="H54" s="38" t="s">
        <v>109</v>
      </c>
      <c r="I54" s="39" t="s">
        <v>110</v>
      </c>
      <c r="J54" s="40">
        <v>341000</v>
      </c>
      <c r="K54" s="41">
        <v>3300</v>
      </c>
      <c r="L54" s="75">
        <f t="shared" si="0"/>
        <v>0.00967741935483871</v>
      </c>
      <c r="M54" s="41">
        <f t="shared" si="1"/>
        <v>5</v>
      </c>
      <c r="N54" s="41">
        <v>9700</v>
      </c>
      <c r="O54" s="75">
        <f t="shared" si="2"/>
        <v>0.02844574780058651</v>
      </c>
      <c r="P54" s="41">
        <f t="shared" si="3"/>
        <v>2</v>
      </c>
      <c r="Q54" s="41">
        <v>21300</v>
      </c>
      <c r="R54" s="75">
        <f t="shared" si="4"/>
        <v>0.0624633431085044</v>
      </c>
      <c r="S54" s="41">
        <f t="shared" si="5"/>
        <v>8</v>
      </c>
      <c r="T54" s="41">
        <v>33600</v>
      </c>
      <c r="U54" s="75">
        <f t="shared" si="6"/>
        <v>0.09853372434017596</v>
      </c>
      <c r="V54" s="41">
        <f t="shared" si="7"/>
        <v>9</v>
      </c>
      <c r="W54" s="41">
        <v>50700</v>
      </c>
      <c r="X54" s="75">
        <f t="shared" si="8"/>
        <v>0.14868035190615836</v>
      </c>
      <c r="Y54" s="41">
        <f t="shared" si="9"/>
        <v>17</v>
      </c>
      <c r="Z54" s="41">
        <v>44100</v>
      </c>
      <c r="AA54" s="75">
        <f t="shared" si="10"/>
        <v>0.12932551319648095</v>
      </c>
      <c r="AB54" s="41">
        <f t="shared" si="11"/>
        <v>3</v>
      </c>
      <c r="AC54" s="41">
        <v>59900</v>
      </c>
      <c r="AD54" s="75">
        <f t="shared" si="12"/>
        <v>0.17565982404692082</v>
      </c>
      <c r="AE54" s="41">
        <f t="shared" si="13"/>
        <v>46</v>
      </c>
      <c r="AF54" s="41">
        <v>42600</v>
      </c>
      <c r="AG54" s="75">
        <f t="shared" si="14"/>
        <v>0.1249266862170088</v>
      </c>
      <c r="AH54" s="41">
        <f t="shared" si="15"/>
        <v>36</v>
      </c>
      <c r="AI54" s="41">
        <v>28400</v>
      </c>
      <c r="AJ54" s="75">
        <f t="shared" si="16"/>
        <v>0.08328445747800586</v>
      </c>
      <c r="AK54" s="41">
        <f t="shared" si="17"/>
        <v>37</v>
      </c>
      <c r="AL54" s="41">
        <v>17600</v>
      </c>
      <c r="AM54" s="75">
        <f t="shared" si="18"/>
        <v>0.05161290322580645</v>
      </c>
      <c r="AN54" s="41">
        <f t="shared" si="19"/>
        <v>43</v>
      </c>
      <c r="AO54" s="41">
        <v>14200</v>
      </c>
      <c r="AP54" s="75">
        <f t="shared" si="20"/>
        <v>0.04164222873900293</v>
      </c>
      <c r="AQ54" s="41">
        <f t="shared" si="21"/>
        <v>27</v>
      </c>
      <c r="AR54" s="41">
        <v>6700</v>
      </c>
      <c r="AS54" s="75">
        <f t="shared" si="22"/>
        <v>0.01964809384164223</v>
      </c>
      <c r="AT54" s="41">
        <f t="shared" si="23"/>
        <v>31</v>
      </c>
      <c r="AU54" s="41">
        <v>2600</v>
      </c>
      <c r="AV54" s="75">
        <f t="shared" si="24"/>
        <v>0.007624633431085044</v>
      </c>
      <c r="AW54" s="41">
        <f t="shared" si="25"/>
        <v>31</v>
      </c>
      <c r="AX54" s="41">
        <f t="shared" si="26"/>
        <v>4000</v>
      </c>
      <c r="AY54" s="75">
        <f t="shared" si="27"/>
        <v>0.011730205278592375</v>
      </c>
      <c r="AZ54" s="41">
        <f t="shared" si="28"/>
        <v>35</v>
      </c>
      <c r="BA54" s="41">
        <v>2900</v>
      </c>
      <c r="BB54" s="41"/>
      <c r="BC54" s="41"/>
      <c r="BD54" s="41">
        <v>500</v>
      </c>
      <c r="BE54" s="41"/>
      <c r="BF54" s="41"/>
      <c r="BG54" s="41">
        <v>600</v>
      </c>
      <c r="BH54" s="41"/>
      <c r="BI54" s="41"/>
      <c r="BJ54" s="39" t="s">
        <v>110</v>
      </c>
      <c r="BK54" s="43" t="s">
        <v>235</v>
      </c>
      <c r="BL54" s="10"/>
      <c r="BM54" s="38" t="s">
        <v>109</v>
      </c>
      <c r="BN54" s="91">
        <f t="shared" si="29"/>
        <v>162700</v>
      </c>
      <c r="BO54" s="92">
        <f t="shared" si="30"/>
        <v>0.47712609970674486</v>
      </c>
      <c r="BP54" s="44">
        <f t="shared" si="31"/>
        <v>9</v>
      </c>
      <c r="BQ54" s="91">
        <f t="shared" si="32"/>
        <v>130900</v>
      </c>
      <c r="BR54" s="92">
        <f t="shared" si="33"/>
        <v>0.38387096774193546</v>
      </c>
      <c r="BS54" s="44">
        <f t="shared" si="34"/>
        <v>41</v>
      </c>
      <c r="BT54" s="91">
        <f t="shared" si="35"/>
        <v>41100</v>
      </c>
      <c r="BU54" s="92">
        <f t="shared" si="36"/>
        <v>0.12052785923753666</v>
      </c>
      <c r="BV54" s="44">
        <f t="shared" si="37"/>
        <v>35</v>
      </c>
      <c r="BW54" s="91">
        <f t="shared" si="38"/>
        <v>4000</v>
      </c>
      <c r="BX54" s="92">
        <f t="shared" si="39"/>
        <v>0.011730205278592375</v>
      </c>
      <c r="BY54" s="44">
        <f t="shared" si="40"/>
        <v>35</v>
      </c>
    </row>
    <row r="55" spans="1:77" s="44" customFormat="1" ht="12" customHeight="1">
      <c r="A55" s="61" t="s">
        <v>122</v>
      </c>
      <c r="B55" s="61" t="s">
        <v>167</v>
      </c>
      <c r="C55" s="61" t="s">
        <v>247</v>
      </c>
      <c r="D55" s="61" t="s">
        <v>124</v>
      </c>
      <c r="E55" s="61"/>
      <c r="F55" s="37">
        <v>1</v>
      </c>
      <c r="G55" s="10"/>
      <c r="H55" s="38" t="s">
        <v>111</v>
      </c>
      <c r="I55" s="39" t="s">
        <v>112</v>
      </c>
      <c r="J55" s="40">
        <v>441900</v>
      </c>
      <c r="K55" s="41">
        <v>3700</v>
      </c>
      <c r="L55" s="75">
        <f t="shared" si="0"/>
        <v>0.008372935053179452</v>
      </c>
      <c r="M55" s="41">
        <f t="shared" si="1"/>
        <v>8</v>
      </c>
      <c r="N55" s="41">
        <v>12900</v>
      </c>
      <c r="O55" s="75">
        <f t="shared" si="2"/>
        <v>0.029192124915139173</v>
      </c>
      <c r="P55" s="41">
        <f t="shared" si="3"/>
        <v>1</v>
      </c>
      <c r="Q55" s="41">
        <v>27800</v>
      </c>
      <c r="R55" s="75">
        <f t="shared" si="4"/>
        <v>0.0629101606698348</v>
      </c>
      <c r="S55" s="41">
        <f t="shared" si="5"/>
        <v>7</v>
      </c>
      <c r="T55" s="41">
        <v>43000</v>
      </c>
      <c r="U55" s="75">
        <f t="shared" si="6"/>
        <v>0.0973070830504639</v>
      </c>
      <c r="V55" s="41">
        <f t="shared" si="7"/>
        <v>11</v>
      </c>
      <c r="W55" s="41">
        <v>69600</v>
      </c>
      <c r="X55" s="75">
        <f t="shared" si="8"/>
        <v>0.15750169721656485</v>
      </c>
      <c r="Y55" s="41">
        <f t="shared" si="9"/>
        <v>13</v>
      </c>
      <c r="Z55" s="41">
        <v>52500</v>
      </c>
      <c r="AA55" s="75">
        <f t="shared" si="10"/>
        <v>0.11880515953835709</v>
      </c>
      <c r="AB55" s="41">
        <f t="shared" si="11"/>
        <v>22</v>
      </c>
      <c r="AC55" s="41">
        <v>81100</v>
      </c>
      <c r="AD55" s="75">
        <f t="shared" si="12"/>
        <v>0.1835256845440145</v>
      </c>
      <c r="AE55" s="41">
        <f t="shared" si="13"/>
        <v>40</v>
      </c>
      <c r="AF55" s="41">
        <v>49800</v>
      </c>
      <c r="AG55" s="75">
        <f t="shared" si="14"/>
        <v>0.11269517990495587</v>
      </c>
      <c r="AH55" s="41">
        <f t="shared" si="15"/>
        <v>43</v>
      </c>
      <c r="AI55" s="41">
        <v>36200</v>
      </c>
      <c r="AJ55" s="75">
        <f t="shared" si="16"/>
        <v>0.08191898619597195</v>
      </c>
      <c r="AK55" s="41">
        <f t="shared" si="17"/>
        <v>40</v>
      </c>
      <c r="AL55" s="41">
        <v>27000</v>
      </c>
      <c r="AM55" s="75">
        <f t="shared" si="18"/>
        <v>0.06109979633401222</v>
      </c>
      <c r="AN55" s="41">
        <f t="shared" si="19"/>
        <v>31</v>
      </c>
      <c r="AO55" s="41">
        <v>16900</v>
      </c>
      <c r="AP55" s="75">
        <f t="shared" si="20"/>
        <v>0.03824394659425209</v>
      </c>
      <c r="AQ55" s="41">
        <f t="shared" si="21"/>
        <v>34</v>
      </c>
      <c r="AR55" s="41">
        <v>7600</v>
      </c>
      <c r="AS55" s="75">
        <f t="shared" si="22"/>
        <v>0.01719846119031455</v>
      </c>
      <c r="AT55" s="41">
        <f t="shared" si="23"/>
        <v>36</v>
      </c>
      <c r="AU55" s="41">
        <v>3600</v>
      </c>
      <c r="AV55" s="75">
        <f t="shared" si="24"/>
        <v>0.008146639511201629</v>
      </c>
      <c r="AW55" s="41">
        <f t="shared" si="25"/>
        <v>30</v>
      </c>
      <c r="AX55" s="41">
        <f t="shared" si="26"/>
        <v>7300</v>
      </c>
      <c r="AY55" s="75">
        <f t="shared" si="27"/>
        <v>0.016519574564381082</v>
      </c>
      <c r="AZ55" s="41">
        <f t="shared" si="28"/>
        <v>23</v>
      </c>
      <c r="BA55" s="41">
        <v>3800</v>
      </c>
      <c r="BB55" s="41"/>
      <c r="BC55" s="41"/>
      <c r="BD55" s="41">
        <v>1200</v>
      </c>
      <c r="BE55" s="41"/>
      <c r="BF55" s="41"/>
      <c r="BG55" s="41">
        <v>2300</v>
      </c>
      <c r="BH55" s="41"/>
      <c r="BI55" s="41"/>
      <c r="BJ55" s="39" t="s">
        <v>112</v>
      </c>
      <c r="BK55" s="43" t="s">
        <v>236</v>
      </c>
      <c r="BL55" s="10"/>
      <c r="BM55" s="38" t="s">
        <v>111</v>
      </c>
      <c r="BN55" s="91">
        <f t="shared" si="29"/>
        <v>209500</v>
      </c>
      <c r="BO55" s="92">
        <f t="shared" si="30"/>
        <v>0.47408916044353927</v>
      </c>
      <c r="BP55" s="44">
        <f t="shared" si="31"/>
        <v>10</v>
      </c>
      <c r="BQ55" s="91">
        <f t="shared" si="32"/>
        <v>167100</v>
      </c>
      <c r="BR55" s="92">
        <f t="shared" si="33"/>
        <v>0.3781398506449423</v>
      </c>
      <c r="BS55" s="44">
        <f t="shared" si="34"/>
        <v>42</v>
      </c>
      <c r="BT55" s="91">
        <f t="shared" si="35"/>
        <v>55100</v>
      </c>
      <c r="BU55" s="92">
        <f t="shared" si="36"/>
        <v>0.1246888436297805</v>
      </c>
      <c r="BV55" s="44">
        <f t="shared" si="37"/>
        <v>32</v>
      </c>
      <c r="BW55" s="91">
        <f t="shared" si="38"/>
        <v>7300</v>
      </c>
      <c r="BX55" s="92">
        <f t="shared" si="39"/>
        <v>0.016519574564381082</v>
      </c>
      <c r="BY55" s="44">
        <f t="shared" si="40"/>
        <v>23</v>
      </c>
    </row>
    <row r="56" spans="1:77" s="44" customFormat="1" ht="12" customHeight="1">
      <c r="A56" s="61" t="s">
        <v>122</v>
      </c>
      <c r="B56" s="61" t="s">
        <v>168</v>
      </c>
      <c r="C56" s="61" t="s">
        <v>247</v>
      </c>
      <c r="D56" s="61" t="s">
        <v>124</v>
      </c>
      <c r="E56" s="61"/>
      <c r="F56" s="37">
        <v>1</v>
      </c>
      <c r="G56" s="10"/>
      <c r="H56" s="38" t="s">
        <v>113</v>
      </c>
      <c r="I56" s="39" t="s">
        <v>114</v>
      </c>
      <c r="J56" s="40">
        <v>297900</v>
      </c>
      <c r="K56" s="41">
        <v>1600</v>
      </c>
      <c r="L56" s="75">
        <f t="shared" si="0"/>
        <v>0.005370929842228936</v>
      </c>
      <c r="M56" s="41">
        <f t="shared" si="1"/>
        <v>32</v>
      </c>
      <c r="N56" s="41">
        <v>4200</v>
      </c>
      <c r="O56" s="75">
        <f t="shared" si="2"/>
        <v>0.014098690835850957</v>
      </c>
      <c r="P56" s="41">
        <f t="shared" si="3"/>
        <v>18</v>
      </c>
      <c r="Q56" s="41">
        <v>15700</v>
      </c>
      <c r="R56" s="75">
        <f t="shared" si="4"/>
        <v>0.05270224907687143</v>
      </c>
      <c r="S56" s="41">
        <f t="shared" si="5"/>
        <v>13</v>
      </c>
      <c r="T56" s="41">
        <v>27600</v>
      </c>
      <c r="U56" s="75">
        <f t="shared" si="6"/>
        <v>0.09264853977844914</v>
      </c>
      <c r="V56" s="41">
        <f t="shared" si="7"/>
        <v>13</v>
      </c>
      <c r="W56" s="41">
        <v>46300</v>
      </c>
      <c r="X56" s="75">
        <f t="shared" si="8"/>
        <v>0.15542128230949984</v>
      </c>
      <c r="Y56" s="41">
        <f t="shared" si="9"/>
        <v>15</v>
      </c>
      <c r="Z56" s="41">
        <v>37400</v>
      </c>
      <c r="AA56" s="75">
        <f t="shared" si="10"/>
        <v>0.12554548506210136</v>
      </c>
      <c r="AB56" s="41">
        <f t="shared" si="11"/>
        <v>12</v>
      </c>
      <c r="AC56" s="41">
        <v>58100</v>
      </c>
      <c r="AD56" s="75">
        <f t="shared" si="12"/>
        <v>0.19503188989593823</v>
      </c>
      <c r="AE56" s="41">
        <f t="shared" si="13"/>
        <v>29</v>
      </c>
      <c r="AF56" s="41">
        <v>39700</v>
      </c>
      <c r="AG56" s="75">
        <f t="shared" si="14"/>
        <v>0.13326619671030548</v>
      </c>
      <c r="AH56" s="41">
        <f t="shared" si="15"/>
        <v>31</v>
      </c>
      <c r="AI56" s="41">
        <v>25800</v>
      </c>
      <c r="AJ56" s="75">
        <f t="shared" si="16"/>
        <v>0.0866062437059416</v>
      </c>
      <c r="AK56" s="41">
        <f t="shared" si="17"/>
        <v>34</v>
      </c>
      <c r="AL56" s="41">
        <v>16400</v>
      </c>
      <c r="AM56" s="75">
        <f t="shared" si="18"/>
        <v>0.055052030882846596</v>
      </c>
      <c r="AN56" s="41">
        <f t="shared" si="19"/>
        <v>40</v>
      </c>
      <c r="AO56" s="41">
        <v>12200</v>
      </c>
      <c r="AP56" s="75">
        <f t="shared" si="20"/>
        <v>0.040953340046995634</v>
      </c>
      <c r="AQ56" s="41">
        <f t="shared" si="21"/>
        <v>29</v>
      </c>
      <c r="AR56" s="41">
        <v>4400</v>
      </c>
      <c r="AS56" s="75">
        <f t="shared" si="22"/>
        <v>0.014770057066129574</v>
      </c>
      <c r="AT56" s="41">
        <f t="shared" si="23"/>
        <v>44</v>
      </c>
      <c r="AU56" s="41">
        <v>2100</v>
      </c>
      <c r="AV56" s="75">
        <f t="shared" si="24"/>
        <v>0.007049345417925478</v>
      </c>
      <c r="AW56" s="41">
        <f t="shared" si="25"/>
        <v>37</v>
      </c>
      <c r="AX56" s="41">
        <f t="shared" si="26"/>
        <v>4300</v>
      </c>
      <c r="AY56" s="75">
        <f t="shared" si="27"/>
        <v>0.014434373950990266</v>
      </c>
      <c r="AZ56" s="41">
        <f t="shared" si="28"/>
        <v>29</v>
      </c>
      <c r="BA56" s="41">
        <v>2800</v>
      </c>
      <c r="BB56" s="41"/>
      <c r="BC56" s="41"/>
      <c r="BD56" s="41">
        <v>900</v>
      </c>
      <c r="BE56" s="41"/>
      <c r="BF56" s="41"/>
      <c r="BG56" s="41">
        <v>600</v>
      </c>
      <c r="BH56" s="41"/>
      <c r="BI56" s="41"/>
      <c r="BJ56" s="39" t="s">
        <v>114</v>
      </c>
      <c r="BK56" s="43" t="s">
        <v>237</v>
      </c>
      <c r="BL56" s="10"/>
      <c r="BM56" s="38" t="s">
        <v>113</v>
      </c>
      <c r="BN56" s="91">
        <f t="shared" si="29"/>
        <v>132800</v>
      </c>
      <c r="BO56" s="92">
        <f t="shared" si="30"/>
        <v>0.4457871769050017</v>
      </c>
      <c r="BP56" s="44">
        <f t="shared" si="31"/>
        <v>13</v>
      </c>
      <c r="BQ56" s="91">
        <f t="shared" si="32"/>
        <v>123600</v>
      </c>
      <c r="BR56" s="92">
        <f t="shared" si="33"/>
        <v>0.4149043303121853</v>
      </c>
      <c r="BS56" s="44">
        <f t="shared" si="34"/>
        <v>35</v>
      </c>
      <c r="BT56" s="91">
        <f t="shared" si="35"/>
        <v>35100</v>
      </c>
      <c r="BU56" s="92">
        <f t="shared" si="36"/>
        <v>0.11782477341389729</v>
      </c>
      <c r="BV56" s="44">
        <f t="shared" si="37"/>
        <v>37</v>
      </c>
      <c r="BW56" s="91">
        <f t="shared" si="38"/>
        <v>4300</v>
      </c>
      <c r="BX56" s="92">
        <f t="shared" si="39"/>
        <v>0.014434373950990266</v>
      </c>
      <c r="BY56" s="44">
        <f t="shared" si="40"/>
        <v>29</v>
      </c>
    </row>
    <row r="57" spans="1:77" s="44" customFormat="1" ht="12" customHeight="1">
      <c r="A57" s="61" t="s">
        <v>122</v>
      </c>
      <c r="B57" s="61" t="s">
        <v>169</v>
      </c>
      <c r="C57" s="61" t="s">
        <v>247</v>
      </c>
      <c r="D57" s="61" t="s">
        <v>124</v>
      </c>
      <c r="E57" s="61"/>
      <c r="F57" s="37">
        <v>1</v>
      </c>
      <c r="G57" s="10"/>
      <c r="H57" s="38" t="s">
        <v>115</v>
      </c>
      <c r="I57" s="39" t="s">
        <v>116</v>
      </c>
      <c r="J57" s="40">
        <v>269200</v>
      </c>
      <c r="K57" s="41">
        <v>2100</v>
      </c>
      <c r="L57" s="75">
        <f t="shared" si="0"/>
        <v>0.007800891530460624</v>
      </c>
      <c r="M57" s="41">
        <f t="shared" si="1"/>
        <v>10</v>
      </c>
      <c r="N57" s="41">
        <v>6800</v>
      </c>
      <c r="O57" s="75">
        <f t="shared" si="2"/>
        <v>0.02526002971768202</v>
      </c>
      <c r="P57" s="41">
        <f t="shared" si="3"/>
        <v>5</v>
      </c>
      <c r="Q57" s="41">
        <v>20300</v>
      </c>
      <c r="R57" s="75">
        <f t="shared" si="4"/>
        <v>0.07540861812778603</v>
      </c>
      <c r="S57" s="41">
        <f t="shared" si="5"/>
        <v>4</v>
      </c>
      <c r="T57" s="41">
        <v>27900</v>
      </c>
      <c r="U57" s="75">
        <f t="shared" si="6"/>
        <v>0.1036404160475483</v>
      </c>
      <c r="V57" s="41">
        <f t="shared" si="7"/>
        <v>7</v>
      </c>
      <c r="W57" s="41">
        <v>45700</v>
      </c>
      <c r="X57" s="75">
        <f t="shared" si="8"/>
        <v>0.1697622585438336</v>
      </c>
      <c r="Y57" s="41">
        <f t="shared" si="9"/>
        <v>4</v>
      </c>
      <c r="Z57" s="41">
        <v>34000</v>
      </c>
      <c r="AA57" s="75">
        <f t="shared" si="10"/>
        <v>0.1263001485884101</v>
      </c>
      <c r="AB57" s="41">
        <f t="shared" si="11"/>
        <v>8</v>
      </c>
      <c r="AC57" s="41">
        <v>49400</v>
      </c>
      <c r="AD57" s="75">
        <f t="shared" si="12"/>
        <v>0.18350668647845467</v>
      </c>
      <c r="AE57" s="41">
        <f t="shared" si="13"/>
        <v>41</v>
      </c>
      <c r="AF57" s="41">
        <v>29900</v>
      </c>
      <c r="AG57" s="75">
        <f t="shared" si="14"/>
        <v>0.11106983655274888</v>
      </c>
      <c r="AH57" s="41">
        <f t="shared" si="15"/>
        <v>45</v>
      </c>
      <c r="AI57" s="41">
        <v>22400</v>
      </c>
      <c r="AJ57" s="75">
        <f t="shared" si="16"/>
        <v>0.08320950965824665</v>
      </c>
      <c r="AK57" s="41">
        <f t="shared" si="17"/>
        <v>39</v>
      </c>
      <c r="AL57" s="41">
        <v>12800</v>
      </c>
      <c r="AM57" s="75">
        <f t="shared" si="18"/>
        <v>0.0475482912332838</v>
      </c>
      <c r="AN57" s="41">
        <f t="shared" si="19"/>
        <v>45</v>
      </c>
      <c r="AO57" s="41">
        <v>8200</v>
      </c>
      <c r="AP57" s="75">
        <f t="shared" si="20"/>
        <v>0.030460624071322436</v>
      </c>
      <c r="AQ57" s="41">
        <f t="shared" si="21"/>
        <v>45</v>
      </c>
      <c r="AR57" s="41">
        <v>4400</v>
      </c>
      <c r="AS57" s="75">
        <f t="shared" si="22"/>
        <v>0.01634472511144131</v>
      </c>
      <c r="AT57" s="41">
        <f t="shared" si="23"/>
        <v>38</v>
      </c>
      <c r="AU57" s="41">
        <v>1700</v>
      </c>
      <c r="AV57" s="75">
        <f t="shared" si="24"/>
        <v>0.006315007429420505</v>
      </c>
      <c r="AW57" s="41">
        <f t="shared" si="25"/>
        <v>41</v>
      </c>
      <c r="AX57" s="41">
        <f t="shared" si="26"/>
        <v>2500</v>
      </c>
      <c r="AY57" s="75">
        <f t="shared" si="27"/>
        <v>0.009286775631500743</v>
      </c>
      <c r="AZ57" s="41">
        <f t="shared" si="28"/>
        <v>43</v>
      </c>
      <c r="BA57" s="41">
        <v>1700</v>
      </c>
      <c r="BB57" s="41"/>
      <c r="BC57" s="41"/>
      <c r="BD57" s="41">
        <v>300</v>
      </c>
      <c r="BE57" s="41"/>
      <c r="BF57" s="41"/>
      <c r="BG57" s="41">
        <v>500</v>
      </c>
      <c r="BH57" s="41"/>
      <c r="BI57" s="41"/>
      <c r="BJ57" s="39" t="s">
        <v>116</v>
      </c>
      <c r="BK57" s="43" t="s">
        <v>238</v>
      </c>
      <c r="BL57" s="10"/>
      <c r="BM57" s="38" t="s">
        <v>115</v>
      </c>
      <c r="BN57" s="91">
        <f t="shared" si="29"/>
        <v>136800</v>
      </c>
      <c r="BO57" s="92">
        <f t="shared" si="30"/>
        <v>0.5081723625557206</v>
      </c>
      <c r="BP57" s="44">
        <f t="shared" si="31"/>
        <v>2</v>
      </c>
      <c r="BQ57" s="91">
        <f t="shared" si="32"/>
        <v>101700</v>
      </c>
      <c r="BR57" s="92">
        <f t="shared" si="33"/>
        <v>0.3777860326894502</v>
      </c>
      <c r="BS57" s="44">
        <f t="shared" si="34"/>
        <v>43</v>
      </c>
      <c r="BT57" s="91">
        <f t="shared" si="35"/>
        <v>27100</v>
      </c>
      <c r="BU57" s="92">
        <f t="shared" si="36"/>
        <v>0.10066864784546806</v>
      </c>
      <c r="BV57" s="44">
        <f t="shared" si="37"/>
        <v>45</v>
      </c>
      <c r="BW57" s="91">
        <f t="shared" si="38"/>
        <v>2500</v>
      </c>
      <c r="BX57" s="92">
        <f t="shared" si="39"/>
        <v>0.009286775631500743</v>
      </c>
      <c r="BY57" s="44">
        <f t="shared" si="40"/>
        <v>43</v>
      </c>
    </row>
    <row r="58" spans="1:77" s="44" customFormat="1" ht="16.5" customHeight="1">
      <c r="A58" s="61" t="s">
        <v>122</v>
      </c>
      <c r="B58" s="61" t="s">
        <v>170</v>
      </c>
      <c r="C58" s="61" t="s">
        <v>247</v>
      </c>
      <c r="D58" s="61" t="s">
        <v>124</v>
      </c>
      <c r="E58" s="61"/>
      <c r="F58" s="37">
        <v>1</v>
      </c>
      <c r="G58" s="10"/>
      <c r="H58" s="38" t="s">
        <v>117</v>
      </c>
      <c r="I58" s="39" t="s">
        <v>118</v>
      </c>
      <c r="J58" s="40">
        <v>389700</v>
      </c>
      <c r="K58" s="41">
        <v>1700</v>
      </c>
      <c r="L58" s="75">
        <f t="shared" si="0"/>
        <v>0.0043623299974339235</v>
      </c>
      <c r="M58" s="41">
        <f t="shared" si="1"/>
        <v>40</v>
      </c>
      <c r="N58" s="41">
        <v>6000</v>
      </c>
      <c r="O58" s="75">
        <f t="shared" si="2"/>
        <v>0.015396458814472672</v>
      </c>
      <c r="P58" s="41">
        <f t="shared" si="3"/>
        <v>12</v>
      </c>
      <c r="Q58" s="41">
        <v>23300</v>
      </c>
      <c r="R58" s="75">
        <f t="shared" si="4"/>
        <v>0.05978958172953554</v>
      </c>
      <c r="S58" s="41">
        <f t="shared" si="5"/>
        <v>9</v>
      </c>
      <c r="T58" s="41">
        <v>41700</v>
      </c>
      <c r="U58" s="75">
        <f t="shared" si="6"/>
        <v>0.10700538876058506</v>
      </c>
      <c r="V58" s="41">
        <f t="shared" si="7"/>
        <v>5</v>
      </c>
      <c r="W58" s="41">
        <v>64400</v>
      </c>
      <c r="X58" s="75">
        <f t="shared" si="8"/>
        <v>0.16525532460867334</v>
      </c>
      <c r="Y58" s="41">
        <f t="shared" si="9"/>
        <v>7</v>
      </c>
      <c r="Z58" s="41">
        <v>50300</v>
      </c>
      <c r="AA58" s="75">
        <f t="shared" si="10"/>
        <v>0.12907364639466257</v>
      </c>
      <c r="AB58" s="41">
        <f t="shared" si="11"/>
        <v>5</v>
      </c>
      <c r="AC58" s="41">
        <v>73800</v>
      </c>
      <c r="AD58" s="75">
        <f t="shared" si="12"/>
        <v>0.18937644341801385</v>
      </c>
      <c r="AE58" s="41">
        <f t="shared" si="13"/>
        <v>34</v>
      </c>
      <c r="AF58" s="41">
        <v>47200</v>
      </c>
      <c r="AG58" s="75">
        <f t="shared" si="14"/>
        <v>0.12111880934051834</v>
      </c>
      <c r="AH58" s="41">
        <f t="shared" si="15"/>
        <v>38</v>
      </c>
      <c r="AI58" s="41">
        <v>31800</v>
      </c>
      <c r="AJ58" s="75">
        <f t="shared" si="16"/>
        <v>0.08160123171670516</v>
      </c>
      <c r="AK58" s="41">
        <f t="shared" si="17"/>
        <v>41</v>
      </c>
      <c r="AL58" s="41">
        <v>21700</v>
      </c>
      <c r="AM58" s="75">
        <f t="shared" si="18"/>
        <v>0.05568385937900949</v>
      </c>
      <c r="AN58" s="41">
        <f t="shared" si="19"/>
        <v>39</v>
      </c>
      <c r="AO58" s="41">
        <v>13500</v>
      </c>
      <c r="AP58" s="75">
        <f t="shared" si="20"/>
        <v>0.03464203233256351</v>
      </c>
      <c r="AQ58" s="41">
        <f t="shared" si="21"/>
        <v>41</v>
      </c>
      <c r="AR58" s="41">
        <v>6000</v>
      </c>
      <c r="AS58" s="75">
        <f t="shared" si="22"/>
        <v>0.015396458814472672</v>
      </c>
      <c r="AT58" s="41">
        <f t="shared" si="23"/>
        <v>41</v>
      </c>
      <c r="AU58" s="41">
        <v>2700</v>
      </c>
      <c r="AV58" s="75">
        <f t="shared" si="24"/>
        <v>0.006928406466512702</v>
      </c>
      <c r="AW58" s="41">
        <f t="shared" si="25"/>
        <v>39</v>
      </c>
      <c r="AX58" s="41">
        <f t="shared" si="26"/>
        <v>4600</v>
      </c>
      <c r="AY58" s="75">
        <f t="shared" si="27"/>
        <v>0.01180395175776238</v>
      </c>
      <c r="AZ58" s="41">
        <f t="shared" si="28"/>
        <v>34</v>
      </c>
      <c r="BA58" s="41">
        <v>2100</v>
      </c>
      <c r="BB58" s="41"/>
      <c r="BC58" s="41"/>
      <c r="BD58" s="41">
        <v>800</v>
      </c>
      <c r="BE58" s="41"/>
      <c r="BF58" s="41"/>
      <c r="BG58" s="41">
        <v>1700</v>
      </c>
      <c r="BH58" s="41"/>
      <c r="BI58" s="41"/>
      <c r="BJ58" s="39" t="s">
        <v>118</v>
      </c>
      <c r="BK58" s="43" t="s">
        <v>239</v>
      </c>
      <c r="BL58" s="10"/>
      <c r="BM58" s="38" t="s">
        <v>117</v>
      </c>
      <c r="BN58" s="91">
        <f t="shared" si="29"/>
        <v>187400</v>
      </c>
      <c r="BO58" s="92">
        <f t="shared" si="30"/>
        <v>0.4808827303053631</v>
      </c>
      <c r="BP58" s="44">
        <f t="shared" si="31"/>
        <v>8</v>
      </c>
      <c r="BQ58" s="91">
        <f t="shared" si="32"/>
        <v>152800</v>
      </c>
      <c r="BR58" s="92">
        <f t="shared" si="33"/>
        <v>0.3920964844752374</v>
      </c>
      <c r="BS58" s="44">
        <f t="shared" si="34"/>
        <v>37</v>
      </c>
      <c r="BT58" s="91">
        <f t="shared" si="35"/>
        <v>43900</v>
      </c>
      <c r="BU58" s="92">
        <f t="shared" si="36"/>
        <v>0.11265075699255837</v>
      </c>
      <c r="BV58" s="44">
        <f t="shared" si="37"/>
        <v>40</v>
      </c>
      <c r="BW58" s="91">
        <f t="shared" si="38"/>
        <v>4600</v>
      </c>
      <c r="BX58" s="92">
        <f t="shared" si="39"/>
        <v>0.01180395175776238</v>
      </c>
      <c r="BY58" s="44">
        <f t="shared" si="40"/>
        <v>34</v>
      </c>
    </row>
    <row r="59" spans="1:77" s="44" customFormat="1" ht="12" customHeight="1">
      <c r="A59" s="61" t="s">
        <v>122</v>
      </c>
      <c r="B59" s="61" t="s">
        <v>171</v>
      </c>
      <c r="C59" s="61" t="s">
        <v>247</v>
      </c>
      <c r="D59" s="61" t="s">
        <v>124</v>
      </c>
      <c r="E59" s="61"/>
      <c r="F59" s="37">
        <v>1</v>
      </c>
      <c r="G59" s="10"/>
      <c r="H59" s="38" t="s">
        <v>119</v>
      </c>
      <c r="I59" s="39" t="s">
        <v>120</v>
      </c>
      <c r="J59" s="40">
        <v>296000</v>
      </c>
      <c r="K59" s="41">
        <v>2700</v>
      </c>
      <c r="L59" s="75">
        <f t="shared" si="0"/>
        <v>0.009121621621621622</v>
      </c>
      <c r="M59" s="41">
        <f t="shared" si="1"/>
        <v>7</v>
      </c>
      <c r="N59" s="41">
        <v>8100</v>
      </c>
      <c r="O59" s="75">
        <f t="shared" si="2"/>
        <v>0.027364864864864866</v>
      </c>
      <c r="P59" s="41">
        <f t="shared" si="3"/>
        <v>3</v>
      </c>
      <c r="Q59" s="41">
        <v>27100</v>
      </c>
      <c r="R59" s="75">
        <f t="shared" si="4"/>
        <v>0.09155405405405405</v>
      </c>
      <c r="S59" s="41">
        <f t="shared" si="5"/>
        <v>1</v>
      </c>
      <c r="T59" s="41">
        <v>39700</v>
      </c>
      <c r="U59" s="75">
        <f t="shared" si="6"/>
        <v>0.1341216216216216</v>
      </c>
      <c r="V59" s="41">
        <f t="shared" si="7"/>
        <v>1</v>
      </c>
      <c r="W59" s="41">
        <v>49900</v>
      </c>
      <c r="X59" s="75">
        <f t="shared" si="8"/>
        <v>0.16858108108108108</v>
      </c>
      <c r="Y59" s="41">
        <f t="shared" si="9"/>
        <v>6</v>
      </c>
      <c r="Z59" s="41">
        <v>32300</v>
      </c>
      <c r="AA59" s="75">
        <f t="shared" si="10"/>
        <v>0.10912162162162162</v>
      </c>
      <c r="AB59" s="41">
        <f t="shared" si="11"/>
        <v>36</v>
      </c>
      <c r="AC59" s="41">
        <v>50100</v>
      </c>
      <c r="AD59" s="75">
        <f t="shared" si="12"/>
        <v>0.16925675675675675</v>
      </c>
      <c r="AE59" s="41">
        <f t="shared" si="13"/>
        <v>47</v>
      </c>
      <c r="AF59" s="41">
        <v>34400</v>
      </c>
      <c r="AG59" s="75">
        <f t="shared" si="14"/>
        <v>0.11621621621621622</v>
      </c>
      <c r="AH59" s="41">
        <f t="shared" si="15"/>
        <v>42</v>
      </c>
      <c r="AI59" s="41">
        <v>21700</v>
      </c>
      <c r="AJ59" s="75">
        <f t="shared" si="16"/>
        <v>0.07331081081081081</v>
      </c>
      <c r="AK59" s="41">
        <f t="shared" si="17"/>
        <v>45</v>
      </c>
      <c r="AL59" s="41">
        <v>12700</v>
      </c>
      <c r="AM59" s="75">
        <f t="shared" si="18"/>
        <v>0.042905405405405404</v>
      </c>
      <c r="AN59" s="41">
        <f t="shared" si="19"/>
        <v>47</v>
      </c>
      <c r="AO59" s="41">
        <v>6000</v>
      </c>
      <c r="AP59" s="75">
        <f t="shared" si="20"/>
        <v>0.02027027027027027</v>
      </c>
      <c r="AQ59" s="41">
        <f t="shared" si="21"/>
        <v>47</v>
      </c>
      <c r="AR59" s="41">
        <v>3800</v>
      </c>
      <c r="AS59" s="75">
        <f t="shared" si="22"/>
        <v>0.012837837837837839</v>
      </c>
      <c r="AT59" s="41">
        <f t="shared" si="23"/>
        <v>46</v>
      </c>
      <c r="AU59" s="41">
        <v>1000</v>
      </c>
      <c r="AV59" s="75">
        <f t="shared" si="24"/>
        <v>0.0033783783783783786</v>
      </c>
      <c r="AW59" s="41">
        <f t="shared" si="25"/>
        <v>47</v>
      </c>
      <c r="AX59" s="41">
        <f t="shared" si="26"/>
        <v>2600</v>
      </c>
      <c r="AY59" s="75">
        <f t="shared" si="27"/>
        <v>0.008783783783783784</v>
      </c>
      <c r="AZ59" s="41">
        <f t="shared" si="28"/>
        <v>45</v>
      </c>
      <c r="BA59" s="41">
        <v>1500</v>
      </c>
      <c r="BB59" s="41"/>
      <c r="BC59" s="41"/>
      <c r="BD59" s="41">
        <v>700</v>
      </c>
      <c r="BE59" s="41"/>
      <c r="BF59" s="41"/>
      <c r="BG59" s="41">
        <v>400</v>
      </c>
      <c r="BH59" s="41"/>
      <c r="BI59" s="41"/>
      <c r="BJ59" s="39" t="s">
        <v>120</v>
      </c>
      <c r="BK59" s="43" t="s">
        <v>240</v>
      </c>
      <c r="BL59" s="10"/>
      <c r="BM59" s="38" t="s">
        <v>119</v>
      </c>
      <c r="BN59" s="91">
        <f t="shared" si="29"/>
        <v>159800</v>
      </c>
      <c r="BO59" s="92">
        <f t="shared" si="30"/>
        <v>0.5398648648648648</v>
      </c>
      <c r="BP59" s="44">
        <f t="shared" si="31"/>
        <v>1</v>
      </c>
      <c r="BQ59" s="91">
        <f t="shared" si="32"/>
        <v>106200</v>
      </c>
      <c r="BR59" s="92">
        <f t="shared" si="33"/>
        <v>0.3587837837837838</v>
      </c>
      <c r="BS59" s="44">
        <f t="shared" si="34"/>
        <v>47</v>
      </c>
      <c r="BT59" s="91">
        <f t="shared" si="35"/>
        <v>23500</v>
      </c>
      <c r="BU59" s="92">
        <f t="shared" si="36"/>
        <v>0.07939189189189189</v>
      </c>
      <c r="BV59" s="44">
        <f t="shared" si="37"/>
        <v>47</v>
      </c>
      <c r="BW59" s="91">
        <f t="shared" si="38"/>
        <v>2600</v>
      </c>
      <c r="BX59" s="92">
        <f t="shared" si="39"/>
        <v>0.008783783783783784</v>
      </c>
      <c r="BY59" s="44">
        <f t="shared" si="40"/>
        <v>45</v>
      </c>
    </row>
    <row r="60" spans="1:64" s="50" customFormat="1" ht="3" customHeight="1">
      <c r="A60" s="45"/>
      <c r="B60" s="45"/>
      <c r="C60" s="45"/>
      <c r="D60" s="45"/>
      <c r="E60" s="45"/>
      <c r="F60" s="46"/>
      <c r="G60" s="10"/>
      <c r="H60" s="47"/>
      <c r="I60" s="48"/>
      <c r="J60" s="49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  <c r="BK60" s="47"/>
      <c r="BL60" s="10"/>
    </row>
    <row r="61" spans="1:64" s="50" customFormat="1" ht="3" customHeight="1">
      <c r="A61" s="45"/>
      <c r="B61" s="45"/>
      <c r="C61" s="45"/>
      <c r="D61" s="45"/>
      <c r="E61" s="45"/>
      <c r="F61" s="46"/>
      <c r="G61" s="1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51"/>
      <c r="BL61" s="10"/>
    </row>
    <row r="62" spans="1:64" s="54" customFormat="1" ht="12" customHeight="1">
      <c r="A62" s="52"/>
      <c r="B62" s="52"/>
      <c r="C62" s="52"/>
      <c r="D62" s="52"/>
      <c r="E62" s="52"/>
      <c r="F62" s="46"/>
      <c r="G62" s="10"/>
      <c r="H62" s="53" t="s">
        <v>248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4"/>
      <c r="BL62" s="10"/>
    </row>
    <row r="63" spans="1:64" s="57" customFormat="1" ht="12" customHeight="1">
      <c r="A63" s="55"/>
      <c r="B63" s="55"/>
      <c r="C63" s="55"/>
      <c r="D63" s="55"/>
      <c r="E63" s="55"/>
      <c r="F63" s="46"/>
      <c r="G63" s="10"/>
      <c r="H63" s="56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4"/>
      <c r="BL63" s="10"/>
    </row>
    <row r="64" spans="1:64" s="2" customFormat="1" ht="12">
      <c r="A64" s="13"/>
      <c r="B64" s="13"/>
      <c r="C64" s="13"/>
      <c r="D64" s="13"/>
      <c r="E64" s="13"/>
      <c r="F64" s="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4"/>
      <c r="BL64" s="10"/>
    </row>
    <row r="65" spans="8:63" ht="14.25">
      <c r="H65" s="16" t="s">
        <v>246</v>
      </c>
      <c r="I65" s="12"/>
      <c r="J65" s="1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K65" s="60"/>
    </row>
    <row r="66" spans="8:61" ht="14.25">
      <c r="H66" s="16" t="s">
        <v>241</v>
      </c>
      <c r="I66" s="12"/>
      <c r="J66" s="1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8:61" ht="12"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4"/>
      <c r="BI67" s="14"/>
    </row>
    <row r="68" spans="8:61" ht="12">
      <c r="H68" s="132" t="s">
        <v>0</v>
      </c>
      <c r="I68" s="133"/>
      <c r="J68" s="19" t="s">
        <v>1</v>
      </c>
      <c r="K68" s="136" t="s">
        <v>2</v>
      </c>
      <c r="L68" s="66"/>
      <c r="M68" s="66"/>
      <c r="N68" s="136" t="s">
        <v>3</v>
      </c>
      <c r="O68" s="66"/>
      <c r="P68" s="66"/>
      <c r="Q68" s="20" t="s">
        <v>4</v>
      </c>
      <c r="R68" s="20"/>
      <c r="S68" s="20"/>
      <c r="T68" s="20" t="s">
        <v>5</v>
      </c>
      <c r="U68" s="20"/>
      <c r="V68" s="20"/>
      <c r="W68" s="20" t="s">
        <v>6</v>
      </c>
      <c r="X68" s="21"/>
      <c r="Y68" s="21"/>
      <c r="Z68" s="21" t="s">
        <v>7</v>
      </c>
      <c r="AA68" s="21"/>
      <c r="AB68" s="21"/>
      <c r="AC68" s="20" t="s">
        <v>8</v>
      </c>
      <c r="AD68" s="20"/>
      <c r="AE68" s="20"/>
      <c r="AF68" s="20" t="s">
        <v>9</v>
      </c>
      <c r="AG68" s="20"/>
      <c r="AH68" s="20"/>
      <c r="AI68" s="20" t="s">
        <v>10</v>
      </c>
      <c r="AJ68" s="20"/>
      <c r="AK68" s="20"/>
      <c r="AL68" s="20" t="s">
        <v>11</v>
      </c>
      <c r="AM68" s="20"/>
      <c r="AN68" s="20"/>
      <c r="AO68" s="20" t="s">
        <v>12</v>
      </c>
      <c r="AP68" s="20"/>
      <c r="AQ68" s="20"/>
      <c r="AR68" s="20" t="s">
        <v>13</v>
      </c>
      <c r="AS68" s="20"/>
      <c r="AT68" s="20"/>
      <c r="AU68" s="20" t="s">
        <v>14</v>
      </c>
      <c r="AV68" s="20"/>
      <c r="AW68" s="20"/>
      <c r="AX68" s="87" t="s">
        <v>255</v>
      </c>
      <c r="AY68" s="87"/>
      <c r="AZ68" s="87"/>
      <c r="BA68" s="22" t="s">
        <v>15</v>
      </c>
      <c r="BB68" s="22"/>
      <c r="BC68" s="22"/>
      <c r="BD68" s="22" t="s">
        <v>16</v>
      </c>
      <c r="BE68" s="22"/>
      <c r="BF68" s="22"/>
      <c r="BG68" s="136" t="s">
        <v>17</v>
      </c>
      <c r="BH68" s="72"/>
      <c r="BI68" s="72"/>
    </row>
    <row r="69" spans="8:61" ht="12">
      <c r="H69" s="134"/>
      <c r="I69" s="135"/>
      <c r="J69" s="23" t="s">
        <v>244</v>
      </c>
      <c r="K69" s="137"/>
      <c r="L69" s="67"/>
      <c r="M69" s="67"/>
      <c r="N69" s="137"/>
      <c r="O69" s="67"/>
      <c r="P69" s="67"/>
      <c r="Q69" s="24"/>
      <c r="R69" s="24"/>
      <c r="S69" s="24"/>
      <c r="T69" s="24"/>
      <c r="U69" s="24"/>
      <c r="V69" s="24"/>
      <c r="W69" s="24"/>
      <c r="X69" s="25"/>
      <c r="Y69" s="25"/>
      <c r="Z69" s="25"/>
      <c r="AA69" s="25"/>
      <c r="AB69" s="2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88"/>
      <c r="AY69" s="88"/>
      <c r="AZ69" s="88"/>
      <c r="BA69" s="26"/>
      <c r="BB69" s="26"/>
      <c r="BC69" s="26"/>
      <c r="BD69" s="26"/>
      <c r="BE69" s="26"/>
      <c r="BF69" s="26"/>
      <c r="BG69" s="137"/>
      <c r="BH69" s="72"/>
      <c r="BI69" s="72"/>
    </row>
    <row r="70" spans="8:61" ht="38.25">
      <c r="H70" s="142" t="s">
        <v>18</v>
      </c>
      <c r="I70" s="143"/>
      <c r="J70" s="29" t="s">
        <v>121</v>
      </c>
      <c r="K70" s="30" t="s">
        <v>19</v>
      </c>
      <c r="L70" s="30"/>
      <c r="M70" s="30"/>
      <c r="N70" s="30" t="s">
        <v>20</v>
      </c>
      <c r="O70" s="30"/>
      <c r="P70" s="30"/>
      <c r="Q70" s="31"/>
      <c r="R70" s="31"/>
      <c r="S70" s="31"/>
      <c r="T70" s="31"/>
      <c r="U70" s="31"/>
      <c r="V70" s="31"/>
      <c r="W70" s="31"/>
      <c r="X70" s="32"/>
      <c r="Y70" s="32"/>
      <c r="Z70" s="32"/>
      <c r="AA70" s="32"/>
      <c r="AB70" s="32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89"/>
      <c r="AY70" s="89"/>
      <c r="AZ70" s="89"/>
      <c r="BA70" s="31"/>
      <c r="BB70" s="31"/>
      <c r="BC70" s="31"/>
      <c r="BD70" s="31"/>
      <c r="BE70" s="31"/>
      <c r="BF70" s="31"/>
      <c r="BG70" s="33" t="s">
        <v>21</v>
      </c>
      <c r="BH70" s="73"/>
      <c r="BI70" s="73"/>
    </row>
    <row r="71" spans="8:61" ht="12">
      <c r="H71" s="144"/>
      <c r="I71" s="145"/>
      <c r="J71" s="36" t="s">
        <v>22</v>
      </c>
      <c r="K71" s="36" t="s">
        <v>23</v>
      </c>
      <c r="L71" s="36"/>
      <c r="M71" s="36"/>
      <c r="N71" s="36" t="s">
        <v>24</v>
      </c>
      <c r="O71" s="36"/>
      <c r="P71" s="36"/>
      <c r="Q71" s="36" t="s">
        <v>25</v>
      </c>
      <c r="R71" s="36"/>
      <c r="S71" s="36"/>
      <c r="T71" s="36" t="s">
        <v>26</v>
      </c>
      <c r="U71" s="36"/>
      <c r="V71" s="36"/>
      <c r="W71" s="36" t="s">
        <v>27</v>
      </c>
      <c r="X71" s="36"/>
      <c r="Y71" s="36"/>
      <c r="Z71" s="36" t="s">
        <v>28</v>
      </c>
      <c r="AA71" s="36"/>
      <c r="AB71" s="36"/>
      <c r="AC71" s="36" t="s">
        <v>29</v>
      </c>
      <c r="AD71" s="36"/>
      <c r="AE71" s="36"/>
      <c r="AF71" s="36" t="s">
        <v>30</v>
      </c>
      <c r="AG71" s="36"/>
      <c r="AH71" s="36"/>
      <c r="AI71" s="36" t="s">
        <v>31</v>
      </c>
      <c r="AJ71" s="36"/>
      <c r="AK71" s="36"/>
      <c r="AL71" s="36" t="s">
        <v>32</v>
      </c>
      <c r="AM71" s="36"/>
      <c r="AN71" s="36"/>
      <c r="AO71" s="36" t="s">
        <v>33</v>
      </c>
      <c r="AP71" s="36"/>
      <c r="AQ71" s="36"/>
      <c r="AR71" s="36" t="s">
        <v>34</v>
      </c>
      <c r="AS71" s="36"/>
      <c r="AT71" s="36"/>
      <c r="AU71" s="36" t="s">
        <v>35</v>
      </c>
      <c r="AV71" s="36"/>
      <c r="AW71" s="36"/>
      <c r="AX71" s="36"/>
      <c r="AY71" s="36"/>
      <c r="AZ71" s="36"/>
      <c r="BA71" s="36" t="s">
        <v>36</v>
      </c>
      <c r="BB71" s="36"/>
      <c r="BC71" s="36"/>
      <c r="BD71" s="36" t="s">
        <v>37</v>
      </c>
      <c r="BE71" s="36"/>
      <c r="BF71" s="36"/>
      <c r="BG71" s="36" t="s">
        <v>38</v>
      </c>
      <c r="BH71" s="74"/>
      <c r="BI71" s="74"/>
    </row>
    <row r="72" spans="8:61" ht="12">
      <c r="H72" s="38" t="s">
        <v>39</v>
      </c>
      <c r="I72" s="39" t="s">
        <v>40</v>
      </c>
      <c r="J72" s="40">
        <v>22809000</v>
      </c>
      <c r="K72" s="41">
        <v>61400</v>
      </c>
      <c r="L72" s="75">
        <f>+K72/$J72</f>
        <v>0.002691919856197115</v>
      </c>
      <c r="M72" s="41"/>
      <c r="N72" s="41">
        <v>104900</v>
      </c>
      <c r="O72" s="41"/>
      <c r="P72" s="41"/>
      <c r="Q72" s="41">
        <v>335000</v>
      </c>
      <c r="R72" s="41"/>
      <c r="S72" s="41"/>
      <c r="T72" s="41">
        <v>707000</v>
      </c>
      <c r="U72" s="41"/>
      <c r="V72" s="41"/>
      <c r="W72" s="41">
        <v>1890800</v>
      </c>
      <c r="X72" s="41"/>
      <c r="Y72" s="41"/>
      <c r="Z72" s="41">
        <v>2088800</v>
      </c>
      <c r="AA72" s="41"/>
      <c r="AB72" s="41"/>
      <c r="AC72" s="42">
        <v>4418300</v>
      </c>
      <c r="AD72" s="42"/>
      <c r="AE72" s="42"/>
      <c r="AF72" s="41">
        <v>3826700</v>
      </c>
      <c r="AG72" s="41"/>
      <c r="AH72" s="41"/>
      <c r="AI72" s="41">
        <v>2867600</v>
      </c>
      <c r="AJ72" s="41"/>
      <c r="AK72" s="41"/>
      <c r="AL72" s="41">
        <v>2042900</v>
      </c>
      <c r="AM72" s="41"/>
      <c r="AN72" s="41"/>
      <c r="AO72" s="41">
        <v>1525600</v>
      </c>
      <c r="AP72" s="41"/>
      <c r="AQ72" s="41"/>
      <c r="AR72" s="41">
        <v>1034000</v>
      </c>
      <c r="AS72" s="41"/>
      <c r="AT72" s="41"/>
      <c r="AU72" s="41">
        <v>590300</v>
      </c>
      <c r="AV72" s="41"/>
      <c r="AW72" s="41"/>
      <c r="AX72" s="41">
        <f>+BA72+BD72+BG72</f>
        <v>1056700</v>
      </c>
      <c r="AY72" s="41"/>
      <c r="AZ72" s="41"/>
      <c r="BA72" s="41">
        <v>738600</v>
      </c>
      <c r="BB72" s="41"/>
      <c r="BC72" s="41"/>
      <c r="BD72" s="41">
        <v>175100</v>
      </c>
      <c r="BE72" s="41"/>
      <c r="BF72" s="41"/>
      <c r="BG72" s="41">
        <v>143000</v>
      </c>
      <c r="BH72" s="41"/>
      <c r="BI72" s="41"/>
    </row>
    <row r="73" spans="8:61" ht="12">
      <c r="H73" s="38" t="s">
        <v>41</v>
      </c>
      <c r="I73" s="39" t="s">
        <v>42</v>
      </c>
      <c r="J73" s="40">
        <v>894500</v>
      </c>
      <c r="K73" s="41">
        <v>2400</v>
      </c>
      <c r="L73" s="75">
        <f>+K73/$J73</f>
        <v>0.002683063163778647</v>
      </c>
      <c r="M73" s="41">
        <f>RANK(L73,L$73:L$119)</f>
        <v>27</v>
      </c>
      <c r="N73" s="41">
        <v>4000</v>
      </c>
      <c r="O73" s="75">
        <f>+N73/$J73</f>
        <v>0.004471771939631079</v>
      </c>
      <c r="P73" s="41">
        <f>RANK(O73,O$73:O$119)</f>
        <v>28</v>
      </c>
      <c r="Q73" s="41">
        <v>20100</v>
      </c>
      <c r="R73" s="75">
        <f>+Q73/$J73</f>
        <v>0.022470653996646172</v>
      </c>
      <c r="S73" s="41">
        <f>RANK(R73,R$73:R$119)</f>
        <v>17</v>
      </c>
      <c r="T73" s="41">
        <v>39600</v>
      </c>
      <c r="U73" s="75">
        <f>+T73/$J73</f>
        <v>0.04427054220234768</v>
      </c>
      <c r="V73" s="41">
        <f>RANK(U73,U$73:U$119)</f>
        <v>18</v>
      </c>
      <c r="W73" s="41">
        <v>85600</v>
      </c>
      <c r="X73" s="75">
        <f>+W73/$J73</f>
        <v>0.09569591950810509</v>
      </c>
      <c r="Y73" s="41">
        <f>RANK(X73,X$73:X$119)</f>
        <v>26</v>
      </c>
      <c r="Z73" s="41">
        <v>93900</v>
      </c>
      <c r="AA73" s="75">
        <f>+Z73/$J73</f>
        <v>0.10497484628283958</v>
      </c>
      <c r="AB73" s="41">
        <f>RANK(AA73,AA$73:AA$119)</f>
        <v>29</v>
      </c>
      <c r="AC73" s="42">
        <v>189900</v>
      </c>
      <c r="AD73" s="75">
        <f>+AC73/$J73</f>
        <v>0.21229737283398548</v>
      </c>
      <c r="AE73" s="41">
        <f>RANK(AD73,AD$73:AD$119)</f>
        <v>17</v>
      </c>
      <c r="AF73" s="41">
        <v>148800</v>
      </c>
      <c r="AG73" s="75">
        <f>+AF73/$J73</f>
        <v>0.16634991615427613</v>
      </c>
      <c r="AH73" s="41">
        <f>RANK(AG73,AG$73:AG$119)</f>
        <v>24</v>
      </c>
      <c r="AI73" s="41">
        <v>120900</v>
      </c>
      <c r="AJ73" s="75">
        <f>+AI73/$J73</f>
        <v>0.13515930687534936</v>
      </c>
      <c r="AK73" s="41">
        <f>RANK(AJ73,AJ$73:AJ$119)</f>
        <v>7</v>
      </c>
      <c r="AL73" s="41">
        <v>75300</v>
      </c>
      <c r="AM73" s="75">
        <f>+AL73/$J73</f>
        <v>0.08418110676355506</v>
      </c>
      <c r="AN73" s="41">
        <f>RANK(AM73,AM$73:AM$119)</f>
        <v>19</v>
      </c>
      <c r="AO73" s="41">
        <v>46800</v>
      </c>
      <c r="AP73" s="75">
        <f>+AO73/$J73</f>
        <v>0.05231973169368362</v>
      </c>
      <c r="AQ73" s="41">
        <f>RANK(AP73,AP$73:AP$119)</f>
        <v>32</v>
      </c>
      <c r="AR73" s="41">
        <v>31800</v>
      </c>
      <c r="AS73" s="75">
        <f>+AR73/$J73</f>
        <v>0.03555058692006707</v>
      </c>
      <c r="AT73" s="41">
        <f>RANK(AS73,AS$73:AS$119)</f>
        <v>19</v>
      </c>
      <c r="AU73" s="41">
        <v>12300</v>
      </c>
      <c r="AV73" s="75">
        <f>+AU73/$J73</f>
        <v>0.013750698714365567</v>
      </c>
      <c r="AW73" s="41">
        <f>RANK(AV73,AV$73:AV$119)</f>
        <v>27</v>
      </c>
      <c r="AX73" s="41">
        <f>+BA73+BD73+BG73</f>
        <v>17500</v>
      </c>
      <c r="AY73" s="75">
        <f>+AX73/$J73</f>
        <v>0.01956400223588597</v>
      </c>
      <c r="AZ73" s="41">
        <f>RANK(AY73,AY$73:AY$119)</f>
        <v>31</v>
      </c>
      <c r="BA73" s="41">
        <v>12000</v>
      </c>
      <c r="BB73" s="41"/>
      <c r="BC73" s="41"/>
      <c r="BD73" s="41">
        <v>1000</v>
      </c>
      <c r="BE73" s="41"/>
      <c r="BF73" s="41"/>
      <c r="BG73" s="41">
        <v>4500</v>
      </c>
      <c r="BH73" s="41"/>
      <c r="BI73" s="41"/>
    </row>
    <row r="74" spans="8:61" ht="12">
      <c r="H74" s="38" t="s">
        <v>43</v>
      </c>
      <c r="I74" s="39" t="s">
        <v>44</v>
      </c>
      <c r="J74" s="40">
        <v>208300</v>
      </c>
      <c r="K74" s="41">
        <v>1100</v>
      </c>
      <c r="L74" s="75">
        <f aca="true" t="shared" si="41" ref="L74:L119">+K74/$J74</f>
        <v>0.00528084493518963</v>
      </c>
      <c r="M74" s="41">
        <f aca="true" t="shared" si="42" ref="M74:M119">RANK(L74,L$73:L$119)</f>
        <v>3</v>
      </c>
      <c r="N74" s="41">
        <v>1700</v>
      </c>
      <c r="O74" s="75">
        <f aca="true" t="shared" si="43" ref="O74:O119">+N74/$J74</f>
        <v>0.00816130580892943</v>
      </c>
      <c r="P74" s="41">
        <f aca="true" t="shared" si="44" ref="P74:P119">RANK(O74,O$73:O$119)</f>
        <v>9</v>
      </c>
      <c r="Q74" s="41">
        <v>9300</v>
      </c>
      <c r="R74" s="75">
        <f aca="true" t="shared" si="45" ref="R74:R119">+Q74/$J74</f>
        <v>0.04464714354296687</v>
      </c>
      <c r="S74" s="41">
        <f aca="true" t="shared" si="46" ref="S74:S119">RANK(R74,R$73:R$119)</f>
        <v>2</v>
      </c>
      <c r="T74" s="41">
        <v>16200</v>
      </c>
      <c r="U74" s="75">
        <f aca="true" t="shared" si="47" ref="U74:U119">+T74/$J74</f>
        <v>0.07777244359097456</v>
      </c>
      <c r="V74" s="41">
        <f aca="true" t="shared" si="48" ref="V74:V119">RANK(U74,U$73:U$119)</f>
        <v>4</v>
      </c>
      <c r="W74" s="41">
        <v>33000</v>
      </c>
      <c r="X74" s="75">
        <f aca="true" t="shared" si="49" ref="X74:X119">+W74/$J74</f>
        <v>0.15842534805568892</v>
      </c>
      <c r="Y74" s="41">
        <f aca="true" t="shared" si="50" ref="Y74:Y119">RANK(X74,X$73:X$119)</f>
        <v>5</v>
      </c>
      <c r="Z74" s="41">
        <v>24800</v>
      </c>
      <c r="AA74" s="75">
        <f aca="true" t="shared" si="51" ref="AA74:AA119">+Z74/$J74</f>
        <v>0.11905904944791167</v>
      </c>
      <c r="AB74" s="41">
        <f aca="true" t="shared" si="52" ref="AB74:AB119">RANK(AA74,AA$73:AA$119)</f>
        <v>11</v>
      </c>
      <c r="AC74" s="42">
        <v>42000</v>
      </c>
      <c r="AD74" s="75">
        <f aca="true" t="shared" si="53" ref="AD74:AD119">+AC74/$J74</f>
        <v>0.2016322611617859</v>
      </c>
      <c r="AE74" s="41">
        <f aca="true" t="shared" si="54" ref="AE74:AE119">RANK(AD74,AD$73:AD$119)</f>
        <v>29</v>
      </c>
      <c r="AF74" s="41">
        <v>25900</v>
      </c>
      <c r="AG74" s="75">
        <f aca="true" t="shared" si="55" ref="AG74:AG119">+AF74/$J74</f>
        <v>0.1243398943831013</v>
      </c>
      <c r="AH74" s="41">
        <f aca="true" t="shared" si="56" ref="AH74:AH119">RANK(AG74,AG$73:AG$119)</f>
        <v>45</v>
      </c>
      <c r="AI74" s="41">
        <v>19400</v>
      </c>
      <c r="AJ74" s="75">
        <f aca="true" t="shared" si="57" ref="AJ74:AJ119">+AI74/$J74</f>
        <v>0.09313490158425348</v>
      </c>
      <c r="AK74" s="41">
        <f aca="true" t="shared" si="58" ref="AK74:AK119">RANK(AJ74,AJ$73:AJ$119)</f>
        <v>43</v>
      </c>
      <c r="AL74" s="41">
        <v>13100</v>
      </c>
      <c r="AM74" s="75">
        <f aca="true" t="shared" si="59" ref="AM74:AM119">+AL74/$J74</f>
        <v>0.0628900624099856</v>
      </c>
      <c r="AN74" s="41">
        <f aca="true" t="shared" si="60" ref="AN74:AN119">RANK(AM74,AM$73:AM$119)</f>
        <v>44</v>
      </c>
      <c r="AO74" s="41">
        <v>10200</v>
      </c>
      <c r="AP74" s="75">
        <f aca="true" t="shared" si="61" ref="AP74:AP119">+AO74/$J74</f>
        <v>0.04896783485357657</v>
      </c>
      <c r="AQ74" s="41">
        <f aca="true" t="shared" si="62" ref="AQ74:AQ119">RANK(AP74,AP$73:AP$119)</f>
        <v>37</v>
      </c>
      <c r="AR74" s="41">
        <v>4300</v>
      </c>
      <c r="AS74" s="75">
        <f aca="true" t="shared" si="63" ref="AS74:AS119">+AR74/$J74</f>
        <v>0.020643302928468554</v>
      </c>
      <c r="AT74" s="41">
        <f aca="true" t="shared" si="64" ref="AT74:AT119">RANK(AS74,AS$73:AS$119)</f>
        <v>44</v>
      </c>
      <c r="AU74" s="41">
        <v>2100</v>
      </c>
      <c r="AV74" s="75">
        <f aca="true" t="shared" si="65" ref="AV74:AV119">+AU74/$J74</f>
        <v>0.010081613058089293</v>
      </c>
      <c r="AW74" s="41">
        <f aca="true" t="shared" si="66" ref="AW74:AW119">RANK(AV74,AV$73:AV$119)</f>
        <v>38</v>
      </c>
      <c r="AX74" s="41">
        <f aca="true" t="shared" si="67" ref="AX74:AX119">+BA74+BD74+BG74</f>
        <v>3300</v>
      </c>
      <c r="AY74" s="75">
        <f aca="true" t="shared" si="68" ref="AY74:AY119">+AX74/$J74</f>
        <v>0.01584253480556889</v>
      </c>
      <c r="AZ74" s="41">
        <f aca="true" t="shared" si="69" ref="AZ74:AZ119">RANK(AY74,AY$73:AY$119)</f>
        <v>41</v>
      </c>
      <c r="BA74" s="41">
        <v>2400</v>
      </c>
      <c r="BB74" s="41"/>
      <c r="BC74" s="41"/>
      <c r="BD74" s="41">
        <v>400</v>
      </c>
      <c r="BE74" s="41"/>
      <c r="BF74" s="41"/>
      <c r="BG74" s="41">
        <v>500</v>
      </c>
      <c r="BH74" s="41"/>
      <c r="BI74" s="41"/>
    </row>
    <row r="75" spans="8:61" ht="12">
      <c r="H75" s="38" t="s">
        <v>45</v>
      </c>
      <c r="I75" s="39" t="s">
        <v>25</v>
      </c>
      <c r="J75" s="40">
        <v>219600</v>
      </c>
      <c r="K75" s="41">
        <v>900</v>
      </c>
      <c r="L75" s="75">
        <f t="shared" si="41"/>
        <v>0.004098360655737705</v>
      </c>
      <c r="M75" s="41">
        <f t="shared" si="42"/>
        <v>13</v>
      </c>
      <c r="N75" s="41">
        <v>1400</v>
      </c>
      <c r="O75" s="75">
        <f t="shared" si="43"/>
        <v>0.006375227686703097</v>
      </c>
      <c r="P75" s="41">
        <f t="shared" si="44"/>
        <v>17</v>
      </c>
      <c r="Q75" s="41">
        <v>5600</v>
      </c>
      <c r="R75" s="75">
        <f t="shared" si="45"/>
        <v>0.025500910746812388</v>
      </c>
      <c r="S75" s="41">
        <f t="shared" si="46"/>
        <v>13</v>
      </c>
      <c r="T75" s="41">
        <v>20000</v>
      </c>
      <c r="U75" s="75">
        <f t="shared" si="47"/>
        <v>0.09107468123861566</v>
      </c>
      <c r="V75" s="41">
        <f t="shared" si="48"/>
        <v>2</v>
      </c>
      <c r="W75" s="41">
        <v>35400</v>
      </c>
      <c r="X75" s="75">
        <f t="shared" si="49"/>
        <v>0.16120218579234974</v>
      </c>
      <c r="Y75" s="41">
        <f t="shared" si="50"/>
        <v>3</v>
      </c>
      <c r="Z75" s="41">
        <v>30600</v>
      </c>
      <c r="AA75" s="75">
        <f t="shared" si="51"/>
        <v>0.13934426229508196</v>
      </c>
      <c r="AB75" s="41">
        <f t="shared" si="52"/>
        <v>1</v>
      </c>
      <c r="AC75" s="42">
        <v>43500</v>
      </c>
      <c r="AD75" s="75">
        <f t="shared" si="53"/>
        <v>0.19808743169398907</v>
      </c>
      <c r="AE75" s="41">
        <f t="shared" si="54"/>
        <v>31</v>
      </c>
      <c r="AF75" s="41">
        <v>26300</v>
      </c>
      <c r="AG75" s="75">
        <f t="shared" si="55"/>
        <v>0.1197632058287796</v>
      </c>
      <c r="AH75" s="41">
        <f t="shared" si="56"/>
        <v>47</v>
      </c>
      <c r="AI75" s="41">
        <v>18300</v>
      </c>
      <c r="AJ75" s="75">
        <f t="shared" si="57"/>
        <v>0.08333333333333333</v>
      </c>
      <c r="AK75" s="41">
        <f t="shared" si="58"/>
        <v>47</v>
      </c>
      <c r="AL75" s="41">
        <v>15500</v>
      </c>
      <c r="AM75" s="75">
        <f t="shared" si="59"/>
        <v>0.07058287795992714</v>
      </c>
      <c r="AN75" s="41">
        <f t="shared" si="60"/>
        <v>34</v>
      </c>
      <c r="AO75" s="41">
        <v>10900</v>
      </c>
      <c r="AP75" s="75">
        <f t="shared" si="61"/>
        <v>0.04963570127504554</v>
      </c>
      <c r="AQ75" s="41">
        <f t="shared" si="62"/>
        <v>35</v>
      </c>
      <c r="AR75" s="41">
        <v>5000</v>
      </c>
      <c r="AS75" s="75">
        <f t="shared" si="63"/>
        <v>0.022768670309653915</v>
      </c>
      <c r="AT75" s="41">
        <f t="shared" si="64"/>
        <v>41</v>
      </c>
      <c r="AU75" s="41">
        <v>2400</v>
      </c>
      <c r="AV75" s="75">
        <f t="shared" si="65"/>
        <v>0.01092896174863388</v>
      </c>
      <c r="AW75" s="41">
        <f t="shared" si="66"/>
        <v>34</v>
      </c>
      <c r="AX75" s="41">
        <f t="shared" si="67"/>
        <v>2800</v>
      </c>
      <c r="AY75" s="75">
        <f t="shared" si="68"/>
        <v>0.012750455373406194</v>
      </c>
      <c r="AZ75" s="41">
        <f t="shared" si="69"/>
        <v>45</v>
      </c>
      <c r="BA75" s="41">
        <v>2200</v>
      </c>
      <c r="BB75" s="41"/>
      <c r="BC75" s="41"/>
      <c r="BD75" s="41">
        <v>200</v>
      </c>
      <c r="BE75" s="41"/>
      <c r="BF75" s="41"/>
      <c r="BG75" s="41">
        <v>400</v>
      </c>
      <c r="BH75" s="41"/>
      <c r="BI75" s="41"/>
    </row>
    <row r="76" spans="8:61" ht="12">
      <c r="H76" s="38" t="s">
        <v>46</v>
      </c>
      <c r="I76" s="39" t="s">
        <v>26</v>
      </c>
      <c r="J76" s="40">
        <v>412000</v>
      </c>
      <c r="K76" s="41">
        <v>1200</v>
      </c>
      <c r="L76" s="75">
        <f t="shared" si="41"/>
        <v>0.002912621359223301</v>
      </c>
      <c r="M76" s="41">
        <f t="shared" si="42"/>
        <v>20</v>
      </c>
      <c r="N76" s="41">
        <v>1500</v>
      </c>
      <c r="O76" s="75">
        <f t="shared" si="43"/>
        <v>0.0036407766990291263</v>
      </c>
      <c r="P76" s="41">
        <f t="shared" si="44"/>
        <v>34</v>
      </c>
      <c r="Q76" s="41">
        <v>8600</v>
      </c>
      <c r="R76" s="75">
        <f t="shared" si="45"/>
        <v>0.02087378640776699</v>
      </c>
      <c r="S76" s="41">
        <f t="shared" si="46"/>
        <v>18</v>
      </c>
      <c r="T76" s="41">
        <v>20100</v>
      </c>
      <c r="U76" s="75">
        <f t="shared" si="47"/>
        <v>0.048786407766990295</v>
      </c>
      <c r="V76" s="41">
        <f t="shared" si="48"/>
        <v>17</v>
      </c>
      <c r="W76" s="41">
        <v>47600</v>
      </c>
      <c r="X76" s="75">
        <f t="shared" si="49"/>
        <v>0.11553398058252427</v>
      </c>
      <c r="Y76" s="41">
        <f t="shared" si="50"/>
        <v>19</v>
      </c>
      <c r="Z76" s="41">
        <v>45800</v>
      </c>
      <c r="AA76" s="75">
        <f t="shared" si="51"/>
        <v>0.11116504854368932</v>
      </c>
      <c r="AB76" s="41">
        <f t="shared" si="52"/>
        <v>22</v>
      </c>
      <c r="AC76" s="42">
        <v>84500</v>
      </c>
      <c r="AD76" s="75">
        <f t="shared" si="53"/>
        <v>0.20509708737864077</v>
      </c>
      <c r="AE76" s="41">
        <f t="shared" si="54"/>
        <v>26</v>
      </c>
      <c r="AF76" s="41">
        <v>63000</v>
      </c>
      <c r="AG76" s="75">
        <f t="shared" si="55"/>
        <v>0.1529126213592233</v>
      </c>
      <c r="AH76" s="41">
        <f t="shared" si="56"/>
        <v>32</v>
      </c>
      <c r="AI76" s="41">
        <v>46300</v>
      </c>
      <c r="AJ76" s="75">
        <f t="shared" si="57"/>
        <v>0.11237864077669903</v>
      </c>
      <c r="AK76" s="41">
        <f t="shared" si="58"/>
        <v>31</v>
      </c>
      <c r="AL76" s="41">
        <v>32800</v>
      </c>
      <c r="AM76" s="75">
        <f t="shared" si="59"/>
        <v>0.07961165048543689</v>
      </c>
      <c r="AN76" s="41">
        <f t="shared" si="60"/>
        <v>24</v>
      </c>
      <c r="AO76" s="41">
        <v>22600</v>
      </c>
      <c r="AP76" s="75">
        <f t="shared" si="61"/>
        <v>0.054854368932038836</v>
      </c>
      <c r="AQ76" s="41">
        <f t="shared" si="62"/>
        <v>29</v>
      </c>
      <c r="AR76" s="41">
        <v>13900</v>
      </c>
      <c r="AS76" s="75">
        <f t="shared" si="63"/>
        <v>0.033737864077669905</v>
      </c>
      <c r="AT76" s="41">
        <f t="shared" si="64"/>
        <v>21</v>
      </c>
      <c r="AU76" s="41">
        <v>7900</v>
      </c>
      <c r="AV76" s="75">
        <f t="shared" si="65"/>
        <v>0.0191747572815534</v>
      </c>
      <c r="AW76" s="41">
        <f t="shared" si="66"/>
        <v>15</v>
      </c>
      <c r="AX76" s="41">
        <f t="shared" si="67"/>
        <v>13100</v>
      </c>
      <c r="AY76" s="75">
        <f t="shared" si="68"/>
        <v>0.031796116504854366</v>
      </c>
      <c r="AZ76" s="41">
        <f t="shared" si="69"/>
        <v>13</v>
      </c>
      <c r="BA76" s="41">
        <v>10600</v>
      </c>
      <c r="BB76" s="41"/>
      <c r="BC76" s="41"/>
      <c r="BD76" s="41">
        <v>1600</v>
      </c>
      <c r="BE76" s="41"/>
      <c r="BF76" s="41"/>
      <c r="BG76" s="41">
        <v>900</v>
      </c>
      <c r="BH76" s="41"/>
      <c r="BI76" s="41"/>
    </row>
    <row r="77" spans="8:61" ht="12">
      <c r="H77" s="38" t="s">
        <v>47</v>
      </c>
      <c r="I77" s="39" t="s">
        <v>27</v>
      </c>
      <c r="J77" s="40">
        <v>172000</v>
      </c>
      <c r="K77" s="41">
        <v>300</v>
      </c>
      <c r="L77" s="75">
        <f t="shared" si="41"/>
        <v>0.0017441860465116279</v>
      </c>
      <c r="M77" s="41">
        <f t="shared" si="42"/>
        <v>42</v>
      </c>
      <c r="N77" s="41">
        <v>1300</v>
      </c>
      <c r="O77" s="75">
        <f t="shared" si="43"/>
        <v>0.007558139534883721</v>
      </c>
      <c r="P77" s="41">
        <f t="shared" si="44"/>
        <v>11</v>
      </c>
      <c r="Q77" s="41">
        <v>6100</v>
      </c>
      <c r="R77" s="75">
        <f t="shared" si="45"/>
        <v>0.035465116279069765</v>
      </c>
      <c r="S77" s="41">
        <f t="shared" si="46"/>
        <v>5</v>
      </c>
      <c r="T77" s="41">
        <v>14400</v>
      </c>
      <c r="U77" s="75">
        <f t="shared" si="47"/>
        <v>0.08372093023255814</v>
      </c>
      <c r="V77" s="41">
        <f t="shared" si="48"/>
        <v>3</v>
      </c>
      <c r="W77" s="41">
        <v>27500</v>
      </c>
      <c r="X77" s="75">
        <f t="shared" si="49"/>
        <v>0.15988372093023256</v>
      </c>
      <c r="Y77" s="41">
        <f t="shared" si="50"/>
        <v>4</v>
      </c>
      <c r="Z77" s="41">
        <v>22400</v>
      </c>
      <c r="AA77" s="75">
        <f t="shared" si="51"/>
        <v>0.13023255813953488</v>
      </c>
      <c r="AB77" s="41">
        <f t="shared" si="52"/>
        <v>3</v>
      </c>
      <c r="AC77" s="42">
        <v>33100</v>
      </c>
      <c r="AD77" s="75">
        <f t="shared" si="53"/>
        <v>0.19244186046511627</v>
      </c>
      <c r="AE77" s="41">
        <f t="shared" si="54"/>
        <v>36</v>
      </c>
      <c r="AF77" s="41">
        <v>21200</v>
      </c>
      <c r="AG77" s="75">
        <f t="shared" si="55"/>
        <v>0.12325581395348838</v>
      </c>
      <c r="AH77" s="41">
        <f t="shared" si="56"/>
        <v>46</v>
      </c>
      <c r="AI77" s="41">
        <v>15700</v>
      </c>
      <c r="AJ77" s="75">
        <f t="shared" si="57"/>
        <v>0.09127906976744186</v>
      </c>
      <c r="AK77" s="41">
        <f t="shared" si="58"/>
        <v>44</v>
      </c>
      <c r="AL77" s="41">
        <v>11700</v>
      </c>
      <c r="AM77" s="75">
        <f t="shared" si="59"/>
        <v>0.06802325581395349</v>
      </c>
      <c r="AN77" s="41">
        <f t="shared" si="60"/>
        <v>39</v>
      </c>
      <c r="AO77" s="41">
        <v>9600</v>
      </c>
      <c r="AP77" s="75">
        <f t="shared" si="61"/>
        <v>0.05581395348837209</v>
      </c>
      <c r="AQ77" s="41">
        <f t="shared" si="62"/>
        <v>27</v>
      </c>
      <c r="AR77" s="41">
        <v>4000</v>
      </c>
      <c r="AS77" s="75">
        <f t="shared" si="63"/>
        <v>0.023255813953488372</v>
      </c>
      <c r="AT77" s="41">
        <f t="shared" si="64"/>
        <v>40</v>
      </c>
      <c r="AU77" s="41">
        <v>1300</v>
      </c>
      <c r="AV77" s="75">
        <f t="shared" si="65"/>
        <v>0.007558139534883721</v>
      </c>
      <c r="AW77" s="41">
        <f t="shared" si="66"/>
        <v>45</v>
      </c>
      <c r="AX77" s="41">
        <f t="shared" si="67"/>
        <v>2100</v>
      </c>
      <c r="AY77" s="75">
        <f t="shared" si="68"/>
        <v>0.012209302325581395</v>
      </c>
      <c r="AZ77" s="41">
        <f t="shared" si="69"/>
        <v>46</v>
      </c>
      <c r="BA77" s="41">
        <v>1300</v>
      </c>
      <c r="BB77" s="41"/>
      <c r="BC77" s="41"/>
      <c r="BD77" s="41">
        <v>400</v>
      </c>
      <c r="BE77" s="41"/>
      <c r="BF77" s="41"/>
      <c r="BG77" s="41">
        <v>400</v>
      </c>
      <c r="BH77" s="41"/>
      <c r="BI77" s="41"/>
    </row>
    <row r="78" spans="8:61" ht="12">
      <c r="H78" s="38" t="s">
        <v>48</v>
      </c>
      <c r="I78" s="39" t="s">
        <v>28</v>
      </c>
      <c r="J78" s="40">
        <v>184700</v>
      </c>
      <c r="K78" s="41">
        <v>500</v>
      </c>
      <c r="L78" s="75">
        <f t="shared" si="41"/>
        <v>0.0027070925825663237</v>
      </c>
      <c r="M78" s="41">
        <f t="shared" si="42"/>
        <v>26</v>
      </c>
      <c r="N78" s="41">
        <v>1000</v>
      </c>
      <c r="O78" s="75">
        <f t="shared" si="43"/>
        <v>0.005414185165132647</v>
      </c>
      <c r="P78" s="41">
        <f t="shared" si="44"/>
        <v>19</v>
      </c>
      <c r="Q78" s="41">
        <v>4300</v>
      </c>
      <c r="R78" s="75">
        <f t="shared" si="45"/>
        <v>0.023280996210070383</v>
      </c>
      <c r="S78" s="41">
        <f t="shared" si="46"/>
        <v>15</v>
      </c>
      <c r="T78" s="41">
        <v>13500</v>
      </c>
      <c r="U78" s="75">
        <f t="shared" si="47"/>
        <v>0.07309149972929074</v>
      </c>
      <c r="V78" s="41">
        <f t="shared" si="48"/>
        <v>7</v>
      </c>
      <c r="W78" s="41">
        <v>31800</v>
      </c>
      <c r="X78" s="75">
        <f t="shared" si="49"/>
        <v>0.17217108825121819</v>
      </c>
      <c r="Y78" s="41">
        <f t="shared" si="50"/>
        <v>1</v>
      </c>
      <c r="Z78" s="41">
        <v>23200</v>
      </c>
      <c r="AA78" s="75">
        <f t="shared" si="51"/>
        <v>0.12560909583107743</v>
      </c>
      <c r="AB78" s="41">
        <f t="shared" si="52"/>
        <v>4</v>
      </c>
      <c r="AC78" s="42">
        <v>41800</v>
      </c>
      <c r="AD78" s="75">
        <f t="shared" si="53"/>
        <v>0.22631293990254467</v>
      </c>
      <c r="AE78" s="41">
        <f t="shared" si="54"/>
        <v>7</v>
      </c>
      <c r="AF78" s="41">
        <v>26500</v>
      </c>
      <c r="AG78" s="75">
        <f t="shared" si="55"/>
        <v>0.14347590687601516</v>
      </c>
      <c r="AH78" s="41">
        <f t="shared" si="56"/>
        <v>37</v>
      </c>
      <c r="AI78" s="41">
        <v>15500</v>
      </c>
      <c r="AJ78" s="75">
        <f t="shared" si="57"/>
        <v>0.08391987005955603</v>
      </c>
      <c r="AK78" s="41">
        <f t="shared" si="58"/>
        <v>45</v>
      </c>
      <c r="AL78" s="41">
        <v>9900</v>
      </c>
      <c r="AM78" s="75">
        <f t="shared" si="59"/>
        <v>0.05360043313481321</v>
      </c>
      <c r="AN78" s="41">
        <f t="shared" si="60"/>
        <v>46</v>
      </c>
      <c r="AO78" s="41">
        <v>7600</v>
      </c>
      <c r="AP78" s="75">
        <f t="shared" si="61"/>
        <v>0.04114780725500812</v>
      </c>
      <c r="AQ78" s="41">
        <f t="shared" si="62"/>
        <v>45</v>
      </c>
      <c r="AR78" s="41">
        <v>4600</v>
      </c>
      <c r="AS78" s="75">
        <f t="shared" si="63"/>
        <v>0.02490525175961018</v>
      </c>
      <c r="AT78" s="41">
        <f t="shared" si="64"/>
        <v>37</v>
      </c>
      <c r="AU78" s="41">
        <v>1600</v>
      </c>
      <c r="AV78" s="75">
        <f t="shared" si="65"/>
        <v>0.008662696264212236</v>
      </c>
      <c r="AW78" s="41">
        <f t="shared" si="66"/>
        <v>42</v>
      </c>
      <c r="AX78" s="41">
        <f t="shared" si="67"/>
        <v>1800</v>
      </c>
      <c r="AY78" s="75">
        <f t="shared" si="68"/>
        <v>0.009745533297238766</v>
      </c>
      <c r="AZ78" s="41">
        <f t="shared" si="69"/>
        <v>47</v>
      </c>
      <c r="BA78" s="41">
        <v>1000</v>
      </c>
      <c r="BB78" s="41"/>
      <c r="BC78" s="41"/>
      <c r="BD78" s="41">
        <v>400</v>
      </c>
      <c r="BE78" s="41"/>
      <c r="BF78" s="41"/>
      <c r="BG78" s="41">
        <v>400</v>
      </c>
      <c r="BH78" s="41"/>
      <c r="BI78" s="41"/>
    </row>
    <row r="79" spans="8:61" ht="12">
      <c r="H79" s="38" t="s">
        <v>49</v>
      </c>
      <c r="I79" s="39" t="s">
        <v>29</v>
      </c>
      <c r="J79" s="40">
        <v>344400</v>
      </c>
      <c r="K79" s="41">
        <v>1500</v>
      </c>
      <c r="L79" s="75">
        <f t="shared" si="41"/>
        <v>0.004355400696864111</v>
      </c>
      <c r="M79" s="41">
        <f t="shared" si="42"/>
        <v>7</v>
      </c>
      <c r="N79" s="41">
        <v>1700</v>
      </c>
      <c r="O79" s="75">
        <f t="shared" si="43"/>
        <v>0.004936120789779327</v>
      </c>
      <c r="P79" s="41">
        <f t="shared" si="44"/>
        <v>23</v>
      </c>
      <c r="Q79" s="41">
        <v>7800</v>
      </c>
      <c r="R79" s="75">
        <f t="shared" si="45"/>
        <v>0.02264808362369338</v>
      </c>
      <c r="S79" s="41">
        <f t="shared" si="46"/>
        <v>16</v>
      </c>
      <c r="T79" s="41">
        <v>18700</v>
      </c>
      <c r="U79" s="75">
        <f t="shared" si="47"/>
        <v>0.05429732868757259</v>
      </c>
      <c r="V79" s="41">
        <f t="shared" si="48"/>
        <v>14</v>
      </c>
      <c r="W79" s="41">
        <v>46700</v>
      </c>
      <c r="X79" s="75">
        <f t="shared" si="49"/>
        <v>0.13559814169570267</v>
      </c>
      <c r="Y79" s="41">
        <f t="shared" si="50"/>
        <v>11</v>
      </c>
      <c r="Z79" s="41">
        <v>38200</v>
      </c>
      <c r="AA79" s="75">
        <f t="shared" si="51"/>
        <v>0.11091753774680604</v>
      </c>
      <c r="AB79" s="41">
        <f t="shared" si="52"/>
        <v>23</v>
      </c>
      <c r="AC79" s="41">
        <v>72800</v>
      </c>
      <c r="AD79" s="75">
        <f t="shared" si="53"/>
        <v>0.21138211382113822</v>
      </c>
      <c r="AE79" s="41">
        <f t="shared" si="54"/>
        <v>19</v>
      </c>
      <c r="AF79" s="41">
        <v>52000</v>
      </c>
      <c r="AG79" s="75">
        <f t="shared" si="55"/>
        <v>0.15098722415795587</v>
      </c>
      <c r="AH79" s="41">
        <f t="shared" si="56"/>
        <v>33</v>
      </c>
      <c r="AI79" s="41">
        <v>38800</v>
      </c>
      <c r="AJ79" s="75">
        <f t="shared" si="57"/>
        <v>0.11265969802555169</v>
      </c>
      <c r="AK79" s="41">
        <f t="shared" si="58"/>
        <v>30</v>
      </c>
      <c r="AL79" s="41">
        <v>26600</v>
      </c>
      <c r="AM79" s="75">
        <f t="shared" si="59"/>
        <v>0.07723577235772358</v>
      </c>
      <c r="AN79" s="41">
        <f t="shared" si="60"/>
        <v>29</v>
      </c>
      <c r="AO79" s="41">
        <v>17500</v>
      </c>
      <c r="AP79" s="75">
        <f t="shared" si="61"/>
        <v>0.0508130081300813</v>
      </c>
      <c r="AQ79" s="41">
        <f t="shared" si="62"/>
        <v>34</v>
      </c>
      <c r="AR79" s="41">
        <v>10200</v>
      </c>
      <c r="AS79" s="75">
        <f t="shared" si="63"/>
        <v>0.029616724738675958</v>
      </c>
      <c r="AT79" s="41">
        <f t="shared" si="64"/>
        <v>28</v>
      </c>
      <c r="AU79" s="41">
        <v>3300</v>
      </c>
      <c r="AV79" s="75">
        <f t="shared" si="65"/>
        <v>0.009581881533101045</v>
      </c>
      <c r="AW79" s="41">
        <f t="shared" si="66"/>
        <v>41</v>
      </c>
      <c r="AX79" s="41">
        <f t="shared" si="67"/>
        <v>5500</v>
      </c>
      <c r="AY79" s="75">
        <f t="shared" si="68"/>
        <v>0.01596980255516841</v>
      </c>
      <c r="AZ79" s="41">
        <f t="shared" si="69"/>
        <v>39</v>
      </c>
      <c r="BA79" s="41">
        <v>3200</v>
      </c>
      <c r="BB79" s="41"/>
      <c r="BC79" s="41"/>
      <c r="BD79" s="41">
        <v>1300</v>
      </c>
      <c r="BE79" s="41"/>
      <c r="BF79" s="41"/>
      <c r="BG79" s="41">
        <v>1000</v>
      </c>
      <c r="BH79" s="41"/>
      <c r="BI79" s="41"/>
    </row>
    <row r="80" spans="8:61" ht="12">
      <c r="H80" s="38" t="s">
        <v>50</v>
      </c>
      <c r="I80" s="39" t="s">
        <v>30</v>
      </c>
      <c r="J80" s="40">
        <v>555100</v>
      </c>
      <c r="K80" s="41">
        <v>600</v>
      </c>
      <c r="L80" s="75">
        <f t="shared" si="41"/>
        <v>0.0010808863267879661</v>
      </c>
      <c r="M80" s="41">
        <f t="shared" si="42"/>
        <v>46</v>
      </c>
      <c r="N80" s="41">
        <v>1400</v>
      </c>
      <c r="O80" s="75">
        <f t="shared" si="43"/>
        <v>0.0025220680958385876</v>
      </c>
      <c r="P80" s="41">
        <f t="shared" si="44"/>
        <v>46</v>
      </c>
      <c r="Q80" s="41">
        <v>7200</v>
      </c>
      <c r="R80" s="75">
        <f t="shared" si="45"/>
        <v>0.012970635921455594</v>
      </c>
      <c r="S80" s="41">
        <f t="shared" si="46"/>
        <v>37</v>
      </c>
      <c r="T80" s="41">
        <v>15100</v>
      </c>
      <c r="U80" s="75">
        <f t="shared" si="47"/>
        <v>0.027202305890830482</v>
      </c>
      <c r="V80" s="41">
        <f t="shared" si="48"/>
        <v>34</v>
      </c>
      <c r="W80" s="41">
        <v>47900</v>
      </c>
      <c r="X80" s="75">
        <f t="shared" si="49"/>
        <v>0.08629075842190596</v>
      </c>
      <c r="Y80" s="41">
        <f t="shared" si="50"/>
        <v>33</v>
      </c>
      <c r="Z80" s="41">
        <v>55400</v>
      </c>
      <c r="AA80" s="75">
        <f t="shared" si="51"/>
        <v>0.09980183750675554</v>
      </c>
      <c r="AB80" s="41">
        <f t="shared" si="52"/>
        <v>32</v>
      </c>
      <c r="AC80" s="41">
        <v>114800</v>
      </c>
      <c r="AD80" s="75">
        <f t="shared" si="53"/>
        <v>0.2068095838587642</v>
      </c>
      <c r="AE80" s="41">
        <f t="shared" si="54"/>
        <v>23</v>
      </c>
      <c r="AF80" s="41">
        <v>93800</v>
      </c>
      <c r="AG80" s="75">
        <f t="shared" si="55"/>
        <v>0.16897856242118536</v>
      </c>
      <c r="AH80" s="41">
        <f t="shared" si="56"/>
        <v>22</v>
      </c>
      <c r="AI80" s="41">
        <v>71600</v>
      </c>
      <c r="AJ80" s="75">
        <f t="shared" si="57"/>
        <v>0.12898576833003061</v>
      </c>
      <c r="AK80" s="41">
        <f t="shared" si="58"/>
        <v>10</v>
      </c>
      <c r="AL80" s="41">
        <v>47800</v>
      </c>
      <c r="AM80" s="75">
        <f t="shared" si="59"/>
        <v>0.08611061070077464</v>
      </c>
      <c r="AN80" s="41">
        <f t="shared" si="60"/>
        <v>16</v>
      </c>
      <c r="AO80" s="41">
        <v>38500</v>
      </c>
      <c r="AP80" s="75">
        <f t="shared" si="61"/>
        <v>0.06935687263556116</v>
      </c>
      <c r="AQ80" s="41">
        <f t="shared" si="62"/>
        <v>10</v>
      </c>
      <c r="AR80" s="41">
        <v>24100</v>
      </c>
      <c r="AS80" s="75">
        <f t="shared" si="63"/>
        <v>0.04341560079264997</v>
      </c>
      <c r="AT80" s="41">
        <f t="shared" si="64"/>
        <v>13</v>
      </c>
      <c r="AU80" s="41">
        <v>12600</v>
      </c>
      <c r="AV80" s="75">
        <f t="shared" si="65"/>
        <v>0.02269861286254729</v>
      </c>
      <c r="AW80" s="41">
        <f t="shared" si="66"/>
        <v>12</v>
      </c>
      <c r="AX80" s="41">
        <f t="shared" si="67"/>
        <v>18700</v>
      </c>
      <c r="AY80" s="75">
        <f t="shared" si="68"/>
        <v>0.033687623851558275</v>
      </c>
      <c r="AZ80" s="41">
        <f t="shared" si="69"/>
        <v>12</v>
      </c>
      <c r="BA80" s="41">
        <v>13900</v>
      </c>
      <c r="BB80" s="41"/>
      <c r="BC80" s="41"/>
      <c r="BD80" s="41">
        <v>3100</v>
      </c>
      <c r="BE80" s="41"/>
      <c r="BF80" s="41"/>
      <c r="BG80" s="41">
        <v>1700</v>
      </c>
      <c r="BH80" s="41"/>
      <c r="BI80" s="41"/>
    </row>
    <row r="81" spans="8:61" ht="12">
      <c r="H81" s="38" t="s">
        <v>51</v>
      </c>
      <c r="I81" s="39" t="s">
        <v>31</v>
      </c>
      <c r="J81" s="40">
        <v>376600</v>
      </c>
      <c r="K81" s="41">
        <v>500</v>
      </c>
      <c r="L81" s="75">
        <f t="shared" si="41"/>
        <v>0.0013276686139139671</v>
      </c>
      <c r="M81" s="41">
        <f t="shared" si="42"/>
        <v>44</v>
      </c>
      <c r="N81" s="41">
        <v>1100</v>
      </c>
      <c r="O81" s="75">
        <f t="shared" si="43"/>
        <v>0.0029208709506107276</v>
      </c>
      <c r="P81" s="41">
        <f t="shared" si="44"/>
        <v>41</v>
      </c>
      <c r="Q81" s="41">
        <v>4900</v>
      </c>
      <c r="R81" s="75">
        <f t="shared" si="45"/>
        <v>0.013011152416356878</v>
      </c>
      <c r="S81" s="41">
        <f t="shared" si="46"/>
        <v>36</v>
      </c>
      <c r="T81" s="41">
        <v>11600</v>
      </c>
      <c r="U81" s="75">
        <f t="shared" si="47"/>
        <v>0.030801911842804036</v>
      </c>
      <c r="V81" s="41">
        <f t="shared" si="48"/>
        <v>32</v>
      </c>
      <c r="W81" s="41">
        <v>30800</v>
      </c>
      <c r="X81" s="75">
        <f t="shared" si="49"/>
        <v>0.08178438661710037</v>
      </c>
      <c r="Y81" s="41">
        <f t="shared" si="50"/>
        <v>35</v>
      </c>
      <c r="Z81" s="41">
        <v>33500</v>
      </c>
      <c r="AA81" s="75">
        <f t="shared" si="51"/>
        <v>0.08895379713223579</v>
      </c>
      <c r="AB81" s="41">
        <f t="shared" si="52"/>
        <v>38</v>
      </c>
      <c r="AC81" s="41">
        <v>79900</v>
      </c>
      <c r="AD81" s="75">
        <f t="shared" si="53"/>
        <v>0.21216144450345195</v>
      </c>
      <c r="AE81" s="41">
        <f t="shared" si="54"/>
        <v>18</v>
      </c>
      <c r="AF81" s="41">
        <v>68700</v>
      </c>
      <c r="AG81" s="75">
        <f t="shared" si="55"/>
        <v>0.18242166755177908</v>
      </c>
      <c r="AH81" s="41">
        <f t="shared" si="56"/>
        <v>10</v>
      </c>
      <c r="AI81" s="41">
        <v>48000</v>
      </c>
      <c r="AJ81" s="75">
        <f t="shared" si="57"/>
        <v>0.12745618693574085</v>
      </c>
      <c r="AK81" s="41">
        <f t="shared" si="58"/>
        <v>12</v>
      </c>
      <c r="AL81" s="41">
        <v>36500</v>
      </c>
      <c r="AM81" s="75">
        <f t="shared" si="59"/>
        <v>0.0969198088157196</v>
      </c>
      <c r="AN81" s="41">
        <f t="shared" si="60"/>
        <v>8</v>
      </c>
      <c r="AO81" s="41">
        <v>24700</v>
      </c>
      <c r="AP81" s="75">
        <f t="shared" si="61"/>
        <v>0.06558682952734997</v>
      </c>
      <c r="AQ81" s="41">
        <f t="shared" si="62"/>
        <v>15</v>
      </c>
      <c r="AR81" s="41">
        <v>12900</v>
      </c>
      <c r="AS81" s="75">
        <f t="shared" si="63"/>
        <v>0.03425385023898035</v>
      </c>
      <c r="AT81" s="41">
        <f t="shared" si="64"/>
        <v>20</v>
      </c>
      <c r="AU81" s="41">
        <v>8600</v>
      </c>
      <c r="AV81" s="75">
        <f t="shared" si="65"/>
        <v>0.022835900159320233</v>
      </c>
      <c r="AW81" s="41">
        <f t="shared" si="66"/>
        <v>11</v>
      </c>
      <c r="AX81" s="41">
        <f t="shared" si="67"/>
        <v>9900</v>
      </c>
      <c r="AY81" s="75">
        <f t="shared" si="68"/>
        <v>0.02628783855549655</v>
      </c>
      <c r="AZ81" s="41">
        <f t="shared" si="69"/>
        <v>19</v>
      </c>
      <c r="BA81" s="41">
        <v>7600</v>
      </c>
      <c r="BB81" s="41"/>
      <c r="BC81" s="41"/>
      <c r="BD81" s="41">
        <v>1600</v>
      </c>
      <c r="BE81" s="41"/>
      <c r="BF81" s="41"/>
      <c r="BG81" s="41">
        <v>700</v>
      </c>
      <c r="BH81" s="41"/>
      <c r="BI81" s="41"/>
    </row>
    <row r="82" spans="8:61" ht="12">
      <c r="H82" s="38" t="s">
        <v>52</v>
      </c>
      <c r="I82" s="39" t="s">
        <v>32</v>
      </c>
      <c r="J82" s="40">
        <v>356200</v>
      </c>
      <c r="K82" s="41">
        <v>900</v>
      </c>
      <c r="L82" s="75">
        <f t="shared" si="41"/>
        <v>0.0025266704098820887</v>
      </c>
      <c r="M82" s="41">
        <f t="shared" si="42"/>
        <v>32</v>
      </c>
      <c r="N82" s="41">
        <v>1600</v>
      </c>
      <c r="O82" s="75">
        <f t="shared" si="43"/>
        <v>0.004491858506457047</v>
      </c>
      <c r="P82" s="41">
        <f t="shared" si="44"/>
        <v>27</v>
      </c>
      <c r="Q82" s="41">
        <v>5500</v>
      </c>
      <c r="R82" s="75">
        <f t="shared" si="45"/>
        <v>0.015440763615946098</v>
      </c>
      <c r="S82" s="41">
        <f t="shared" si="46"/>
        <v>27</v>
      </c>
      <c r="T82" s="41">
        <v>12400</v>
      </c>
      <c r="U82" s="75">
        <f t="shared" si="47"/>
        <v>0.03481190342504211</v>
      </c>
      <c r="V82" s="41">
        <f t="shared" si="48"/>
        <v>28</v>
      </c>
      <c r="W82" s="41">
        <v>32800</v>
      </c>
      <c r="X82" s="75">
        <f t="shared" si="49"/>
        <v>0.09208309938236946</v>
      </c>
      <c r="Y82" s="41">
        <f t="shared" si="50"/>
        <v>30</v>
      </c>
      <c r="Z82" s="41">
        <v>34100</v>
      </c>
      <c r="AA82" s="75">
        <f t="shared" si="51"/>
        <v>0.0957327344188658</v>
      </c>
      <c r="AB82" s="41">
        <f t="shared" si="52"/>
        <v>35</v>
      </c>
      <c r="AC82" s="41">
        <v>74400</v>
      </c>
      <c r="AD82" s="75">
        <f t="shared" si="53"/>
        <v>0.20887142055025268</v>
      </c>
      <c r="AE82" s="41">
        <f t="shared" si="54"/>
        <v>22</v>
      </c>
      <c r="AF82" s="41">
        <v>63400</v>
      </c>
      <c r="AG82" s="75">
        <f t="shared" si="55"/>
        <v>0.17798989331836046</v>
      </c>
      <c r="AH82" s="41">
        <f t="shared" si="56"/>
        <v>14</v>
      </c>
      <c r="AI82" s="41">
        <v>49900</v>
      </c>
      <c r="AJ82" s="75">
        <f t="shared" si="57"/>
        <v>0.14008983717012913</v>
      </c>
      <c r="AK82" s="41">
        <f t="shared" si="58"/>
        <v>6</v>
      </c>
      <c r="AL82" s="41">
        <v>31900</v>
      </c>
      <c r="AM82" s="75">
        <f t="shared" si="59"/>
        <v>0.08955642897248736</v>
      </c>
      <c r="AN82" s="41">
        <f t="shared" si="60"/>
        <v>13</v>
      </c>
      <c r="AO82" s="41">
        <v>22100</v>
      </c>
      <c r="AP82" s="75">
        <f t="shared" si="61"/>
        <v>0.06204379562043796</v>
      </c>
      <c r="AQ82" s="41">
        <f t="shared" si="62"/>
        <v>18</v>
      </c>
      <c r="AR82" s="41">
        <v>12700</v>
      </c>
      <c r="AS82" s="75">
        <f t="shared" si="63"/>
        <v>0.03565412689500281</v>
      </c>
      <c r="AT82" s="41">
        <f t="shared" si="64"/>
        <v>18</v>
      </c>
      <c r="AU82" s="41">
        <v>4800</v>
      </c>
      <c r="AV82" s="75">
        <f t="shared" si="65"/>
        <v>0.01347557551937114</v>
      </c>
      <c r="AW82" s="41">
        <f t="shared" si="66"/>
        <v>28</v>
      </c>
      <c r="AX82" s="41">
        <f t="shared" si="67"/>
        <v>7500</v>
      </c>
      <c r="AY82" s="75">
        <f t="shared" si="68"/>
        <v>0.021055586749017405</v>
      </c>
      <c r="AZ82" s="41">
        <f t="shared" si="69"/>
        <v>28</v>
      </c>
      <c r="BA82" s="41">
        <v>6100</v>
      </c>
      <c r="BB82" s="41"/>
      <c r="BC82" s="41"/>
      <c r="BD82" s="41">
        <v>500</v>
      </c>
      <c r="BE82" s="41"/>
      <c r="BF82" s="41"/>
      <c r="BG82" s="41">
        <v>900</v>
      </c>
      <c r="BH82" s="41"/>
      <c r="BI82" s="41"/>
    </row>
    <row r="83" spans="1:64" s="86" customFormat="1" ht="12">
      <c r="A83" s="85"/>
      <c r="B83" s="85"/>
      <c r="C83" s="85"/>
      <c r="D83" s="85"/>
      <c r="E83" s="85"/>
      <c r="F83" s="77"/>
      <c r="G83" s="77"/>
      <c r="H83" s="78" t="s">
        <v>53</v>
      </c>
      <c r="I83" s="79" t="s">
        <v>33</v>
      </c>
      <c r="J83" s="80">
        <v>1403700</v>
      </c>
      <c r="K83" s="81">
        <v>2600</v>
      </c>
      <c r="L83" s="82">
        <f t="shared" si="41"/>
        <v>0.0018522476312602407</v>
      </c>
      <c r="M83" s="81">
        <f t="shared" si="42"/>
        <v>41</v>
      </c>
      <c r="N83" s="81">
        <v>4900</v>
      </c>
      <c r="O83" s="82">
        <f t="shared" si="43"/>
        <v>0.003490774381990454</v>
      </c>
      <c r="P83" s="81">
        <f t="shared" si="44"/>
        <v>35</v>
      </c>
      <c r="Q83" s="81">
        <v>11400</v>
      </c>
      <c r="R83" s="82">
        <f t="shared" si="45"/>
        <v>0.008121393460141057</v>
      </c>
      <c r="S83" s="81">
        <f t="shared" si="46"/>
        <v>44</v>
      </c>
      <c r="T83" s="81">
        <v>33000</v>
      </c>
      <c r="U83" s="82">
        <f t="shared" si="47"/>
        <v>0.023509296858303056</v>
      </c>
      <c r="V83" s="81">
        <f t="shared" si="48"/>
        <v>40</v>
      </c>
      <c r="W83" s="81">
        <v>78500</v>
      </c>
      <c r="X83" s="82">
        <f t="shared" si="49"/>
        <v>0.05592363040535727</v>
      </c>
      <c r="Y83" s="81">
        <f t="shared" si="50"/>
        <v>45</v>
      </c>
      <c r="Z83" s="81">
        <v>103200</v>
      </c>
      <c r="AA83" s="82">
        <f t="shared" si="51"/>
        <v>0.07351998290232956</v>
      </c>
      <c r="AB83" s="81">
        <f t="shared" si="52"/>
        <v>45</v>
      </c>
      <c r="AC83" s="81">
        <v>268000</v>
      </c>
      <c r="AD83" s="82">
        <f t="shared" si="53"/>
        <v>0.19092398660682483</v>
      </c>
      <c r="AE83" s="81">
        <f t="shared" si="54"/>
        <v>39</v>
      </c>
      <c r="AF83" s="81">
        <v>245900</v>
      </c>
      <c r="AG83" s="82">
        <f t="shared" si="55"/>
        <v>0.17517988174111276</v>
      </c>
      <c r="AH83" s="81">
        <f t="shared" si="56"/>
        <v>16</v>
      </c>
      <c r="AI83" s="81">
        <v>209900</v>
      </c>
      <c r="AJ83" s="82">
        <f t="shared" si="57"/>
        <v>0.14953337607750944</v>
      </c>
      <c r="AK83" s="81">
        <f t="shared" si="58"/>
        <v>1</v>
      </c>
      <c r="AL83" s="81">
        <v>138600</v>
      </c>
      <c r="AM83" s="82">
        <f t="shared" si="59"/>
        <v>0.09873904680487283</v>
      </c>
      <c r="AN83" s="81">
        <f t="shared" si="60"/>
        <v>6</v>
      </c>
      <c r="AO83" s="81">
        <v>93200</v>
      </c>
      <c r="AP83" s="82">
        <f t="shared" si="61"/>
        <v>0.06639595355132863</v>
      </c>
      <c r="AQ83" s="81">
        <f t="shared" si="62"/>
        <v>13</v>
      </c>
      <c r="AR83" s="81">
        <v>79800</v>
      </c>
      <c r="AS83" s="82">
        <f t="shared" si="63"/>
        <v>0.05684975422098739</v>
      </c>
      <c r="AT83" s="81">
        <f t="shared" si="64"/>
        <v>5</v>
      </c>
      <c r="AU83" s="81">
        <v>41400</v>
      </c>
      <c r="AV83" s="82">
        <f t="shared" si="65"/>
        <v>0.029493481513143835</v>
      </c>
      <c r="AW83" s="81">
        <f t="shared" si="66"/>
        <v>5</v>
      </c>
      <c r="AX83" s="81">
        <f t="shared" si="67"/>
        <v>71400</v>
      </c>
      <c r="AY83" s="82">
        <f t="shared" si="68"/>
        <v>0.050865569566146615</v>
      </c>
      <c r="AZ83" s="81">
        <f t="shared" si="69"/>
        <v>5</v>
      </c>
      <c r="BA83" s="81">
        <v>54300</v>
      </c>
      <c r="BB83" s="81"/>
      <c r="BC83" s="81"/>
      <c r="BD83" s="81">
        <v>7500</v>
      </c>
      <c r="BE83" s="81"/>
      <c r="BF83" s="81"/>
      <c r="BG83" s="81">
        <v>9600</v>
      </c>
      <c r="BH83" s="81"/>
      <c r="BI83" s="81"/>
      <c r="BL83" s="77"/>
    </row>
    <row r="84" spans="8:61" ht="12">
      <c r="H84" s="38" t="s">
        <v>54</v>
      </c>
      <c r="I84" s="39" t="s">
        <v>34</v>
      </c>
      <c r="J84" s="40">
        <v>1200000</v>
      </c>
      <c r="K84" s="41">
        <v>3400</v>
      </c>
      <c r="L84" s="75">
        <f t="shared" si="41"/>
        <v>0.0028333333333333335</v>
      </c>
      <c r="M84" s="41">
        <f t="shared" si="42"/>
        <v>22</v>
      </c>
      <c r="N84" s="41">
        <v>4400</v>
      </c>
      <c r="O84" s="75">
        <f t="shared" si="43"/>
        <v>0.0036666666666666666</v>
      </c>
      <c r="P84" s="41">
        <f t="shared" si="44"/>
        <v>33</v>
      </c>
      <c r="Q84" s="41">
        <v>12300</v>
      </c>
      <c r="R84" s="75">
        <f t="shared" si="45"/>
        <v>0.01025</v>
      </c>
      <c r="S84" s="41">
        <f t="shared" si="46"/>
        <v>42</v>
      </c>
      <c r="T84" s="41">
        <v>21700</v>
      </c>
      <c r="U84" s="75">
        <f t="shared" si="47"/>
        <v>0.018083333333333333</v>
      </c>
      <c r="V84" s="41">
        <f t="shared" si="48"/>
        <v>45</v>
      </c>
      <c r="W84" s="41">
        <v>69000</v>
      </c>
      <c r="X84" s="75">
        <f t="shared" si="49"/>
        <v>0.0575</v>
      </c>
      <c r="Y84" s="41">
        <f t="shared" si="50"/>
        <v>44</v>
      </c>
      <c r="Z84" s="41">
        <v>90000</v>
      </c>
      <c r="AA84" s="75">
        <f t="shared" si="51"/>
        <v>0.075</v>
      </c>
      <c r="AB84" s="41">
        <f t="shared" si="52"/>
        <v>44</v>
      </c>
      <c r="AC84" s="41">
        <v>213300</v>
      </c>
      <c r="AD84" s="75">
        <f t="shared" si="53"/>
        <v>0.17775</v>
      </c>
      <c r="AE84" s="41">
        <f t="shared" si="54"/>
        <v>42</v>
      </c>
      <c r="AF84" s="41">
        <v>209400</v>
      </c>
      <c r="AG84" s="75">
        <f t="shared" si="55"/>
        <v>0.1745</v>
      </c>
      <c r="AH84" s="41">
        <f t="shared" si="56"/>
        <v>18</v>
      </c>
      <c r="AI84" s="41">
        <v>157200</v>
      </c>
      <c r="AJ84" s="75">
        <f t="shared" si="57"/>
        <v>0.131</v>
      </c>
      <c r="AK84" s="41">
        <f t="shared" si="58"/>
        <v>8</v>
      </c>
      <c r="AL84" s="41">
        <v>114400</v>
      </c>
      <c r="AM84" s="75">
        <f t="shared" si="59"/>
        <v>0.09533333333333334</v>
      </c>
      <c r="AN84" s="41">
        <f t="shared" si="60"/>
        <v>9</v>
      </c>
      <c r="AO84" s="41">
        <v>101800</v>
      </c>
      <c r="AP84" s="75">
        <f t="shared" si="61"/>
        <v>0.08483333333333333</v>
      </c>
      <c r="AQ84" s="41">
        <f t="shared" si="62"/>
        <v>1</v>
      </c>
      <c r="AR84" s="41">
        <v>66000</v>
      </c>
      <c r="AS84" s="75">
        <f t="shared" si="63"/>
        <v>0.055</v>
      </c>
      <c r="AT84" s="41">
        <f t="shared" si="64"/>
        <v>7</v>
      </c>
      <c r="AU84" s="41">
        <v>45100</v>
      </c>
      <c r="AV84" s="75">
        <f t="shared" si="65"/>
        <v>0.03758333333333334</v>
      </c>
      <c r="AW84" s="41">
        <f t="shared" si="66"/>
        <v>3</v>
      </c>
      <c r="AX84" s="41">
        <f t="shared" si="67"/>
        <v>78700</v>
      </c>
      <c r="AY84" s="75">
        <f t="shared" si="68"/>
        <v>0.06558333333333333</v>
      </c>
      <c r="AZ84" s="41">
        <f t="shared" si="69"/>
        <v>3</v>
      </c>
      <c r="BA84" s="41">
        <v>57800</v>
      </c>
      <c r="BB84" s="41"/>
      <c r="BC84" s="41"/>
      <c r="BD84" s="41">
        <v>11500</v>
      </c>
      <c r="BE84" s="41"/>
      <c r="BF84" s="41"/>
      <c r="BG84" s="41">
        <v>9400</v>
      </c>
      <c r="BH84" s="41"/>
      <c r="BI84" s="41"/>
    </row>
    <row r="85" spans="8:61" ht="12">
      <c r="H85" s="38" t="s">
        <v>55</v>
      </c>
      <c r="I85" s="39" t="s">
        <v>35</v>
      </c>
      <c r="J85" s="40">
        <v>2584600</v>
      </c>
      <c r="K85" s="41">
        <v>5900</v>
      </c>
      <c r="L85" s="75">
        <f t="shared" si="41"/>
        <v>0.0022827516830457324</v>
      </c>
      <c r="M85" s="41">
        <f t="shared" si="42"/>
        <v>36</v>
      </c>
      <c r="N85" s="41">
        <v>9700</v>
      </c>
      <c r="O85" s="75">
        <f t="shared" si="43"/>
        <v>0.0037529985297531532</v>
      </c>
      <c r="P85" s="41">
        <f t="shared" si="44"/>
        <v>32</v>
      </c>
      <c r="Q85" s="41">
        <v>16200</v>
      </c>
      <c r="R85" s="75">
        <f t="shared" si="45"/>
        <v>0.006267894451752689</v>
      </c>
      <c r="S85" s="41">
        <f t="shared" si="46"/>
        <v>46</v>
      </c>
      <c r="T85" s="41">
        <v>34700</v>
      </c>
      <c r="U85" s="75">
        <f t="shared" si="47"/>
        <v>0.013425675152828291</v>
      </c>
      <c r="V85" s="41">
        <f t="shared" si="48"/>
        <v>46</v>
      </c>
      <c r="W85" s="41">
        <v>136700</v>
      </c>
      <c r="X85" s="75">
        <f t="shared" si="49"/>
        <v>0.05289019577497485</v>
      </c>
      <c r="Y85" s="41">
        <f t="shared" si="50"/>
        <v>46</v>
      </c>
      <c r="Z85" s="41">
        <v>168000</v>
      </c>
      <c r="AA85" s="75">
        <f t="shared" si="51"/>
        <v>0.06500038690706492</v>
      </c>
      <c r="AB85" s="41">
        <f t="shared" si="52"/>
        <v>47</v>
      </c>
      <c r="AC85" s="41">
        <v>421100</v>
      </c>
      <c r="AD85" s="75">
        <f t="shared" si="53"/>
        <v>0.16292656503907763</v>
      </c>
      <c r="AE85" s="41">
        <f t="shared" si="54"/>
        <v>47</v>
      </c>
      <c r="AF85" s="41">
        <v>412200</v>
      </c>
      <c r="AG85" s="75">
        <f t="shared" si="55"/>
        <v>0.15948309216126286</v>
      </c>
      <c r="AH85" s="41">
        <f t="shared" si="56"/>
        <v>28</v>
      </c>
      <c r="AI85" s="41">
        <v>319600</v>
      </c>
      <c r="AJ85" s="75">
        <f t="shared" si="57"/>
        <v>0.12365549794939255</v>
      </c>
      <c r="AK85" s="41">
        <f t="shared" si="58"/>
        <v>19</v>
      </c>
      <c r="AL85" s="41">
        <v>266100</v>
      </c>
      <c r="AM85" s="75">
        <f t="shared" si="59"/>
        <v>0.10295596997601177</v>
      </c>
      <c r="AN85" s="41">
        <f t="shared" si="60"/>
        <v>4</v>
      </c>
      <c r="AO85" s="41">
        <v>214800</v>
      </c>
      <c r="AP85" s="75">
        <f t="shared" si="61"/>
        <v>0.08310763754546158</v>
      </c>
      <c r="AQ85" s="41">
        <f t="shared" si="62"/>
        <v>4</v>
      </c>
      <c r="AR85" s="41">
        <v>159200</v>
      </c>
      <c r="AS85" s="75">
        <f t="shared" si="63"/>
        <v>0.06159560473574247</v>
      </c>
      <c r="AT85" s="41">
        <f t="shared" si="64"/>
        <v>2</v>
      </c>
      <c r="AU85" s="41">
        <v>113700</v>
      </c>
      <c r="AV85" s="75">
        <f t="shared" si="65"/>
        <v>0.043991333281745724</v>
      </c>
      <c r="AW85" s="41">
        <f t="shared" si="66"/>
        <v>2</v>
      </c>
      <c r="AX85" s="41">
        <f t="shared" si="67"/>
        <v>271900</v>
      </c>
      <c r="AY85" s="75">
        <f t="shared" si="68"/>
        <v>0.1052000309525652</v>
      </c>
      <c r="AZ85" s="41">
        <f t="shared" si="69"/>
        <v>1</v>
      </c>
      <c r="BA85" s="41">
        <v>175400</v>
      </c>
      <c r="BB85" s="41"/>
      <c r="BC85" s="41"/>
      <c r="BD85" s="41">
        <v>50700</v>
      </c>
      <c r="BE85" s="41"/>
      <c r="BF85" s="41"/>
      <c r="BG85" s="41">
        <v>45800</v>
      </c>
      <c r="BH85" s="41"/>
      <c r="BI85" s="41"/>
    </row>
    <row r="86" spans="8:61" ht="12">
      <c r="H86" s="38" t="s">
        <v>56</v>
      </c>
      <c r="I86" s="39" t="s">
        <v>36</v>
      </c>
      <c r="J86" s="40">
        <v>1823000</v>
      </c>
      <c r="K86" s="41">
        <v>3700</v>
      </c>
      <c r="L86" s="75">
        <f t="shared" si="41"/>
        <v>0.002029621503017005</v>
      </c>
      <c r="M86" s="41">
        <f t="shared" si="42"/>
        <v>38</v>
      </c>
      <c r="N86" s="41">
        <v>4700</v>
      </c>
      <c r="O86" s="75">
        <f t="shared" si="43"/>
        <v>0.002578167855183763</v>
      </c>
      <c r="P86" s="41">
        <f t="shared" si="44"/>
        <v>45</v>
      </c>
      <c r="Q86" s="41">
        <v>10400</v>
      </c>
      <c r="R86" s="75">
        <f t="shared" si="45"/>
        <v>0.005704882062534284</v>
      </c>
      <c r="S86" s="41">
        <f t="shared" si="46"/>
        <v>47</v>
      </c>
      <c r="T86" s="41">
        <v>17100</v>
      </c>
      <c r="U86" s="75">
        <f t="shared" si="47"/>
        <v>0.009380142622051564</v>
      </c>
      <c r="V86" s="41">
        <f t="shared" si="48"/>
        <v>47</v>
      </c>
      <c r="W86" s="41">
        <v>92600</v>
      </c>
      <c r="X86" s="75">
        <f t="shared" si="49"/>
        <v>0.0507953922106418</v>
      </c>
      <c r="Y86" s="41">
        <f t="shared" si="50"/>
        <v>47</v>
      </c>
      <c r="Z86" s="41">
        <v>122400</v>
      </c>
      <c r="AA86" s="75">
        <f t="shared" si="51"/>
        <v>0.06714207350521119</v>
      </c>
      <c r="AB86" s="41">
        <f t="shared" si="52"/>
        <v>46</v>
      </c>
      <c r="AC86" s="41">
        <v>300300</v>
      </c>
      <c r="AD86" s="75">
        <f t="shared" si="53"/>
        <v>0.16472846955567746</v>
      </c>
      <c r="AE86" s="41">
        <f t="shared" si="54"/>
        <v>46</v>
      </c>
      <c r="AF86" s="41">
        <v>301000</v>
      </c>
      <c r="AG86" s="75">
        <f t="shared" si="55"/>
        <v>0.16511245200219418</v>
      </c>
      <c r="AH86" s="41">
        <f t="shared" si="56"/>
        <v>25</v>
      </c>
      <c r="AI86" s="41">
        <v>238800</v>
      </c>
      <c r="AJ86" s="75">
        <f t="shared" si="57"/>
        <v>0.13099286889742184</v>
      </c>
      <c r="AK86" s="41">
        <f t="shared" si="58"/>
        <v>9</v>
      </c>
      <c r="AL86" s="41">
        <v>195300</v>
      </c>
      <c r="AM86" s="75">
        <f t="shared" si="59"/>
        <v>0.10713110257816785</v>
      </c>
      <c r="AN86" s="41">
        <f t="shared" si="60"/>
        <v>1</v>
      </c>
      <c r="AO86" s="41">
        <v>153600</v>
      </c>
      <c r="AP86" s="75">
        <f t="shared" si="61"/>
        <v>0.08425671969281404</v>
      </c>
      <c r="AQ86" s="41">
        <f t="shared" si="62"/>
        <v>2</v>
      </c>
      <c r="AR86" s="41">
        <v>117900</v>
      </c>
      <c r="AS86" s="75">
        <f t="shared" si="63"/>
        <v>0.06467361492046078</v>
      </c>
      <c r="AT86" s="41">
        <f t="shared" si="64"/>
        <v>1</v>
      </c>
      <c r="AU86" s="41">
        <v>90100</v>
      </c>
      <c r="AV86" s="75">
        <f t="shared" si="65"/>
        <v>0.049424026330224906</v>
      </c>
      <c r="AW86" s="41">
        <f t="shared" si="66"/>
        <v>1</v>
      </c>
      <c r="AX86" s="41">
        <f t="shared" si="67"/>
        <v>152600</v>
      </c>
      <c r="AY86" s="75">
        <f t="shared" si="68"/>
        <v>0.08370817334064728</v>
      </c>
      <c r="AZ86" s="41">
        <f t="shared" si="69"/>
        <v>2</v>
      </c>
      <c r="BA86" s="41">
        <v>107200</v>
      </c>
      <c r="BB86" s="41"/>
      <c r="BC86" s="41"/>
      <c r="BD86" s="41">
        <v>30500</v>
      </c>
      <c r="BE86" s="41"/>
      <c r="BF86" s="41"/>
      <c r="BG86" s="41">
        <v>14900</v>
      </c>
      <c r="BH86" s="41"/>
      <c r="BI86" s="41"/>
    </row>
    <row r="87" spans="8:61" ht="12">
      <c r="H87" s="38" t="s">
        <v>57</v>
      </c>
      <c r="I87" s="39" t="s">
        <v>37</v>
      </c>
      <c r="J87" s="40">
        <v>421900</v>
      </c>
      <c r="K87" s="41">
        <v>1100</v>
      </c>
      <c r="L87" s="75">
        <f t="shared" si="41"/>
        <v>0.0026072529035316427</v>
      </c>
      <c r="M87" s="41">
        <f t="shared" si="42"/>
        <v>30</v>
      </c>
      <c r="N87" s="41">
        <v>2800</v>
      </c>
      <c r="O87" s="75">
        <f t="shared" si="43"/>
        <v>0.006636643754444181</v>
      </c>
      <c r="P87" s="41">
        <f t="shared" si="44"/>
        <v>13</v>
      </c>
      <c r="Q87" s="41">
        <v>8300</v>
      </c>
      <c r="R87" s="75">
        <f t="shared" si="45"/>
        <v>0.019672908272102396</v>
      </c>
      <c r="S87" s="41">
        <f t="shared" si="46"/>
        <v>21</v>
      </c>
      <c r="T87" s="41">
        <v>17900</v>
      </c>
      <c r="U87" s="75">
        <f t="shared" si="47"/>
        <v>0.04242711543019673</v>
      </c>
      <c r="V87" s="41">
        <f t="shared" si="48"/>
        <v>20</v>
      </c>
      <c r="W87" s="41">
        <v>53600</v>
      </c>
      <c r="X87" s="75">
        <f t="shared" si="49"/>
        <v>0.12704432329936005</v>
      </c>
      <c r="Y87" s="41">
        <f t="shared" si="50"/>
        <v>15</v>
      </c>
      <c r="Z87" s="41">
        <v>52800</v>
      </c>
      <c r="AA87" s="75">
        <f t="shared" si="51"/>
        <v>0.12514813936951885</v>
      </c>
      <c r="AB87" s="41">
        <f t="shared" si="52"/>
        <v>5</v>
      </c>
      <c r="AC87" s="41">
        <v>96400</v>
      </c>
      <c r="AD87" s="75">
        <f t="shared" si="53"/>
        <v>0.22849016354586396</v>
      </c>
      <c r="AE87" s="41">
        <f t="shared" si="54"/>
        <v>5</v>
      </c>
      <c r="AF87" s="41">
        <v>72200</v>
      </c>
      <c r="AG87" s="75">
        <f t="shared" si="55"/>
        <v>0.17113059966816782</v>
      </c>
      <c r="AH87" s="41">
        <f t="shared" si="56"/>
        <v>21</v>
      </c>
      <c r="AI87" s="41">
        <v>44000</v>
      </c>
      <c r="AJ87" s="75">
        <f t="shared" si="57"/>
        <v>0.10429011614126571</v>
      </c>
      <c r="AK87" s="41">
        <f t="shared" si="58"/>
        <v>39</v>
      </c>
      <c r="AL87" s="41">
        <v>28600</v>
      </c>
      <c r="AM87" s="75">
        <f t="shared" si="59"/>
        <v>0.06778857549182271</v>
      </c>
      <c r="AN87" s="41">
        <f t="shared" si="60"/>
        <v>40</v>
      </c>
      <c r="AO87" s="41">
        <v>17000</v>
      </c>
      <c r="AP87" s="75">
        <f t="shared" si="61"/>
        <v>0.040293908509125384</v>
      </c>
      <c r="AQ87" s="41">
        <f t="shared" si="62"/>
        <v>46</v>
      </c>
      <c r="AR87" s="41">
        <v>11400</v>
      </c>
      <c r="AS87" s="75">
        <f t="shared" si="63"/>
        <v>0.027020621000237024</v>
      </c>
      <c r="AT87" s="41">
        <f t="shared" si="64"/>
        <v>33</v>
      </c>
      <c r="AU87" s="41">
        <v>4300</v>
      </c>
      <c r="AV87" s="75">
        <f t="shared" si="65"/>
        <v>0.010191988622896421</v>
      </c>
      <c r="AW87" s="41">
        <f t="shared" si="66"/>
        <v>37</v>
      </c>
      <c r="AX87" s="41">
        <f t="shared" si="67"/>
        <v>8400</v>
      </c>
      <c r="AY87" s="75">
        <f t="shared" si="68"/>
        <v>0.019909931263332542</v>
      </c>
      <c r="AZ87" s="41">
        <f t="shared" si="69"/>
        <v>29</v>
      </c>
      <c r="BA87" s="41">
        <v>5600</v>
      </c>
      <c r="BB87" s="41"/>
      <c r="BC87" s="41"/>
      <c r="BD87" s="41">
        <v>1000</v>
      </c>
      <c r="BE87" s="41"/>
      <c r="BF87" s="41"/>
      <c r="BG87" s="41">
        <v>1800</v>
      </c>
      <c r="BH87" s="41"/>
      <c r="BI87" s="41"/>
    </row>
    <row r="88" spans="8:61" ht="12">
      <c r="H88" s="38" t="s">
        <v>58</v>
      </c>
      <c r="I88" s="39" t="s">
        <v>38</v>
      </c>
      <c r="J88" s="40">
        <v>202800</v>
      </c>
      <c r="K88" s="41">
        <v>800</v>
      </c>
      <c r="L88" s="75">
        <f t="shared" si="41"/>
        <v>0.0039447731755424065</v>
      </c>
      <c r="M88" s="41">
        <f t="shared" si="42"/>
        <v>15</v>
      </c>
      <c r="N88" s="41">
        <v>900</v>
      </c>
      <c r="O88" s="75">
        <f t="shared" si="43"/>
        <v>0.004437869822485207</v>
      </c>
      <c r="P88" s="41">
        <f t="shared" si="44"/>
        <v>29</v>
      </c>
      <c r="Q88" s="41">
        <v>2800</v>
      </c>
      <c r="R88" s="75">
        <f t="shared" si="45"/>
        <v>0.013806706114398421</v>
      </c>
      <c r="S88" s="41">
        <f t="shared" si="46"/>
        <v>32</v>
      </c>
      <c r="T88" s="41">
        <v>7100</v>
      </c>
      <c r="U88" s="75">
        <f t="shared" si="47"/>
        <v>0.035009861932938854</v>
      </c>
      <c r="V88" s="41">
        <f t="shared" si="48"/>
        <v>27</v>
      </c>
      <c r="W88" s="41">
        <v>18900</v>
      </c>
      <c r="X88" s="75">
        <f t="shared" si="49"/>
        <v>0.09319526627218935</v>
      </c>
      <c r="Y88" s="41">
        <f t="shared" si="50"/>
        <v>28</v>
      </c>
      <c r="Z88" s="41">
        <v>22700</v>
      </c>
      <c r="AA88" s="75">
        <f t="shared" si="51"/>
        <v>0.11193293885601578</v>
      </c>
      <c r="AB88" s="41">
        <f t="shared" si="52"/>
        <v>21</v>
      </c>
      <c r="AC88" s="41">
        <v>45500</v>
      </c>
      <c r="AD88" s="75">
        <f t="shared" si="53"/>
        <v>0.22435897435897437</v>
      </c>
      <c r="AE88" s="41">
        <f t="shared" si="54"/>
        <v>8</v>
      </c>
      <c r="AF88" s="41">
        <v>39600</v>
      </c>
      <c r="AG88" s="75">
        <f t="shared" si="55"/>
        <v>0.1952662721893491</v>
      </c>
      <c r="AH88" s="41">
        <f t="shared" si="56"/>
        <v>1</v>
      </c>
      <c r="AI88" s="41">
        <v>25800</v>
      </c>
      <c r="AJ88" s="75">
        <f t="shared" si="57"/>
        <v>0.12721893491124261</v>
      </c>
      <c r="AK88" s="41">
        <f t="shared" si="58"/>
        <v>13</v>
      </c>
      <c r="AL88" s="41">
        <v>16000</v>
      </c>
      <c r="AM88" s="75">
        <f t="shared" si="59"/>
        <v>0.07889546351084813</v>
      </c>
      <c r="AN88" s="41">
        <f t="shared" si="60"/>
        <v>26</v>
      </c>
      <c r="AO88" s="41">
        <v>9900</v>
      </c>
      <c r="AP88" s="75">
        <f t="shared" si="61"/>
        <v>0.04881656804733728</v>
      </c>
      <c r="AQ88" s="41">
        <f t="shared" si="62"/>
        <v>38</v>
      </c>
      <c r="AR88" s="41">
        <v>5200</v>
      </c>
      <c r="AS88" s="75">
        <f t="shared" si="63"/>
        <v>0.02564102564102564</v>
      </c>
      <c r="AT88" s="41">
        <f t="shared" si="64"/>
        <v>35</v>
      </c>
      <c r="AU88" s="41">
        <v>2200</v>
      </c>
      <c r="AV88" s="75">
        <f t="shared" si="65"/>
        <v>0.010848126232741617</v>
      </c>
      <c r="AW88" s="41">
        <f t="shared" si="66"/>
        <v>35</v>
      </c>
      <c r="AX88" s="41">
        <f t="shared" si="67"/>
        <v>3600</v>
      </c>
      <c r="AY88" s="75">
        <f t="shared" si="68"/>
        <v>0.01775147928994083</v>
      </c>
      <c r="AZ88" s="41">
        <f t="shared" si="69"/>
        <v>34</v>
      </c>
      <c r="BA88" s="41">
        <v>2200</v>
      </c>
      <c r="BB88" s="41"/>
      <c r="BC88" s="41"/>
      <c r="BD88" s="41">
        <v>700</v>
      </c>
      <c r="BE88" s="41"/>
      <c r="BF88" s="41"/>
      <c r="BG88" s="41">
        <v>700</v>
      </c>
      <c r="BH88" s="41"/>
      <c r="BI88" s="41"/>
    </row>
    <row r="89" spans="8:61" ht="12">
      <c r="H89" s="38" t="s">
        <v>59</v>
      </c>
      <c r="I89" s="39" t="s">
        <v>60</v>
      </c>
      <c r="J89" s="40">
        <v>208400</v>
      </c>
      <c r="K89" s="41">
        <v>400</v>
      </c>
      <c r="L89" s="75">
        <f t="shared" si="41"/>
        <v>0.0019193857965451055</v>
      </c>
      <c r="M89" s="41">
        <f t="shared" si="42"/>
        <v>40</v>
      </c>
      <c r="N89" s="41">
        <v>800</v>
      </c>
      <c r="O89" s="75">
        <f t="shared" si="43"/>
        <v>0.003838771593090211</v>
      </c>
      <c r="P89" s="41">
        <f t="shared" si="44"/>
        <v>31</v>
      </c>
      <c r="Q89" s="41">
        <v>3100</v>
      </c>
      <c r="R89" s="75">
        <f t="shared" si="45"/>
        <v>0.014875239923224568</v>
      </c>
      <c r="S89" s="41">
        <f t="shared" si="46"/>
        <v>29</v>
      </c>
      <c r="T89" s="41">
        <v>6900</v>
      </c>
      <c r="U89" s="75">
        <f t="shared" si="47"/>
        <v>0.033109404990403074</v>
      </c>
      <c r="V89" s="41">
        <f t="shared" si="48"/>
        <v>29</v>
      </c>
      <c r="W89" s="41">
        <v>18400</v>
      </c>
      <c r="X89" s="75">
        <f t="shared" si="49"/>
        <v>0.08829174664107485</v>
      </c>
      <c r="Y89" s="41">
        <f t="shared" si="50"/>
        <v>32</v>
      </c>
      <c r="Z89" s="41">
        <v>23000</v>
      </c>
      <c r="AA89" s="75">
        <f t="shared" si="51"/>
        <v>0.11036468330134357</v>
      </c>
      <c r="AB89" s="41">
        <f t="shared" si="52"/>
        <v>24</v>
      </c>
      <c r="AC89" s="41">
        <v>49700</v>
      </c>
      <c r="AD89" s="75">
        <f t="shared" si="53"/>
        <v>0.23848368522072938</v>
      </c>
      <c r="AE89" s="41">
        <f t="shared" si="54"/>
        <v>1</v>
      </c>
      <c r="AF89" s="41">
        <v>39300</v>
      </c>
      <c r="AG89" s="75">
        <f t="shared" si="55"/>
        <v>0.1885796545105566</v>
      </c>
      <c r="AH89" s="41">
        <f t="shared" si="56"/>
        <v>4</v>
      </c>
      <c r="AI89" s="41">
        <v>25600</v>
      </c>
      <c r="AJ89" s="75">
        <f t="shared" si="57"/>
        <v>0.12284069097888675</v>
      </c>
      <c r="AK89" s="41">
        <f t="shared" si="58"/>
        <v>21</v>
      </c>
      <c r="AL89" s="41">
        <v>16100</v>
      </c>
      <c r="AM89" s="75">
        <f t="shared" si="59"/>
        <v>0.07725527831094049</v>
      </c>
      <c r="AN89" s="41">
        <f t="shared" si="60"/>
        <v>28</v>
      </c>
      <c r="AO89" s="41">
        <v>11000</v>
      </c>
      <c r="AP89" s="75">
        <f t="shared" si="61"/>
        <v>0.052783109404990404</v>
      </c>
      <c r="AQ89" s="41">
        <f t="shared" si="62"/>
        <v>31</v>
      </c>
      <c r="AR89" s="41">
        <v>5800</v>
      </c>
      <c r="AS89" s="75">
        <f t="shared" si="63"/>
        <v>0.02783109404990403</v>
      </c>
      <c r="AT89" s="41">
        <f t="shared" si="64"/>
        <v>32</v>
      </c>
      <c r="AU89" s="41">
        <v>3200</v>
      </c>
      <c r="AV89" s="75">
        <f t="shared" si="65"/>
        <v>0.015355086372360844</v>
      </c>
      <c r="AW89" s="41">
        <f t="shared" si="66"/>
        <v>25</v>
      </c>
      <c r="AX89" s="41">
        <f t="shared" si="67"/>
        <v>3600</v>
      </c>
      <c r="AY89" s="75">
        <f t="shared" si="68"/>
        <v>0.01727447216890595</v>
      </c>
      <c r="AZ89" s="41">
        <f t="shared" si="69"/>
        <v>35</v>
      </c>
      <c r="BA89" s="41">
        <v>2100</v>
      </c>
      <c r="BB89" s="41"/>
      <c r="BC89" s="41"/>
      <c r="BD89" s="41">
        <v>800</v>
      </c>
      <c r="BE89" s="41"/>
      <c r="BF89" s="41"/>
      <c r="BG89" s="41">
        <v>700</v>
      </c>
      <c r="BH89" s="41"/>
      <c r="BI89" s="41"/>
    </row>
    <row r="90" spans="8:61" ht="12">
      <c r="H90" s="38" t="s">
        <v>61</v>
      </c>
      <c r="I90" s="39" t="s">
        <v>62</v>
      </c>
      <c r="J90" s="40">
        <v>146700</v>
      </c>
      <c r="K90" s="41">
        <v>400</v>
      </c>
      <c r="L90" s="75">
        <f t="shared" si="41"/>
        <v>0.0027266530334014998</v>
      </c>
      <c r="M90" s="41">
        <f t="shared" si="42"/>
        <v>25</v>
      </c>
      <c r="N90" s="41">
        <v>700</v>
      </c>
      <c r="O90" s="75">
        <f t="shared" si="43"/>
        <v>0.004771642808452625</v>
      </c>
      <c r="P90" s="41">
        <f t="shared" si="44"/>
        <v>25</v>
      </c>
      <c r="Q90" s="41">
        <v>2000</v>
      </c>
      <c r="R90" s="75">
        <f t="shared" si="45"/>
        <v>0.013633265167007498</v>
      </c>
      <c r="S90" s="41">
        <f t="shared" si="46"/>
        <v>33</v>
      </c>
      <c r="T90" s="41">
        <v>5200</v>
      </c>
      <c r="U90" s="75">
        <f t="shared" si="47"/>
        <v>0.0354464894342195</v>
      </c>
      <c r="V90" s="41">
        <f t="shared" si="48"/>
        <v>25</v>
      </c>
      <c r="W90" s="41">
        <v>14200</v>
      </c>
      <c r="X90" s="75">
        <f t="shared" si="49"/>
        <v>0.09679618268575324</v>
      </c>
      <c r="Y90" s="41">
        <f t="shared" si="50"/>
        <v>25</v>
      </c>
      <c r="Z90" s="41">
        <v>16700</v>
      </c>
      <c r="AA90" s="75">
        <f t="shared" si="51"/>
        <v>0.1138377641445126</v>
      </c>
      <c r="AB90" s="41">
        <f t="shared" si="52"/>
        <v>17</v>
      </c>
      <c r="AC90" s="41">
        <v>34200</v>
      </c>
      <c r="AD90" s="75">
        <f t="shared" si="53"/>
        <v>0.2331288343558282</v>
      </c>
      <c r="AE90" s="41">
        <f t="shared" si="54"/>
        <v>3</v>
      </c>
      <c r="AF90" s="41">
        <v>27300</v>
      </c>
      <c r="AG90" s="75">
        <f t="shared" si="55"/>
        <v>0.18609406952965235</v>
      </c>
      <c r="AH90" s="41">
        <f t="shared" si="56"/>
        <v>6</v>
      </c>
      <c r="AI90" s="41">
        <v>17400</v>
      </c>
      <c r="AJ90" s="75">
        <f t="shared" si="57"/>
        <v>0.11860940695296524</v>
      </c>
      <c r="AK90" s="41">
        <f t="shared" si="58"/>
        <v>23</v>
      </c>
      <c r="AL90" s="41">
        <v>9800</v>
      </c>
      <c r="AM90" s="75">
        <f t="shared" si="59"/>
        <v>0.06680299931833675</v>
      </c>
      <c r="AN90" s="41">
        <f t="shared" si="60"/>
        <v>42</v>
      </c>
      <c r="AO90" s="41">
        <v>7500</v>
      </c>
      <c r="AP90" s="75">
        <f t="shared" si="61"/>
        <v>0.05112474437627812</v>
      </c>
      <c r="AQ90" s="41">
        <f t="shared" si="62"/>
        <v>33</v>
      </c>
      <c r="AR90" s="41">
        <v>4500</v>
      </c>
      <c r="AS90" s="75">
        <f t="shared" si="63"/>
        <v>0.03067484662576687</v>
      </c>
      <c r="AT90" s="41">
        <f t="shared" si="64"/>
        <v>26</v>
      </c>
      <c r="AU90" s="41">
        <v>2800</v>
      </c>
      <c r="AV90" s="75">
        <f t="shared" si="65"/>
        <v>0.0190865712338105</v>
      </c>
      <c r="AW90" s="41">
        <f t="shared" si="66"/>
        <v>16</v>
      </c>
      <c r="AX90" s="41">
        <f t="shared" si="67"/>
        <v>3100</v>
      </c>
      <c r="AY90" s="75">
        <f t="shared" si="68"/>
        <v>0.021131561008861623</v>
      </c>
      <c r="AZ90" s="41">
        <f t="shared" si="69"/>
        <v>27</v>
      </c>
      <c r="BA90" s="41">
        <v>2300</v>
      </c>
      <c r="BB90" s="41"/>
      <c r="BC90" s="41"/>
      <c r="BD90" s="41">
        <v>400</v>
      </c>
      <c r="BE90" s="41"/>
      <c r="BF90" s="41"/>
      <c r="BG90" s="41">
        <v>400</v>
      </c>
      <c r="BH90" s="41"/>
      <c r="BI90" s="41"/>
    </row>
    <row r="91" spans="8:61" ht="12">
      <c r="H91" s="38" t="s">
        <v>63</v>
      </c>
      <c r="I91" s="39" t="s">
        <v>64</v>
      </c>
      <c r="J91" s="40">
        <v>145100</v>
      </c>
      <c r="K91" s="41">
        <v>400</v>
      </c>
      <c r="L91" s="75">
        <f t="shared" si="41"/>
        <v>0.0027567195037904893</v>
      </c>
      <c r="M91" s="41">
        <f t="shared" si="42"/>
        <v>23</v>
      </c>
      <c r="N91" s="41">
        <v>700</v>
      </c>
      <c r="O91" s="75">
        <f t="shared" si="43"/>
        <v>0.004824259131633356</v>
      </c>
      <c r="P91" s="41">
        <f t="shared" si="44"/>
        <v>24</v>
      </c>
      <c r="Q91" s="41">
        <v>2500</v>
      </c>
      <c r="R91" s="75">
        <f t="shared" si="45"/>
        <v>0.01722949689869056</v>
      </c>
      <c r="S91" s="41">
        <f t="shared" si="46"/>
        <v>23</v>
      </c>
      <c r="T91" s="41">
        <v>5200</v>
      </c>
      <c r="U91" s="75">
        <f t="shared" si="47"/>
        <v>0.03583735354927636</v>
      </c>
      <c r="V91" s="41">
        <f t="shared" si="48"/>
        <v>24</v>
      </c>
      <c r="W91" s="41">
        <v>14500</v>
      </c>
      <c r="X91" s="75">
        <f t="shared" si="49"/>
        <v>0.09993108201240523</v>
      </c>
      <c r="Y91" s="41">
        <f t="shared" si="50"/>
        <v>23</v>
      </c>
      <c r="Z91" s="41">
        <v>14300</v>
      </c>
      <c r="AA91" s="75">
        <f t="shared" si="51"/>
        <v>0.09855272226051</v>
      </c>
      <c r="AB91" s="41">
        <f t="shared" si="52"/>
        <v>33</v>
      </c>
      <c r="AC91" s="41">
        <v>30500</v>
      </c>
      <c r="AD91" s="75">
        <f t="shared" si="53"/>
        <v>0.2101998621640248</v>
      </c>
      <c r="AE91" s="41">
        <f t="shared" si="54"/>
        <v>21</v>
      </c>
      <c r="AF91" s="41">
        <v>24400</v>
      </c>
      <c r="AG91" s="75">
        <f t="shared" si="55"/>
        <v>0.16815988973121984</v>
      </c>
      <c r="AH91" s="41">
        <f t="shared" si="56"/>
        <v>23</v>
      </c>
      <c r="AI91" s="41">
        <v>16600</v>
      </c>
      <c r="AJ91" s="75">
        <f t="shared" si="57"/>
        <v>0.11440385940730531</v>
      </c>
      <c r="AK91" s="41">
        <f t="shared" si="58"/>
        <v>28</v>
      </c>
      <c r="AL91" s="41">
        <v>13000</v>
      </c>
      <c r="AM91" s="75">
        <f t="shared" si="59"/>
        <v>0.08959338387319091</v>
      </c>
      <c r="AN91" s="41">
        <f t="shared" si="60"/>
        <v>12</v>
      </c>
      <c r="AO91" s="41">
        <v>9100</v>
      </c>
      <c r="AP91" s="75">
        <f t="shared" si="61"/>
        <v>0.06271536871123363</v>
      </c>
      <c r="AQ91" s="41">
        <f t="shared" si="62"/>
        <v>17</v>
      </c>
      <c r="AR91" s="41">
        <v>5400</v>
      </c>
      <c r="AS91" s="75">
        <f t="shared" si="63"/>
        <v>0.037215713301171606</v>
      </c>
      <c r="AT91" s="41">
        <f t="shared" si="64"/>
        <v>17</v>
      </c>
      <c r="AU91" s="41">
        <v>2600</v>
      </c>
      <c r="AV91" s="75">
        <f t="shared" si="65"/>
        <v>0.01791867677463818</v>
      </c>
      <c r="AW91" s="41">
        <f t="shared" si="66"/>
        <v>20</v>
      </c>
      <c r="AX91" s="41">
        <f t="shared" si="67"/>
        <v>4100</v>
      </c>
      <c r="AY91" s="75">
        <f t="shared" si="68"/>
        <v>0.028256374913852515</v>
      </c>
      <c r="AZ91" s="41">
        <f t="shared" si="69"/>
        <v>15</v>
      </c>
      <c r="BA91" s="41">
        <v>3000</v>
      </c>
      <c r="BB91" s="41"/>
      <c r="BC91" s="41"/>
      <c r="BD91" s="41">
        <v>500</v>
      </c>
      <c r="BE91" s="41"/>
      <c r="BF91" s="41"/>
      <c r="BG91" s="41">
        <v>600</v>
      </c>
      <c r="BH91" s="41"/>
      <c r="BI91" s="41"/>
    </row>
    <row r="92" spans="8:61" ht="12">
      <c r="H92" s="38" t="s">
        <v>65</v>
      </c>
      <c r="I92" s="39" t="s">
        <v>66</v>
      </c>
      <c r="J92" s="40">
        <v>361000</v>
      </c>
      <c r="K92" s="41">
        <v>700</v>
      </c>
      <c r="L92" s="75">
        <f t="shared" si="41"/>
        <v>0.0019390581717451524</v>
      </c>
      <c r="M92" s="41">
        <f t="shared" si="42"/>
        <v>39</v>
      </c>
      <c r="N92" s="41">
        <v>1600</v>
      </c>
      <c r="O92" s="75">
        <f t="shared" si="43"/>
        <v>0.00443213296398892</v>
      </c>
      <c r="P92" s="41">
        <f t="shared" si="44"/>
        <v>30</v>
      </c>
      <c r="Q92" s="41">
        <v>5400</v>
      </c>
      <c r="R92" s="75">
        <f t="shared" si="45"/>
        <v>0.014958448753462604</v>
      </c>
      <c r="S92" s="41">
        <f t="shared" si="46"/>
        <v>28</v>
      </c>
      <c r="T92" s="41">
        <v>14500</v>
      </c>
      <c r="U92" s="75">
        <f t="shared" si="47"/>
        <v>0.04016620498614958</v>
      </c>
      <c r="V92" s="41">
        <f t="shared" si="48"/>
        <v>22</v>
      </c>
      <c r="W92" s="41">
        <v>33700</v>
      </c>
      <c r="X92" s="75">
        <f t="shared" si="49"/>
        <v>0.09335180055401662</v>
      </c>
      <c r="Y92" s="41">
        <f t="shared" si="50"/>
        <v>27</v>
      </c>
      <c r="Z92" s="41">
        <v>37500</v>
      </c>
      <c r="AA92" s="75">
        <f t="shared" si="51"/>
        <v>0.1038781163434903</v>
      </c>
      <c r="AB92" s="41">
        <f t="shared" si="52"/>
        <v>30</v>
      </c>
      <c r="AC92" s="41">
        <v>77800</v>
      </c>
      <c r="AD92" s="75">
        <f t="shared" si="53"/>
        <v>0.2155124653739612</v>
      </c>
      <c r="AE92" s="41">
        <f t="shared" si="54"/>
        <v>12</v>
      </c>
      <c r="AF92" s="41">
        <v>68100</v>
      </c>
      <c r="AG92" s="75">
        <f t="shared" si="55"/>
        <v>0.18864265927977839</v>
      </c>
      <c r="AH92" s="41">
        <f t="shared" si="56"/>
        <v>3</v>
      </c>
      <c r="AI92" s="41">
        <v>45600</v>
      </c>
      <c r="AJ92" s="75">
        <f t="shared" si="57"/>
        <v>0.12631578947368421</v>
      </c>
      <c r="AK92" s="41">
        <f t="shared" si="58"/>
        <v>15</v>
      </c>
      <c r="AL92" s="41">
        <v>31100</v>
      </c>
      <c r="AM92" s="75">
        <f t="shared" si="59"/>
        <v>0.08614958448753463</v>
      </c>
      <c r="AN92" s="41">
        <f t="shared" si="60"/>
        <v>15</v>
      </c>
      <c r="AO92" s="41">
        <v>20800</v>
      </c>
      <c r="AP92" s="75">
        <f t="shared" si="61"/>
        <v>0.057617728531855955</v>
      </c>
      <c r="AQ92" s="41">
        <f t="shared" si="62"/>
        <v>22</v>
      </c>
      <c r="AR92" s="41">
        <v>10200</v>
      </c>
      <c r="AS92" s="75">
        <f t="shared" si="63"/>
        <v>0.028254847645429362</v>
      </c>
      <c r="AT92" s="41">
        <f t="shared" si="64"/>
        <v>31</v>
      </c>
      <c r="AU92" s="41">
        <v>5600</v>
      </c>
      <c r="AV92" s="75">
        <f t="shared" si="65"/>
        <v>0.01551246537396122</v>
      </c>
      <c r="AW92" s="41">
        <f t="shared" si="66"/>
        <v>24</v>
      </c>
      <c r="AX92" s="41">
        <f t="shared" si="67"/>
        <v>6000</v>
      </c>
      <c r="AY92" s="75">
        <f t="shared" si="68"/>
        <v>0.01662049861495845</v>
      </c>
      <c r="AZ92" s="41">
        <f t="shared" si="69"/>
        <v>37</v>
      </c>
      <c r="BA92" s="41">
        <v>4800</v>
      </c>
      <c r="BB92" s="41"/>
      <c r="BC92" s="41"/>
      <c r="BD92" s="41">
        <v>200</v>
      </c>
      <c r="BE92" s="41"/>
      <c r="BF92" s="41"/>
      <c r="BG92" s="41">
        <v>1000</v>
      </c>
      <c r="BH92" s="41"/>
      <c r="BI92" s="41"/>
    </row>
    <row r="93" spans="8:61" ht="12">
      <c r="H93" s="38" t="s">
        <v>67</v>
      </c>
      <c r="I93" s="39" t="s">
        <v>68</v>
      </c>
      <c r="J93" s="40">
        <v>367500</v>
      </c>
      <c r="K93" s="41">
        <v>1100</v>
      </c>
      <c r="L93" s="75">
        <f t="shared" si="41"/>
        <v>0.002993197278911565</v>
      </c>
      <c r="M93" s="41">
        <f t="shared" si="42"/>
        <v>19</v>
      </c>
      <c r="N93" s="41">
        <v>1700</v>
      </c>
      <c r="O93" s="75">
        <f t="shared" si="43"/>
        <v>0.004625850340136055</v>
      </c>
      <c r="P93" s="41">
        <f t="shared" si="44"/>
        <v>26</v>
      </c>
      <c r="Q93" s="41">
        <v>4100</v>
      </c>
      <c r="R93" s="75">
        <f t="shared" si="45"/>
        <v>0.011156462585034013</v>
      </c>
      <c r="S93" s="41">
        <f t="shared" si="46"/>
        <v>41</v>
      </c>
      <c r="T93" s="41">
        <v>9900</v>
      </c>
      <c r="U93" s="75">
        <f t="shared" si="47"/>
        <v>0.026938775510204082</v>
      </c>
      <c r="V93" s="41">
        <f t="shared" si="48"/>
        <v>35</v>
      </c>
      <c r="W93" s="41">
        <v>33500</v>
      </c>
      <c r="X93" s="75">
        <f t="shared" si="49"/>
        <v>0.09115646258503401</v>
      </c>
      <c r="Y93" s="41">
        <f t="shared" si="50"/>
        <v>31</v>
      </c>
      <c r="Z93" s="41">
        <v>39000</v>
      </c>
      <c r="AA93" s="75">
        <f t="shared" si="51"/>
        <v>0.10612244897959183</v>
      </c>
      <c r="AB93" s="41">
        <f t="shared" si="52"/>
        <v>27</v>
      </c>
      <c r="AC93" s="41">
        <v>84800</v>
      </c>
      <c r="AD93" s="75">
        <f t="shared" si="53"/>
        <v>0.2307482993197279</v>
      </c>
      <c r="AE93" s="41">
        <f t="shared" si="54"/>
        <v>4</v>
      </c>
      <c r="AF93" s="41">
        <v>69200</v>
      </c>
      <c r="AG93" s="75">
        <f t="shared" si="55"/>
        <v>0.18829931972789116</v>
      </c>
      <c r="AH93" s="41">
        <f t="shared" si="56"/>
        <v>5</v>
      </c>
      <c r="AI93" s="41">
        <v>45200</v>
      </c>
      <c r="AJ93" s="75">
        <f t="shared" si="57"/>
        <v>0.12299319727891156</v>
      </c>
      <c r="AK93" s="41">
        <f t="shared" si="58"/>
        <v>20</v>
      </c>
      <c r="AL93" s="41">
        <v>30800</v>
      </c>
      <c r="AM93" s="75">
        <f t="shared" si="59"/>
        <v>0.0838095238095238</v>
      </c>
      <c r="AN93" s="41">
        <f t="shared" si="60"/>
        <v>20</v>
      </c>
      <c r="AO93" s="41">
        <v>21100</v>
      </c>
      <c r="AP93" s="75">
        <f t="shared" si="61"/>
        <v>0.057414965986394555</v>
      </c>
      <c r="AQ93" s="41">
        <f t="shared" si="62"/>
        <v>23</v>
      </c>
      <c r="AR93" s="41">
        <v>11300</v>
      </c>
      <c r="AS93" s="75">
        <f t="shared" si="63"/>
        <v>0.03074829931972789</v>
      </c>
      <c r="AT93" s="41">
        <f t="shared" si="64"/>
        <v>25</v>
      </c>
      <c r="AU93" s="41">
        <v>6200</v>
      </c>
      <c r="AV93" s="75">
        <f t="shared" si="65"/>
        <v>0.016870748299319727</v>
      </c>
      <c r="AW93" s="41">
        <f t="shared" si="66"/>
        <v>22</v>
      </c>
      <c r="AX93" s="41">
        <f t="shared" si="67"/>
        <v>6800</v>
      </c>
      <c r="AY93" s="75">
        <f t="shared" si="68"/>
        <v>0.01850340136054422</v>
      </c>
      <c r="AZ93" s="41">
        <f t="shared" si="69"/>
        <v>32</v>
      </c>
      <c r="BA93" s="41">
        <v>4400</v>
      </c>
      <c r="BB93" s="41"/>
      <c r="BC93" s="41"/>
      <c r="BD93" s="41">
        <v>1200</v>
      </c>
      <c r="BE93" s="41"/>
      <c r="BF93" s="41"/>
      <c r="BG93" s="41">
        <v>1200</v>
      </c>
      <c r="BH93" s="41"/>
      <c r="BI93" s="41"/>
    </row>
    <row r="94" spans="8:61" ht="12">
      <c r="H94" s="38" t="s">
        <v>69</v>
      </c>
      <c r="I94" s="39" t="s">
        <v>70</v>
      </c>
      <c r="J94" s="40">
        <v>703200</v>
      </c>
      <c r="K94" s="41">
        <v>1700</v>
      </c>
      <c r="L94" s="75">
        <f t="shared" si="41"/>
        <v>0.002417519908987486</v>
      </c>
      <c r="M94" s="41">
        <f t="shared" si="42"/>
        <v>35</v>
      </c>
      <c r="N94" s="41">
        <v>2300</v>
      </c>
      <c r="O94" s="75">
        <f t="shared" si="43"/>
        <v>0.003270762229806598</v>
      </c>
      <c r="P94" s="41">
        <f t="shared" si="44"/>
        <v>39</v>
      </c>
      <c r="Q94" s="41">
        <v>8300</v>
      </c>
      <c r="R94" s="75">
        <f t="shared" si="45"/>
        <v>0.011803185437997724</v>
      </c>
      <c r="S94" s="41">
        <f t="shared" si="46"/>
        <v>39</v>
      </c>
      <c r="T94" s="41">
        <v>17400</v>
      </c>
      <c r="U94" s="75">
        <f t="shared" si="47"/>
        <v>0.024744027303754267</v>
      </c>
      <c r="V94" s="41">
        <f t="shared" si="48"/>
        <v>36</v>
      </c>
      <c r="W94" s="41">
        <v>53900</v>
      </c>
      <c r="X94" s="75">
        <f t="shared" si="49"/>
        <v>0.07664960182025028</v>
      </c>
      <c r="Y94" s="41">
        <f t="shared" si="50"/>
        <v>36</v>
      </c>
      <c r="Z94" s="41">
        <v>65400</v>
      </c>
      <c r="AA94" s="75">
        <f t="shared" si="51"/>
        <v>0.09300341296928327</v>
      </c>
      <c r="AB94" s="41">
        <f t="shared" si="52"/>
        <v>36</v>
      </c>
      <c r="AC94" s="41">
        <v>149300</v>
      </c>
      <c r="AD94" s="75">
        <f t="shared" si="53"/>
        <v>0.2123151308304892</v>
      </c>
      <c r="AE94" s="41">
        <f t="shared" si="54"/>
        <v>16</v>
      </c>
      <c r="AF94" s="41">
        <v>120600</v>
      </c>
      <c r="AG94" s="75">
        <f t="shared" si="55"/>
        <v>0.17150170648464164</v>
      </c>
      <c r="AH94" s="41">
        <f t="shared" si="56"/>
        <v>20</v>
      </c>
      <c r="AI94" s="41">
        <v>103300</v>
      </c>
      <c r="AJ94" s="75">
        <f t="shared" si="57"/>
        <v>0.14689988623435724</v>
      </c>
      <c r="AK94" s="41">
        <f t="shared" si="58"/>
        <v>2</v>
      </c>
      <c r="AL94" s="41">
        <v>64300</v>
      </c>
      <c r="AM94" s="75">
        <f t="shared" si="59"/>
        <v>0.09143913538111491</v>
      </c>
      <c r="AN94" s="41">
        <f t="shared" si="60"/>
        <v>10</v>
      </c>
      <c r="AO94" s="41">
        <v>46000</v>
      </c>
      <c r="AP94" s="75">
        <f t="shared" si="61"/>
        <v>0.06541524459613197</v>
      </c>
      <c r="AQ94" s="41">
        <f t="shared" si="62"/>
        <v>16</v>
      </c>
      <c r="AR94" s="41">
        <v>32700</v>
      </c>
      <c r="AS94" s="75">
        <f t="shared" si="63"/>
        <v>0.046501706484641636</v>
      </c>
      <c r="AT94" s="41">
        <f t="shared" si="64"/>
        <v>11</v>
      </c>
      <c r="AU94" s="41">
        <v>14800</v>
      </c>
      <c r="AV94" s="75">
        <f t="shared" si="65"/>
        <v>0.02104664391353811</v>
      </c>
      <c r="AW94" s="41">
        <f t="shared" si="66"/>
        <v>13</v>
      </c>
      <c r="AX94" s="41">
        <f t="shared" si="67"/>
        <v>18300</v>
      </c>
      <c r="AY94" s="75">
        <f t="shared" si="68"/>
        <v>0.026023890784982934</v>
      </c>
      <c r="AZ94" s="41">
        <f t="shared" si="69"/>
        <v>20</v>
      </c>
      <c r="BA94" s="41">
        <v>13800</v>
      </c>
      <c r="BB94" s="41"/>
      <c r="BC94" s="41"/>
      <c r="BD94" s="41">
        <v>2300</v>
      </c>
      <c r="BE94" s="41"/>
      <c r="BF94" s="41"/>
      <c r="BG94" s="41">
        <v>2200</v>
      </c>
      <c r="BH94" s="41"/>
      <c r="BI94" s="41"/>
    </row>
    <row r="95" spans="8:61" ht="12">
      <c r="H95" s="38" t="s">
        <v>71</v>
      </c>
      <c r="I95" s="39" t="s">
        <v>72</v>
      </c>
      <c r="J95" s="40">
        <v>1525800</v>
      </c>
      <c r="K95" s="41">
        <v>4200</v>
      </c>
      <c r="L95" s="75">
        <f t="shared" si="41"/>
        <v>0.0027526543452615023</v>
      </c>
      <c r="M95" s="41">
        <f t="shared" si="42"/>
        <v>24</v>
      </c>
      <c r="N95" s="41">
        <v>4500</v>
      </c>
      <c r="O95" s="75">
        <f t="shared" si="43"/>
        <v>0.002949272512780181</v>
      </c>
      <c r="P95" s="41">
        <f t="shared" si="44"/>
        <v>40</v>
      </c>
      <c r="Q95" s="41">
        <v>15300</v>
      </c>
      <c r="R95" s="75">
        <f t="shared" si="45"/>
        <v>0.010027526543452615</v>
      </c>
      <c r="S95" s="41">
        <f t="shared" si="46"/>
        <v>43</v>
      </c>
      <c r="T95" s="41">
        <v>33400</v>
      </c>
      <c r="U95" s="75">
        <f t="shared" si="47"/>
        <v>0.02189015598374623</v>
      </c>
      <c r="V95" s="41">
        <f t="shared" si="48"/>
        <v>42</v>
      </c>
      <c r="W95" s="41">
        <v>91800</v>
      </c>
      <c r="X95" s="75">
        <f t="shared" si="49"/>
        <v>0.06016515926071569</v>
      </c>
      <c r="Y95" s="41">
        <f t="shared" si="50"/>
        <v>43</v>
      </c>
      <c r="Z95" s="41">
        <v>114700</v>
      </c>
      <c r="AA95" s="75">
        <f t="shared" si="51"/>
        <v>0.07517367938130817</v>
      </c>
      <c r="AB95" s="41">
        <f t="shared" si="52"/>
        <v>43</v>
      </c>
      <c r="AC95" s="41">
        <v>290400</v>
      </c>
      <c r="AD95" s="75">
        <f t="shared" si="53"/>
        <v>0.190326386158081</v>
      </c>
      <c r="AE95" s="41">
        <f t="shared" si="54"/>
        <v>40</v>
      </c>
      <c r="AF95" s="41">
        <v>282200</v>
      </c>
      <c r="AG95" s="75">
        <f t="shared" si="55"/>
        <v>0.18495215624590378</v>
      </c>
      <c r="AH95" s="41">
        <f t="shared" si="56"/>
        <v>8</v>
      </c>
      <c r="AI95" s="41">
        <v>222800</v>
      </c>
      <c r="AJ95" s="75">
        <f t="shared" si="57"/>
        <v>0.1460217590772054</v>
      </c>
      <c r="AK95" s="41">
        <f t="shared" si="58"/>
        <v>3</v>
      </c>
      <c r="AL95" s="41">
        <v>148000</v>
      </c>
      <c r="AM95" s="75">
        <f t="shared" si="59"/>
        <v>0.0969982959758815</v>
      </c>
      <c r="AN95" s="41">
        <f t="shared" si="60"/>
        <v>7</v>
      </c>
      <c r="AO95" s="41">
        <v>106100</v>
      </c>
      <c r="AP95" s="75">
        <f t="shared" si="61"/>
        <v>0.06953729191243938</v>
      </c>
      <c r="AQ95" s="41">
        <f t="shared" si="62"/>
        <v>9</v>
      </c>
      <c r="AR95" s="41">
        <v>75400</v>
      </c>
      <c r="AS95" s="75">
        <f t="shared" si="63"/>
        <v>0.049416699436361254</v>
      </c>
      <c r="AT95" s="41">
        <f t="shared" si="64"/>
        <v>9</v>
      </c>
      <c r="AU95" s="41">
        <v>42500</v>
      </c>
      <c r="AV95" s="75">
        <f t="shared" si="65"/>
        <v>0.027854240398479488</v>
      </c>
      <c r="AW95" s="41">
        <f t="shared" si="66"/>
        <v>7</v>
      </c>
      <c r="AX95" s="41">
        <f t="shared" si="67"/>
        <v>73700</v>
      </c>
      <c r="AY95" s="75">
        <f t="shared" si="68"/>
        <v>0.048302529820422074</v>
      </c>
      <c r="AZ95" s="41">
        <f t="shared" si="69"/>
        <v>7</v>
      </c>
      <c r="BA95" s="41">
        <v>55400</v>
      </c>
      <c r="BB95" s="41"/>
      <c r="BC95" s="41"/>
      <c r="BD95" s="41">
        <v>12000</v>
      </c>
      <c r="BE95" s="41"/>
      <c r="BF95" s="41"/>
      <c r="BG95" s="41">
        <v>6300</v>
      </c>
      <c r="BH95" s="41"/>
      <c r="BI95" s="41"/>
    </row>
    <row r="96" spans="8:61" ht="12">
      <c r="H96" s="38" t="s">
        <v>73</v>
      </c>
      <c r="I96" s="39" t="s">
        <v>74</v>
      </c>
      <c r="J96" s="40">
        <v>344600</v>
      </c>
      <c r="K96" s="41">
        <v>1000</v>
      </c>
      <c r="L96" s="75">
        <f t="shared" si="41"/>
        <v>0.002901915264074289</v>
      </c>
      <c r="M96" s="41">
        <f t="shared" si="42"/>
        <v>21</v>
      </c>
      <c r="N96" s="41">
        <v>900</v>
      </c>
      <c r="O96" s="75">
        <f t="shared" si="43"/>
        <v>0.00261172373766686</v>
      </c>
      <c r="P96" s="41">
        <f t="shared" si="44"/>
        <v>44</v>
      </c>
      <c r="Q96" s="41">
        <v>2700</v>
      </c>
      <c r="R96" s="75">
        <f t="shared" si="45"/>
        <v>0.00783517121300058</v>
      </c>
      <c r="S96" s="41">
        <f t="shared" si="46"/>
        <v>45</v>
      </c>
      <c r="T96" s="41">
        <v>9400</v>
      </c>
      <c r="U96" s="75">
        <f t="shared" si="47"/>
        <v>0.027278003482298318</v>
      </c>
      <c r="V96" s="41">
        <f t="shared" si="48"/>
        <v>33</v>
      </c>
      <c r="W96" s="41">
        <v>21600</v>
      </c>
      <c r="X96" s="75">
        <f t="shared" si="49"/>
        <v>0.06268136970400465</v>
      </c>
      <c r="Y96" s="41">
        <f t="shared" si="50"/>
        <v>41</v>
      </c>
      <c r="Z96" s="41">
        <v>29100</v>
      </c>
      <c r="AA96" s="75">
        <f t="shared" si="51"/>
        <v>0.0844457341845618</v>
      </c>
      <c r="AB96" s="41">
        <f t="shared" si="52"/>
        <v>40</v>
      </c>
      <c r="AC96" s="41">
        <v>66000</v>
      </c>
      <c r="AD96" s="75">
        <f t="shared" si="53"/>
        <v>0.1915264074289031</v>
      </c>
      <c r="AE96" s="41">
        <f t="shared" si="54"/>
        <v>38</v>
      </c>
      <c r="AF96" s="41">
        <v>65800</v>
      </c>
      <c r="AG96" s="75">
        <f t="shared" si="55"/>
        <v>0.1909460243760882</v>
      </c>
      <c r="AH96" s="41">
        <f t="shared" si="56"/>
        <v>2</v>
      </c>
      <c r="AI96" s="41">
        <v>49300</v>
      </c>
      <c r="AJ96" s="75">
        <f t="shared" si="57"/>
        <v>0.14306442251886245</v>
      </c>
      <c r="AK96" s="41">
        <f t="shared" si="58"/>
        <v>5</v>
      </c>
      <c r="AL96" s="41">
        <v>31500</v>
      </c>
      <c r="AM96" s="75">
        <f t="shared" si="59"/>
        <v>0.0914103308183401</v>
      </c>
      <c r="AN96" s="41">
        <f t="shared" si="60"/>
        <v>11</v>
      </c>
      <c r="AO96" s="41">
        <v>26900</v>
      </c>
      <c r="AP96" s="75">
        <f t="shared" si="61"/>
        <v>0.07806152060359837</v>
      </c>
      <c r="AQ96" s="41">
        <f t="shared" si="62"/>
        <v>5</v>
      </c>
      <c r="AR96" s="41">
        <v>17200</v>
      </c>
      <c r="AS96" s="75">
        <f t="shared" si="63"/>
        <v>0.04991294254207777</v>
      </c>
      <c r="AT96" s="41">
        <f t="shared" si="64"/>
        <v>8</v>
      </c>
      <c r="AU96" s="41">
        <v>6900</v>
      </c>
      <c r="AV96" s="75">
        <f t="shared" si="65"/>
        <v>0.020023215322112594</v>
      </c>
      <c r="AW96" s="41">
        <f t="shared" si="66"/>
        <v>14</v>
      </c>
      <c r="AX96" s="41">
        <f t="shared" si="67"/>
        <v>10900</v>
      </c>
      <c r="AY96" s="75">
        <f t="shared" si="68"/>
        <v>0.03163087637840975</v>
      </c>
      <c r="AZ96" s="41">
        <f t="shared" si="69"/>
        <v>14</v>
      </c>
      <c r="BA96" s="41">
        <v>8400</v>
      </c>
      <c r="BB96" s="41"/>
      <c r="BC96" s="41"/>
      <c r="BD96" s="41">
        <v>1200</v>
      </c>
      <c r="BE96" s="41"/>
      <c r="BF96" s="41"/>
      <c r="BG96" s="41">
        <v>1300</v>
      </c>
      <c r="BH96" s="41"/>
      <c r="BI96" s="41"/>
    </row>
    <row r="97" spans="8:61" ht="12">
      <c r="H97" s="38" t="s">
        <v>75</v>
      </c>
      <c r="I97" s="39" t="s">
        <v>76</v>
      </c>
      <c r="J97" s="40">
        <v>272400</v>
      </c>
      <c r="K97" s="41">
        <v>700</v>
      </c>
      <c r="L97" s="75">
        <f t="shared" si="41"/>
        <v>0.0025697503671071953</v>
      </c>
      <c r="M97" s="41">
        <f t="shared" si="42"/>
        <v>31</v>
      </c>
      <c r="N97" s="41">
        <v>900</v>
      </c>
      <c r="O97" s="75">
        <f t="shared" si="43"/>
        <v>0.003303964757709251</v>
      </c>
      <c r="P97" s="41">
        <f t="shared" si="44"/>
        <v>38</v>
      </c>
      <c r="Q97" s="41">
        <v>3600</v>
      </c>
      <c r="R97" s="75">
        <f t="shared" si="45"/>
        <v>0.013215859030837005</v>
      </c>
      <c r="S97" s="41">
        <f t="shared" si="46"/>
        <v>35</v>
      </c>
      <c r="T97" s="41">
        <v>5700</v>
      </c>
      <c r="U97" s="75">
        <f t="shared" si="47"/>
        <v>0.02092511013215859</v>
      </c>
      <c r="V97" s="41">
        <f t="shared" si="48"/>
        <v>43</v>
      </c>
      <c r="W97" s="41">
        <v>17000</v>
      </c>
      <c r="X97" s="75">
        <f t="shared" si="49"/>
        <v>0.06240822320117474</v>
      </c>
      <c r="Y97" s="41">
        <f t="shared" si="50"/>
        <v>42</v>
      </c>
      <c r="Z97" s="41">
        <v>21500</v>
      </c>
      <c r="AA97" s="75">
        <f t="shared" si="51"/>
        <v>0.078928046989721</v>
      </c>
      <c r="AB97" s="41">
        <f t="shared" si="52"/>
        <v>41</v>
      </c>
      <c r="AC97" s="41">
        <v>49700</v>
      </c>
      <c r="AD97" s="75">
        <f t="shared" si="53"/>
        <v>0.18245227606461087</v>
      </c>
      <c r="AE97" s="41">
        <f t="shared" si="54"/>
        <v>41</v>
      </c>
      <c r="AF97" s="41">
        <v>49700</v>
      </c>
      <c r="AG97" s="75">
        <f t="shared" si="55"/>
        <v>0.18245227606461087</v>
      </c>
      <c r="AH97" s="41">
        <f t="shared" si="56"/>
        <v>9</v>
      </c>
      <c r="AI97" s="41">
        <v>39300</v>
      </c>
      <c r="AJ97" s="75">
        <f t="shared" si="57"/>
        <v>0.14427312775330398</v>
      </c>
      <c r="AK97" s="41">
        <f t="shared" si="58"/>
        <v>4</v>
      </c>
      <c r="AL97" s="41">
        <v>27500</v>
      </c>
      <c r="AM97" s="75">
        <f t="shared" si="59"/>
        <v>0.10095447870778267</v>
      </c>
      <c r="AN97" s="41">
        <f t="shared" si="60"/>
        <v>5</v>
      </c>
      <c r="AO97" s="41">
        <v>20800</v>
      </c>
      <c r="AP97" s="75">
        <f t="shared" si="61"/>
        <v>0.0763582966226138</v>
      </c>
      <c r="AQ97" s="41">
        <f t="shared" si="62"/>
        <v>6</v>
      </c>
      <c r="AR97" s="41">
        <v>15100</v>
      </c>
      <c r="AS97" s="75">
        <f t="shared" si="63"/>
        <v>0.055433186490455214</v>
      </c>
      <c r="AT97" s="41">
        <f t="shared" si="64"/>
        <v>6</v>
      </c>
      <c r="AU97" s="41">
        <v>7300</v>
      </c>
      <c r="AV97" s="75">
        <f t="shared" si="65"/>
        <v>0.026798825256975037</v>
      </c>
      <c r="AW97" s="41">
        <f t="shared" si="66"/>
        <v>8</v>
      </c>
      <c r="AX97" s="41">
        <f t="shared" si="67"/>
        <v>9400</v>
      </c>
      <c r="AY97" s="75">
        <f t="shared" si="68"/>
        <v>0.03450807635829662</v>
      </c>
      <c r="AZ97" s="41">
        <f t="shared" si="69"/>
        <v>11</v>
      </c>
      <c r="BA97" s="41">
        <v>7300</v>
      </c>
      <c r="BB97" s="41"/>
      <c r="BC97" s="41"/>
      <c r="BD97" s="41">
        <v>1800</v>
      </c>
      <c r="BE97" s="41"/>
      <c r="BF97" s="41"/>
      <c r="BG97" s="41">
        <v>300</v>
      </c>
      <c r="BH97" s="41"/>
      <c r="BI97" s="41"/>
    </row>
    <row r="98" spans="8:61" ht="12">
      <c r="H98" s="38" t="s">
        <v>77</v>
      </c>
      <c r="I98" s="39" t="s">
        <v>78</v>
      </c>
      <c r="J98" s="40">
        <v>416400</v>
      </c>
      <c r="K98" s="41">
        <v>1400</v>
      </c>
      <c r="L98" s="75">
        <f t="shared" si="41"/>
        <v>0.0033621517771373678</v>
      </c>
      <c r="M98" s="41">
        <f t="shared" si="42"/>
        <v>16</v>
      </c>
      <c r="N98" s="41">
        <v>2200</v>
      </c>
      <c r="O98" s="75">
        <f t="shared" si="43"/>
        <v>0.005283381364073006</v>
      </c>
      <c r="P98" s="41">
        <f t="shared" si="44"/>
        <v>21</v>
      </c>
      <c r="Q98" s="41">
        <v>5400</v>
      </c>
      <c r="R98" s="75">
        <f t="shared" si="45"/>
        <v>0.012968299711815562</v>
      </c>
      <c r="S98" s="41">
        <f t="shared" si="46"/>
        <v>38</v>
      </c>
      <c r="T98" s="41">
        <v>10300</v>
      </c>
      <c r="U98" s="75">
        <f t="shared" si="47"/>
        <v>0.02473583093179635</v>
      </c>
      <c r="V98" s="41">
        <f t="shared" si="48"/>
        <v>37</v>
      </c>
      <c r="W98" s="41">
        <v>31700</v>
      </c>
      <c r="X98" s="75">
        <f t="shared" si="49"/>
        <v>0.07612872238232468</v>
      </c>
      <c r="Y98" s="41">
        <f t="shared" si="50"/>
        <v>37</v>
      </c>
      <c r="Z98" s="41">
        <v>38500</v>
      </c>
      <c r="AA98" s="75">
        <f t="shared" si="51"/>
        <v>0.09245917387127761</v>
      </c>
      <c r="AB98" s="41">
        <f t="shared" si="52"/>
        <v>37</v>
      </c>
      <c r="AC98" s="41">
        <v>81800</v>
      </c>
      <c r="AD98" s="75">
        <f t="shared" si="53"/>
        <v>0.19644572526416906</v>
      </c>
      <c r="AE98" s="41">
        <f t="shared" si="54"/>
        <v>32</v>
      </c>
      <c r="AF98" s="41">
        <v>74700</v>
      </c>
      <c r="AG98" s="75">
        <f t="shared" si="55"/>
        <v>0.17939481268011528</v>
      </c>
      <c r="AH98" s="41">
        <f t="shared" si="56"/>
        <v>13</v>
      </c>
      <c r="AI98" s="41">
        <v>49700</v>
      </c>
      <c r="AJ98" s="75">
        <f t="shared" si="57"/>
        <v>0.11935638808837656</v>
      </c>
      <c r="AK98" s="41">
        <f t="shared" si="58"/>
        <v>22</v>
      </c>
      <c r="AL98" s="41">
        <v>34600</v>
      </c>
      <c r="AM98" s="75">
        <f t="shared" si="59"/>
        <v>0.08309317963496637</v>
      </c>
      <c r="AN98" s="41">
        <f t="shared" si="60"/>
        <v>21</v>
      </c>
      <c r="AO98" s="41">
        <v>27500</v>
      </c>
      <c r="AP98" s="75">
        <f t="shared" si="61"/>
        <v>0.06604226705091258</v>
      </c>
      <c r="AQ98" s="41">
        <f t="shared" si="62"/>
        <v>14</v>
      </c>
      <c r="AR98" s="41">
        <v>18300</v>
      </c>
      <c r="AS98" s="75">
        <f t="shared" si="63"/>
        <v>0.04394812680115274</v>
      </c>
      <c r="AT98" s="41">
        <f t="shared" si="64"/>
        <v>12</v>
      </c>
      <c r="AU98" s="41">
        <v>9600</v>
      </c>
      <c r="AV98" s="75">
        <f t="shared" si="65"/>
        <v>0.023054755043227664</v>
      </c>
      <c r="AW98" s="41">
        <f t="shared" si="66"/>
        <v>10</v>
      </c>
      <c r="AX98" s="41">
        <f t="shared" si="67"/>
        <v>20500</v>
      </c>
      <c r="AY98" s="75">
        <f t="shared" si="68"/>
        <v>0.04923150816522574</v>
      </c>
      <c r="AZ98" s="41">
        <f t="shared" si="69"/>
        <v>6</v>
      </c>
      <c r="BA98" s="41">
        <v>14800</v>
      </c>
      <c r="BB98" s="41"/>
      <c r="BC98" s="41"/>
      <c r="BD98" s="41">
        <v>2400</v>
      </c>
      <c r="BE98" s="41"/>
      <c r="BF98" s="41"/>
      <c r="BG98" s="41">
        <v>3300</v>
      </c>
      <c r="BH98" s="41"/>
      <c r="BI98" s="41"/>
    </row>
    <row r="99" spans="8:61" ht="12">
      <c r="H99" s="38" t="s">
        <v>79</v>
      </c>
      <c r="I99" s="39" t="s">
        <v>80</v>
      </c>
      <c r="J99" s="40">
        <v>1454400</v>
      </c>
      <c r="K99" s="41">
        <v>3600</v>
      </c>
      <c r="L99" s="75">
        <f t="shared" si="41"/>
        <v>0.0024752475247524753</v>
      </c>
      <c r="M99" s="41">
        <f t="shared" si="42"/>
        <v>34</v>
      </c>
      <c r="N99" s="41">
        <v>9500</v>
      </c>
      <c r="O99" s="75">
        <f t="shared" si="43"/>
        <v>0.006531903190319032</v>
      </c>
      <c r="P99" s="41">
        <f t="shared" si="44"/>
        <v>15</v>
      </c>
      <c r="Q99" s="41">
        <v>19800</v>
      </c>
      <c r="R99" s="75">
        <f t="shared" si="45"/>
        <v>0.013613861386138614</v>
      </c>
      <c r="S99" s="41">
        <f t="shared" si="46"/>
        <v>34</v>
      </c>
      <c r="T99" s="41">
        <v>30000</v>
      </c>
      <c r="U99" s="75">
        <f t="shared" si="47"/>
        <v>0.020627062706270627</v>
      </c>
      <c r="V99" s="41">
        <f t="shared" si="48"/>
        <v>44</v>
      </c>
      <c r="W99" s="41">
        <v>109600</v>
      </c>
      <c r="X99" s="75">
        <f t="shared" si="49"/>
        <v>0.07535753575357536</v>
      </c>
      <c r="Y99" s="41">
        <f t="shared" si="50"/>
        <v>38</v>
      </c>
      <c r="Z99" s="41">
        <v>143300</v>
      </c>
      <c r="AA99" s="75">
        <f t="shared" si="51"/>
        <v>0.09852860286028603</v>
      </c>
      <c r="AB99" s="41">
        <f t="shared" si="52"/>
        <v>34</v>
      </c>
      <c r="AC99" s="41">
        <v>291200</v>
      </c>
      <c r="AD99" s="75">
        <f t="shared" si="53"/>
        <v>0.2002200220022002</v>
      </c>
      <c r="AE99" s="41">
        <f t="shared" si="54"/>
        <v>30</v>
      </c>
      <c r="AF99" s="41">
        <v>262300</v>
      </c>
      <c r="AG99" s="75">
        <f t="shared" si="55"/>
        <v>0.18034928492849284</v>
      </c>
      <c r="AH99" s="41">
        <f t="shared" si="56"/>
        <v>12</v>
      </c>
      <c r="AI99" s="41">
        <v>171700</v>
      </c>
      <c r="AJ99" s="75">
        <f t="shared" si="57"/>
        <v>0.11805555555555555</v>
      </c>
      <c r="AK99" s="41">
        <f t="shared" si="58"/>
        <v>24</v>
      </c>
      <c r="AL99" s="41">
        <v>127500</v>
      </c>
      <c r="AM99" s="75">
        <f t="shared" si="59"/>
        <v>0.08766501650165016</v>
      </c>
      <c r="AN99" s="41">
        <f t="shared" si="60"/>
        <v>14</v>
      </c>
      <c r="AO99" s="41">
        <v>101900</v>
      </c>
      <c r="AP99" s="75">
        <f t="shared" si="61"/>
        <v>0.07006325632563257</v>
      </c>
      <c r="AQ99" s="41">
        <f t="shared" si="62"/>
        <v>8</v>
      </c>
      <c r="AR99" s="41">
        <v>70500</v>
      </c>
      <c r="AS99" s="75">
        <f t="shared" si="63"/>
        <v>0.04847359735973597</v>
      </c>
      <c r="AT99" s="41">
        <f t="shared" si="64"/>
        <v>10</v>
      </c>
      <c r="AU99" s="41">
        <v>35800</v>
      </c>
      <c r="AV99" s="75">
        <f t="shared" si="65"/>
        <v>0.024614961496149616</v>
      </c>
      <c r="AW99" s="41">
        <f t="shared" si="66"/>
        <v>9</v>
      </c>
      <c r="AX99" s="41">
        <f t="shared" si="67"/>
        <v>59400</v>
      </c>
      <c r="AY99" s="75">
        <f t="shared" si="68"/>
        <v>0.04084158415841584</v>
      </c>
      <c r="AZ99" s="41">
        <f t="shared" si="69"/>
        <v>8</v>
      </c>
      <c r="BA99" s="41">
        <v>43200</v>
      </c>
      <c r="BB99" s="41"/>
      <c r="BC99" s="41"/>
      <c r="BD99" s="41">
        <v>10600</v>
      </c>
      <c r="BE99" s="41"/>
      <c r="BF99" s="41"/>
      <c r="BG99" s="41">
        <v>5600</v>
      </c>
      <c r="BH99" s="41"/>
      <c r="BI99" s="41"/>
    </row>
    <row r="100" spans="8:61" ht="12">
      <c r="H100" s="38" t="s">
        <v>81</v>
      </c>
      <c r="I100" s="39" t="s">
        <v>82</v>
      </c>
      <c r="J100" s="40">
        <v>956800</v>
      </c>
      <c r="K100" s="41">
        <v>2500</v>
      </c>
      <c r="L100" s="75">
        <f t="shared" si="41"/>
        <v>0.002612876254180602</v>
      </c>
      <c r="M100" s="41">
        <f t="shared" si="42"/>
        <v>29</v>
      </c>
      <c r="N100" s="41">
        <v>2700</v>
      </c>
      <c r="O100" s="75">
        <f t="shared" si="43"/>
        <v>0.00282190635451505</v>
      </c>
      <c r="P100" s="41">
        <f t="shared" si="44"/>
        <v>43</v>
      </c>
      <c r="Q100" s="41">
        <v>11000</v>
      </c>
      <c r="R100" s="75">
        <f t="shared" si="45"/>
        <v>0.011496655518394648</v>
      </c>
      <c r="S100" s="41">
        <f t="shared" si="46"/>
        <v>40</v>
      </c>
      <c r="T100" s="41">
        <v>23200</v>
      </c>
      <c r="U100" s="75">
        <f t="shared" si="47"/>
        <v>0.024247491638795988</v>
      </c>
      <c r="V100" s="41">
        <f t="shared" si="48"/>
        <v>38</v>
      </c>
      <c r="W100" s="41">
        <v>62900</v>
      </c>
      <c r="X100" s="75">
        <f t="shared" si="49"/>
        <v>0.06573996655518395</v>
      </c>
      <c r="Y100" s="41">
        <f t="shared" si="50"/>
        <v>40</v>
      </c>
      <c r="Z100" s="41">
        <v>73500</v>
      </c>
      <c r="AA100" s="75">
        <f t="shared" si="51"/>
        <v>0.0768185618729097</v>
      </c>
      <c r="AB100" s="41">
        <f t="shared" si="52"/>
        <v>42</v>
      </c>
      <c r="AC100" s="41">
        <v>163800</v>
      </c>
      <c r="AD100" s="75">
        <f t="shared" si="53"/>
        <v>0.17119565217391305</v>
      </c>
      <c r="AE100" s="41">
        <f t="shared" si="54"/>
        <v>44</v>
      </c>
      <c r="AF100" s="41">
        <v>167900</v>
      </c>
      <c r="AG100" s="75">
        <f t="shared" si="55"/>
        <v>0.17548076923076922</v>
      </c>
      <c r="AH100" s="41">
        <f t="shared" si="56"/>
        <v>15</v>
      </c>
      <c r="AI100" s="41">
        <v>121100</v>
      </c>
      <c r="AJ100" s="75">
        <f t="shared" si="57"/>
        <v>0.12656772575250835</v>
      </c>
      <c r="AK100" s="41">
        <f t="shared" si="58"/>
        <v>14</v>
      </c>
      <c r="AL100" s="41">
        <v>100000</v>
      </c>
      <c r="AM100" s="75">
        <f t="shared" si="59"/>
        <v>0.10451505016722408</v>
      </c>
      <c r="AN100" s="41">
        <f t="shared" si="60"/>
        <v>2</v>
      </c>
      <c r="AO100" s="41">
        <v>69400</v>
      </c>
      <c r="AP100" s="75">
        <f t="shared" si="61"/>
        <v>0.0725334448160535</v>
      </c>
      <c r="AQ100" s="41">
        <f t="shared" si="62"/>
        <v>7</v>
      </c>
      <c r="AR100" s="41">
        <v>56000</v>
      </c>
      <c r="AS100" s="75">
        <f t="shared" si="63"/>
        <v>0.05852842809364549</v>
      </c>
      <c r="AT100" s="41">
        <f t="shared" si="64"/>
        <v>4</v>
      </c>
      <c r="AU100" s="41">
        <v>32400</v>
      </c>
      <c r="AV100" s="75">
        <f t="shared" si="65"/>
        <v>0.0338628762541806</v>
      </c>
      <c r="AW100" s="41">
        <f t="shared" si="66"/>
        <v>4</v>
      </c>
      <c r="AX100" s="41">
        <f t="shared" si="67"/>
        <v>57500</v>
      </c>
      <c r="AY100" s="75">
        <f t="shared" si="68"/>
        <v>0.06009615384615385</v>
      </c>
      <c r="AZ100" s="41">
        <f t="shared" si="69"/>
        <v>4</v>
      </c>
      <c r="BA100" s="41">
        <v>40300</v>
      </c>
      <c r="BB100" s="41"/>
      <c r="BC100" s="41"/>
      <c r="BD100" s="41">
        <v>9800</v>
      </c>
      <c r="BE100" s="41"/>
      <c r="BF100" s="41"/>
      <c r="BG100" s="41">
        <v>7400</v>
      </c>
      <c r="BH100" s="41"/>
      <c r="BI100" s="41"/>
    </row>
    <row r="101" spans="8:61" ht="12">
      <c r="H101" s="38" t="s">
        <v>83</v>
      </c>
      <c r="I101" s="39" t="s">
        <v>84</v>
      </c>
      <c r="J101" s="40">
        <v>223600</v>
      </c>
      <c r="K101" s="41">
        <v>2200</v>
      </c>
      <c r="L101" s="75">
        <f t="shared" si="41"/>
        <v>0.009838998211091235</v>
      </c>
      <c r="M101" s="41">
        <f t="shared" si="42"/>
        <v>1</v>
      </c>
      <c r="N101" s="41">
        <v>1200</v>
      </c>
      <c r="O101" s="75">
        <f t="shared" si="43"/>
        <v>0.005366726296958855</v>
      </c>
      <c r="P101" s="41">
        <f t="shared" si="44"/>
        <v>20</v>
      </c>
      <c r="Q101" s="41">
        <v>3100</v>
      </c>
      <c r="R101" s="75">
        <f t="shared" si="45"/>
        <v>0.013864042933810376</v>
      </c>
      <c r="S101" s="41">
        <f t="shared" si="46"/>
        <v>31</v>
      </c>
      <c r="T101" s="41">
        <v>5400</v>
      </c>
      <c r="U101" s="75">
        <f t="shared" si="47"/>
        <v>0.024150268336314847</v>
      </c>
      <c r="V101" s="41">
        <f t="shared" si="48"/>
        <v>39</v>
      </c>
      <c r="W101" s="41">
        <v>15600</v>
      </c>
      <c r="X101" s="75">
        <f t="shared" si="49"/>
        <v>0.06976744186046512</v>
      </c>
      <c r="Y101" s="41">
        <f t="shared" si="50"/>
        <v>39</v>
      </c>
      <c r="Z101" s="41">
        <v>19500</v>
      </c>
      <c r="AA101" s="75">
        <f t="shared" si="51"/>
        <v>0.0872093023255814</v>
      </c>
      <c r="AB101" s="41">
        <f t="shared" si="52"/>
        <v>39</v>
      </c>
      <c r="AC101" s="41">
        <v>38700</v>
      </c>
      <c r="AD101" s="75">
        <f t="shared" si="53"/>
        <v>0.17307692307692307</v>
      </c>
      <c r="AE101" s="41">
        <f t="shared" si="54"/>
        <v>43</v>
      </c>
      <c r="AF101" s="41">
        <v>38900</v>
      </c>
      <c r="AG101" s="75">
        <f t="shared" si="55"/>
        <v>0.17397137745974955</v>
      </c>
      <c r="AH101" s="41">
        <f t="shared" si="56"/>
        <v>19</v>
      </c>
      <c r="AI101" s="41">
        <v>25900</v>
      </c>
      <c r="AJ101" s="75">
        <f t="shared" si="57"/>
        <v>0.11583184257602862</v>
      </c>
      <c r="AK101" s="41">
        <f t="shared" si="58"/>
        <v>25</v>
      </c>
      <c r="AL101" s="41">
        <v>23100</v>
      </c>
      <c r="AM101" s="75">
        <f t="shared" si="59"/>
        <v>0.10330948121645796</v>
      </c>
      <c r="AN101" s="41">
        <f t="shared" si="60"/>
        <v>3</v>
      </c>
      <c r="AO101" s="41">
        <v>18800</v>
      </c>
      <c r="AP101" s="75">
        <f t="shared" si="61"/>
        <v>0.08407871198568873</v>
      </c>
      <c r="AQ101" s="41">
        <f t="shared" si="62"/>
        <v>3</v>
      </c>
      <c r="AR101" s="41">
        <v>13100</v>
      </c>
      <c r="AS101" s="75">
        <f t="shared" si="63"/>
        <v>0.05858676207513417</v>
      </c>
      <c r="AT101" s="41">
        <f t="shared" si="64"/>
        <v>3</v>
      </c>
      <c r="AU101" s="41">
        <v>6300</v>
      </c>
      <c r="AV101" s="75">
        <f t="shared" si="65"/>
        <v>0.02817531305903399</v>
      </c>
      <c r="AW101" s="41">
        <f t="shared" si="66"/>
        <v>6</v>
      </c>
      <c r="AX101" s="41">
        <f t="shared" si="67"/>
        <v>9100</v>
      </c>
      <c r="AY101" s="75">
        <f t="shared" si="68"/>
        <v>0.040697674418604654</v>
      </c>
      <c r="AZ101" s="41">
        <f t="shared" si="69"/>
        <v>9</v>
      </c>
      <c r="BA101" s="41">
        <v>6200</v>
      </c>
      <c r="BB101" s="41"/>
      <c r="BC101" s="41"/>
      <c r="BD101" s="41">
        <v>1700</v>
      </c>
      <c r="BE101" s="41"/>
      <c r="BF101" s="41"/>
      <c r="BG101" s="41">
        <v>1200</v>
      </c>
      <c r="BH101" s="41"/>
      <c r="BI101" s="41"/>
    </row>
    <row r="102" spans="8:61" ht="12">
      <c r="H102" s="38" t="s">
        <v>85</v>
      </c>
      <c r="I102" s="39" t="s">
        <v>86</v>
      </c>
      <c r="J102" s="40">
        <v>152000</v>
      </c>
      <c r="K102" s="41">
        <v>600</v>
      </c>
      <c r="L102" s="75">
        <f t="shared" si="41"/>
        <v>0.003947368421052632</v>
      </c>
      <c r="M102" s="41">
        <f t="shared" si="42"/>
        <v>14</v>
      </c>
      <c r="N102" s="41">
        <v>800</v>
      </c>
      <c r="O102" s="75">
        <f t="shared" si="43"/>
        <v>0.005263157894736842</v>
      </c>
      <c r="P102" s="41">
        <f t="shared" si="44"/>
        <v>22</v>
      </c>
      <c r="Q102" s="41">
        <v>3000</v>
      </c>
      <c r="R102" s="75">
        <f t="shared" si="45"/>
        <v>0.019736842105263157</v>
      </c>
      <c r="S102" s="41">
        <f t="shared" si="46"/>
        <v>20</v>
      </c>
      <c r="T102" s="41">
        <v>6600</v>
      </c>
      <c r="U102" s="75">
        <f t="shared" si="47"/>
        <v>0.04342105263157895</v>
      </c>
      <c r="V102" s="41">
        <f t="shared" si="48"/>
        <v>19</v>
      </c>
      <c r="W102" s="41">
        <v>16100</v>
      </c>
      <c r="X102" s="75">
        <f t="shared" si="49"/>
        <v>0.10592105263157894</v>
      </c>
      <c r="Y102" s="41">
        <f t="shared" si="50"/>
        <v>20</v>
      </c>
      <c r="Z102" s="41">
        <v>17100</v>
      </c>
      <c r="AA102" s="75">
        <f t="shared" si="51"/>
        <v>0.1125</v>
      </c>
      <c r="AB102" s="41">
        <f t="shared" si="52"/>
        <v>18</v>
      </c>
      <c r="AC102" s="41">
        <v>31000</v>
      </c>
      <c r="AD102" s="75">
        <f t="shared" si="53"/>
        <v>0.20394736842105263</v>
      </c>
      <c r="AE102" s="41">
        <f t="shared" si="54"/>
        <v>27</v>
      </c>
      <c r="AF102" s="41">
        <v>24800</v>
      </c>
      <c r="AG102" s="75">
        <f t="shared" si="55"/>
        <v>0.1631578947368421</v>
      </c>
      <c r="AH102" s="41">
        <f t="shared" si="56"/>
        <v>26</v>
      </c>
      <c r="AI102" s="41">
        <v>16200</v>
      </c>
      <c r="AJ102" s="75">
        <f t="shared" si="57"/>
        <v>0.10657894736842105</v>
      </c>
      <c r="AK102" s="41">
        <f t="shared" si="58"/>
        <v>36</v>
      </c>
      <c r="AL102" s="41">
        <v>12300</v>
      </c>
      <c r="AM102" s="75">
        <f t="shared" si="59"/>
        <v>0.08092105263157895</v>
      </c>
      <c r="AN102" s="41">
        <f t="shared" si="60"/>
        <v>23</v>
      </c>
      <c r="AO102" s="41">
        <v>8700</v>
      </c>
      <c r="AP102" s="75">
        <f t="shared" si="61"/>
        <v>0.057236842105263155</v>
      </c>
      <c r="AQ102" s="41">
        <f t="shared" si="62"/>
        <v>24</v>
      </c>
      <c r="AR102" s="41">
        <v>6100</v>
      </c>
      <c r="AS102" s="75">
        <f t="shared" si="63"/>
        <v>0.04013157894736842</v>
      </c>
      <c r="AT102" s="41">
        <f t="shared" si="64"/>
        <v>15</v>
      </c>
      <c r="AU102" s="41">
        <v>2800</v>
      </c>
      <c r="AV102" s="75">
        <f t="shared" si="65"/>
        <v>0.018421052631578946</v>
      </c>
      <c r="AW102" s="41">
        <f t="shared" si="66"/>
        <v>19</v>
      </c>
      <c r="AX102" s="41">
        <f t="shared" si="67"/>
        <v>3800</v>
      </c>
      <c r="AY102" s="75">
        <f t="shared" si="68"/>
        <v>0.025</v>
      </c>
      <c r="AZ102" s="41">
        <f t="shared" si="69"/>
        <v>21</v>
      </c>
      <c r="BA102" s="41">
        <v>2300</v>
      </c>
      <c r="BB102" s="41"/>
      <c r="BC102" s="41"/>
      <c r="BD102" s="41">
        <v>900</v>
      </c>
      <c r="BE102" s="41"/>
      <c r="BF102" s="41"/>
      <c r="BG102" s="41">
        <v>600</v>
      </c>
      <c r="BH102" s="41"/>
      <c r="BI102" s="41"/>
    </row>
    <row r="103" spans="8:61" ht="12">
      <c r="H103" s="38" t="s">
        <v>87</v>
      </c>
      <c r="I103" s="39" t="s">
        <v>88</v>
      </c>
      <c r="J103" s="40">
        <v>94900</v>
      </c>
      <c r="K103" s="41">
        <v>300</v>
      </c>
      <c r="L103" s="75">
        <f t="shared" si="41"/>
        <v>0.003161222339304531</v>
      </c>
      <c r="M103" s="41">
        <f t="shared" si="42"/>
        <v>17</v>
      </c>
      <c r="N103" s="41">
        <v>900</v>
      </c>
      <c r="O103" s="75">
        <f t="shared" si="43"/>
        <v>0.009483667017913594</v>
      </c>
      <c r="P103" s="41">
        <f t="shared" si="44"/>
        <v>7</v>
      </c>
      <c r="Q103" s="41">
        <v>2800</v>
      </c>
      <c r="R103" s="75">
        <f t="shared" si="45"/>
        <v>0.029504741833508957</v>
      </c>
      <c r="S103" s="41">
        <f t="shared" si="46"/>
        <v>9</v>
      </c>
      <c r="T103" s="41">
        <v>6800</v>
      </c>
      <c r="U103" s="75">
        <f t="shared" si="47"/>
        <v>0.07165437302423604</v>
      </c>
      <c r="V103" s="41">
        <f t="shared" si="48"/>
        <v>8</v>
      </c>
      <c r="W103" s="41">
        <v>14000</v>
      </c>
      <c r="X103" s="75">
        <f t="shared" si="49"/>
        <v>0.1475237091675448</v>
      </c>
      <c r="Y103" s="41">
        <f t="shared" si="50"/>
        <v>6</v>
      </c>
      <c r="Z103" s="41">
        <v>11600</v>
      </c>
      <c r="AA103" s="75">
        <f t="shared" si="51"/>
        <v>0.12223393045310854</v>
      </c>
      <c r="AB103" s="41">
        <f t="shared" si="52"/>
        <v>10</v>
      </c>
      <c r="AC103" s="41">
        <v>21000</v>
      </c>
      <c r="AD103" s="75">
        <f t="shared" si="53"/>
        <v>0.22128556375131717</v>
      </c>
      <c r="AE103" s="41">
        <f t="shared" si="54"/>
        <v>10</v>
      </c>
      <c r="AF103" s="41">
        <v>12600</v>
      </c>
      <c r="AG103" s="75">
        <f t="shared" si="55"/>
        <v>0.1327713382507903</v>
      </c>
      <c r="AH103" s="41">
        <f t="shared" si="56"/>
        <v>41</v>
      </c>
      <c r="AI103" s="41">
        <v>9400</v>
      </c>
      <c r="AJ103" s="75">
        <f t="shared" si="57"/>
        <v>0.09905163329820864</v>
      </c>
      <c r="AK103" s="41">
        <f t="shared" si="58"/>
        <v>41</v>
      </c>
      <c r="AL103" s="41">
        <v>6400</v>
      </c>
      <c r="AM103" s="75">
        <f t="shared" si="59"/>
        <v>0.06743940990516333</v>
      </c>
      <c r="AN103" s="41">
        <f t="shared" si="60"/>
        <v>41</v>
      </c>
      <c r="AO103" s="41">
        <v>4100</v>
      </c>
      <c r="AP103" s="75">
        <f t="shared" si="61"/>
        <v>0.04320337197049526</v>
      </c>
      <c r="AQ103" s="41">
        <f t="shared" si="62"/>
        <v>43</v>
      </c>
      <c r="AR103" s="41">
        <v>1700</v>
      </c>
      <c r="AS103" s="75">
        <f t="shared" si="63"/>
        <v>0.01791359325605901</v>
      </c>
      <c r="AT103" s="41">
        <f t="shared" si="64"/>
        <v>47</v>
      </c>
      <c r="AU103" s="41">
        <v>800</v>
      </c>
      <c r="AV103" s="75">
        <f t="shared" si="65"/>
        <v>0.008429926238145416</v>
      </c>
      <c r="AW103" s="41">
        <f t="shared" si="66"/>
        <v>44</v>
      </c>
      <c r="AX103" s="41">
        <f t="shared" si="67"/>
        <v>1600</v>
      </c>
      <c r="AY103" s="75">
        <f t="shared" si="68"/>
        <v>0.01685985247629083</v>
      </c>
      <c r="AZ103" s="41">
        <f t="shared" si="69"/>
        <v>36</v>
      </c>
      <c r="BA103" s="41">
        <v>1200</v>
      </c>
      <c r="BB103" s="41"/>
      <c r="BC103" s="41"/>
      <c r="BD103" s="41">
        <v>300</v>
      </c>
      <c r="BE103" s="41"/>
      <c r="BF103" s="41"/>
      <c r="BG103" s="41">
        <v>100</v>
      </c>
      <c r="BH103" s="41"/>
      <c r="BI103" s="41"/>
    </row>
    <row r="104" spans="8:61" ht="12">
      <c r="H104" s="38" t="s">
        <v>89</v>
      </c>
      <c r="I104" s="39" t="s">
        <v>90</v>
      </c>
      <c r="J104" s="40">
        <v>118700</v>
      </c>
      <c r="K104" s="41">
        <v>500</v>
      </c>
      <c r="L104" s="75">
        <f t="shared" si="41"/>
        <v>0.004212299915754001</v>
      </c>
      <c r="M104" s="41">
        <f t="shared" si="42"/>
        <v>10</v>
      </c>
      <c r="N104" s="41">
        <v>800</v>
      </c>
      <c r="O104" s="75">
        <f t="shared" si="43"/>
        <v>0.006739679865206402</v>
      </c>
      <c r="P104" s="41">
        <f t="shared" si="44"/>
        <v>12</v>
      </c>
      <c r="Q104" s="41">
        <v>2400</v>
      </c>
      <c r="R104" s="75">
        <f t="shared" si="45"/>
        <v>0.020219039595619208</v>
      </c>
      <c r="S104" s="41">
        <f t="shared" si="46"/>
        <v>19</v>
      </c>
      <c r="T104" s="41">
        <v>6000</v>
      </c>
      <c r="U104" s="75">
        <f t="shared" si="47"/>
        <v>0.05054759898904802</v>
      </c>
      <c r="V104" s="41">
        <f t="shared" si="48"/>
        <v>16</v>
      </c>
      <c r="W104" s="41">
        <v>16500</v>
      </c>
      <c r="X104" s="75">
        <f t="shared" si="49"/>
        <v>0.13900589721988205</v>
      </c>
      <c r="Y104" s="41">
        <f t="shared" si="50"/>
        <v>9</v>
      </c>
      <c r="Z104" s="41">
        <v>14600</v>
      </c>
      <c r="AA104" s="75">
        <f t="shared" si="51"/>
        <v>0.12299915754001685</v>
      </c>
      <c r="AB104" s="41">
        <f t="shared" si="52"/>
        <v>8</v>
      </c>
      <c r="AC104" s="41">
        <v>27100</v>
      </c>
      <c r="AD104" s="75">
        <f t="shared" si="53"/>
        <v>0.22830665543386688</v>
      </c>
      <c r="AE104" s="41">
        <f t="shared" si="54"/>
        <v>6</v>
      </c>
      <c r="AF104" s="41">
        <v>17800</v>
      </c>
      <c r="AG104" s="75">
        <f t="shared" si="55"/>
        <v>0.14995787700084245</v>
      </c>
      <c r="AH104" s="41">
        <f t="shared" si="56"/>
        <v>34</v>
      </c>
      <c r="AI104" s="41">
        <v>13400</v>
      </c>
      <c r="AJ104" s="75">
        <f t="shared" si="57"/>
        <v>0.11288963774220724</v>
      </c>
      <c r="AK104" s="41">
        <f t="shared" si="58"/>
        <v>29</v>
      </c>
      <c r="AL104" s="41">
        <v>8300</v>
      </c>
      <c r="AM104" s="75">
        <f t="shared" si="59"/>
        <v>0.06992417860151642</v>
      </c>
      <c r="AN104" s="41">
        <f t="shared" si="60"/>
        <v>35</v>
      </c>
      <c r="AO104" s="41">
        <v>5200</v>
      </c>
      <c r="AP104" s="75">
        <f t="shared" si="61"/>
        <v>0.04380791912384162</v>
      </c>
      <c r="AQ104" s="41">
        <f t="shared" si="62"/>
        <v>42</v>
      </c>
      <c r="AR104" s="41">
        <v>2800</v>
      </c>
      <c r="AS104" s="75">
        <f t="shared" si="63"/>
        <v>0.02358887952822241</v>
      </c>
      <c r="AT104" s="41">
        <f t="shared" si="64"/>
        <v>39</v>
      </c>
      <c r="AU104" s="41">
        <v>700</v>
      </c>
      <c r="AV104" s="75">
        <f t="shared" si="65"/>
        <v>0.005897219882055603</v>
      </c>
      <c r="AW104" s="41">
        <f t="shared" si="66"/>
        <v>46</v>
      </c>
      <c r="AX104" s="41">
        <f t="shared" si="67"/>
        <v>1600</v>
      </c>
      <c r="AY104" s="75">
        <f t="shared" si="68"/>
        <v>0.013479359730412805</v>
      </c>
      <c r="AZ104" s="41">
        <f t="shared" si="69"/>
        <v>43</v>
      </c>
      <c r="BA104" s="41">
        <v>1000</v>
      </c>
      <c r="BB104" s="41"/>
      <c r="BC104" s="41"/>
      <c r="BD104" s="41">
        <v>300</v>
      </c>
      <c r="BE104" s="41"/>
      <c r="BF104" s="41"/>
      <c r="BG104" s="41">
        <v>300</v>
      </c>
      <c r="BH104" s="41"/>
      <c r="BI104" s="41"/>
    </row>
    <row r="105" spans="8:61" ht="12">
      <c r="H105" s="38" t="s">
        <v>91</v>
      </c>
      <c r="I105" s="39" t="s">
        <v>92</v>
      </c>
      <c r="J105" s="40">
        <v>327200</v>
      </c>
      <c r="K105" s="41">
        <v>500</v>
      </c>
      <c r="L105" s="75">
        <f t="shared" si="41"/>
        <v>0.001528117359413203</v>
      </c>
      <c r="M105" s="41">
        <f t="shared" si="42"/>
        <v>43</v>
      </c>
      <c r="N105" s="41">
        <v>600</v>
      </c>
      <c r="O105" s="75">
        <f t="shared" si="43"/>
        <v>0.0018337408312958435</v>
      </c>
      <c r="P105" s="41">
        <f t="shared" si="44"/>
        <v>47</v>
      </c>
      <c r="Q105" s="41">
        <v>5300</v>
      </c>
      <c r="R105" s="75">
        <f t="shared" si="45"/>
        <v>0.01619804400977995</v>
      </c>
      <c r="S105" s="41">
        <f t="shared" si="46"/>
        <v>25</v>
      </c>
      <c r="T105" s="41">
        <v>11500</v>
      </c>
      <c r="U105" s="75">
        <f t="shared" si="47"/>
        <v>0.03514669926650367</v>
      </c>
      <c r="V105" s="41">
        <f t="shared" si="48"/>
        <v>26</v>
      </c>
      <c r="W105" s="41">
        <v>32600</v>
      </c>
      <c r="X105" s="75">
        <f t="shared" si="49"/>
        <v>0.09963325183374083</v>
      </c>
      <c r="Y105" s="41">
        <f t="shared" si="50"/>
        <v>24</v>
      </c>
      <c r="Z105" s="41">
        <v>34500</v>
      </c>
      <c r="AA105" s="75">
        <f t="shared" si="51"/>
        <v>0.105440097799511</v>
      </c>
      <c r="AB105" s="41">
        <f t="shared" si="52"/>
        <v>28</v>
      </c>
      <c r="AC105" s="41">
        <v>68800</v>
      </c>
      <c r="AD105" s="75">
        <f t="shared" si="53"/>
        <v>0.21026894865525672</v>
      </c>
      <c r="AE105" s="41">
        <f t="shared" si="54"/>
        <v>20</v>
      </c>
      <c r="AF105" s="41">
        <v>59300</v>
      </c>
      <c r="AG105" s="75">
        <f t="shared" si="55"/>
        <v>0.18123471882640588</v>
      </c>
      <c r="AH105" s="41">
        <f t="shared" si="56"/>
        <v>11</v>
      </c>
      <c r="AI105" s="41">
        <v>40800</v>
      </c>
      <c r="AJ105" s="75">
        <f t="shared" si="57"/>
        <v>0.12469437652811736</v>
      </c>
      <c r="AK105" s="41">
        <f t="shared" si="58"/>
        <v>17</v>
      </c>
      <c r="AL105" s="41">
        <v>28100</v>
      </c>
      <c r="AM105" s="75">
        <f t="shared" si="59"/>
        <v>0.085880195599022</v>
      </c>
      <c r="AN105" s="41">
        <f t="shared" si="60"/>
        <v>17</v>
      </c>
      <c r="AO105" s="41">
        <v>18900</v>
      </c>
      <c r="AP105" s="75">
        <f t="shared" si="61"/>
        <v>0.05776283618581907</v>
      </c>
      <c r="AQ105" s="41">
        <f t="shared" si="62"/>
        <v>21</v>
      </c>
      <c r="AR105" s="41">
        <v>10700</v>
      </c>
      <c r="AS105" s="75">
        <f t="shared" si="63"/>
        <v>0.03270171149144254</v>
      </c>
      <c r="AT105" s="41">
        <f t="shared" si="64"/>
        <v>22</v>
      </c>
      <c r="AU105" s="41">
        <v>4100</v>
      </c>
      <c r="AV105" s="75">
        <f t="shared" si="65"/>
        <v>0.012530562347188265</v>
      </c>
      <c r="AW105" s="41">
        <f t="shared" si="66"/>
        <v>29</v>
      </c>
      <c r="AX105" s="41">
        <f t="shared" si="67"/>
        <v>9100</v>
      </c>
      <c r="AY105" s="75">
        <f t="shared" si="68"/>
        <v>0.027811735941320293</v>
      </c>
      <c r="AZ105" s="41">
        <f t="shared" si="69"/>
        <v>16</v>
      </c>
      <c r="BA105" s="41">
        <v>5400</v>
      </c>
      <c r="BB105" s="41"/>
      <c r="BC105" s="41"/>
      <c r="BD105" s="41">
        <v>1700</v>
      </c>
      <c r="BE105" s="41"/>
      <c r="BF105" s="41"/>
      <c r="BG105" s="41">
        <v>2000</v>
      </c>
      <c r="BH105" s="41"/>
      <c r="BI105" s="41"/>
    </row>
    <row r="106" spans="8:61" ht="12">
      <c r="H106" s="38" t="s">
        <v>93</v>
      </c>
      <c r="I106" s="39" t="s">
        <v>94</v>
      </c>
      <c r="J106" s="40">
        <v>514600</v>
      </c>
      <c r="K106" s="41">
        <v>300</v>
      </c>
      <c r="L106" s="75">
        <f t="shared" si="41"/>
        <v>0.000582977069568597</v>
      </c>
      <c r="M106" s="41">
        <f t="shared" si="42"/>
        <v>47</v>
      </c>
      <c r="N106" s="41">
        <v>1500</v>
      </c>
      <c r="O106" s="75">
        <f t="shared" si="43"/>
        <v>0.0029148853478429848</v>
      </c>
      <c r="P106" s="41">
        <f t="shared" si="44"/>
        <v>42</v>
      </c>
      <c r="Q106" s="41">
        <v>7300</v>
      </c>
      <c r="R106" s="75">
        <f t="shared" si="45"/>
        <v>0.014185775359502526</v>
      </c>
      <c r="S106" s="41">
        <f t="shared" si="46"/>
        <v>30</v>
      </c>
      <c r="T106" s="41">
        <v>11900</v>
      </c>
      <c r="U106" s="75">
        <f t="shared" si="47"/>
        <v>0.02312475709288768</v>
      </c>
      <c r="V106" s="41">
        <f t="shared" si="48"/>
        <v>41</v>
      </c>
      <c r="W106" s="41">
        <v>43700</v>
      </c>
      <c r="X106" s="75">
        <f t="shared" si="49"/>
        <v>0.08492032646715895</v>
      </c>
      <c r="Y106" s="41">
        <f t="shared" si="50"/>
        <v>34</v>
      </c>
      <c r="Z106" s="41">
        <v>53200</v>
      </c>
      <c r="AA106" s="75">
        <f t="shared" si="51"/>
        <v>0.10338126700349787</v>
      </c>
      <c r="AB106" s="41">
        <f t="shared" si="52"/>
        <v>31</v>
      </c>
      <c r="AC106" s="41">
        <v>110800</v>
      </c>
      <c r="AD106" s="75">
        <f t="shared" si="53"/>
        <v>0.2153128643606685</v>
      </c>
      <c r="AE106" s="41">
        <f t="shared" si="54"/>
        <v>13</v>
      </c>
      <c r="AF106" s="41">
        <v>95500</v>
      </c>
      <c r="AG106" s="75">
        <f t="shared" si="55"/>
        <v>0.18558103381267005</v>
      </c>
      <c r="AH106" s="41">
        <f t="shared" si="56"/>
        <v>7</v>
      </c>
      <c r="AI106" s="41">
        <v>65900</v>
      </c>
      <c r="AJ106" s="75">
        <f t="shared" si="57"/>
        <v>0.12806062961523512</v>
      </c>
      <c r="AK106" s="41">
        <f t="shared" si="58"/>
        <v>11</v>
      </c>
      <c r="AL106" s="41">
        <v>41900</v>
      </c>
      <c r="AM106" s="75">
        <f t="shared" si="59"/>
        <v>0.08142246404974737</v>
      </c>
      <c r="AN106" s="41">
        <f t="shared" si="60"/>
        <v>22</v>
      </c>
      <c r="AO106" s="41">
        <v>34500</v>
      </c>
      <c r="AP106" s="75">
        <f t="shared" si="61"/>
        <v>0.06704236300038866</v>
      </c>
      <c r="AQ106" s="41">
        <f t="shared" si="62"/>
        <v>12</v>
      </c>
      <c r="AR106" s="41">
        <v>19700</v>
      </c>
      <c r="AS106" s="75">
        <f t="shared" si="63"/>
        <v>0.0382821609016712</v>
      </c>
      <c r="AT106" s="41">
        <f t="shared" si="64"/>
        <v>16</v>
      </c>
      <c r="AU106" s="41">
        <v>8800</v>
      </c>
      <c r="AV106" s="75">
        <f t="shared" si="65"/>
        <v>0.017100660707345512</v>
      </c>
      <c r="AW106" s="41">
        <f t="shared" si="66"/>
        <v>21</v>
      </c>
      <c r="AX106" s="41">
        <f t="shared" si="67"/>
        <v>13800</v>
      </c>
      <c r="AY106" s="75">
        <f t="shared" si="68"/>
        <v>0.02681694520015546</v>
      </c>
      <c r="AZ106" s="41">
        <f t="shared" si="69"/>
        <v>17</v>
      </c>
      <c r="BA106" s="41">
        <v>9600</v>
      </c>
      <c r="BB106" s="41"/>
      <c r="BC106" s="41"/>
      <c r="BD106" s="41">
        <v>2400</v>
      </c>
      <c r="BE106" s="41"/>
      <c r="BF106" s="41"/>
      <c r="BG106" s="41">
        <v>1800</v>
      </c>
      <c r="BH106" s="41"/>
      <c r="BI106" s="41"/>
    </row>
    <row r="107" spans="8:61" ht="12">
      <c r="H107" s="38" t="s">
        <v>95</v>
      </c>
      <c r="I107" s="39" t="s">
        <v>96</v>
      </c>
      <c r="J107" s="40">
        <v>241700</v>
      </c>
      <c r="K107" s="41">
        <v>600</v>
      </c>
      <c r="L107" s="75">
        <f t="shared" si="41"/>
        <v>0.0024824162184526274</v>
      </c>
      <c r="M107" s="41">
        <f t="shared" si="42"/>
        <v>33</v>
      </c>
      <c r="N107" s="41">
        <v>800</v>
      </c>
      <c r="O107" s="75">
        <f t="shared" si="43"/>
        <v>0.0033098882912701694</v>
      </c>
      <c r="P107" s="41">
        <f t="shared" si="44"/>
        <v>37</v>
      </c>
      <c r="Q107" s="41">
        <v>4300</v>
      </c>
      <c r="R107" s="75">
        <f t="shared" si="45"/>
        <v>0.01779064956557716</v>
      </c>
      <c r="S107" s="41">
        <f t="shared" si="46"/>
        <v>22</v>
      </c>
      <c r="T107" s="41">
        <v>7900</v>
      </c>
      <c r="U107" s="75">
        <f t="shared" si="47"/>
        <v>0.032685146876292925</v>
      </c>
      <c r="V107" s="41">
        <f t="shared" si="48"/>
        <v>31</v>
      </c>
      <c r="W107" s="41">
        <v>24300</v>
      </c>
      <c r="X107" s="75">
        <f t="shared" si="49"/>
        <v>0.10053785684733141</v>
      </c>
      <c r="Y107" s="41">
        <f t="shared" si="50"/>
        <v>22</v>
      </c>
      <c r="Z107" s="41">
        <v>28000</v>
      </c>
      <c r="AA107" s="75">
        <f t="shared" si="51"/>
        <v>0.11584609019445594</v>
      </c>
      <c r="AB107" s="41">
        <f t="shared" si="52"/>
        <v>14</v>
      </c>
      <c r="AC107" s="41">
        <v>52600</v>
      </c>
      <c r="AD107" s="75">
        <f t="shared" si="53"/>
        <v>0.21762515515101366</v>
      </c>
      <c r="AE107" s="41">
        <f t="shared" si="54"/>
        <v>11</v>
      </c>
      <c r="AF107" s="41">
        <v>38600</v>
      </c>
      <c r="AG107" s="75">
        <f t="shared" si="55"/>
        <v>0.15970211005378568</v>
      </c>
      <c r="AH107" s="41">
        <f t="shared" si="56"/>
        <v>27</v>
      </c>
      <c r="AI107" s="41">
        <v>30400</v>
      </c>
      <c r="AJ107" s="75">
        <f t="shared" si="57"/>
        <v>0.12577575506826644</v>
      </c>
      <c r="AK107" s="41">
        <f t="shared" si="58"/>
        <v>16</v>
      </c>
      <c r="AL107" s="41">
        <v>17800</v>
      </c>
      <c r="AM107" s="75">
        <f t="shared" si="59"/>
        <v>0.07364501448076127</v>
      </c>
      <c r="AN107" s="41">
        <f t="shared" si="60"/>
        <v>31</v>
      </c>
      <c r="AO107" s="41">
        <v>16500</v>
      </c>
      <c r="AP107" s="75">
        <f t="shared" si="61"/>
        <v>0.06826644600744725</v>
      </c>
      <c r="AQ107" s="41">
        <f t="shared" si="62"/>
        <v>11</v>
      </c>
      <c r="AR107" s="41">
        <v>7700</v>
      </c>
      <c r="AS107" s="75">
        <f t="shared" si="63"/>
        <v>0.031857674803475386</v>
      </c>
      <c r="AT107" s="41">
        <f t="shared" si="64"/>
        <v>23</v>
      </c>
      <c r="AU107" s="41">
        <v>4600</v>
      </c>
      <c r="AV107" s="75">
        <f t="shared" si="65"/>
        <v>0.019031857674803476</v>
      </c>
      <c r="AW107" s="41">
        <f t="shared" si="66"/>
        <v>17</v>
      </c>
      <c r="AX107" s="41">
        <f t="shared" si="67"/>
        <v>5600</v>
      </c>
      <c r="AY107" s="75">
        <f t="shared" si="68"/>
        <v>0.023169218038891187</v>
      </c>
      <c r="AZ107" s="41">
        <f t="shared" si="69"/>
        <v>24</v>
      </c>
      <c r="BA107" s="41">
        <v>3600</v>
      </c>
      <c r="BB107" s="41"/>
      <c r="BC107" s="41"/>
      <c r="BD107" s="41">
        <v>800</v>
      </c>
      <c r="BE107" s="41"/>
      <c r="BF107" s="41"/>
      <c r="BG107" s="41">
        <v>1200</v>
      </c>
      <c r="BH107" s="41"/>
      <c r="BI107" s="41"/>
    </row>
    <row r="108" spans="8:61" ht="12">
      <c r="H108" s="38" t="s">
        <v>97</v>
      </c>
      <c r="I108" s="39" t="s">
        <v>98</v>
      </c>
      <c r="J108" s="40">
        <v>116700</v>
      </c>
      <c r="K108" s="41">
        <v>500</v>
      </c>
      <c r="L108" s="75">
        <f t="shared" si="41"/>
        <v>0.004284490145672665</v>
      </c>
      <c r="M108" s="41">
        <f t="shared" si="42"/>
        <v>9</v>
      </c>
      <c r="N108" s="41">
        <v>700</v>
      </c>
      <c r="O108" s="75">
        <f t="shared" si="43"/>
        <v>0.005998286203941731</v>
      </c>
      <c r="P108" s="41">
        <f t="shared" si="44"/>
        <v>18</v>
      </c>
      <c r="Q108" s="41">
        <v>3500</v>
      </c>
      <c r="R108" s="75">
        <f t="shared" si="45"/>
        <v>0.029991431019708654</v>
      </c>
      <c r="S108" s="41">
        <f t="shared" si="46"/>
        <v>7</v>
      </c>
      <c r="T108" s="41">
        <v>6200</v>
      </c>
      <c r="U108" s="75">
        <f t="shared" si="47"/>
        <v>0.05312767780634105</v>
      </c>
      <c r="V108" s="41">
        <f t="shared" si="48"/>
        <v>15</v>
      </c>
      <c r="W108" s="41">
        <v>13500</v>
      </c>
      <c r="X108" s="75">
        <f t="shared" si="49"/>
        <v>0.11568123393316196</v>
      </c>
      <c r="Y108" s="41">
        <f t="shared" si="50"/>
        <v>18</v>
      </c>
      <c r="Z108" s="41">
        <v>13100</v>
      </c>
      <c r="AA108" s="75">
        <f t="shared" si="51"/>
        <v>0.11225364181662383</v>
      </c>
      <c r="AB108" s="41">
        <f t="shared" si="52"/>
        <v>20</v>
      </c>
      <c r="AC108" s="41">
        <v>25100</v>
      </c>
      <c r="AD108" s="75">
        <f t="shared" si="53"/>
        <v>0.2150814053127678</v>
      </c>
      <c r="AE108" s="41">
        <f t="shared" si="54"/>
        <v>14</v>
      </c>
      <c r="AF108" s="41">
        <v>15500</v>
      </c>
      <c r="AG108" s="75">
        <f t="shared" si="55"/>
        <v>0.1328191945158526</v>
      </c>
      <c r="AH108" s="41">
        <f t="shared" si="56"/>
        <v>40</v>
      </c>
      <c r="AI108" s="41">
        <v>13500</v>
      </c>
      <c r="AJ108" s="75">
        <f t="shared" si="57"/>
        <v>0.11568123393316196</v>
      </c>
      <c r="AK108" s="41">
        <f t="shared" si="58"/>
        <v>26</v>
      </c>
      <c r="AL108" s="41">
        <v>9100</v>
      </c>
      <c r="AM108" s="75">
        <f t="shared" si="59"/>
        <v>0.0779777206512425</v>
      </c>
      <c r="AN108" s="41">
        <f t="shared" si="60"/>
        <v>27</v>
      </c>
      <c r="AO108" s="41">
        <v>6500</v>
      </c>
      <c r="AP108" s="75">
        <f t="shared" si="61"/>
        <v>0.055698371893744644</v>
      </c>
      <c r="AQ108" s="41">
        <f t="shared" si="62"/>
        <v>28</v>
      </c>
      <c r="AR108" s="41">
        <v>3600</v>
      </c>
      <c r="AS108" s="75">
        <f t="shared" si="63"/>
        <v>0.030848329048843187</v>
      </c>
      <c r="AT108" s="41">
        <f t="shared" si="64"/>
        <v>24</v>
      </c>
      <c r="AU108" s="41">
        <v>1300</v>
      </c>
      <c r="AV108" s="75">
        <f t="shared" si="65"/>
        <v>0.011139674378748929</v>
      </c>
      <c r="AW108" s="41">
        <f t="shared" si="66"/>
        <v>33</v>
      </c>
      <c r="AX108" s="41">
        <f t="shared" si="67"/>
        <v>3100</v>
      </c>
      <c r="AY108" s="75">
        <f t="shared" si="68"/>
        <v>0.026563838903170524</v>
      </c>
      <c r="AZ108" s="41">
        <f t="shared" si="69"/>
        <v>18</v>
      </c>
      <c r="BA108" s="41">
        <v>2100</v>
      </c>
      <c r="BB108" s="41"/>
      <c r="BC108" s="41"/>
      <c r="BD108" s="41">
        <v>500</v>
      </c>
      <c r="BE108" s="41"/>
      <c r="BF108" s="41"/>
      <c r="BG108" s="41">
        <v>500</v>
      </c>
      <c r="BH108" s="41"/>
      <c r="BI108" s="41"/>
    </row>
    <row r="109" spans="8:61" ht="12">
      <c r="H109" s="38" t="s">
        <v>99</v>
      </c>
      <c r="I109" s="39" t="s">
        <v>100</v>
      </c>
      <c r="J109" s="40">
        <v>170400</v>
      </c>
      <c r="K109" s="41">
        <v>800</v>
      </c>
      <c r="L109" s="75">
        <f t="shared" si="41"/>
        <v>0.004694835680751174</v>
      </c>
      <c r="M109" s="41">
        <f t="shared" si="42"/>
        <v>5</v>
      </c>
      <c r="N109" s="41">
        <v>1100</v>
      </c>
      <c r="O109" s="75">
        <f t="shared" si="43"/>
        <v>0.006455399061032864</v>
      </c>
      <c r="P109" s="41">
        <f t="shared" si="44"/>
        <v>16</v>
      </c>
      <c r="Q109" s="41">
        <v>2900</v>
      </c>
      <c r="R109" s="75">
        <f t="shared" si="45"/>
        <v>0.017018779342723004</v>
      </c>
      <c r="S109" s="41">
        <f t="shared" si="46"/>
        <v>24</v>
      </c>
      <c r="T109" s="41">
        <v>5600</v>
      </c>
      <c r="U109" s="75">
        <f t="shared" si="47"/>
        <v>0.03286384976525822</v>
      </c>
      <c r="V109" s="41">
        <f t="shared" si="48"/>
        <v>30</v>
      </c>
      <c r="W109" s="41">
        <v>15800</v>
      </c>
      <c r="X109" s="75">
        <f t="shared" si="49"/>
        <v>0.09272300469483569</v>
      </c>
      <c r="Y109" s="41">
        <f t="shared" si="50"/>
        <v>29</v>
      </c>
      <c r="Z109" s="41">
        <v>19700</v>
      </c>
      <c r="AA109" s="75">
        <f t="shared" si="51"/>
        <v>0.11561032863849766</v>
      </c>
      <c r="AB109" s="41">
        <f t="shared" si="52"/>
        <v>15</v>
      </c>
      <c r="AC109" s="41">
        <v>40100</v>
      </c>
      <c r="AD109" s="75">
        <f t="shared" si="53"/>
        <v>0.2353286384976526</v>
      </c>
      <c r="AE109" s="41">
        <f t="shared" si="54"/>
        <v>2</v>
      </c>
      <c r="AF109" s="41">
        <v>29800</v>
      </c>
      <c r="AG109" s="75">
        <f t="shared" si="55"/>
        <v>0.17488262910798122</v>
      </c>
      <c r="AH109" s="41">
        <f t="shared" si="56"/>
        <v>17</v>
      </c>
      <c r="AI109" s="41">
        <v>18200</v>
      </c>
      <c r="AJ109" s="75">
        <f t="shared" si="57"/>
        <v>0.1068075117370892</v>
      </c>
      <c r="AK109" s="41">
        <f t="shared" si="58"/>
        <v>34</v>
      </c>
      <c r="AL109" s="41">
        <v>13500</v>
      </c>
      <c r="AM109" s="75">
        <f t="shared" si="59"/>
        <v>0.07922535211267606</v>
      </c>
      <c r="AN109" s="41">
        <f t="shared" si="60"/>
        <v>25</v>
      </c>
      <c r="AO109" s="41">
        <v>9600</v>
      </c>
      <c r="AP109" s="75">
        <f t="shared" si="61"/>
        <v>0.056338028169014086</v>
      </c>
      <c r="AQ109" s="41">
        <f t="shared" si="62"/>
        <v>26</v>
      </c>
      <c r="AR109" s="41">
        <v>5200</v>
      </c>
      <c r="AS109" s="75">
        <f t="shared" si="63"/>
        <v>0.03051643192488263</v>
      </c>
      <c r="AT109" s="41">
        <f t="shared" si="64"/>
        <v>27</v>
      </c>
      <c r="AU109" s="41">
        <v>2600</v>
      </c>
      <c r="AV109" s="75">
        <f t="shared" si="65"/>
        <v>0.015258215962441314</v>
      </c>
      <c r="AW109" s="41">
        <f t="shared" si="66"/>
        <v>26</v>
      </c>
      <c r="AX109" s="41">
        <f t="shared" si="67"/>
        <v>4100</v>
      </c>
      <c r="AY109" s="75">
        <f t="shared" si="68"/>
        <v>0.024061032863849766</v>
      </c>
      <c r="AZ109" s="41">
        <f t="shared" si="69"/>
        <v>22</v>
      </c>
      <c r="BA109" s="41">
        <v>2900</v>
      </c>
      <c r="BB109" s="41"/>
      <c r="BC109" s="41"/>
      <c r="BD109" s="41">
        <v>800</v>
      </c>
      <c r="BE109" s="41"/>
      <c r="BF109" s="41"/>
      <c r="BG109" s="41">
        <v>400</v>
      </c>
      <c r="BH109" s="41"/>
      <c r="BI109" s="41"/>
    </row>
    <row r="110" spans="8:61" ht="12">
      <c r="H110" s="38" t="s">
        <v>101</v>
      </c>
      <c r="I110" s="39" t="s">
        <v>102</v>
      </c>
      <c r="J110" s="40">
        <v>229500</v>
      </c>
      <c r="K110" s="41">
        <v>600</v>
      </c>
      <c r="L110" s="75">
        <f t="shared" si="41"/>
        <v>0.00261437908496732</v>
      </c>
      <c r="M110" s="41">
        <f t="shared" si="42"/>
        <v>28</v>
      </c>
      <c r="N110" s="41">
        <v>2100</v>
      </c>
      <c r="O110" s="75">
        <f t="shared" si="43"/>
        <v>0.009150326797385621</v>
      </c>
      <c r="P110" s="41">
        <f t="shared" si="44"/>
        <v>8</v>
      </c>
      <c r="Q110" s="41">
        <v>5800</v>
      </c>
      <c r="R110" s="75">
        <f t="shared" si="45"/>
        <v>0.025272331154684097</v>
      </c>
      <c r="S110" s="41">
        <f t="shared" si="46"/>
        <v>14</v>
      </c>
      <c r="T110" s="41">
        <v>9600</v>
      </c>
      <c r="U110" s="75">
        <f t="shared" si="47"/>
        <v>0.04183006535947712</v>
      </c>
      <c r="V110" s="41">
        <f t="shared" si="48"/>
        <v>21</v>
      </c>
      <c r="W110" s="41">
        <v>29000</v>
      </c>
      <c r="X110" s="75">
        <f t="shared" si="49"/>
        <v>0.12636165577342048</v>
      </c>
      <c r="Y110" s="41">
        <f t="shared" si="50"/>
        <v>16</v>
      </c>
      <c r="Z110" s="41">
        <v>25800</v>
      </c>
      <c r="AA110" s="75">
        <f t="shared" si="51"/>
        <v>0.11241830065359477</v>
      </c>
      <c r="AB110" s="41">
        <f t="shared" si="52"/>
        <v>19</v>
      </c>
      <c r="AC110" s="41">
        <v>51200</v>
      </c>
      <c r="AD110" s="75">
        <f t="shared" si="53"/>
        <v>0.22309368191721132</v>
      </c>
      <c r="AE110" s="41">
        <f t="shared" si="54"/>
        <v>9</v>
      </c>
      <c r="AF110" s="41">
        <v>33900</v>
      </c>
      <c r="AG110" s="75">
        <f t="shared" si="55"/>
        <v>0.1477124183006536</v>
      </c>
      <c r="AH110" s="41">
        <f t="shared" si="56"/>
        <v>36</v>
      </c>
      <c r="AI110" s="41">
        <v>26400</v>
      </c>
      <c r="AJ110" s="75">
        <f t="shared" si="57"/>
        <v>0.11503267973856209</v>
      </c>
      <c r="AK110" s="41">
        <f t="shared" si="58"/>
        <v>27</v>
      </c>
      <c r="AL110" s="41">
        <v>16300</v>
      </c>
      <c r="AM110" s="75">
        <f t="shared" si="59"/>
        <v>0.0710239651416122</v>
      </c>
      <c r="AN110" s="41">
        <f t="shared" si="60"/>
        <v>33</v>
      </c>
      <c r="AO110" s="41">
        <v>11200</v>
      </c>
      <c r="AP110" s="75">
        <f t="shared" si="61"/>
        <v>0.048801742919389976</v>
      </c>
      <c r="AQ110" s="41">
        <f t="shared" si="62"/>
        <v>39</v>
      </c>
      <c r="AR110" s="41">
        <v>6700</v>
      </c>
      <c r="AS110" s="75">
        <f t="shared" si="63"/>
        <v>0.029193899782135078</v>
      </c>
      <c r="AT110" s="41">
        <f t="shared" si="64"/>
        <v>29</v>
      </c>
      <c r="AU110" s="41">
        <v>3800</v>
      </c>
      <c r="AV110" s="75">
        <f t="shared" si="65"/>
        <v>0.016557734204793027</v>
      </c>
      <c r="AW110" s="41">
        <f t="shared" si="66"/>
        <v>23</v>
      </c>
      <c r="AX110" s="41">
        <f t="shared" si="67"/>
        <v>5100</v>
      </c>
      <c r="AY110" s="75">
        <f t="shared" si="68"/>
        <v>0.022222222222222223</v>
      </c>
      <c r="AZ110" s="41">
        <f t="shared" si="69"/>
        <v>25</v>
      </c>
      <c r="BA110" s="41">
        <v>3100</v>
      </c>
      <c r="BB110" s="41"/>
      <c r="BC110" s="41"/>
      <c r="BD110" s="41">
        <v>1200</v>
      </c>
      <c r="BE110" s="41"/>
      <c r="BF110" s="41"/>
      <c r="BG110" s="41">
        <v>800</v>
      </c>
      <c r="BH110" s="41"/>
      <c r="BI110" s="41"/>
    </row>
    <row r="111" spans="8:61" ht="12">
      <c r="H111" s="38" t="s">
        <v>103</v>
      </c>
      <c r="I111" s="39" t="s">
        <v>104</v>
      </c>
      <c r="J111" s="40">
        <v>109900</v>
      </c>
      <c r="K111" s="41">
        <v>700</v>
      </c>
      <c r="L111" s="75">
        <f t="shared" si="41"/>
        <v>0.006369426751592357</v>
      </c>
      <c r="M111" s="41">
        <f t="shared" si="42"/>
        <v>2</v>
      </c>
      <c r="N111" s="41">
        <v>1200</v>
      </c>
      <c r="O111" s="75">
        <f t="shared" si="43"/>
        <v>0.01091901728844404</v>
      </c>
      <c r="P111" s="41">
        <f t="shared" si="44"/>
        <v>5</v>
      </c>
      <c r="Q111" s="41">
        <v>3600</v>
      </c>
      <c r="R111" s="75">
        <f t="shared" si="45"/>
        <v>0.03275705186533212</v>
      </c>
      <c r="S111" s="41">
        <f t="shared" si="46"/>
        <v>6</v>
      </c>
      <c r="T111" s="41">
        <v>7600</v>
      </c>
      <c r="U111" s="75">
        <f t="shared" si="47"/>
        <v>0.06915377616014559</v>
      </c>
      <c r="V111" s="41">
        <f t="shared" si="48"/>
        <v>9</v>
      </c>
      <c r="W111" s="41">
        <v>16200</v>
      </c>
      <c r="X111" s="75">
        <f t="shared" si="49"/>
        <v>0.14740673339399454</v>
      </c>
      <c r="Y111" s="41">
        <f t="shared" si="50"/>
        <v>7</v>
      </c>
      <c r="Z111" s="41">
        <v>13500</v>
      </c>
      <c r="AA111" s="75">
        <f t="shared" si="51"/>
        <v>0.12283894449499545</v>
      </c>
      <c r="AB111" s="41">
        <f t="shared" si="52"/>
        <v>9</v>
      </c>
      <c r="AC111" s="41">
        <v>21200</v>
      </c>
      <c r="AD111" s="75">
        <f t="shared" si="53"/>
        <v>0.19290263876251137</v>
      </c>
      <c r="AE111" s="41">
        <f t="shared" si="54"/>
        <v>35</v>
      </c>
      <c r="AF111" s="41">
        <v>14400</v>
      </c>
      <c r="AG111" s="75">
        <f t="shared" si="55"/>
        <v>0.13102820746132848</v>
      </c>
      <c r="AH111" s="41">
        <f t="shared" si="56"/>
        <v>42</v>
      </c>
      <c r="AI111" s="41">
        <v>10700</v>
      </c>
      <c r="AJ111" s="75">
        <f t="shared" si="57"/>
        <v>0.09736123748862602</v>
      </c>
      <c r="AK111" s="41">
        <f t="shared" si="58"/>
        <v>42</v>
      </c>
      <c r="AL111" s="41">
        <v>7900</v>
      </c>
      <c r="AM111" s="75">
        <f t="shared" si="59"/>
        <v>0.0718835304822566</v>
      </c>
      <c r="AN111" s="41">
        <f t="shared" si="60"/>
        <v>32</v>
      </c>
      <c r="AO111" s="41">
        <v>5300</v>
      </c>
      <c r="AP111" s="75">
        <f t="shared" si="61"/>
        <v>0.048225659690627844</v>
      </c>
      <c r="AQ111" s="41">
        <f t="shared" si="62"/>
        <v>41</v>
      </c>
      <c r="AR111" s="41">
        <v>2400</v>
      </c>
      <c r="AS111" s="75">
        <f t="shared" si="63"/>
        <v>0.02183803457688808</v>
      </c>
      <c r="AT111" s="41">
        <f t="shared" si="64"/>
        <v>43</v>
      </c>
      <c r="AU111" s="41">
        <v>1300</v>
      </c>
      <c r="AV111" s="75">
        <f t="shared" si="65"/>
        <v>0.011828935395814377</v>
      </c>
      <c r="AW111" s="41">
        <f t="shared" si="66"/>
        <v>31</v>
      </c>
      <c r="AX111" s="41">
        <f t="shared" si="67"/>
        <v>2400</v>
      </c>
      <c r="AY111" s="75">
        <f t="shared" si="68"/>
        <v>0.02183803457688808</v>
      </c>
      <c r="AZ111" s="41">
        <f t="shared" si="69"/>
        <v>26</v>
      </c>
      <c r="BA111" s="41">
        <v>1300</v>
      </c>
      <c r="BB111" s="41"/>
      <c r="BC111" s="41"/>
      <c r="BD111" s="41">
        <v>400</v>
      </c>
      <c r="BE111" s="41"/>
      <c r="BF111" s="41"/>
      <c r="BG111" s="41">
        <v>700</v>
      </c>
      <c r="BH111" s="41"/>
      <c r="BI111" s="41"/>
    </row>
    <row r="112" spans="8:61" ht="12">
      <c r="H112" s="38" t="s">
        <v>105</v>
      </c>
      <c r="I112" s="39" t="s">
        <v>106</v>
      </c>
      <c r="J112" s="40">
        <v>806400</v>
      </c>
      <c r="K112" s="41">
        <v>3500</v>
      </c>
      <c r="L112" s="75">
        <f t="shared" si="41"/>
        <v>0.004340277777777778</v>
      </c>
      <c r="M112" s="41">
        <f t="shared" si="42"/>
        <v>8</v>
      </c>
      <c r="N112" s="41">
        <v>2700</v>
      </c>
      <c r="O112" s="75">
        <f t="shared" si="43"/>
        <v>0.0033482142857142855</v>
      </c>
      <c r="P112" s="41">
        <f t="shared" si="44"/>
        <v>36</v>
      </c>
      <c r="Q112" s="41">
        <v>12600</v>
      </c>
      <c r="R112" s="75">
        <f t="shared" si="45"/>
        <v>0.015625</v>
      </c>
      <c r="S112" s="41">
        <f t="shared" si="46"/>
        <v>26</v>
      </c>
      <c r="T112" s="41">
        <v>32000</v>
      </c>
      <c r="U112" s="75">
        <f t="shared" si="47"/>
        <v>0.03968253968253968</v>
      </c>
      <c r="V112" s="41">
        <f t="shared" si="48"/>
        <v>23</v>
      </c>
      <c r="W112" s="41">
        <v>84500</v>
      </c>
      <c r="X112" s="75">
        <f t="shared" si="49"/>
        <v>0.10478670634920635</v>
      </c>
      <c r="Y112" s="41">
        <f t="shared" si="50"/>
        <v>21</v>
      </c>
      <c r="Z112" s="41">
        <v>87900</v>
      </c>
      <c r="AA112" s="75">
        <f t="shared" si="51"/>
        <v>0.10900297619047619</v>
      </c>
      <c r="AB112" s="41">
        <f t="shared" si="52"/>
        <v>26</v>
      </c>
      <c r="AC112" s="41">
        <v>154800</v>
      </c>
      <c r="AD112" s="75">
        <f t="shared" si="53"/>
        <v>0.19196428571428573</v>
      </c>
      <c r="AE112" s="41">
        <f t="shared" si="54"/>
        <v>37</v>
      </c>
      <c r="AF112" s="41">
        <v>120400</v>
      </c>
      <c r="AG112" s="75">
        <f t="shared" si="55"/>
        <v>0.14930555555555555</v>
      </c>
      <c r="AH112" s="41">
        <f t="shared" si="56"/>
        <v>35</v>
      </c>
      <c r="AI112" s="41">
        <v>100000</v>
      </c>
      <c r="AJ112" s="75">
        <f t="shared" si="57"/>
        <v>0.12400793650793651</v>
      </c>
      <c r="AK112" s="41">
        <f t="shared" si="58"/>
        <v>18</v>
      </c>
      <c r="AL112" s="41">
        <v>68100</v>
      </c>
      <c r="AM112" s="75">
        <f t="shared" si="59"/>
        <v>0.08444940476190477</v>
      </c>
      <c r="AN112" s="41">
        <f t="shared" si="60"/>
        <v>18</v>
      </c>
      <c r="AO112" s="41">
        <v>47900</v>
      </c>
      <c r="AP112" s="75">
        <f t="shared" si="61"/>
        <v>0.059399801587301584</v>
      </c>
      <c r="AQ112" s="41">
        <f t="shared" si="62"/>
        <v>19</v>
      </c>
      <c r="AR112" s="41">
        <v>34800</v>
      </c>
      <c r="AS112" s="75">
        <f t="shared" si="63"/>
        <v>0.043154761904761904</v>
      </c>
      <c r="AT112" s="41">
        <f t="shared" si="64"/>
        <v>14</v>
      </c>
      <c r="AU112" s="41">
        <v>15300</v>
      </c>
      <c r="AV112" s="75">
        <f t="shared" si="65"/>
        <v>0.018973214285714284</v>
      </c>
      <c r="AW112" s="41">
        <f t="shared" si="66"/>
        <v>18</v>
      </c>
      <c r="AX112" s="41">
        <f t="shared" si="67"/>
        <v>29700</v>
      </c>
      <c r="AY112" s="75">
        <f t="shared" si="68"/>
        <v>0.036830357142857144</v>
      </c>
      <c r="AZ112" s="41">
        <f t="shared" si="69"/>
        <v>10</v>
      </c>
      <c r="BA112" s="41">
        <v>21800</v>
      </c>
      <c r="BB112" s="41"/>
      <c r="BC112" s="41"/>
      <c r="BD112" s="41">
        <v>4400</v>
      </c>
      <c r="BE112" s="41"/>
      <c r="BF112" s="41"/>
      <c r="BG112" s="41">
        <v>3500</v>
      </c>
      <c r="BH112" s="41"/>
      <c r="BI112" s="41"/>
    </row>
    <row r="113" spans="8:61" ht="12">
      <c r="H113" s="38" t="s">
        <v>107</v>
      </c>
      <c r="I113" s="39" t="s">
        <v>108</v>
      </c>
      <c r="J113" s="40">
        <v>138600</v>
      </c>
      <c r="K113" s="41">
        <v>700</v>
      </c>
      <c r="L113" s="75">
        <f t="shared" si="41"/>
        <v>0.005050505050505051</v>
      </c>
      <c r="M113" s="41">
        <f t="shared" si="42"/>
        <v>4</v>
      </c>
      <c r="N113" s="41">
        <v>1400</v>
      </c>
      <c r="O113" s="75">
        <f t="shared" si="43"/>
        <v>0.010101010101010102</v>
      </c>
      <c r="P113" s="41">
        <f t="shared" si="44"/>
        <v>6</v>
      </c>
      <c r="Q113" s="41">
        <v>4100</v>
      </c>
      <c r="R113" s="75">
        <f t="shared" si="45"/>
        <v>0.02958152958152958</v>
      </c>
      <c r="S113" s="41">
        <f t="shared" si="46"/>
        <v>8</v>
      </c>
      <c r="T113" s="41">
        <v>8700</v>
      </c>
      <c r="U113" s="75">
        <f t="shared" si="47"/>
        <v>0.06277056277056277</v>
      </c>
      <c r="V113" s="41">
        <f t="shared" si="48"/>
        <v>12</v>
      </c>
      <c r="W113" s="41">
        <v>17900</v>
      </c>
      <c r="X113" s="75">
        <f t="shared" si="49"/>
        <v>0.12914862914862915</v>
      </c>
      <c r="Y113" s="41">
        <f t="shared" si="50"/>
        <v>14</v>
      </c>
      <c r="Z113" s="41">
        <v>16200</v>
      </c>
      <c r="AA113" s="75">
        <f t="shared" si="51"/>
        <v>0.11688311688311688</v>
      </c>
      <c r="AB113" s="41">
        <f t="shared" si="52"/>
        <v>12</v>
      </c>
      <c r="AC113" s="41">
        <v>29600</v>
      </c>
      <c r="AD113" s="75">
        <f t="shared" si="53"/>
        <v>0.21356421356421357</v>
      </c>
      <c r="AE113" s="41">
        <f t="shared" si="54"/>
        <v>15</v>
      </c>
      <c r="AF113" s="41">
        <v>22100</v>
      </c>
      <c r="AG113" s="75">
        <f t="shared" si="55"/>
        <v>0.15945165945165946</v>
      </c>
      <c r="AH113" s="41">
        <f t="shared" si="56"/>
        <v>29</v>
      </c>
      <c r="AI113" s="41">
        <v>14100</v>
      </c>
      <c r="AJ113" s="75">
        <f t="shared" si="57"/>
        <v>0.10173160173160173</v>
      </c>
      <c r="AK113" s="41">
        <f t="shared" si="58"/>
        <v>40</v>
      </c>
      <c r="AL113" s="41">
        <v>8800</v>
      </c>
      <c r="AM113" s="75">
        <f t="shared" si="59"/>
        <v>0.06349206349206349</v>
      </c>
      <c r="AN113" s="41">
        <f t="shared" si="60"/>
        <v>43</v>
      </c>
      <c r="AO113" s="41">
        <v>6800</v>
      </c>
      <c r="AP113" s="75">
        <f t="shared" si="61"/>
        <v>0.049062049062049064</v>
      </c>
      <c r="AQ113" s="41">
        <f t="shared" si="62"/>
        <v>36</v>
      </c>
      <c r="AR113" s="41">
        <v>3500</v>
      </c>
      <c r="AS113" s="75">
        <f t="shared" si="63"/>
        <v>0.025252525252525252</v>
      </c>
      <c r="AT113" s="41">
        <f t="shared" si="64"/>
        <v>36</v>
      </c>
      <c r="AU113" s="41">
        <v>1200</v>
      </c>
      <c r="AV113" s="75">
        <f t="shared" si="65"/>
        <v>0.008658008658008658</v>
      </c>
      <c r="AW113" s="41">
        <f t="shared" si="66"/>
        <v>43</v>
      </c>
      <c r="AX113" s="41">
        <f t="shared" si="67"/>
        <v>2200</v>
      </c>
      <c r="AY113" s="75">
        <f t="shared" si="68"/>
        <v>0.015873015873015872</v>
      </c>
      <c r="AZ113" s="41">
        <f t="shared" si="69"/>
        <v>40</v>
      </c>
      <c r="BA113" s="41">
        <v>1500</v>
      </c>
      <c r="BB113" s="41"/>
      <c r="BC113" s="41"/>
      <c r="BD113" s="41">
        <v>300</v>
      </c>
      <c r="BE113" s="41"/>
      <c r="BF113" s="41"/>
      <c r="BG113" s="41">
        <v>400</v>
      </c>
      <c r="BH113" s="41"/>
      <c r="BI113" s="41"/>
    </row>
    <row r="114" spans="8:61" ht="12">
      <c r="H114" s="38" t="s">
        <v>109</v>
      </c>
      <c r="I114" s="39" t="s">
        <v>110</v>
      </c>
      <c r="J114" s="40">
        <v>213700</v>
      </c>
      <c r="K114" s="41">
        <v>900</v>
      </c>
      <c r="L114" s="75">
        <f t="shared" si="41"/>
        <v>0.004211511464670099</v>
      </c>
      <c r="M114" s="41">
        <f t="shared" si="42"/>
        <v>11</v>
      </c>
      <c r="N114" s="41">
        <v>2900</v>
      </c>
      <c r="O114" s="75">
        <f t="shared" si="43"/>
        <v>0.01357042583060365</v>
      </c>
      <c r="P114" s="41">
        <f t="shared" si="44"/>
        <v>2</v>
      </c>
      <c r="Q114" s="41">
        <v>6300</v>
      </c>
      <c r="R114" s="75">
        <f t="shared" si="45"/>
        <v>0.029480580252690687</v>
      </c>
      <c r="S114" s="41">
        <f t="shared" si="46"/>
        <v>10</v>
      </c>
      <c r="T114" s="41">
        <v>13900</v>
      </c>
      <c r="U114" s="75">
        <f t="shared" si="47"/>
        <v>0.06504445484323819</v>
      </c>
      <c r="V114" s="41">
        <f t="shared" si="48"/>
        <v>10</v>
      </c>
      <c r="W114" s="41">
        <v>25900</v>
      </c>
      <c r="X114" s="75">
        <f t="shared" si="49"/>
        <v>0.12119794103883949</v>
      </c>
      <c r="Y114" s="41">
        <f t="shared" si="50"/>
        <v>17</v>
      </c>
      <c r="Z114" s="41">
        <v>26500</v>
      </c>
      <c r="AA114" s="75">
        <f t="shared" si="51"/>
        <v>0.12400561534861956</v>
      </c>
      <c r="AB114" s="41">
        <f t="shared" si="52"/>
        <v>7</v>
      </c>
      <c r="AC114" s="41">
        <v>41300</v>
      </c>
      <c r="AD114" s="75">
        <f t="shared" si="53"/>
        <v>0.19326158165652785</v>
      </c>
      <c r="AE114" s="41">
        <f t="shared" si="54"/>
        <v>34</v>
      </c>
      <c r="AF114" s="41">
        <v>32700</v>
      </c>
      <c r="AG114" s="75">
        <f t="shared" si="55"/>
        <v>0.15301824988301357</v>
      </c>
      <c r="AH114" s="41">
        <f t="shared" si="56"/>
        <v>31</v>
      </c>
      <c r="AI114" s="41">
        <v>22600</v>
      </c>
      <c r="AJ114" s="75">
        <f t="shared" si="57"/>
        <v>0.10575573233504913</v>
      </c>
      <c r="AK114" s="41">
        <f t="shared" si="58"/>
        <v>38</v>
      </c>
      <c r="AL114" s="41">
        <v>14600</v>
      </c>
      <c r="AM114" s="75">
        <f t="shared" si="59"/>
        <v>0.06832007487131493</v>
      </c>
      <c r="AN114" s="41">
        <f t="shared" si="60"/>
        <v>38</v>
      </c>
      <c r="AO114" s="41">
        <v>12600</v>
      </c>
      <c r="AP114" s="75">
        <f t="shared" si="61"/>
        <v>0.058961160505381374</v>
      </c>
      <c r="AQ114" s="41">
        <f t="shared" si="62"/>
        <v>20</v>
      </c>
      <c r="AR114" s="41">
        <v>6100</v>
      </c>
      <c r="AS114" s="75">
        <f t="shared" si="63"/>
        <v>0.028544688816097334</v>
      </c>
      <c r="AT114" s="41">
        <f t="shared" si="64"/>
        <v>30</v>
      </c>
      <c r="AU114" s="41">
        <v>2500</v>
      </c>
      <c r="AV114" s="75">
        <f t="shared" si="65"/>
        <v>0.01169864295741694</v>
      </c>
      <c r="AW114" s="41">
        <f t="shared" si="66"/>
        <v>32</v>
      </c>
      <c r="AX114" s="41">
        <f t="shared" si="67"/>
        <v>3800</v>
      </c>
      <c r="AY114" s="75">
        <f t="shared" si="68"/>
        <v>0.017781937295273748</v>
      </c>
      <c r="AZ114" s="41">
        <f t="shared" si="69"/>
        <v>33</v>
      </c>
      <c r="BA114" s="41">
        <v>2800</v>
      </c>
      <c r="BB114" s="41"/>
      <c r="BC114" s="41"/>
      <c r="BD114" s="41">
        <v>500</v>
      </c>
      <c r="BE114" s="41"/>
      <c r="BF114" s="41"/>
      <c r="BG114" s="41">
        <v>500</v>
      </c>
      <c r="BH114" s="41"/>
      <c r="BI114" s="41"/>
    </row>
    <row r="115" spans="8:61" ht="12">
      <c r="H115" s="38" t="s">
        <v>111</v>
      </c>
      <c r="I115" s="39" t="s">
        <v>112</v>
      </c>
      <c r="J115" s="40">
        <v>271900</v>
      </c>
      <c r="K115" s="41">
        <v>600</v>
      </c>
      <c r="L115" s="75">
        <f t="shared" si="41"/>
        <v>0.002206693637366679</v>
      </c>
      <c r="M115" s="41">
        <f t="shared" si="42"/>
        <v>37</v>
      </c>
      <c r="N115" s="41">
        <v>3300</v>
      </c>
      <c r="O115" s="75">
        <f t="shared" si="43"/>
        <v>0.012136815005516733</v>
      </c>
      <c r="P115" s="41">
        <f t="shared" si="44"/>
        <v>4</v>
      </c>
      <c r="Q115" s="41">
        <v>9900</v>
      </c>
      <c r="R115" s="75">
        <f t="shared" si="45"/>
        <v>0.036410445016550205</v>
      </c>
      <c r="S115" s="41">
        <f t="shared" si="46"/>
        <v>4</v>
      </c>
      <c r="T115" s="41">
        <v>17100</v>
      </c>
      <c r="U115" s="75">
        <f t="shared" si="47"/>
        <v>0.06289076866495034</v>
      </c>
      <c r="V115" s="41">
        <f t="shared" si="48"/>
        <v>11</v>
      </c>
      <c r="W115" s="41">
        <v>35900</v>
      </c>
      <c r="X115" s="75">
        <f t="shared" si="49"/>
        <v>0.13203383596910628</v>
      </c>
      <c r="Y115" s="41">
        <f t="shared" si="50"/>
        <v>13</v>
      </c>
      <c r="Z115" s="41">
        <v>31100</v>
      </c>
      <c r="AA115" s="75">
        <f t="shared" si="51"/>
        <v>0.11438028687017286</v>
      </c>
      <c r="AB115" s="41">
        <f t="shared" si="52"/>
        <v>16</v>
      </c>
      <c r="AC115" s="41">
        <v>53400</v>
      </c>
      <c r="AD115" s="75">
        <f t="shared" si="53"/>
        <v>0.19639573372563443</v>
      </c>
      <c r="AE115" s="41">
        <f t="shared" si="54"/>
        <v>33</v>
      </c>
      <c r="AF115" s="41">
        <v>35100</v>
      </c>
      <c r="AG115" s="75">
        <f t="shared" si="55"/>
        <v>0.1290915777859507</v>
      </c>
      <c r="AH115" s="41">
        <f t="shared" si="56"/>
        <v>43</v>
      </c>
      <c r="AI115" s="41">
        <v>29900</v>
      </c>
      <c r="AJ115" s="75">
        <f t="shared" si="57"/>
        <v>0.1099668995954395</v>
      </c>
      <c r="AK115" s="41">
        <f t="shared" si="58"/>
        <v>32</v>
      </c>
      <c r="AL115" s="41">
        <v>21000</v>
      </c>
      <c r="AM115" s="75">
        <f t="shared" si="59"/>
        <v>0.07723427730783376</v>
      </c>
      <c r="AN115" s="41">
        <f t="shared" si="60"/>
        <v>30</v>
      </c>
      <c r="AO115" s="41">
        <v>15400</v>
      </c>
      <c r="AP115" s="75">
        <f t="shared" si="61"/>
        <v>0.05663847002574476</v>
      </c>
      <c r="AQ115" s="41">
        <f t="shared" si="62"/>
        <v>25</v>
      </c>
      <c r="AR115" s="41">
        <v>7200</v>
      </c>
      <c r="AS115" s="75">
        <f t="shared" si="63"/>
        <v>0.026480323648400146</v>
      </c>
      <c r="AT115" s="41">
        <f t="shared" si="64"/>
        <v>34</v>
      </c>
      <c r="AU115" s="41">
        <v>3300</v>
      </c>
      <c r="AV115" s="75">
        <f t="shared" si="65"/>
        <v>0.012136815005516733</v>
      </c>
      <c r="AW115" s="41">
        <f t="shared" si="66"/>
        <v>30</v>
      </c>
      <c r="AX115" s="41">
        <f t="shared" si="67"/>
        <v>6400</v>
      </c>
      <c r="AY115" s="75">
        <f t="shared" si="68"/>
        <v>0.023538065465244576</v>
      </c>
      <c r="AZ115" s="41">
        <f t="shared" si="69"/>
        <v>23</v>
      </c>
      <c r="BA115" s="41">
        <v>3400</v>
      </c>
      <c r="BB115" s="41"/>
      <c r="BC115" s="41"/>
      <c r="BD115" s="41">
        <v>900</v>
      </c>
      <c r="BE115" s="41"/>
      <c r="BF115" s="41"/>
      <c r="BG115" s="41">
        <v>2100</v>
      </c>
      <c r="BH115" s="41"/>
      <c r="BI115" s="41"/>
    </row>
    <row r="116" spans="8:61" ht="12">
      <c r="H116" s="38" t="s">
        <v>113</v>
      </c>
      <c r="I116" s="39" t="s">
        <v>114</v>
      </c>
      <c r="J116" s="40">
        <v>198800</v>
      </c>
      <c r="K116" s="41">
        <v>600</v>
      </c>
      <c r="L116" s="75">
        <f t="shared" si="41"/>
        <v>0.0030181086519114686</v>
      </c>
      <c r="M116" s="41">
        <f t="shared" si="42"/>
        <v>18</v>
      </c>
      <c r="N116" s="41">
        <v>1300</v>
      </c>
      <c r="O116" s="75">
        <f t="shared" si="43"/>
        <v>0.006539235412474849</v>
      </c>
      <c r="P116" s="41">
        <f t="shared" si="44"/>
        <v>14</v>
      </c>
      <c r="Q116" s="41">
        <v>5200</v>
      </c>
      <c r="R116" s="75">
        <f t="shared" si="45"/>
        <v>0.026156941649899398</v>
      </c>
      <c r="S116" s="41">
        <f t="shared" si="46"/>
        <v>12</v>
      </c>
      <c r="T116" s="41">
        <v>12100</v>
      </c>
      <c r="U116" s="75">
        <f t="shared" si="47"/>
        <v>0.06086519114688129</v>
      </c>
      <c r="V116" s="41">
        <f t="shared" si="48"/>
        <v>13</v>
      </c>
      <c r="W116" s="41">
        <v>26900</v>
      </c>
      <c r="X116" s="75">
        <f t="shared" si="49"/>
        <v>0.13531187122736418</v>
      </c>
      <c r="Y116" s="41">
        <f t="shared" si="50"/>
        <v>12</v>
      </c>
      <c r="Z116" s="41">
        <v>23100</v>
      </c>
      <c r="AA116" s="75">
        <f t="shared" si="51"/>
        <v>0.11619718309859155</v>
      </c>
      <c r="AB116" s="41">
        <f t="shared" si="52"/>
        <v>13</v>
      </c>
      <c r="AC116" s="41">
        <v>40800</v>
      </c>
      <c r="AD116" s="75">
        <f t="shared" si="53"/>
        <v>0.2052313883299799</v>
      </c>
      <c r="AE116" s="41">
        <f t="shared" si="54"/>
        <v>25</v>
      </c>
      <c r="AF116" s="41">
        <v>31500</v>
      </c>
      <c r="AG116" s="75">
        <f t="shared" si="55"/>
        <v>0.15845070422535212</v>
      </c>
      <c r="AH116" s="41">
        <f t="shared" si="56"/>
        <v>30</v>
      </c>
      <c r="AI116" s="41">
        <v>21500</v>
      </c>
      <c r="AJ116" s="75">
        <f t="shared" si="57"/>
        <v>0.10814889336016097</v>
      </c>
      <c r="AK116" s="41">
        <f t="shared" si="58"/>
        <v>33</v>
      </c>
      <c r="AL116" s="41">
        <v>13800</v>
      </c>
      <c r="AM116" s="75">
        <f t="shared" si="59"/>
        <v>0.06941649899396378</v>
      </c>
      <c r="AN116" s="41">
        <f t="shared" si="60"/>
        <v>36</v>
      </c>
      <c r="AO116" s="41">
        <v>10900</v>
      </c>
      <c r="AP116" s="75">
        <f t="shared" si="61"/>
        <v>0.05482897384305835</v>
      </c>
      <c r="AQ116" s="41">
        <f t="shared" si="62"/>
        <v>30</v>
      </c>
      <c r="AR116" s="41">
        <v>4000</v>
      </c>
      <c r="AS116" s="75">
        <f t="shared" si="63"/>
        <v>0.02012072434607646</v>
      </c>
      <c r="AT116" s="41">
        <f t="shared" si="64"/>
        <v>45</v>
      </c>
      <c r="AU116" s="41">
        <v>2000</v>
      </c>
      <c r="AV116" s="75">
        <f t="shared" si="65"/>
        <v>0.01006036217303823</v>
      </c>
      <c r="AW116" s="41">
        <f t="shared" si="66"/>
        <v>39</v>
      </c>
      <c r="AX116" s="41">
        <f t="shared" si="67"/>
        <v>3900</v>
      </c>
      <c r="AY116" s="75">
        <f t="shared" si="68"/>
        <v>0.019617706237424547</v>
      </c>
      <c r="AZ116" s="41">
        <f t="shared" si="69"/>
        <v>30</v>
      </c>
      <c r="BA116" s="41">
        <v>2600</v>
      </c>
      <c r="BB116" s="41"/>
      <c r="BC116" s="41"/>
      <c r="BD116" s="41">
        <v>800</v>
      </c>
      <c r="BE116" s="41"/>
      <c r="BF116" s="41"/>
      <c r="BG116" s="41">
        <v>500</v>
      </c>
      <c r="BH116" s="41"/>
      <c r="BI116" s="41"/>
    </row>
    <row r="117" spans="8:61" ht="12">
      <c r="H117" s="38" t="s">
        <v>115</v>
      </c>
      <c r="I117" s="39" t="s">
        <v>116</v>
      </c>
      <c r="J117" s="40">
        <v>169500</v>
      </c>
      <c r="K117" s="41">
        <v>700</v>
      </c>
      <c r="L117" s="75">
        <f t="shared" si="41"/>
        <v>0.004129793510324484</v>
      </c>
      <c r="M117" s="41">
        <f t="shared" si="42"/>
        <v>12</v>
      </c>
      <c r="N117" s="41">
        <v>2100</v>
      </c>
      <c r="O117" s="75">
        <f t="shared" si="43"/>
        <v>0.012389380530973451</v>
      </c>
      <c r="P117" s="41">
        <f t="shared" si="44"/>
        <v>3</v>
      </c>
      <c r="Q117" s="41">
        <v>6400</v>
      </c>
      <c r="R117" s="75">
        <f t="shared" si="45"/>
        <v>0.03775811209439528</v>
      </c>
      <c r="S117" s="41">
        <f t="shared" si="46"/>
        <v>3</v>
      </c>
      <c r="T117" s="41">
        <v>12600</v>
      </c>
      <c r="U117" s="75">
        <f t="shared" si="47"/>
        <v>0.0743362831858407</v>
      </c>
      <c r="V117" s="41">
        <f t="shared" si="48"/>
        <v>6</v>
      </c>
      <c r="W117" s="41">
        <v>24300</v>
      </c>
      <c r="X117" s="75">
        <f t="shared" si="49"/>
        <v>0.1433628318584071</v>
      </c>
      <c r="Y117" s="41">
        <f t="shared" si="50"/>
        <v>8</v>
      </c>
      <c r="Z117" s="41">
        <v>22600</v>
      </c>
      <c r="AA117" s="75">
        <f t="shared" si="51"/>
        <v>0.13333333333333333</v>
      </c>
      <c r="AB117" s="41">
        <f t="shared" si="52"/>
        <v>2</v>
      </c>
      <c r="AC117" s="41">
        <v>34400</v>
      </c>
      <c r="AD117" s="75">
        <f t="shared" si="53"/>
        <v>0.20294985250737463</v>
      </c>
      <c r="AE117" s="41">
        <f t="shared" si="54"/>
        <v>28</v>
      </c>
      <c r="AF117" s="41">
        <v>22700</v>
      </c>
      <c r="AG117" s="75">
        <f t="shared" si="55"/>
        <v>0.13392330383480827</v>
      </c>
      <c r="AH117" s="41">
        <f t="shared" si="56"/>
        <v>39</v>
      </c>
      <c r="AI117" s="41">
        <v>18100</v>
      </c>
      <c r="AJ117" s="75">
        <f t="shared" si="57"/>
        <v>0.10678466076696165</v>
      </c>
      <c r="AK117" s="41">
        <f t="shared" si="58"/>
        <v>35</v>
      </c>
      <c r="AL117" s="41">
        <v>9800</v>
      </c>
      <c r="AM117" s="75">
        <f t="shared" si="59"/>
        <v>0.05781710914454277</v>
      </c>
      <c r="AN117" s="41">
        <f t="shared" si="60"/>
        <v>45</v>
      </c>
      <c r="AO117" s="41">
        <v>7000</v>
      </c>
      <c r="AP117" s="75">
        <f t="shared" si="61"/>
        <v>0.04129793510324484</v>
      </c>
      <c r="AQ117" s="41">
        <f t="shared" si="62"/>
        <v>44</v>
      </c>
      <c r="AR117" s="41">
        <v>4000</v>
      </c>
      <c r="AS117" s="75">
        <f t="shared" si="63"/>
        <v>0.02359882005899705</v>
      </c>
      <c r="AT117" s="41">
        <f t="shared" si="64"/>
        <v>38</v>
      </c>
      <c r="AU117" s="41">
        <v>1700</v>
      </c>
      <c r="AV117" s="75">
        <f t="shared" si="65"/>
        <v>0.010029498525073746</v>
      </c>
      <c r="AW117" s="41">
        <f t="shared" si="66"/>
        <v>40</v>
      </c>
      <c r="AX117" s="41">
        <f t="shared" si="67"/>
        <v>2400</v>
      </c>
      <c r="AY117" s="75">
        <f t="shared" si="68"/>
        <v>0.01415929203539823</v>
      </c>
      <c r="AZ117" s="41">
        <f t="shared" si="69"/>
        <v>42</v>
      </c>
      <c r="BA117" s="41">
        <v>1600</v>
      </c>
      <c r="BB117" s="41"/>
      <c r="BC117" s="41"/>
      <c r="BD117" s="41">
        <v>300</v>
      </c>
      <c r="BE117" s="41"/>
      <c r="BF117" s="41"/>
      <c r="BG117" s="41">
        <v>500</v>
      </c>
      <c r="BH117" s="41"/>
      <c r="BI117" s="41"/>
    </row>
    <row r="118" spans="8:61" ht="12">
      <c r="H118" s="38" t="s">
        <v>117</v>
      </c>
      <c r="I118" s="39" t="s">
        <v>118</v>
      </c>
      <c r="J118" s="40">
        <v>254200</v>
      </c>
      <c r="K118" s="41">
        <v>300</v>
      </c>
      <c r="L118" s="75">
        <f t="shared" si="41"/>
        <v>0.0011801730920535012</v>
      </c>
      <c r="M118" s="41">
        <f t="shared" si="42"/>
        <v>45</v>
      </c>
      <c r="N118" s="41">
        <v>2000</v>
      </c>
      <c r="O118" s="75">
        <f t="shared" si="43"/>
        <v>0.007867820613690008</v>
      </c>
      <c r="P118" s="41">
        <f t="shared" si="44"/>
        <v>10</v>
      </c>
      <c r="Q118" s="41">
        <v>7400</v>
      </c>
      <c r="R118" s="75">
        <f t="shared" si="45"/>
        <v>0.029110936270653028</v>
      </c>
      <c r="S118" s="41">
        <f t="shared" si="46"/>
        <v>11</v>
      </c>
      <c r="T118" s="41">
        <v>19200</v>
      </c>
      <c r="U118" s="75">
        <f t="shared" si="47"/>
        <v>0.07553107789142408</v>
      </c>
      <c r="V118" s="41">
        <f t="shared" si="48"/>
        <v>5</v>
      </c>
      <c r="W118" s="41">
        <v>35000</v>
      </c>
      <c r="X118" s="75">
        <f t="shared" si="49"/>
        <v>0.13768686073957515</v>
      </c>
      <c r="Y118" s="41">
        <f t="shared" si="50"/>
        <v>10</v>
      </c>
      <c r="Z118" s="41">
        <v>31800</v>
      </c>
      <c r="AA118" s="75">
        <f t="shared" si="51"/>
        <v>0.12509834775767112</v>
      </c>
      <c r="AB118" s="41">
        <f t="shared" si="52"/>
        <v>6</v>
      </c>
      <c r="AC118" s="41">
        <v>52500</v>
      </c>
      <c r="AD118" s="75">
        <f t="shared" si="53"/>
        <v>0.20653029110936272</v>
      </c>
      <c r="AE118" s="41">
        <f t="shared" si="54"/>
        <v>24</v>
      </c>
      <c r="AF118" s="41">
        <v>35600</v>
      </c>
      <c r="AG118" s="75">
        <f t="shared" si="55"/>
        <v>0.14004720692368214</v>
      </c>
      <c r="AH118" s="41">
        <f t="shared" si="56"/>
        <v>38</v>
      </c>
      <c r="AI118" s="41">
        <v>27000</v>
      </c>
      <c r="AJ118" s="75">
        <f t="shared" si="57"/>
        <v>0.10621557828481511</v>
      </c>
      <c r="AK118" s="41">
        <f t="shared" si="58"/>
        <v>37</v>
      </c>
      <c r="AL118" s="41">
        <v>17600</v>
      </c>
      <c r="AM118" s="75">
        <f t="shared" si="59"/>
        <v>0.06923682140047208</v>
      </c>
      <c r="AN118" s="41">
        <f t="shared" si="60"/>
        <v>37</v>
      </c>
      <c r="AO118" s="41">
        <v>12400</v>
      </c>
      <c r="AP118" s="75">
        <f t="shared" si="61"/>
        <v>0.04878048780487805</v>
      </c>
      <c r="AQ118" s="41">
        <f t="shared" si="62"/>
        <v>40</v>
      </c>
      <c r="AR118" s="41">
        <v>5600</v>
      </c>
      <c r="AS118" s="75">
        <f t="shared" si="63"/>
        <v>0.022029897718332022</v>
      </c>
      <c r="AT118" s="41">
        <f t="shared" si="64"/>
        <v>42</v>
      </c>
      <c r="AU118" s="41">
        <v>2700</v>
      </c>
      <c r="AV118" s="75">
        <f t="shared" si="65"/>
        <v>0.010621557828481511</v>
      </c>
      <c r="AW118" s="41">
        <f t="shared" si="66"/>
        <v>36</v>
      </c>
      <c r="AX118" s="41">
        <f t="shared" si="67"/>
        <v>4100</v>
      </c>
      <c r="AY118" s="75">
        <f t="shared" si="68"/>
        <v>0.016129032258064516</v>
      </c>
      <c r="AZ118" s="41">
        <f t="shared" si="69"/>
        <v>38</v>
      </c>
      <c r="BA118" s="41">
        <v>1800</v>
      </c>
      <c r="BB118" s="41"/>
      <c r="BC118" s="41"/>
      <c r="BD118" s="41">
        <v>700</v>
      </c>
      <c r="BE118" s="41"/>
      <c r="BF118" s="41"/>
      <c r="BG118" s="41">
        <v>1600</v>
      </c>
      <c r="BH118" s="41"/>
      <c r="BI118" s="41"/>
    </row>
    <row r="119" spans="8:61" ht="12">
      <c r="H119" s="38" t="s">
        <v>119</v>
      </c>
      <c r="I119" s="39" t="s">
        <v>120</v>
      </c>
      <c r="J119" s="40">
        <v>195100</v>
      </c>
      <c r="K119" s="41">
        <v>900</v>
      </c>
      <c r="L119" s="75">
        <f t="shared" si="41"/>
        <v>0.0046130189646335215</v>
      </c>
      <c r="M119" s="41">
        <f t="shared" si="42"/>
        <v>6</v>
      </c>
      <c r="N119" s="41">
        <v>4600</v>
      </c>
      <c r="O119" s="75">
        <f t="shared" si="43"/>
        <v>0.023577652485904665</v>
      </c>
      <c r="P119" s="41">
        <f t="shared" si="44"/>
        <v>1</v>
      </c>
      <c r="Q119" s="41">
        <v>15100</v>
      </c>
      <c r="R119" s="75">
        <f t="shared" si="45"/>
        <v>0.07739620707329574</v>
      </c>
      <c r="S119" s="41">
        <f t="shared" si="46"/>
        <v>1</v>
      </c>
      <c r="T119" s="41">
        <v>22300</v>
      </c>
      <c r="U119" s="75">
        <f t="shared" si="47"/>
        <v>0.11430035879036392</v>
      </c>
      <c r="V119" s="41">
        <f t="shared" si="48"/>
        <v>1</v>
      </c>
      <c r="W119" s="41">
        <v>31800</v>
      </c>
      <c r="X119" s="75">
        <f t="shared" si="49"/>
        <v>0.1629933367503844</v>
      </c>
      <c r="Y119" s="41">
        <f t="shared" si="50"/>
        <v>2</v>
      </c>
      <c r="Z119" s="41">
        <v>21500</v>
      </c>
      <c r="AA119" s="75">
        <f t="shared" si="51"/>
        <v>0.11019989748846745</v>
      </c>
      <c r="AB119" s="41">
        <f t="shared" si="52"/>
        <v>25</v>
      </c>
      <c r="AC119" s="41">
        <v>33300</v>
      </c>
      <c r="AD119" s="75">
        <f t="shared" si="53"/>
        <v>0.17068170169144029</v>
      </c>
      <c r="AE119" s="41">
        <f t="shared" si="54"/>
        <v>45</v>
      </c>
      <c r="AF119" s="41">
        <v>24600</v>
      </c>
      <c r="AG119" s="75">
        <f t="shared" si="55"/>
        <v>0.12608918503331626</v>
      </c>
      <c r="AH119" s="41">
        <f t="shared" si="56"/>
        <v>44</v>
      </c>
      <c r="AI119" s="41">
        <v>16300</v>
      </c>
      <c r="AJ119" s="75">
        <f t="shared" si="57"/>
        <v>0.08354689902614044</v>
      </c>
      <c r="AK119" s="41">
        <f t="shared" si="58"/>
        <v>46</v>
      </c>
      <c r="AL119" s="41">
        <v>10100</v>
      </c>
      <c r="AM119" s="75">
        <f t="shared" si="59"/>
        <v>0.05176832393644285</v>
      </c>
      <c r="AN119" s="41">
        <f t="shared" si="60"/>
        <v>47</v>
      </c>
      <c r="AO119" s="41">
        <v>4900</v>
      </c>
      <c r="AP119" s="75">
        <f t="shared" si="61"/>
        <v>0.025115325474115838</v>
      </c>
      <c r="AQ119" s="41">
        <f t="shared" si="62"/>
        <v>47</v>
      </c>
      <c r="AR119" s="41">
        <v>3600</v>
      </c>
      <c r="AS119" s="75">
        <f t="shared" si="63"/>
        <v>0.018452075858534086</v>
      </c>
      <c r="AT119" s="41">
        <f t="shared" si="64"/>
        <v>46</v>
      </c>
      <c r="AU119" s="41">
        <v>900</v>
      </c>
      <c r="AV119" s="75">
        <f t="shared" si="65"/>
        <v>0.0046130189646335215</v>
      </c>
      <c r="AW119" s="41">
        <f t="shared" si="66"/>
        <v>47</v>
      </c>
      <c r="AX119" s="41">
        <f t="shared" si="67"/>
        <v>2500</v>
      </c>
      <c r="AY119" s="75">
        <f t="shared" si="68"/>
        <v>0.012813941568426449</v>
      </c>
      <c r="AZ119" s="41">
        <f t="shared" si="69"/>
        <v>44</v>
      </c>
      <c r="BA119" s="41">
        <v>1500</v>
      </c>
      <c r="BB119" s="41"/>
      <c r="BC119" s="41"/>
      <c r="BD119" s="41">
        <v>600</v>
      </c>
      <c r="BE119" s="41"/>
      <c r="BF119" s="41"/>
      <c r="BG119" s="41">
        <v>400</v>
      </c>
      <c r="BH119" s="41"/>
      <c r="BI119" s="41"/>
    </row>
    <row r="120" spans="8:61" ht="12">
      <c r="H120" s="47"/>
      <c r="I120" s="48"/>
      <c r="J120" s="49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51"/>
      <c r="BI120" s="51"/>
    </row>
    <row r="124" spans="8:61" ht="14.25">
      <c r="H124" s="16" t="s">
        <v>246</v>
      </c>
      <c r="I124" s="12"/>
      <c r="J124" s="1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</row>
    <row r="125" spans="8:61" ht="14.25">
      <c r="H125" s="16" t="s">
        <v>242</v>
      </c>
      <c r="I125" s="12"/>
      <c r="J125" s="1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</row>
    <row r="126" spans="8:61" ht="12"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4"/>
      <c r="BI126" s="14"/>
    </row>
    <row r="127" spans="8:61" ht="12">
      <c r="H127" s="132" t="s">
        <v>0</v>
      </c>
      <c r="I127" s="133"/>
      <c r="J127" s="19" t="s">
        <v>1</v>
      </c>
      <c r="K127" s="136" t="s">
        <v>2</v>
      </c>
      <c r="L127" s="66"/>
      <c r="M127" s="66"/>
      <c r="N127" s="136" t="s">
        <v>3</v>
      </c>
      <c r="O127" s="66"/>
      <c r="P127" s="66"/>
      <c r="Q127" s="20" t="s">
        <v>4</v>
      </c>
      <c r="R127" s="20"/>
      <c r="S127" s="20"/>
      <c r="T127" s="20" t="s">
        <v>5</v>
      </c>
      <c r="U127" s="20"/>
      <c r="V127" s="20"/>
      <c r="W127" s="20" t="s">
        <v>6</v>
      </c>
      <c r="X127" s="21"/>
      <c r="Y127" s="21"/>
      <c r="Z127" s="21" t="s">
        <v>7</v>
      </c>
      <c r="AA127" s="21"/>
      <c r="AB127" s="21"/>
      <c r="AC127" s="20" t="s">
        <v>8</v>
      </c>
      <c r="AD127" s="20"/>
      <c r="AE127" s="20"/>
      <c r="AF127" s="20" t="s">
        <v>9</v>
      </c>
      <c r="AG127" s="20"/>
      <c r="AH127" s="20"/>
      <c r="AI127" s="20" t="s">
        <v>10</v>
      </c>
      <c r="AJ127" s="20"/>
      <c r="AK127" s="20"/>
      <c r="AL127" s="20" t="s">
        <v>11</v>
      </c>
      <c r="AM127" s="20"/>
      <c r="AN127" s="20"/>
      <c r="AO127" s="20" t="s">
        <v>12</v>
      </c>
      <c r="AP127" s="20"/>
      <c r="AQ127" s="20"/>
      <c r="AR127" s="20" t="s">
        <v>13</v>
      </c>
      <c r="AS127" s="20"/>
      <c r="AT127" s="20"/>
      <c r="AU127" s="20" t="s">
        <v>14</v>
      </c>
      <c r="AV127" s="20"/>
      <c r="AW127" s="20"/>
      <c r="AX127" s="87" t="s">
        <v>255</v>
      </c>
      <c r="AY127" s="87"/>
      <c r="AZ127" s="87"/>
      <c r="BA127" s="22" t="s">
        <v>15</v>
      </c>
      <c r="BB127" s="22"/>
      <c r="BC127" s="22"/>
      <c r="BD127" s="22" t="s">
        <v>16</v>
      </c>
      <c r="BE127" s="22"/>
      <c r="BF127" s="22"/>
      <c r="BG127" s="136" t="s">
        <v>17</v>
      </c>
      <c r="BH127" s="72"/>
      <c r="BI127" s="72"/>
    </row>
    <row r="128" spans="8:61" ht="12">
      <c r="H128" s="134"/>
      <c r="I128" s="135"/>
      <c r="J128" s="23" t="s">
        <v>244</v>
      </c>
      <c r="K128" s="137"/>
      <c r="L128" s="67"/>
      <c r="M128" s="67"/>
      <c r="N128" s="137"/>
      <c r="O128" s="67"/>
      <c r="P128" s="67"/>
      <c r="Q128" s="24"/>
      <c r="R128" s="24"/>
      <c r="S128" s="24"/>
      <c r="T128" s="24"/>
      <c r="U128" s="24"/>
      <c r="V128" s="24"/>
      <c r="W128" s="24"/>
      <c r="X128" s="25"/>
      <c r="Y128" s="25"/>
      <c r="Z128" s="25"/>
      <c r="AA128" s="25"/>
      <c r="AB128" s="25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88"/>
      <c r="AY128" s="88"/>
      <c r="AZ128" s="88"/>
      <c r="BA128" s="26"/>
      <c r="BB128" s="26"/>
      <c r="BC128" s="26"/>
      <c r="BD128" s="26"/>
      <c r="BE128" s="26"/>
      <c r="BF128" s="26"/>
      <c r="BG128" s="137"/>
      <c r="BH128" s="72"/>
      <c r="BI128" s="72"/>
    </row>
    <row r="129" spans="8:61" ht="38.25">
      <c r="H129" s="142" t="s">
        <v>18</v>
      </c>
      <c r="I129" s="143"/>
      <c r="J129" s="29" t="s">
        <v>121</v>
      </c>
      <c r="K129" s="30" t="s">
        <v>19</v>
      </c>
      <c r="L129" s="30"/>
      <c r="M129" s="30"/>
      <c r="N129" s="30" t="s">
        <v>20</v>
      </c>
      <c r="O129" s="30"/>
      <c r="P129" s="30"/>
      <c r="Q129" s="31"/>
      <c r="R129" s="31"/>
      <c r="S129" s="31"/>
      <c r="T129" s="31"/>
      <c r="U129" s="31"/>
      <c r="V129" s="31"/>
      <c r="W129" s="31"/>
      <c r="X129" s="32"/>
      <c r="Y129" s="32"/>
      <c r="Z129" s="32"/>
      <c r="AA129" s="32"/>
      <c r="AB129" s="32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89"/>
      <c r="AY129" s="89"/>
      <c r="AZ129" s="89"/>
      <c r="BA129" s="31"/>
      <c r="BB129" s="31"/>
      <c r="BC129" s="31"/>
      <c r="BD129" s="31"/>
      <c r="BE129" s="31"/>
      <c r="BF129" s="31"/>
      <c r="BG129" s="33" t="s">
        <v>21</v>
      </c>
      <c r="BH129" s="73"/>
      <c r="BI129" s="73"/>
    </row>
    <row r="130" spans="8:61" ht="12">
      <c r="H130" s="144"/>
      <c r="I130" s="145"/>
      <c r="J130" s="36" t="s">
        <v>22</v>
      </c>
      <c r="K130" s="36" t="s">
        <v>23</v>
      </c>
      <c r="L130" s="36"/>
      <c r="M130" s="36"/>
      <c r="N130" s="36" t="s">
        <v>24</v>
      </c>
      <c r="O130" s="36"/>
      <c r="P130" s="36"/>
      <c r="Q130" s="36" t="s">
        <v>25</v>
      </c>
      <c r="R130" s="36"/>
      <c r="S130" s="36"/>
      <c r="T130" s="36" t="s">
        <v>26</v>
      </c>
      <c r="U130" s="36"/>
      <c r="V130" s="36"/>
      <c r="W130" s="36" t="s">
        <v>27</v>
      </c>
      <c r="X130" s="36"/>
      <c r="Y130" s="36"/>
      <c r="Z130" s="36" t="s">
        <v>28</v>
      </c>
      <c r="AA130" s="36"/>
      <c r="AB130" s="36"/>
      <c r="AC130" s="36" t="s">
        <v>29</v>
      </c>
      <c r="AD130" s="36"/>
      <c r="AE130" s="36"/>
      <c r="AF130" s="36" t="s">
        <v>30</v>
      </c>
      <c r="AG130" s="36"/>
      <c r="AH130" s="36"/>
      <c r="AI130" s="36" t="s">
        <v>31</v>
      </c>
      <c r="AJ130" s="36"/>
      <c r="AK130" s="36"/>
      <c r="AL130" s="36" t="s">
        <v>32</v>
      </c>
      <c r="AM130" s="36"/>
      <c r="AN130" s="36"/>
      <c r="AO130" s="36" t="s">
        <v>33</v>
      </c>
      <c r="AP130" s="36"/>
      <c r="AQ130" s="36"/>
      <c r="AR130" s="36" t="s">
        <v>34</v>
      </c>
      <c r="AS130" s="36"/>
      <c r="AT130" s="36"/>
      <c r="AU130" s="36" t="s">
        <v>35</v>
      </c>
      <c r="AV130" s="36"/>
      <c r="AW130" s="36"/>
      <c r="AX130" s="36"/>
      <c r="AY130" s="36"/>
      <c r="AZ130" s="36"/>
      <c r="BA130" s="36" t="s">
        <v>36</v>
      </c>
      <c r="BB130" s="36"/>
      <c r="BC130" s="36"/>
      <c r="BD130" s="36" t="s">
        <v>37</v>
      </c>
      <c r="BE130" s="36"/>
      <c r="BF130" s="36"/>
      <c r="BG130" s="36" t="s">
        <v>38</v>
      </c>
      <c r="BH130" s="74"/>
      <c r="BI130" s="74"/>
    </row>
    <row r="131" spans="8:61" ht="12">
      <c r="H131" s="38" t="s">
        <v>39</v>
      </c>
      <c r="I131" s="39" t="s">
        <v>40</v>
      </c>
      <c r="J131" s="40">
        <v>10301300</v>
      </c>
      <c r="K131" s="41">
        <v>134400</v>
      </c>
      <c r="L131" s="75">
        <f>+K131/$J131</f>
        <v>0.013046896993583334</v>
      </c>
      <c r="M131" s="41"/>
      <c r="N131" s="41">
        <v>285500</v>
      </c>
      <c r="O131" s="41"/>
      <c r="P131" s="41"/>
      <c r="Q131" s="41">
        <v>631800</v>
      </c>
      <c r="R131" s="41"/>
      <c r="S131" s="41"/>
      <c r="T131" s="41">
        <v>1020100</v>
      </c>
      <c r="U131" s="41"/>
      <c r="V131" s="41"/>
      <c r="W131" s="41">
        <v>1851200</v>
      </c>
      <c r="X131" s="41"/>
      <c r="Y131" s="41"/>
      <c r="Z131" s="41">
        <v>1417300</v>
      </c>
      <c r="AA131" s="41"/>
      <c r="AB131" s="41"/>
      <c r="AC131" s="42">
        <v>2098600</v>
      </c>
      <c r="AD131" s="42"/>
      <c r="AE131" s="42"/>
      <c r="AF131" s="41">
        <v>1212400</v>
      </c>
      <c r="AG131" s="41"/>
      <c r="AH131" s="41"/>
      <c r="AI131" s="41">
        <v>691800</v>
      </c>
      <c r="AJ131" s="41"/>
      <c r="AK131" s="41"/>
      <c r="AL131" s="41">
        <v>412400</v>
      </c>
      <c r="AM131" s="41"/>
      <c r="AN131" s="41"/>
      <c r="AO131" s="41">
        <v>236200</v>
      </c>
      <c r="AP131" s="41"/>
      <c r="AQ131" s="41"/>
      <c r="AR131" s="41">
        <v>105700</v>
      </c>
      <c r="AS131" s="41"/>
      <c r="AT131" s="41"/>
      <c r="AU131" s="41">
        <v>37900</v>
      </c>
      <c r="AV131" s="41"/>
      <c r="AW131" s="41"/>
      <c r="AX131" s="41">
        <f>+BA131+BD131+BG131</f>
        <v>57500</v>
      </c>
      <c r="AY131" s="41"/>
      <c r="AZ131" s="41"/>
      <c r="BA131" s="41">
        <v>41700</v>
      </c>
      <c r="BB131" s="41"/>
      <c r="BC131" s="41"/>
      <c r="BD131" s="41">
        <v>7900</v>
      </c>
      <c r="BE131" s="41"/>
      <c r="BF131" s="41"/>
      <c r="BG131" s="41">
        <v>7900</v>
      </c>
      <c r="BH131" s="41"/>
      <c r="BI131" s="41"/>
    </row>
    <row r="132" spans="8:61" ht="12">
      <c r="H132" s="38" t="s">
        <v>41</v>
      </c>
      <c r="I132" s="39" t="s">
        <v>42</v>
      </c>
      <c r="J132" s="40">
        <v>383400</v>
      </c>
      <c r="K132" s="41">
        <v>4500</v>
      </c>
      <c r="L132" s="75">
        <f>+K132/$J132</f>
        <v>0.011737089201877934</v>
      </c>
      <c r="M132" s="41">
        <f>RANK(L132,L$132:L$178)</f>
        <v>28</v>
      </c>
      <c r="N132" s="41">
        <v>8400</v>
      </c>
      <c r="O132" s="75">
        <f>+N132/$J132</f>
        <v>0.02190923317683881</v>
      </c>
      <c r="P132" s="41">
        <f>RANK(O132,O$132:O$178)</f>
        <v>36</v>
      </c>
      <c r="Q132" s="41">
        <v>32900</v>
      </c>
      <c r="R132" s="75">
        <f>+Q132/$J132</f>
        <v>0.08581116327595201</v>
      </c>
      <c r="S132" s="41">
        <f>RANK(R132,R$132:R$178)</f>
        <v>17</v>
      </c>
      <c r="T132" s="41">
        <v>44800</v>
      </c>
      <c r="U132" s="75">
        <f>+T132/$J132</f>
        <v>0.11684924360980699</v>
      </c>
      <c r="V132" s="41">
        <f>RANK(U132,U$132:U$178)</f>
        <v>27</v>
      </c>
      <c r="W132" s="41">
        <v>71500</v>
      </c>
      <c r="X132" s="75">
        <f>+W132/$J132</f>
        <v>0.18648930620761606</v>
      </c>
      <c r="Y132" s="41">
        <f>RANK(X132,X$132:X$178)</f>
        <v>35</v>
      </c>
      <c r="Z132" s="41">
        <v>47700</v>
      </c>
      <c r="AA132" s="75">
        <f>+Z132/$J132</f>
        <v>0.12441314553990611</v>
      </c>
      <c r="AB132" s="41">
        <f>RANK(AA132,AA$132:AA$178)</f>
        <v>34</v>
      </c>
      <c r="AC132" s="42">
        <v>73300</v>
      </c>
      <c r="AD132" s="75">
        <f>+AC132/$J132</f>
        <v>0.19118414188836724</v>
      </c>
      <c r="AE132" s="41">
        <f>RANK(AD132,AD$132:AD$178)</f>
        <v>22</v>
      </c>
      <c r="AF132" s="41">
        <v>44800</v>
      </c>
      <c r="AG132" s="75">
        <f>+AF132/$J132</f>
        <v>0.11684924360980699</v>
      </c>
      <c r="AH132" s="41">
        <f>RANK(AG132,AG$132:AG$178)</f>
        <v>11</v>
      </c>
      <c r="AI132" s="41">
        <v>26500</v>
      </c>
      <c r="AJ132" s="75">
        <f>+AI132/$J132</f>
        <v>0.06911841418883673</v>
      </c>
      <c r="AK132" s="41">
        <f>RANK(AJ132,AJ$132:AJ$178)</f>
        <v>10</v>
      </c>
      <c r="AL132" s="41">
        <v>15200</v>
      </c>
      <c r="AM132" s="75">
        <f>+AL132/$J132</f>
        <v>0.0396452790818988</v>
      </c>
      <c r="AN132" s="41">
        <f>RANK(AM132,AM$132:AM$178)</f>
        <v>15</v>
      </c>
      <c r="AO132" s="41">
        <v>6300</v>
      </c>
      <c r="AP132" s="75">
        <f>+AO132/$J132</f>
        <v>0.01643192488262911</v>
      </c>
      <c r="AQ132" s="41">
        <f>RANK(AP132,AP$132:AP$178)</f>
        <v>27</v>
      </c>
      <c r="AR132" s="41">
        <v>1900</v>
      </c>
      <c r="AS132" s="75">
        <f>+AR132/$J132</f>
        <v>0.00495565988523735</v>
      </c>
      <c r="AT132" s="41">
        <f>RANK(AS132,AS$132:AS$178)</f>
        <v>21</v>
      </c>
      <c r="AU132" s="41">
        <v>1000</v>
      </c>
      <c r="AV132" s="75">
        <f>+AU132/$J132</f>
        <v>0.0026082420448617634</v>
      </c>
      <c r="AW132" s="41">
        <f>RANK(AV132,AV$132:AV$178)</f>
        <v>7</v>
      </c>
      <c r="AX132" s="41">
        <f>+BA132+BD132+BG132</f>
        <v>1200</v>
      </c>
      <c r="AY132" s="75">
        <f>+AX132/$J132</f>
        <v>0.003129890453834116</v>
      </c>
      <c r="AZ132" s="41">
        <f>RANK(AY132,AY$132:AY$178)</f>
        <v>18</v>
      </c>
      <c r="BA132" s="41">
        <v>400</v>
      </c>
      <c r="BB132" s="75">
        <f>+BA132/$J132</f>
        <v>0.0010432968179447052</v>
      </c>
      <c r="BC132" s="41">
        <f>RANK(BB132,BB$132:BB$178)</f>
        <v>32</v>
      </c>
      <c r="BD132" s="41">
        <v>200</v>
      </c>
      <c r="BE132" s="41"/>
      <c r="BF132" s="41"/>
      <c r="BG132" s="41">
        <v>600</v>
      </c>
      <c r="BH132" s="41"/>
      <c r="BI132" s="41"/>
    </row>
    <row r="133" spans="8:61" ht="12">
      <c r="H133" s="38" t="s">
        <v>43</v>
      </c>
      <c r="I133" s="39" t="s">
        <v>44</v>
      </c>
      <c r="J133" s="40">
        <v>108500</v>
      </c>
      <c r="K133" s="41">
        <v>900</v>
      </c>
      <c r="L133" s="75">
        <f aca="true" t="shared" si="70" ref="L133:L178">+K133/$J133</f>
        <v>0.008294930875576038</v>
      </c>
      <c r="M133" s="41">
        <f aca="true" t="shared" si="71" ref="M133:M178">RANK(L133,L$132:L$178)</f>
        <v>41</v>
      </c>
      <c r="N133" s="41">
        <v>4300</v>
      </c>
      <c r="O133" s="75">
        <f aca="true" t="shared" si="72" ref="O133:O178">+N133/$J133</f>
        <v>0.03963133640552995</v>
      </c>
      <c r="P133" s="41">
        <f aca="true" t="shared" si="73" ref="P133:P178">RANK(O133,O$132:O$178)</f>
        <v>7</v>
      </c>
      <c r="Q133" s="41">
        <v>16100</v>
      </c>
      <c r="R133" s="75">
        <f aca="true" t="shared" si="74" ref="R133:R178">+Q133/$J133</f>
        <v>0.14838709677419354</v>
      </c>
      <c r="S133" s="41">
        <f aca="true" t="shared" si="75" ref="S133:S178">RANK(R133,R$132:R$178)</f>
        <v>3</v>
      </c>
      <c r="T133" s="41">
        <v>17500</v>
      </c>
      <c r="U133" s="75">
        <f aca="true" t="shared" si="76" ref="U133:U178">+T133/$J133</f>
        <v>0.16129032258064516</v>
      </c>
      <c r="V133" s="41">
        <f aca="true" t="shared" si="77" ref="V133:V178">RANK(U133,U$132:U$178)</f>
        <v>6</v>
      </c>
      <c r="W133" s="41">
        <v>22600</v>
      </c>
      <c r="X133" s="75">
        <f aca="true" t="shared" si="78" ref="X133:X178">+W133/$J133</f>
        <v>0.20829493087557605</v>
      </c>
      <c r="Y133" s="41">
        <f aca="true" t="shared" si="79" ref="Y133:Y178">RANK(X133,X$132:X$178)</f>
        <v>12</v>
      </c>
      <c r="Z133" s="41">
        <v>12100</v>
      </c>
      <c r="AA133" s="75">
        <f aca="true" t="shared" si="80" ref="AA133:AA178">+Z133/$J133</f>
        <v>0.11152073732718894</v>
      </c>
      <c r="AB133" s="41">
        <f aca="true" t="shared" si="81" ref="AB133:AB178">RANK(AA133,AA$132:AA$178)</f>
        <v>43</v>
      </c>
      <c r="AC133" s="42">
        <v>14300</v>
      </c>
      <c r="AD133" s="75">
        <f aca="true" t="shared" si="82" ref="AD133:AD178">+AC133/$J133</f>
        <v>0.13179723502304147</v>
      </c>
      <c r="AE133" s="41">
        <f aca="true" t="shared" si="83" ref="AE133:AE178">RANK(AD133,AD$132:AD$178)</f>
        <v>47</v>
      </c>
      <c r="AF133" s="41">
        <v>8800</v>
      </c>
      <c r="AG133" s="75">
        <f aca="true" t="shared" si="84" ref="AG133:AG178">+AF133/$J133</f>
        <v>0.08110599078341015</v>
      </c>
      <c r="AH133" s="41">
        <f aca="true" t="shared" si="85" ref="AH133:AH178">RANK(AG133,AG$132:AG$178)</f>
        <v>42</v>
      </c>
      <c r="AI133" s="41">
        <v>5300</v>
      </c>
      <c r="AJ133" s="75">
        <f aca="true" t="shared" si="86" ref="AJ133:AJ178">+AI133/$J133</f>
        <v>0.04884792626728111</v>
      </c>
      <c r="AK133" s="41">
        <f aca="true" t="shared" si="87" ref="AK133:AK178">RANK(AJ133,AJ$132:AJ$178)</f>
        <v>36</v>
      </c>
      <c r="AL133" s="41">
        <v>3900</v>
      </c>
      <c r="AM133" s="75">
        <f aca="true" t="shared" si="88" ref="AM133:AM178">+AL133/$J133</f>
        <v>0.035944700460829496</v>
      </c>
      <c r="AN133" s="41">
        <f aca="true" t="shared" si="89" ref="AN133:AN178">RANK(AM133,AM$132:AM$178)</f>
        <v>21</v>
      </c>
      <c r="AO133" s="41">
        <v>1000</v>
      </c>
      <c r="AP133" s="75">
        <f aca="true" t="shared" si="90" ref="AP133:AP178">+AO133/$J133</f>
        <v>0.009216589861751152</v>
      </c>
      <c r="AQ133" s="41">
        <f aca="true" t="shared" si="91" ref="AQ133:AQ178">RANK(AP133,AP$132:AP$178)</f>
        <v>46</v>
      </c>
      <c r="AR133" s="41">
        <v>400</v>
      </c>
      <c r="AS133" s="75">
        <f aca="true" t="shared" si="92" ref="AS133:AS178">+AR133/$J133</f>
        <v>0.003686635944700461</v>
      </c>
      <c r="AT133" s="41">
        <f aca="true" t="shared" si="93" ref="AT133:AT178">RANK(AS133,AS$132:AS$178)</f>
        <v>29</v>
      </c>
      <c r="AU133" s="41">
        <v>100</v>
      </c>
      <c r="AV133" s="75">
        <f aca="true" t="shared" si="94" ref="AV133:AV178">+AU133/$J133</f>
        <v>0.0009216589861751152</v>
      </c>
      <c r="AW133" s="41">
        <f aca="true" t="shared" si="95" ref="AW133:AW178">RANK(AV133,AV$132:AV$178)</f>
        <v>39</v>
      </c>
      <c r="AX133" s="41">
        <f aca="true" t="shared" si="96" ref="AX133:AX178">+BA133+BD133+BG133</f>
        <v>400</v>
      </c>
      <c r="AY133" s="75">
        <f aca="true" t="shared" si="97" ref="AY133:AY178">+AX133/$J133</f>
        <v>0.003686635944700461</v>
      </c>
      <c r="AZ133" s="41">
        <f aca="true" t="shared" si="98" ref="AZ133:AZ178">RANK(AY133,AY$132:AY$178)</f>
        <v>16</v>
      </c>
      <c r="BA133" s="41">
        <v>200</v>
      </c>
      <c r="BB133" s="75">
        <f aca="true" t="shared" si="99" ref="BB133:BB178">+BA133/$J133</f>
        <v>0.0018433179723502304</v>
      </c>
      <c r="BC133" s="41">
        <f aca="true" t="shared" si="100" ref="BC133:BC178">RANK(BB133,BB$132:BB$178)</f>
        <v>19</v>
      </c>
      <c r="BD133" s="41">
        <v>100</v>
      </c>
      <c r="BE133" s="41"/>
      <c r="BF133" s="41"/>
      <c r="BG133" s="41">
        <v>100</v>
      </c>
      <c r="BH133" s="41"/>
      <c r="BI133" s="41"/>
    </row>
    <row r="134" spans="8:61" ht="12">
      <c r="H134" s="38" t="s">
        <v>45</v>
      </c>
      <c r="I134" s="39" t="s">
        <v>25</v>
      </c>
      <c r="J134" s="40">
        <v>109200</v>
      </c>
      <c r="K134" s="41">
        <v>1000</v>
      </c>
      <c r="L134" s="75">
        <f t="shared" si="70"/>
        <v>0.009157509157509158</v>
      </c>
      <c r="M134" s="41">
        <f t="shared" si="71"/>
        <v>37</v>
      </c>
      <c r="N134" s="41">
        <v>3300</v>
      </c>
      <c r="O134" s="75">
        <f t="shared" si="72"/>
        <v>0.03021978021978022</v>
      </c>
      <c r="P134" s="41">
        <f t="shared" si="73"/>
        <v>20</v>
      </c>
      <c r="Q134" s="41">
        <v>16700</v>
      </c>
      <c r="R134" s="75">
        <f t="shared" si="74"/>
        <v>0.15293040293040294</v>
      </c>
      <c r="S134" s="41">
        <f t="shared" si="75"/>
        <v>1</v>
      </c>
      <c r="T134" s="41">
        <v>18300</v>
      </c>
      <c r="U134" s="75">
        <f t="shared" si="76"/>
        <v>0.16758241758241757</v>
      </c>
      <c r="V134" s="41">
        <f t="shared" si="77"/>
        <v>4</v>
      </c>
      <c r="W134" s="41">
        <v>20600</v>
      </c>
      <c r="X134" s="75">
        <f t="shared" si="78"/>
        <v>0.18864468864468864</v>
      </c>
      <c r="Y134" s="41">
        <f t="shared" si="79"/>
        <v>33</v>
      </c>
      <c r="Z134" s="41">
        <v>12500</v>
      </c>
      <c r="AA134" s="75">
        <f t="shared" si="80"/>
        <v>0.11446886446886446</v>
      </c>
      <c r="AB134" s="41">
        <f t="shared" si="81"/>
        <v>40</v>
      </c>
      <c r="AC134" s="42">
        <v>16400</v>
      </c>
      <c r="AD134" s="75">
        <f t="shared" si="82"/>
        <v>0.15018315018315018</v>
      </c>
      <c r="AE134" s="41">
        <f t="shared" si="83"/>
        <v>44</v>
      </c>
      <c r="AF134" s="41">
        <v>7900</v>
      </c>
      <c r="AG134" s="75">
        <f t="shared" si="84"/>
        <v>0.07234432234432235</v>
      </c>
      <c r="AH134" s="41">
        <f t="shared" si="85"/>
        <v>45</v>
      </c>
      <c r="AI134" s="41">
        <v>5700</v>
      </c>
      <c r="AJ134" s="75">
        <f t="shared" si="86"/>
        <v>0.0521978021978022</v>
      </c>
      <c r="AK134" s="41">
        <f t="shared" si="87"/>
        <v>33</v>
      </c>
      <c r="AL134" s="41">
        <v>4300</v>
      </c>
      <c r="AM134" s="75">
        <f t="shared" si="88"/>
        <v>0.039377289377289376</v>
      </c>
      <c r="AN134" s="41">
        <f t="shared" si="89"/>
        <v>16</v>
      </c>
      <c r="AO134" s="41">
        <v>1700</v>
      </c>
      <c r="AP134" s="75">
        <f t="shared" si="90"/>
        <v>0.015567765567765568</v>
      </c>
      <c r="AQ134" s="41">
        <f t="shared" si="91"/>
        <v>29</v>
      </c>
      <c r="AR134" s="41">
        <v>400</v>
      </c>
      <c r="AS134" s="75">
        <f t="shared" si="92"/>
        <v>0.003663003663003663</v>
      </c>
      <c r="AT134" s="41">
        <f t="shared" si="93"/>
        <v>30</v>
      </c>
      <c r="AU134" s="65"/>
      <c r="AV134" s="75">
        <f t="shared" si="94"/>
        <v>0</v>
      </c>
      <c r="AW134" s="41">
        <f t="shared" si="95"/>
        <v>42</v>
      </c>
      <c r="AX134" s="41">
        <f t="shared" si="96"/>
        <v>200</v>
      </c>
      <c r="AY134" s="75">
        <f t="shared" si="97"/>
        <v>0.0018315018315018315</v>
      </c>
      <c r="AZ134" s="41">
        <f t="shared" si="98"/>
        <v>31</v>
      </c>
      <c r="BA134" s="41">
        <v>100</v>
      </c>
      <c r="BB134" s="75">
        <f t="shared" si="99"/>
        <v>0.0009157509157509158</v>
      </c>
      <c r="BC134" s="41">
        <f t="shared" si="100"/>
        <v>34</v>
      </c>
      <c r="BD134" s="65"/>
      <c r="BE134" s="65"/>
      <c r="BF134" s="65"/>
      <c r="BG134" s="41">
        <v>100</v>
      </c>
      <c r="BH134" s="41"/>
      <c r="BI134" s="41"/>
    </row>
    <row r="135" spans="8:61" ht="12">
      <c r="H135" s="38" t="s">
        <v>46</v>
      </c>
      <c r="I135" s="39" t="s">
        <v>26</v>
      </c>
      <c r="J135" s="40">
        <v>180000</v>
      </c>
      <c r="K135" s="41">
        <v>1300</v>
      </c>
      <c r="L135" s="75">
        <f t="shared" si="70"/>
        <v>0.007222222222222222</v>
      </c>
      <c r="M135" s="41">
        <f t="shared" si="71"/>
        <v>46</v>
      </c>
      <c r="N135" s="41">
        <v>3500</v>
      </c>
      <c r="O135" s="75">
        <f t="shared" si="72"/>
        <v>0.019444444444444445</v>
      </c>
      <c r="P135" s="41">
        <f t="shared" si="73"/>
        <v>42</v>
      </c>
      <c r="Q135" s="41">
        <v>15900</v>
      </c>
      <c r="R135" s="75">
        <f t="shared" si="74"/>
        <v>0.08833333333333333</v>
      </c>
      <c r="S135" s="41">
        <f t="shared" si="75"/>
        <v>16</v>
      </c>
      <c r="T135" s="41">
        <v>24200</v>
      </c>
      <c r="U135" s="75">
        <f t="shared" si="76"/>
        <v>0.13444444444444445</v>
      </c>
      <c r="V135" s="41">
        <f t="shared" si="77"/>
        <v>19</v>
      </c>
      <c r="W135" s="41">
        <v>33200</v>
      </c>
      <c r="X135" s="75">
        <f t="shared" si="78"/>
        <v>0.18444444444444444</v>
      </c>
      <c r="Y135" s="41">
        <f t="shared" si="79"/>
        <v>36</v>
      </c>
      <c r="Z135" s="41">
        <v>27700</v>
      </c>
      <c r="AA135" s="75">
        <f t="shared" si="80"/>
        <v>0.15388888888888888</v>
      </c>
      <c r="AB135" s="41">
        <f t="shared" si="81"/>
        <v>8</v>
      </c>
      <c r="AC135" s="42">
        <v>32900</v>
      </c>
      <c r="AD135" s="75">
        <f t="shared" si="82"/>
        <v>0.1827777777777778</v>
      </c>
      <c r="AE135" s="41">
        <f t="shared" si="83"/>
        <v>26</v>
      </c>
      <c r="AF135" s="41">
        <v>20700</v>
      </c>
      <c r="AG135" s="75">
        <f t="shared" si="84"/>
        <v>0.115</v>
      </c>
      <c r="AH135" s="41">
        <f t="shared" si="85"/>
        <v>13</v>
      </c>
      <c r="AI135" s="41">
        <v>7100</v>
      </c>
      <c r="AJ135" s="75">
        <f t="shared" si="86"/>
        <v>0.03944444444444444</v>
      </c>
      <c r="AK135" s="41">
        <f t="shared" si="87"/>
        <v>45</v>
      </c>
      <c r="AL135" s="41">
        <v>5500</v>
      </c>
      <c r="AM135" s="75">
        <f t="shared" si="88"/>
        <v>0.030555555555555555</v>
      </c>
      <c r="AN135" s="41">
        <f t="shared" si="89"/>
        <v>34</v>
      </c>
      <c r="AO135" s="41">
        <v>4800</v>
      </c>
      <c r="AP135" s="75">
        <f t="shared" si="90"/>
        <v>0.02666666666666667</v>
      </c>
      <c r="AQ135" s="41">
        <f t="shared" si="91"/>
        <v>6</v>
      </c>
      <c r="AR135" s="41">
        <v>1100</v>
      </c>
      <c r="AS135" s="75">
        <f t="shared" si="92"/>
        <v>0.006111111111111111</v>
      </c>
      <c r="AT135" s="41">
        <f t="shared" si="93"/>
        <v>16</v>
      </c>
      <c r="AU135" s="41">
        <v>200</v>
      </c>
      <c r="AV135" s="75">
        <f t="shared" si="94"/>
        <v>0.0011111111111111111</v>
      </c>
      <c r="AW135" s="41">
        <f t="shared" si="95"/>
        <v>34</v>
      </c>
      <c r="AX135" s="41">
        <f t="shared" si="96"/>
        <v>800</v>
      </c>
      <c r="AY135" s="75">
        <f t="shared" si="97"/>
        <v>0.0044444444444444444</v>
      </c>
      <c r="AZ135" s="41">
        <f t="shared" si="98"/>
        <v>10</v>
      </c>
      <c r="BA135" s="41">
        <v>500</v>
      </c>
      <c r="BB135" s="75">
        <f t="shared" si="99"/>
        <v>0.002777777777777778</v>
      </c>
      <c r="BC135" s="41">
        <f t="shared" si="100"/>
        <v>11</v>
      </c>
      <c r="BD135" s="41">
        <v>100</v>
      </c>
      <c r="BE135" s="41"/>
      <c r="BF135" s="41"/>
      <c r="BG135" s="41">
        <v>200</v>
      </c>
      <c r="BH135" s="41"/>
      <c r="BI135" s="41"/>
    </row>
    <row r="136" spans="8:61" ht="12">
      <c r="H136" s="38" t="s">
        <v>47</v>
      </c>
      <c r="I136" s="39" t="s">
        <v>27</v>
      </c>
      <c r="J136" s="40">
        <v>92800</v>
      </c>
      <c r="K136" s="41">
        <v>800</v>
      </c>
      <c r="L136" s="75">
        <f t="shared" si="70"/>
        <v>0.008620689655172414</v>
      </c>
      <c r="M136" s="41">
        <f t="shared" si="71"/>
        <v>40</v>
      </c>
      <c r="N136" s="41">
        <v>2300</v>
      </c>
      <c r="O136" s="75">
        <f t="shared" si="72"/>
        <v>0.02478448275862069</v>
      </c>
      <c r="P136" s="41">
        <f t="shared" si="73"/>
        <v>30</v>
      </c>
      <c r="Q136" s="41">
        <v>14100</v>
      </c>
      <c r="R136" s="75">
        <f t="shared" si="74"/>
        <v>0.15193965517241378</v>
      </c>
      <c r="S136" s="41">
        <f t="shared" si="75"/>
        <v>2</v>
      </c>
      <c r="T136" s="41">
        <v>17000</v>
      </c>
      <c r="U136" s="75">
        <f t="shared" si="76"/>
        <v>0.18318965517241378</v>
      </c>
      <c r="V136" s="41">
        <f t="shared" si="77"/>
        <v>2</v>
      </c>
      <c r="W136" s="41">
        <v>16100</v>
      </c>
      <c r="X136" s="75">
        <f t="shared" si="78"/>
        <v>0.17349137931034483</v>
      </c>
      <c r="Y136" s="41">
        <f t="shared" si="79"/>
        <v>43</v>
      </c>
      <c r="Z136" s="41">
        <v>9200</v>
      </c>
      <c r="AA136" s="75">
        <f t="shared" si="80"/>
        <v>0.09913793103448276</v>
      </c>
      <c r="AB136" s="41">
        <f t="shared" si="81"/>
        <v>47</v>
      </c>
      <c r="AC136" s="42">
        <v>14900</v>
      </c>
      <c r="AD136" s="75">
        <f t="shared" si="82"/>
        <v>0.16056034482758622</v>
      </c>
      <c r="AE136" s="41">
        <f t="shared" si="83"/>
        <v>41</v>
      </c>
      <c r="AF136" s="41">
        <v>8500</v>
      </c>
      <c r="AG136" s="75">
        <f t="shared" si="84"/>
        <v>0.09159482758620689</v>
      </c>
      <c r="AH136" s="41">
        <f t="shared" si="85"/>
        <v>34</v>
      </c>
      <c r="AI136" s="41">
        <v>5000</v>
      </c>
      <c r="AJ136" s="75">
        <f t="shared" si="86"/>
        <v>0.05387931034482758</v>
      </c>
      <c r="AK136" s="41">
        <f t="shared" si="87"/>
        <v>29</v>
      </c>
      <c r="AL136" s="41">
        <v>3200</v>
      </c>
      <c r="AM136" s="75">
        <f t="shared" si="88"/>
        <v>0.034482758620689655</v>
      </c>
      <c r="AN136" s="41">
        <f t="shared" si="89"/>
        <v>29</v>
      </c>
      <c r="AO136" s="41">
        <v>1300</v>
      </c>
      <c r="AP136" s="75">
        <f t="shared" si="90"/>
        <v>0.014008620689655173</v>
      </c>
      <c r="AQ136" s="41">
        <f t="shared" si="91"/>
        <v>34</v>
      </c>
      <c r="AR136" s="41">
        <v>0</v>
      </c>
      <c r="AS136" s="75">
        <f t="shared" si="92"/>
        <v>0</v>
      </c>
      <c r="AT136" s="41">
        <f t="shared" si="93"/>
        <v>47</v>
      </c>
      <c r="AU136" s="41">
        <v>100</v>
      </c>
      <c r="AV136" s="75">
        <f t="shared" si="94"/>
        <v>0.0010775862068965517</v>
      </c>
      <c r="AW136" s="41">
        <f t="shared" si="95"/>
        <v>35</v>
      </c>
      <c r="AX136" s="41">
        <f t="shared" si="96"/>
        <v>200</v>
      </c>
      <c r="AY136" s="75">
        <f t="shared" si="97"/>
        <v>0.0021551724137931034</v>
      </c>
      <c r="AZ136" s="41">
        <f t="shared" si="98"/>
        <v>27</v>
      </c>
      <c r="BA136" s="41">
        <v>200</v>
      </c>
      <c r="BB136" s="75">
        <f t="shared" si="99"/>
        <v>0.0021551724137931034</v>
      </c>
      <c r="BC136" s="41">
        <f t="shared" si="100"/>
        <v>16</v>
      </c>
      <c r="BD136" s="65"/>
      <c r="BE136" s="65"/>
      <c r="BF136" s="65"/>
      <c r="BG136" s="65"/>
      <c r="BH136" s="65"/>
      <c r="BI136" s="65"/>
    </row>
    <row r="137" spans="8:61" ht="12">
      <c r="H137" s="38" t="s">
        <v>48</v>
      </c>
      <c r="I137" s="39" t="s">
        <v>28</v>
      </c>
      <c r="J137" s="40">
        <v>109500</v>
      </c>
      <c r="K137" s="41">
        <v>700</v>
      </c>
      <c r="L137" s="75">
        <f t="shared" si="70"/>
        <v>0.006392694063926941</v>
      </c>
      <c r="M137" s="41">
        <f t="shared" si="71"/>
        <v>47</v>
      </c>
      <c r="N137" s="41">
        <v>2200</v>
      </c>
      <c r="O137" s="75">
        <f t="shared" si="72"/>
        <v>0.02009132420091324</v>
      </c>
      <c r="P137" s="41">
        <f t="shared" si="73"/>
        <v>40</v>
      </c>
      <c r="Q137" s="41">
        <v>13100</v>
      </c>
      <c r="R137" s="75">
        <f t="shared" si="74"/>
        <v>0.11963470319634703</v>
      </c>
      <c r="S137" s="41">
        <f t="shared" si="75"/>
        <v>6</v>
      </c>
      <c r="T137" s="41">
        <v>20500</v>
      </c>
      <c r="U137" s="75">
        <f t="shared" si="76"/>
        <v>0.1872146118721461</v>
      </c>
      <c r="V137" s="41">
        <f t="shared" si="77"/>
        <v>1</v>
      </c>
      <c r="W137" s="41">
        <v>23200</v>
      </c>
      <c r="X137" s="75">
        <f t="shared" si="78"/>
        <v>0.21187214611872146</v>
      </c>
      <c r="Y137" s="41">
        <f t="shared" si="79"/>
        <v>9</v>
      </c>
      <c r="Z137" s="41">
        <v>12700</v>
      </c>
      <c r="AA137" s="75">
        <f t="shared" si="80"/>
        <v>0.11598173515981736</v>
      </c>
      <c r="AB137" s="41">
        <f t="shared" si="81"/>
        <v>37</v>
      </c>
      <c r="AC137" s="42">
        <v>17700</v>
      </c>
      <c r="AD137" s="75">
        <f t="shared" si="82"/>
        <v>0.16164383561643836</v>
      </c>
      <c r="AE137" s="41">
        <f t="shared" si="83"/>
        <v>40</v>
      </c>
      <c r="AF137" s="41">
        <v>8000</v>
      </c>
      <c r="AG137" s="75">
        <f t="shared" si="84"/>
        <v>0.0730593607305936</v>
      </c>
      <c r="AH137" s="41">
        <f t="shared" si="85"/>
        <v>44</v>
      </c>
      <c r="AI137" s="41">
        <v>5200</v>
      </c>
      <c r="AJ137" s="75">
        <f t="shared" si="86"/>
        <v>0.047488584474885846</v>
      </c>
      <c r="AK137" s="41">
        <f t="shared" si="87"/>
        <v>37</v>
      </c>
      <c r="AL137" s="41">
        <v>3800</v>
      </c>
      <c r="AM137" s="75">
        <f t="shared" si="88"/>
        <v>0.034703196347031964</v>
      </c>
      <c r="AN137" s="41">
        <f t="shared" si="89"/>
        <v>27</v>
      </c>
      <c r="AO137" s="41">
        <v>1300</v>
      </c>
      <c r="AP137" s="75">
        <f t="shared" si="90"/>
        <v>0.011872146118721462</v>
      </c>
      <c r="AQ137" s="41">
        <f t="shared" si="91"/>
        <v>40</v>
      </c>
      <c r="AR137" s="41">
        <v>200</v>
      </c>
      <c r="AS137" s="75">
        <f t="shared" si="92"/>
        <v>0.0018264840182648401</v>
      </c>
      <c r="AT137" s="41">
        <f t="shared" si="93"/>
        <v>45</v>
      </c>
      <c r="AU137" s="41">
        <v>200</v>
      </c>
      <c r="AV137" s="75">
        <f t="shared" si="94"/>
        <v>0.0018264840182648401</v>
      </c>
      <c r="AW137" s="41">
        <f t="shared" si="95"/>
        <v>15</v>
      </c>
      <c r="AX137" s="41">
        <f t="shared" si="96"/>
        <v>200</v>
      </c>
      <c r="AY137" s="75">
        <f t="shared" si="97"/>
        <v>0.0018264840182648401</v>
      </c>
      <c r="AZ137" s="41">
        <f t="shared" si="98"/>
        <v>32</v>
      </c>
      <c r="BA137" s="41">
        <v>100</v>
      </c>
      <c r="BB137" s="75">
        <f t="shared" si="99"/>
        <v>0.0009132420091324201</v>
      </c>
      <c r="BC137" s="41">
        <f t="shared" si="100"/>
        <v>35</v>
      </c>
      <c r="BD137" s="41">
        <v>100</v>
      </c>
      <c r="BE137" s="41"/>
      <c r="BF137" s="41"/>
      <c r="BG137" s="65"/>
      <c r="BH137" s="65"/>
      <c r="BI137" s="65"/>
    </row>
    <row r="138" spans="8:61" ht="12">
      <c r="H138" s="38" t="s">
        <v>49</v>
      </c>
      <c r="I138" s="39" t="s">
        <v>29</v>
      </c>
      <c r="J138" s="40">
        <v>165600</v>
      </c>
      <c r="K138" s="41">
        <v>2400</v>
      </c>
      <c r="L138" s="75">
        <f t="shared" si="70"/>
        <v>0.014492753623188406</v>
      </c>
      <c r="M138" s="41">
        <f t="shared" si="71"/>
        <v>20</v>
      </c>
      <c r="N138" s="41">
        <v>5200</v>
      </c>
      <c r="O138" s="75">
        <f t="shared" si="72"/>
        <v>0.03140096618357488</v>
      </c>
      <c r="P138" s="41">
        <f t="shared" si="73"/>
        <v>18</v>
      </c>
      <c r="Q138" s="41">
        <v>19400</v>
      </c>
      <c r="R138" s="75">
        <f t="shared" si="74"/>
        <v>0.11714975845410629</v>
      </c>
      <c r="S138" s="41">
        <f t="shared" si="75"/>
        <v>10</v>
      </c>
      <c r="T138" s="41">
        <v>25800</v>
      </c>
      <c r="U138" s="75">
        <f t="shared" si="76"/>
        <v>0.15579710144927536</v>
      </c>
      <c r="V138" s="41">
        <f t="shared" si="77"/>
        <v>9</v>
      </c>
      <c r="W138" s="41">
        <v>33900</v>
      </c>
      <c r="X138" s="75">
        <f t="shared" si="78"/>
        <v>0.20471014492753623</v>
      </c>
      <c r="Y138" s="41">
        <f t="shared" si="79"/>
        <v>13</v>
      </c>
      <c r="Z138" s="41">
        <v>19000</v>
      </c>
      <c r="AA138" s="75">
        <f t="shared" si="80"/>
        <v>0.11473429951690821</v>
      </c>
      <c r="AB138" s="41">
        <f t="shared" si="81"/>
        <v>39</v>
      </c>
      <c r="AC138" s="41">
        <v>27800</v>
      </c>
      <c r="AD138" s="75">
        <f t="shared" si="82"/>
        <v>0.1678743961352657</v>
      </c>
      <c r="AE138" s="41">
        <f t="shared" si="83"/>
        <v>37</v>
      </c>
      <c r="AF138" s="41">
        <v>14000</v>
      </c>
      <c r="AG138" s="75">
        <f t="shared" si="84"/>
        <v>0.08454106280193237</v>
      </c>
      <c r="AH138" s="41">
        <f t="shared" si="85"/>
        <v>39</v>
      </c>
      <c r="AI138" s="41">
        <v>7200</v>
      </c>
      <c r="AJ138" s="75">
        <f t="shared" si="86"/>
        <v>0.043478260869565216</v>
      </c>
      <c r="AK138" s="41">
        <f t="shared" si="87"/>
        <v>41</v>
      </c>
      <c r="AL138" s="41">
        <v>5400</v>
      </c>
      <c r="AM138" s="75">
        <f t="shared" si="88"/>
        <v>0.03260869565217391</v>
      </c>
      <c r="AN138" s="41">
        <f t="shared" si="89"/>
        <v>33</v>
      </c>
      <c r="AO138" s="41">
        <v>2800</v>
      </c>
      <c r="AP138" s="75">
        <f t="shared" si="90"/>
        <v>0.016908212560386472</v>
      </c>
      <c r="AQ138" s="41">
        <f t="shared" si="91"/>
        <v>25</v>
      </c>
      <c r="AR138" s="41">
        <v>500</v>
      </c>
      <c r="AS138" s="75">
        <f t="shared" si="92"/>
        <v>0.0030193236714975845</v>
      </c>
      <c r="AT138" s="41">
        <f t="shared" si="93"/>
        <v>34</v>
      </c>
      <c r="AU138" s="41">
        <v>200</v>
      </c>
      <c r="AV138" s="75">
        <f t="shared" si="94"/>
        <v>0.0012077294685990338</v>
      </c>
      <c r="AW138" s="41">
        <f t="shared" si="95"/>
        <v>31</v>
      </c>
      <c r="AX138" s="41">
        <f t="shared" si="96"/>
        <v>300</v>
      </c>
      <c r="AY138" s="75">
        <f t="shared" si="97"/>
        <v>0.0018115942028985507</v>
      </c>
      <c r="AZ138" s="41">
        <f t="shared" si="98"/>
        <v>33</v>
      </c>
      <c r="BA138" s="41">
        <v>200</v>
      </c>
      <c r="BB138" s="75">
        <f t="shared" si="99"/>
        <v>0.0012077294685990338</v>
      </c>
      <c r="BC138" s="41">
        <f t="shared" si="100"/>
        <v>28</v>
      </c>
      <c r="BD138" s="41">
        <v>100</v>
      </c>
      <c r="BE138" s="41"/>
      <c r="BF138" s="41"/>
      <c r="BG138" s="65"/>
      <c r="BH138" s="65"/>
      <c r="BI138" s="65"/>
    </row>
    <row r="139" spans="8:61" ht="12">
      <c r="H139" s="38" t="s">
        <v>50</v>
      </c>
      <c r="I139" s="39" t="s">
        <v>30</v>
      </c>
      <c r="J139" s="40">
        <v>211400</v>
      </c>
      <c r="K139" s="41">
        <v>1600</v>
      </c>
      <c r="L139" s="75">
        <f t="shared" si="70"/>
        <v>0.007568590350047304</v>
      </c>
      <c r="M139" s="41">
        <f t="shared" si="71"/>
        <v>45</v>
      </c>
      <c r="N139" s="41">
        <v>4900</v>
      </c>
      <c r="O139" s="75">
        <f t="shared" si="72"/>
        <v>0.023178807947019868</v>
      </c>
      <c r="P139" s="41">
        <f t="shared" si="73"/>
        <v>33</v>
      </c>
      <c r="Q139" s="41">
        <v>12400</v>
      </c>
      <c r="R139" s="75">
        <f t="shared" si="74"/>
        <v>0.0586565752128666</v>
      </c>
      <c r="S139" s="41">
        <f t="shared" si="75"/>
        <v>33</v>
      </c>
      <c r="T139" s="41">
        <v>24900</v>
      </c>
      <c r="U139" s="75">
        <f t="shared" si="76"/>
        <v>0.11778618732261116</v>
      </c>
      <c r="V139" s="41">
        <f t="shared" si="77"/>
        <v>26</v>
      </c>
      <c r="W139" s="41">
        <v>43000</v>
      </c>
      <c r="X139" s="75">
        <f t="shared" si="78"/>
        <v>0.20340586565752128</v>
      </c>
      <c r="Y139" s="41">
        <f t="shared" si="79"/>
        <v>16</v>
      </c>
      <c r="Z139" s="41">
        <v>28700</v>
      </c>
      <c r="AA139" s="75">
        <f t="shared" si="80"/>
        <v>0.1357615894039735</v>
      </c>
      <c r="AB139" s="41">
        <f t="shared" si="81"/>
        <v>29</v>
      </c>
      <c r="AC139" s="41">
        <v>45400</v>
      </c>
      <c r="AD139" s="75">
        <f t="shared" si="82"/>
        <v>0.21475875118259224</v>
      </c>
      <c r="AE139" s="41">
        <f t="shared" si="83"/>
        <v>9</v>
      </c>
      <c r="AF139" s="41">
        <v>20900</v>
      </c>
      <c r="AG139" s="75">
        <f t="shared" si="84"/>
        <v>0.0988647114474929</v>
      </c>
      <c r="AH139" s="41">
        <f t="shared" si="85"/>
        <v>25</v>
      </c>
      <c r="AI139" s="41">
        <v>14500</v>
      </c>
      <c r="AJ139" s="75">
        <f t="shared" si="86"/>
        <v>0.06859035004730368</v>
      </c>
      <c r="AK139" s="41">
        <f t="shared" si="87"/>
        <v>11</v>
      </c>
      <c r="AL139" s="41">
        <v>5800</v>
      </c>
      <c r="AM139" s="75">
        <f t="shared" si="88"/>
        <v>0.027436140018921477</v>
      </c>
      <c r="AN139" s="41">
        <f t="shared" si="89"/>
        <v>41</v>
      </c>
      <c r="AO139" s="41">
        <v>4300</v>
      </c>
      <c r="AP139" s="75">
        <f t="shared" si="90"/>
        <v>0.02034058656575213</v>
      </c>
      <c r="AQ139" s="41">
        <f t="shared" si="91"/>
        <v>16</v>
      </c>
      <c r="AR139" s="41">
        <v>1900</v>
      </c>
      <c r="AS139" s="75">
        <f t="shared" si="92"/>
        <v>0.008987701040681173</v>
      </c>
      <c r="AT139" s="41">
        <f t="shared" si="93"/>
        <v>10</v>
      </c>
      <c r="AU139" s="41">
        <v>500</v>
      </c>
      <c r="AV139" s="75">
        <f t="shared" si="94"/>
        <v>0.0023651844843897824</v>
      </c>
      <c r="AW139" s="41">
        <f t="shared" si="95"/>
        <v>10</v>
      </c>
      <c r="AX139" s="41">
        <f t="shared" si="96"/>
        <v>500</v>
      </c>
      <c r="AY139" s="75">
        <f t="shared" si="97"/>
        <v>0.0023651844843897824</v>
      </c>
      <c r="AZ139" s="41">
        <f t="shared" si="98"/>
        <v>25</v>
      </c>
      <c r="BA139" s="41">
        <v>300</v>
      </c>
      <c r="BB139" s="75">
        <f t="shared" si="99"/>
        <v>0.0014191106906338694</v>
      </c>
      <c r="BC139" s="41">
        <f t="shared" si="100"/>
        <v>26</v>
      </c>
      <c r="BD139" s="41">
        <v>200</v>
      </c>
      <c r="BE139" s="41"/>
      <c r="BF139" s="41"/>
      <c r="BG139" s="65"/>
      <c r="BH139" s="65"/>
      <c r="BI139" s="65"/>
    </row>
    <row r="140" spans="8:61" ht="12">
      <c r="H140" s="38" t="s">
        <v>51</v>
      </c>
      <c r="I140" s="39" t="s">
        <v>31</v>
      </c>
      <c r="J140" s="40">
        <v>151600</v>
      </c>
      <c r="K140" s="41">
        <v>2800</v>
      </c>
      <c r="L140" s="75">
        <f t="shared" si="70"/>
        <v>0.018469656992084433</v>
      </c>
      <c r="M140" s="41">
        <f t="shared" si="71"/>
        <v>8</v>
      </c>
      <c r="N140" s="41">
        <v>5500</v>
      </c>
      <c r="O140" s="75">
        <f t="shared" si="72"/>
        <v>0.036279683377308705</v>
      </c>
      <c r="P140" s="41">
        <f t="shared" si="73"/>
        <v>10</v>
      </c>
      <c r="Q140" s="41">
        <v>9800</v>
      </c>
      <c r="R140" s="75">
        <f t="shared" si="74"/>
        <v>0.06464379947229551</v>
      </c>
      <c r="S140" s="41">
        <f t="shared" si="75"/>
        <v>28</v>
      </c>
      <c r="T140" s="41">
        <v>18700</v>
      </c>
      <c r="U140" s="75">
        <f t="shared" si="76"/>
        <v>0.12335092348284961</v>
      </c>
      <c r="V140" s="41">
        <f t="shared" si="77"/>
        <v>24</v>
      </c>
      <c r="W140" s="41">
        <v>30600</v>
      </c>
      <c r="X140" s="75">
        <f t="shared" si="78"/>
        <v>0.20184696569920843</v>
      </c>
      <c r="Y140" s="41">
        <f t="shared" si="79"/>
        <v>17</v>
      </c>
      <c r="Z140" s="41">
        <v>17800</v>
      </c>
      <c r="AA140" s="75">
        <f t="shared" si="80"/>
        <v>0.11741424802110818</v>
      </c>
      <c r="AB140" s="41">
        <f t="shared" si="81"/>
        <v>36</v>
      </c>
      <c r="AC140" s="41">
        <v>27300</v>
      </c>
      <c r="AD140" s="75">
        <f t="shared" si="82"/>
        <v>0.18007915567282323</v>
      </c>
      <c r="AE140" s="41">
        <f t="shared" si="83"/>
        <v>28</v>
      </c>
      <c r="AF140" s="41">
        <v>18600</v>
      </c>
      <c r="AG140" s="75">
        <f t="shared" si="84"/>
        <v>0.12269129287598944</v>
      </c>
      <c r="AH140" s="41">
        <f t="shared" si="85"/>
        <v>9</v>
      </c>
      <c r="AI140" s="41">
        <v>8600</v>
      </c>
      <c r="AJ140" s="75">
        <f t="shared" si="86"/>
        <v>0.05672823218997362</v>
      </c>
      <c r="AK140" s="41">
        <f t="shared" si="87"/>
        <v>24</v>
      </c>
      <c r="AL140" s="41">
        <v>5400</v>
      </c>
      <c r="AM140" s="75">
        <f t="shared" si="88"/>
        <v>0.03562005277044855</v>
      </c>
      <c r="AN140" s="41">
        <f t="shared" si="89"/>
        <v>24</v>
      </c>
      <c r="AO140" s="41">
        <v>3200</v>
      </c>
      <c r="AP140" s="75">
        <f t="shared" si="90"/>
        <v>0.021108179419525065</v>
      </c>
      <c r="AQ140" s="41">
        <f t="shared" si="91"/>
        <v>15</v>
      </c>
      <c r="AR140" s="41">
        <v>800</v>
      </c>
      <c r="AS140" s="75">
        <f t="shared" si="92"/>
        <v>0.005277044854881266</v>
      </c>
      <c r="AT140" s="41">
        <f t="shared" si="93"/>
        <v>20</v>
      </c>
      <c r="AU140" s="41">
        <v>400</v>
      </c>
      <c r="AV140" s="75">
        <f t="shared" si="94"/>
        <v>0.002638522427440633</v>
      </c>
      <c r="AW140" s="41">
        <f t="shared" si="95"/>
        <v>5</v>
      </c>
      <c r="AX140" s="41">
        <f t="shared" si="96"/>
        <v>300</v>
      </c>
      <c r="AY140" s="75">
        <f t="shared" si="97"/>
        <v>0.001978891820580475</v>
      </c>
      <c r="AZ140" s="41">
        <f t="shared" si="98"/>
        <v>28</v>
      </c>
      <c r="BA140" s="41">
        <v>300</v>
      </c>
      <c r="BB140" s="75">
        <f t="shared" si="99"/>
        <v>0.001978891820580475</v>
      </c>
      <c r="BC140" s="41">
        <f t="shared" si="100"/>
        <v>18</v>
      </c>
      <c r="BD140" s="65"/>
      <c r="BE140" s="65"/>
      <c r="BF140" s="65"/>
      <c r="BG140" s="65"/>
      <c r="BH140" s="65"/>
      <c r="BI140" s="65"/>
    </row>
    <row r="141" spans="8:61" ht="12">
      <c r="H141" s="38" t="s">
        <v>52</v>
      </c>
      <c r="I141" s="39" t="s">
        <v>32</v>
      </c>
      <c r="J141" s="40">
        <v>159400</v>
      </c>
      <c r="K141" s="41">
        <v>2400</v>
      </c>
      <c r="L141" s="75">
        <f t="shared" si="70"/>
        <v>0.015056461731493099</v>
      </c>
      <c r="M141" s="41">
        <f t="shared" si="71"/>
        <v>16</v>
      </c>
      <c r="N141" s="41">
        <v>4700</v>
      </c>
      <c r="O141" s="75">
        <f t="shared" si="72"/>
        <v>0.029485570890840654</v>
      </c>
      <c r="P141" s="41">
        <f t="shared" si="73"/>
        <v>24</v>
      </c>
      <c r="Q141" s="41">
        <v>9200</v>
      </c>
      <c r="R141" s="75">
        <f t="shared" si="74"/>
        <v>0.05771643663739021</v>
      </c>
      <c r="S141" s="41">
        <f t="shared" si="75"/>
        <v>35</v>
      </c>
      <c r="T141" s="41">
        <v>15400</v>
      </c>
      <c r="U141" s="75">
        <f t="shared" si="76"/>
        <v>0.09661229611041405</v>
      </c>
      <c r="V141" s="41">
        <f t="shared" si="77"/>
        <v>37</v>
      </c>
      <c r="W141" s="41">
        <v>32500</v>
      </c>
      <c r="X141" s="75">
        <f t="shared" si="78"/>
        <v>0.2038895859473024</v>
      </c>
      <c r="Y141" s="41">
        <f t="shared" si="79"/>
        <v>15</v>
      </c>
      <c r="Z141" s="41">
        <v>23400</v>
      </c>
      <c r="AA141" s="75">
        <f t="shared" si="80"/>
        <v>0.1468005018820577</v>
      </c>
      <c r="AB141" s="41">
        <f t="shared" si="81"/>
        <v>14</v>
      </c>
      <c r="AC141" s="41">
        <v>35300</v>
      </c>
      <c r="AD141" s="75">
        <f t="shared" si="82"/>
        <v>0.22145545796737767</v>
      </c>
      <c r="AE141" s="41">
        <f t="shared" si="83"/>
        <v>6</v>
      </c>
      <c r="AF141" s="41">
        <v>17400</v>
      </c>
      <c r="AG141" s="75">
        <f t="shared" si="84"/>
        <v>0.10915934755332497</v>
      </c>
      <c r="AH141" s="41">
        <f t="shared" si="85"/>
        <v>18</v>
      </c>
      <c r="AI141" s="41">
        <v>8400</v>
      </c>
      <c r="AJ141" s="75">
        <f t="shared" si="86"/>
        <v>0.05269761606022585</v>
      </c>
      <c r="AK141" s="41">
        <f t="shared" si="87"/>
        <v>31</v>
      </c>
      <c r="AL141" s="41">
        <v>4100</v>
      </c>
      <c r="AM141" s="75">
        <f t="shared" si="88"/>
        <v>0.025721455457967377</v>
      </c>
      <c r="AN141" s="41">
        <f t="shared" si="89"/>
        <v>46</v>
      </c>
      <c r="AO141" s="41">
        <v>3200</v>
      </c>
      <c r="AP141" s="75">
        <f t="shared" si="90"/>
        <v>0.020075282308657464</v>
      </c>
      <c r="AQ141" s="41">
        <f t="shared" si="91"/>
        <v>17</v>
      </c>
      <c r="AR141" s="41">
        <v>1100</v>
      </c>
      <c r="AS141" s="75">
        <f t="shared" si="92"/>
        <v>0.006900878293601004</v>
      </c>
      <c r="AT141" s="41">
        <f t="shared" si="93"/>
        <v>13</v>
      </c>
      <c r="AU141" s="41">
        <v>200</v>
      </c>
      <c r="AV141" s="75">
        <f t="shared" si="94"/>
        <v>0.0012547051442910915</v>
      </c>
      <c r="AW141" s="41">
        <f t="shared" si="95"/>
        <v>30</v>
      </c>
      <c r="AX141" s="41">
        <f t="shared" si="96"/>
        <v>300</v>
      </c>
      <c r="AY141" s="75">
        <f t="shared" si="97"/>
        <v>0.0018820577164366374</v>
      </c>
      <c r="AZ141" s="41">
        <f t="shared" si="98"/>
        <v>30</v>
      </c>
      <c r="BA141" s="41">
        <v>100</v>
      </c>
      <c r="BB141" s="75">
        <f t="shared" si="99"/>
        <v>0.0006273525721455458</v>
      </c>
      <c r="BC141" s="41">
        <f t="shared" si="100"/>
        <v>39</v>
      </c>
      <c r="BD141" s="65"/>
      <c r="BE141" s="65"/>
      <c r="BF141" s="65"/>
      <c r="BG141" s="41">
        <v>200</v>
      </c>
      <c r="BH141" s="41"/>
      <c r="BI141" s="41"/>
    </row>
    <row r="142" spans="1:64" s="86" customFormat="1" ht="12">
      <c r="A142" s="85"/>
      <c r="B142" s="85"/>
      <c r="C142" s="85"/>
      <c r="D142" s="85"/>
      <c r="E142" s="85"/>
      <c r="F142" s="77"/>
      <c r="G142" s="77"/>
      <c r="H142" s="78" t="s">
        <v>53</v>
      </c>
      <c r="I142" s="79" t="s">
        <v>33</v>
      </c>
      <c r="J142" s="80">
        <v>500200</v>
      </c>
      <c r="K142" s="81">
        <v>7500</v>
      </c>
      <c r="L142" s="82">
        <f t="shared" si="70"/>
        <v>0.014994002399040383</v>
      </c>
      <c r="M142" s="81">
        <f t="shared" si="71"/>
        <v>17</v>
      </c>
      <c r="N142" s="81">
        <v>9100</v>
      </c>
      <c r="O142" s="82">
        <f t="shared" si="72"/>
        <v>0.018192722910835665</v>
      </c>
      <c r="P142" s="81">
        <f t="shared" si="73"/>
        <v>43</v>
      </c>
      <c r="Q142" s="81">
        <v>16900</v>
      </c>
      <c r="R142" s="82">
        <f t="shared" si="74"/>
        <v>0.03378648540583767</v>
      </c>
      <c r="S142" s="81">
        <f t="shared" si="75"/>
        <v>44</v>
      </c>
      <c r="T142" s="81">
        <v>35000</v>
      </c>
      <c r="U142" s="82">
        <f t="shared" si="76"/>
        <v>0.0699720111955218</v>
      </c>
      <c r="V142" s="81">
        <f t="shared" si="77"/>
        <v>43</v>
      </c>
      <c r="W142" s="81">
        <v>95300</v>
      </c>
      <c r="X142" s="82">
        <f t="shared" si="78"/>
        <v>0.19052379048380647</v>
      </c>
      <c r="Y142" s="81">
        <f t="shared" si="79"/>
        <v>31</v>
      </c>
      <c r="Z142" s="81">
        <v>81100</v>
      </c>
      <c r="AA142" s="82">
        <f t="shared" si="80"/>
        <v>0.16213514594162334</v>
      </c>
      <c r="AB142" s="81">
        <f t="shared" si="81"/>
        <v>3</v>
      </c>
      <c r="AC142" s="81">
        <v>105500</v>
      </c>
      <c r="AD142" s="82">
        <f t="shared" si="82"/>
        <v>0.2109156337465014</v>
      </c>
      <c r="AE142" s="81">
        <f t="shared" si="83"/>
        <v>10</v>
      </c>
      <c r="AF142" s="81">
        <v>66200</v>
      </c>
      <c r="AG142" s="82">
        <f t="shared" si="84"/>
        <v>0.1323470611755298</v>
      </c>
      <c r="AH142" s="81">
        <f t="shared" si="85"/>
        <v>5</v>
      </c>
      <c r="AI142" s="81">
        <v>35000</v>
      </c>
      <c r="AJ142" s="82">
        <f t="shared" si="86"/>
        <v>0.0699720111955218</v>
      </c>
      <c r="AK142" s="81">
        <f t="shared" si="87"/>
        <v>9</v>
      </c>
      <c r="AL142" s="81">
        <v>20500</v>
      </c>
      <c r="AM142" s="82">
        <f t="shared" si="88"/>
        <v>0.040983606557377046</v>
      </c>
      <c r="AN142" s="81">
        <f t="shared" si="89"/>
        <v>14</v>
      </c>
      <c r="AO142" s="81">
        <v>11100</v>
      </c>
      <c r="AP142" s="82">
        <f t="shared" si="90"/>
        <v>0.02219112355057977</v>
      </c>
      <c r="AQ142" s="81">
        <f t="shared" si="91"/>
        <v>14</v>
      </c>
      <c r="AR142" s="81">
        <v>7300</v>
      </c>
      <c r="AS142" s="82">
        <f t="shared" si="92"/>
        <v>0.014594162335065974</v>
      </c>
      <c r="AT142" s="81">
        <f t="shared" si="93"/>
        <v>3</v>
      </c>
      <c r="AU142" s="81">
        <v>900</v>
      </c>
      <c r="AV142" s="82">
        <f t="shared" si="94"/>
        <v>0.001799280287884846</v>
      </c>
      <c r="AW142" s="81">
        <f t="shared" si="95"/>
        <v>17</v>
      </c>
      <c r="AX142" s="81">
        <f t="shared" si="96"/>
        <v>1600</v>
      </c>
      <c r="AY142" s="82">
        <f t="shared" si="97"/>
        <v>0.003198720511795282</v>
      </c>
      <c r="AZ142" s="81">
        <f t="shared" si="98"/>
        <v>17</v>
      </c>
      <c r="BA142" s="81">
        <v>1400</v>
      </c>
      <c r="BB142" s="82">
        <f t="shared" si="99"/>
        <v>0.0027988804478208716</v>
      </c>
      <c r="BC142" s="81">
        <f t="shared" si="100"/>
        <v>10</v>
      </c>
      <c r="BD142" s="81">
        <v>200</v>
      </c>
      <c r="BE142" s="81"/>
      <c r="BF142" s="81"/>
      <c r="BG142" s="90"/>
      <c r="BH142" s="90"/>
      <c r="BI142" s="90"/>
      <c r="BL142" s="77"/>
    </row>
    <row r="143" spans="8:61" ht="12">
      <c r="H143" s="38" t="s">
        <v>54</v>
      </c>
      <c r="I143" s="39" t="s">
        <v>34</v>
      </c>
      <c r="J143" s="40">
        <v>448600</v>
      </c>
      <c r="K143" s="41">
        <v>7500</v>
      </c>
      <c r="L143" s="75">
        <f t="shared" si="70"/>
        <v>0.01671868033883192</v>
      </c>
      <c r="M143" s="41">
        <f t="shared" si="71"/>
        <v>11</v>
      </c>
      <c r="N143" s="41">
        <v>12900</v>
      </c>
      <c r="O143" s="75">
        <f t="shared" si="72"/>
        <v>0.028756130182790905</v>
      </c>
      <c r="P143" s="41">
        <f t="shared" si="73"/>
        <v>26</v>
      </c>
      <c r="Q143" s="41">
        <v>13700</v>
      </c>
      <c r="R143" s="75">
        <f t="shared" si="74"/>
        <v>0.030539456085599645</v>
      </c>
      <c r="S143" s="41">
        <f t="shared" si="75"/>
        <v>45</v>
      </c>
      <c r="T143" s="41">
        <v>28000</v>
      </c>
      <c r="U143" s="75">
        <f t="shared" si="76"/>
        <v>0.06241640659830584</v>
      </c>
      <c r="V143" s="41">
        <f t="shared" si="77"/>
        <v>45</v>
      </c>
      <c r="W143" s="41">
        <v>66800</v>
      </c>
      <c r="X143" s="75">
        <f t="shared" si="78"/>
        <v>0.14890771288452964</v>
      </c>
      <c r="Y143" s="41">
        <f t="shared" si="79"/>
        <v>45</v>
      </c>
      <c r="Z143" s="41">
        <v>63200</v>
      </c>
      <c r="AA143" s="75">
        <f t="shared" si="80"/>
        <v>0.14088274632189032</v>
      </c>
      <c r="AB143" s="41">
        <f t="shared" si="81"/>
        <v>21</v>
      </c>
      <c r="AC143" s="41">
        <v>109400</v>
      </c>
      <c r="AD143" s="75">
        <f t="shared" si="82"/>
        <v>0.24386981720909495</v>
      </c>
      <c r="AE143" s="41">
        <f t="shared" si="83"/>
        <v>1</v>
      </c>
      <c r="AF143" s="41">
        <v>59800</v>
      </c>
      <c r="AG143" s="75">
        <f t="shared" si="84"/>
        <v>0.13330361123495318</v>
      </c>
      <c r="AH143" s="41">
        <f t="shared" si="85"/>
        <v>4</v>
      </c>
      <c r="AI143" s="41">
        <v>37600</v>
      </c>
      <c r="AJ143" s="75">
        <f t="shared" si="86"/>
        <v>0.0838163174320107</v>
      </c>
      <c r="AK143" s="41">
        <f t="shared" si="87"/>
        <v>3</v>
      </c>
      <c r="AL143" s="41">
        <v>20100</v>
      </c>
      <c r="AM143" s="75">
        <f t="shared" si="88"/>
        <v>0.04480606330806955</v>
      </c>
      <c r="AN143" s="41">
        <f t="shared" si="89"/>
        <v>5</v>
      </c>
      <c r="AO143" s="41">
        <v>13200</v>
      </c>
      <c r="AP143" s="75">
        <f t="shared" si="90"/>
        <v>0.029424877396344182</v>
      </c>
      <c r="AQ143" s="41">
        <f t="shared" si="91"/>
        <v>3</v>
      </c>
      <c r="AR143" s="41">
        <v>6300</v>
      </c>
      <c r="AS143" s="75">
        <f t="shared" si="92"/>
        <v>0.014043691484618814</v>
      </c>
      <c r="AT143" s="41">
        <f t="shared" si="93"/>
        <v>4</v>
      </c>
      <c r="AU143" s="41">
        <v>2600</v>
      </c>
      <c r="AV143" s="75">
        <f t="shared" si="94"/>
        <v>0.0057958091841284</v>
      </c>
      <c r="AW143" s="41">
        <f t="shared" si="95"/>
        <v>2</v>
      </c>
      <c r="AX143" s="41">
        <f t="shared" si="96"/>
        <v>2300</v>
      </c>
      <c r="AY143" s="75">
        <f t="shared" si="97"/>
        <v>0.0051270619705751225</v>
      </c>
      <c r="AZ143" s="41">
        <f t="shared" si="98"/>
        <v>8</v>
      </c>
      <c r="BA143" s="41">
        <v>1000</v>
      </c>
      <c r="BB143" s="75">
        <f t="shared" si="99"/>
        <v>0.002229157378510923</v>
      </c>
      <c r="BC143" s="41">
        <f t="shared" si="100"/>
        <v>14</v>
      </c>
      <c r="BD143" s="41">
        <v>900</v>
      </c>
      <c r="BE143" s="41"/>
      <c r="BF143" s="41"/>
      <c r="BG143" s="41">
        <v>400</v>
      </c>
      <c r="BH143" s="41"/>
      <c r="BI143" s="41"/>
    </row>
    <row r="144" spans="8:61" ht="12">
      <c r="H144" s="38" t="s">
        <v>55</v>
      </c>
      <c r="I144" s="39" t="s">
        <v>35</v>
      </c>
      <c r="J144" s="40">
        <v>1311400</v>
      </c>
      <c r="K144" s="41">
        <v>19500</v>
      </c>
      <c r="L144" s="75">
        <f t="shared" si="70"/>
        <v>0.014869605002287631</v>
      </c>
      <c r="M144" s="41">
        <f t="shared" si="71"/>
        <v>19</v>
      </c>
      <c r="N144" s="41">
        <v>31100</v>
      </c>
      <c r="O144" s="75">
        <f t="shared" si="72"/>
        <v>0.023715113619033095</v>
      </c>
      <c r="P144" s="41">
        <f t="shared" si="73"/>
        <v>32</v>
      </c>
      <c r="Q144" s="41">
        <v>36400</v>
      </c>
      <c r="R144" s="75">
        <f t="shared" si="74"/>
        <v>0.027756596004270245</v>
      </c>
      <c r="S144" s="41">
        <f t="shared" si="75"/>
        <v>47</v>
      </c>
      <c r="T144" s="41">
        <v>57300</v>
      </c>
      <c r="U144" s="75">
        <f t="shared" si="76"/>
        <v>0.0436937623913375</v>
      </c>
      <c r="V144" s="41">
        <f t="shared" si="77"/>
        <v>47</v>
      </c>
      <c r="W144" s="41">
        <v>165200</v>
      </c>
      <c r="X144" s="75">
        <f t="shared" si="78"/>
        <v>0.12597224340399574</v>
      </c>
      <c r="Y144" s="41">
        <f t="shared" si="79"/>
        <v>47</v>
      </c>
      <c r="Z144" s="41">
        <v>144600</v>
      </c>
      <c r="AA144" s="75">
        <f t="shared" si="80"/>
        <v>0.11026384017080983</v>
      </c>
      <c r="AB144" s="41">
        <f t="shared" si="81"/>
        <v>45</v>
      </c>
      <c r="AC144" s="41">
        <v>298500</v>
      </c>
      <c r="AD144" s="75">
        <f t="shared" si="82"/>
        <v>0.22761933811194143</v>
      </c>
      <c r="AE144" s="41">
        <f t="shared" si="83"/>
        <v>3</v>
      </c>
      <c r="AF144" s="41">
        <v>207000</v>
      </c>
      <c r="AG144" s="75">
        <f t="shared" si="84"/>
        <v>0.15784657617813025</v>
      </c>
      <c r="AH144" s="41">
        <f t="shared" si="85"/>
        <v>1</v>
      </c>
      <c r="AI144" s="41">
        <v>124500</v>
      </c>
      <c r="AJ144" s="75">
        <f t="shared" si="86"/>
        <v>0.0949367088607595</v>
      </c>
      <c r="AK144" s="41">
        <f t="shared" si="87"/>
        <v>1</v>
      </c>
      <c r="AL144" s="41">
        <v>77400</v>
      </c>
      <c r="AM144" s="75">
        <f t="shared" si="88"/>
        <v>0.05902089370138783</v>
      </c>
      <c r="AN144" s="41">
        <f t="shared" si="89"/>
        <v>1</v>
      </c>
      <c r="AO144" s="41">
        <v>53200</v>
      </c>
      <c r="AP144" s="75">
        <f t="shared" si="90"/>
        <v>0.04056733262162574</v>
      </c>
      <c r="AQ144" s="41">
        <f t="shared" si="91"/>
        <v>1</v>
      </c>
      <c r="AR144" s="41">
        <v>34500</v>
      </c>
      <c r="AS144" s="75">
        <f t="shared" si="92"/>
        <v>0.02630776269635504</v>
      </c>
      <c r="AT144" s="41">
        <f t="shared" si="93"/>
        <v>1</v>
      </c>
      <c r="AU144" s="41">
        <v>18600</v>
      </c>
      <c r="AV144" s="75">
        <f t="shared" si="94"/>
        <v>0.014183315540643587</v>
      </c>
      <c r="AW144" s="41">
        <f t="shared" si="95"/>
        <v>1</v>
      </c>
      <c r="AX144" s="41">
        <f t="shared" si="96"/>
        <v>24200</v>
      </c>
      <c r="AY144" s="75">
        <f t="shared" si="97"/>
        <v>0.018453561079762086</v>
      </c>
      <c r="AZ144" s="41">
        <f t="shared" si="98"/>
        <v>1</v>
      </c>
      <c r="BA144" s="41">
        <v>18600</v>
      </c>
      <c r="BB144" s="75">
        <f t="shared" si="99"/>
        <v>0.014183315540643587</v>
      </c>
      <c r="BC144" s="41">
        <f t="shared" si="100"/>
        <v>1</v>
      </c>
      <c r="BD144" s="41">
        <v>2000</v>
      </c>
      <c r="BE144" s="41"/>
      <c r="BF144" s="41"/>
      <c r="BG144" s="41">
        <v>3600</v>
      </c>
      <c r="BH144" s="41"/>
      <c r="BI144" s="41"/>
    </row>
    <row r="145" spans="8:61" ht="12">
      <c r="H145" s="38" t="s">
        <v>56</v>
      </c>
      <c r="I145" s="39" t="s">
        <v>36</v>
      </c>
      <c r="J145" s="40">
        <v>691100</v>
      </c>
      <c r="K145" s="41">
        <v>6900</v>
      </c>
      <c r="L145" s="75">
        <f t="shared" si="70"/>
        <v>0.009984083345391404</v>
      </c>
      <c r="M145" s="41">
        <f t="shared" si="71"/>
        <v>33</v>
      </c>
      <c r="N145" s="41">
        <v>14500</v>
      </c>
      <c r="O145" s="75">
        <f t="shared" si="72"/>
        <v>0.020981044711329763</v>
      </c>
      <c r="P145" s="41">
        <f t="shared" si="73"/>
        <v>39</v>
      </c>
      <c r="Q145" s="41">
        <v>20800</v>
      </c>
      <c r="R145" s="75">
        <f t="shared" si="74"/>
        <v>0.030096946896252353</v>
      </c>
      <c r="S145" s="41">
        <f t="shared" si="75"/>
        <v>46</v>
      </c>
      <c r="T145" s="41">
        <v>38300</v>
      </c>
      <c r="U145" s="75">
        <f t="shared" si="76"/>
        <v>0.055418897409926206</v>
      </c>
      <c r="V145" s="41">
        <f t="shared" si="77"/>
        <v>46</v>
      </c>
      <c r="W145" s="41">
        <v>93000</v>
      </c>
      <c r="X145" s="75">
        <f t="shared" si="78"/>
        <v>0.13456807987266675</v>
      </c>
      <c r="Y145" s="41">
        <f t="shared" si="79"/>
        <v>46</v>
      </c>
      <c r="Z145" s="41">
        <v>95300</v>
      </c>
      <c r="AA145" s="75">
        <f t="shared" si="80"/>
        <v>0.1378961076544639</v>
      </c>
      <c r="AB145" s="41">
        <f t="shared" si="81"/>
        <v>25</v>
      </c>
      <c r="AC145" s="41">
        <v>168300</v>
      </c>
      <c r="AD145" s="75">
        <f t="shared" si="82"/>
        <v>0.2435248155115034</v>
      </c>
      <c r="AE145" s="41">
        <f t="shared" si="83"/>
        <v>2</v>
      </c>
      <c r="AF145" s="41">
        <v>104000</v>
      </c>
      <c r="AG145" s="75">
        <f t="shared" si="84"/>
        <v>0.15048473448126176</v>
      </c>
      <c r="AH145" s="41">
        <f t="shared" si="85"/>
        <v>2</v>
      </c>
      <c r="AI145" s="41">
        <v>62700</v>
      </c>
      <c r="AJ145" s="75">
        <f t="shared" si="86"/>
        <v>0.09072493126899146</v>
      </c>
      <c r="AK145" s="41">
        <f t="shared" si="87"/>
        <v>2</v>
      </c>
      <c r="AL145" s="41">
        <v>35700</v>
      </c>
      <c r="AM145" s="75">
        <f t="shared" si="88"/>
        <v>0.05165677904789466</v>
      </c>
      <c r="AN145" s="41">
        <f t="shared" si="89"/>
        <v>2</v>
      </c>
      <c r="AO145" s="41">
        <v>21000</v>
      </c>
      <c r="AP145" s="75">
        <f t="shared" si="90"/>
        <v>0.030386340616408623</v>
      </c>
      <c r="AQ145" s="41">
        <f t="shared" si="91"/>
        <v>2</v>
      </c>
      <c r="AR145" s="41">
        <v>12500</v>
      </c>
      <c r="AS145" s="75">
        <f t="shared" si="92"/>
        <v>0.01808710750976704</v>
      </c>
      <c r="AT145" s="41">
        <f t="shared" si="93"/>
        <v>2</v>
      </c>
      <c r="AU145" s="41">
        <v>3700</v>
      </c>
      <c r="AV145" s="75">
        <f t="shared" si="94"/>
        <v>0.0053537838228910435</v>
      </c>
      <c r="AW145" s="41">
        <f t="shared" si="95"/>
        <v>3</v>
      </c>
      <c r="AX145" s="41">
        <f t="shared" si="96"/>
        <v>6400</v>
      </c>
      <c r="AY145" s="75">
        <f t="shared" si="97"/>
        <v>0.009260599045000723</v>
      </c>
      <c r="AZ145" s="41">
        <f t="shared" si="98"/>
        <v>3</v>
      </c>
      <c r="BA145" s="41">
        <v>5900</v>
      </c>
      <c r="BB145" s="75">
        <f t="shared" si="99"/>
        <v>0.008537114744610042</v>
      </c>
      <c r="BC145" s="41">
        <f t="shared" si="100"/>
        <v>2</v>
      </c>
      <c r="BD145" s="41">
        <v>300</v>
      </c>
      <c r="BE145" s="41"/>
      <c r="BF145" s="41"/>
      <c r="BG145" s="41">
        <v>200</v>
      </c>
      <c r="BH145" s="41"/>
      <c r="BI145" s="41"/>
    </row>
    <row r="146" spans="8:61" ht="12">
      <c r="H146" s="38" t="s">
        <v>57</v>
      </c>
      <c r="I146" s="39" t="s">
        <v>37</v>
      </c>
      <c r="J146" s="40">
        <v>215700</v>
      </c>
      <c r="K146" s="41">
        <v>3300</v>
      </c>
      <c r="L146" s="75">
        <f t="shared" si="70"/>
        <v>0.015299026425591099</v>
      </c>
      <c r="M146" s="41">
        <f t="shared" si="71"/>
        <v>14</v>
      </c>
      <c r="N146" s="41">
        <v>6500</v>
      </c>
      <c r="O146" s="75">
        <f t="shared" si="72"/>
        <v>0.03013444598980065</v>
      </c>
      <c r="P146" s="41">
        <f t="shared" si="73"/>
        <v>22</v>
      </c>
      <c r="Q146" s="41">
        <v>17600</v>
      </c>
      <c r="R146" s="75">
        <f t="shared" si="74"/>
        <v>0.08159480760315253</v>
      </c>
      <c r="S146" s="41">
        <f t="shared" si="75"/>
        <v>20</v>
      </c>
      <c r="T146" s="41">
        <v>32600</v>
      </c>
      <c r="U146" s="75">
        <f t="shared" si="76"/>
        <v>0.15113583681038478</v>
      </c>
      <c r="V146" s="41">
        <f t="shared" si="77"/>
        <v>15</v>
      </c>
      <c r="W146" s="41">
        <v>45900</v>
      </c>
      <c r="X146" s="75">
        <f t="shared" si="78"/>
        <v>0.21279554937413073</v>
      </c>
      <c r="Y146" s="41">
        <f t="shared" si="79"/>
        <v>6</v>
      </c>
      <c r="Z146" s="41">
        <v>29500</v>
      </c>
      <c r="AA146" s="75">
        <f t="shared" si="80"/>
        <v>0.13676402410755678</v>
      </c>
      <c r="AB146" s="41">
        <f t="shared" si="81"/>
        <v>26</v>
      </c>
      <c r="AC146" s="41">
        <v>37900</v>
      </c>
      <c r="AD146" s="75">
        <f t="shared" si="82"/>
        <v>0.17570700046360685</v>
      </c>
      <c r="AE146" s="41">
        <f t="shared" si="83"/>
        <v>32</v>
      </c>
      <c r="AF146" s="41">
        <v>17600</v>
      </c>
      <c r="AG146" s="75">
        <f t="shared" si="84"/>
        <v>0.08159480760315253</v>
      </c>
      <c r="AH146" s="41">
        <f t="shared" si="85"/>
        <v>41</v>
      </c>
      <c r="AI146" s="41">
        <v>10700</v>
      </c>
      <c r="AJ146" s="75">
        <f t="shared" si="86"/>
        <v>0.04960593416782568</v>
      </c>
      <c r="AK146" s="41">
        <f t="shared" si="87"/>
        <v>35</v>
      </c>
      <c r="AL146" s="41">
        <v>7800</v>
      </c>
      <c r="AM146" s="75">
        <f t="shared" si="88"/>
        <v>0.03616133518776078</v>
      </c>
      <c r="AN146" s="41">
        <f t="shared" si="89"/>
        <v>20</v>
      </c>
      <c r="AO146" s="41">
        <v>3200</v>
      </c>
      <c r="AP146" s="75">
        <f t="shared" si="90"/>
        <v>0.01483541956420955</v>
      </c>
      <c r="AQ146" s="41">
        <f t="shared" si="91"/>
        <v>32</v>
      </c>
      <c r="AR146" s="41">
        <v>600</v>
      </c>
      <c r="AS146" s="75">
        <f t="shared" si="92"/>
        <v>0.0027816411682892906</v>
      </c>
      <c r="AT146" s="41">
        <f t="shared" si="93"/>
        <v>37</v>
      </c>
      <c r="AU146" s="41">
        <v>300</v>
      </c>
      <c r="AV146" s="75">
        <f t="shared" si="94"/>
        <v>0.0013908205841446453</v>
      </c>
      <c r="AW146" s="41">
        <f t="shared" si="95"/>
        <v>28</v>
      </c>
      <c r="AX146" s="41">
        <f t="shared" si="96"/>
        <v>300</v>
      </c>
      <c r="AY146" s="75">
        <f t="shared" si="97"/>
        <v>0.0013908205841446453</v>
      </c>
      <c r="AZ146" s="41">
        <f t="shared" si="98"/>
        <v>38</v>
      </c>
      <c r="BA146" s="41">
        <v>300</v>
      </c>
      <c r="BB146" s="75">
        <f t="shared" si="99"/>
        <v>0.0013908205841446453</v>
      </c>
      <c r="BC146" s="41">
        <f t="shared" si="100"/>
        <v>27</v>
      </c>
      <c r="BD146" s="65"/>
      <c r="BE146" s="65"/>
      <c r="BF146" s="65"/>
      <c r="BG146" s="65"/>
      <c r="BH146" s="65"/>
      <c r="BI146" s="65"/>
    </row>
    <row r="147" spans="8:61" ht="12">
      <c r="H147" s="38" t="s">
        <v>58</v>
      </c>
      <c r="I147" s="39" t="s">
        <v>38</v>
      </c>
      <c r="J147" s="40">
        <v>114300</v>
      </c>
      <c r="K147" s="41">
        <v>1000</v>
      </c>
      <c r="L147" s="75">
        <f t="shared" si="70"/>
        <v>0.008748906386701663</v>
      </c>
      <c r="M147" s="41">
        <f t="shared" si="71"/>
        <v>39</v>
      </c>
      <c r="N147" s="41">
        <v>2500</v>
      </c>
      <c r="O147" s="75">
        <f t="shared" si="72"/>
        <v>0.021872265966754154</v>
      </c>
      <c r="P147" s="41">
        <f t="shared" si="73"/>
        <v>37</v>
      </c>
      <c r="Q147" s="41">
        <v>7000</v>
      </c>
      <c r="R147" s="75">
        <f t="shared" si="74"/>
        <v>0.06124234470691164</v>
      </c>
      <c r="S147" s="41">
        <f t="shared" si="75"/>
        <v>31</v>
      </c>
      <c r="T147" s="41">
        <v>14700</v>
      </c>
      <c r="U147" s="75">
        <f t="shared" si="76"/>
        <v>0.12860892388451445</v>
      </c>
      <c r="V147" s="41">
        <f t="shared" si="77"/>
        <v>21</v>
      </c>
      <c r="W147" s="41">
        <v>24700</v>
      </c>
      <c r="X147" s="75">
        <f t="shared" si="78"/>
        <v>0.21609798775153105</v>
      </c>
      <c r="Y147" s="41">
        <f t="shared" si="79"/>
        <v>3</v>
      </c>
      <c r="Z147" s="41">
        <v>17200</v>
      </c>
      <c r="AA147" s="75">
        <f t="shared" si="80"/>
        <v>0.1504811898512686</v>
      </c>
      <c r="AB147" s="41">
        <f t="shared" si="81"/>
        <v>11</v>
      </c>
      <c r="AC147" s="41">
        <v>23000</v>
      </c>
      <c r="AD147" s="75">
        <f t="shared" si="82"/>
        <v>0.20122484689413822</v>
      </c>
      <c r="AE147" s="41">
        <f t="shared" si="83"/>
        <v>16</v>
      </c>
      <c r="AF147" s="41">
        <v>11200</v>
      </c>
      <c r="AG147" s="75">
        <f t="shared" si="84"/>
        <v>0.09798775153105861</v>
      </c>
      <c r="AH147" s="41">
        <f t="shared" si="85"/>
        <v>26</v>
      </c>
      <c r="AI147" s="41">
        <v>5000</v>
      </c>
      <c r="AJ147" s="75">
        <f t="shared" si="86"/>
        <v>0.04374453193350831</v>
      </c>
      <c r="AK147" s="41">
        <f t="shared" si="87"/>
        <v>40</v>
      </c>
      <c r="AL147" s="41">
        <v>4400</v>
      </c>
      <c r="AM147" s="75">
        <f t="shared" si="88"/>
        <v>0.03849518810148731</v>
      </c>
      <c r="AN147" s="41">
        <f t="shared" si="89"/>
        <v>18</v>
      </c>
      <c r="AO147" s="41">
        <v>1900</v>
      </c>
      <c r="AP147" s="75">
        <f t="shared" si="90"/>
        <v>0.016622922134733157</v>
      </c>
      <c r="AQ147" s="41">
        <f t="shared" si="91"/>
        <v>26</v>
      </c>
      <c r="AR147" s="41">
        <v>400</v>
      </c>
      <c r="AS147" s="75">
        <f t="shared" si="92"/>
        <v>0.003499562554680665</v>
      </c>
      <c r="AT147" s="41">
        <f t="shared" si="93"/>
        <v>32</v>
      </c>
      <c r="AU147" s="41">
        <v>100</v>
      </c>
      <c r="AV147" s="75">
        <f t="shared" si="94"/>
        <v>0.0008748906386701663</v>
      </c>
      <c r="AW147" s="41">
        <f t="shared" si="95"/>
        <v>40</v>
      </c>
      <c r="AX147" s="41">
        <f t="shared" si="96"/>
        <v>100</v>
      </c>
      <c r="AY147" s="75">
        <f t="shared" si="97"/>
        <v>0.0008748906386701663</v>
      </c>
      <c r="AZ147" s="41">
        <f t="shared" si="98"/>
        <v>45</v>
      </c>
      <c r="BA147" s="65"/>
      <c r="BB147" s="75">
        <f t="shared" si="99"/>
        <v>0</v>
      </c>
      <c r="BC147" s="41">
        <f t="shared" si="100"/>
        <v>40</v>
      </c>
      <c r="BD147" s="65"/>
      <c r="BE147" s="65"/>
      <c r="BF147" s="65"/>
      <c r="BG147" s="41">
        <v>100</v>
      </c>
      <c r="BH147" s="41"/>
      <c r="BI147" s="41"/>
    </row>
    <row r="148" spans="8:61" ht="12">
      <c r="H148" s="38" t="s">
        <v>59</v>
      </c>
      <c r="I148" s="39" t="s">
        <v>60</v>
      </c>
      <c r="J148" s="40">
        <v>116800</v>
      </c>
      <c r="K148" s="41">
        <v>1400</v>
      </c>
      <c r="L148" s="75">
        <f t="shared" si="70"/>
        <v>0.011986301369863013</v>
      </c>
      <c r="M148" s="41">
        <f t="shared" si="71"/>
        <v>27</v>
      </c>
      <c r="N148" s="41">
        <v>2900</v>
      </c>
      <c r="O148" s="75">
        <f t="shared" si="72"/>
        <v>0.02482876712328767</v>
      </c>
      <c r="P148" s="41">
        <f t="shared" si="73"/>
        <v>29</v>
      </c>
      <c r="Q148" s="41">
        <v>7300</v>
      </c>
      <c r="R148" s="75">
        <f t="shared" si="74"/>
        <v>0.0625</v>
      </c>
      <c r="S148" s="41">
        <f t="shared" si="75"/>
        <v>30</v>
      </c>
      <c r="T148" s="41">
        <v>14500</v>
      </c>
      <c r="U148" s="75">
        <f t="shared" si="76"/>
        <v>0.12414383561643835</v>
      </c>
      <c r="V148" s="41">
        <f t="shared" si="77"/>
        <v>23</v>
      </c>
      <c r="W148" s="41">
        <v>24800</v>
      </c>
      <c r="X148" s="75">
        <f t="shared" si="78"/>
        <v>0.21232876712328766</v>
      </c>
      <c r="Y148" s="41">
        <f t="shared" si="79"/>
        <v>8</v>
      </c>
      <c r="Z148" s="41">
        <v>19600</v>
      </c>
      <c r="AA148" s="75">
        <f t="shared" si="80"/>
        <v>0.1678082191780822</v>
      </c>
      <c r="AB148" s="41">
        <f t="shared" si="81"/>
        <v>2</v>
      </c>
      <c r="AC148" s="41">
        <v>22300</v>
      </c>
      <c r="AD148" s="75">
        <f t="shared" si="82"/>
        <v>0.1909246575342466</v>
      </c>
      <c r="AE148" s="41">
        <f t="shared" si="83"/>
        <v>23</v>
      </c>
      <c r="AF148" s="41">
        <v>10200</v>
      </c>
      <c r="AG148" s="75">
        <f t="shared" si="84"/>
        <v>0.08732876712328767</v>
      </c>
      <c r="AH148" s="41">
        <f t="shared" si="85"/>
        <v>36</v>
      </c>
      <c r="AI148" s="41">
        <v>6700</v>
      </c>
      <c r="AJ148" s="75">
        <f t="shared" si="86"/>
        <v>0.05736301369863014</v>
      </c>
      <c r="AK148" s="41">
        <f t="shared" si="87"/>
        <v>22</v>
      </c>
      <c r="AL148" s="41">
        <v>3500</v>
      </c>
      <c r="AM148" s="75">
        <f t="shared" si="88"/>
        <v>0.029965753424657533</v>
      </c>
      <c r="AN148" s="41">
        <f t="shared" si="89"/>
        <v>37</v>
      </c>
      <c r="AO148" s="41">
        <v>2000</v>
      </c>
      <c r="AP148" s="75">
        <f t="shared" si="90"/>
        <v>0.017123287671232876</v>
      </c>
      <c r="AQ148" s="41">
        <f t="shared" si="91"/>
        <v>24</v>
      </c>
      <c r="AR148" s="41">
        <v>300</v>
      </c>
      <c r="AS148" s="75">
        <f t="shared" si="92"/>
        <v>0.0025684931506849314</v>
      </c>
      <c r="AT148" s="41">
        <f t="shared" si="93"/>
        <v>38</v>
      </c>
      <c r="AU148" s="41">
        <v>200</v>
      </c>
      <c r="AV148" s="75">
        <f t="shared" si="94"/>
        <v>0.0017123287671232876</v>
      </c>
      <c r="AW148" s="41">
        <f t="shared" si="95"/>
        <v>20</v>
      </c>
      <c r="AX148" s="41">
        <f t="shared" si="96"/>
        <v>200</v>
      </c>
      <c r="AY148" s="75">
        <f t="shared" si="97"/>
        <v>0.0017123287671232876</v>
      </c>
      <c r="AZ148" s="41">
        <f t="shared" si="98"/>
        <v>35</v>
      </c>
      <c r="BA148" s="41">
        <v>100</v>
      </c>
      <c r="BB148" s="75">
        <f t="shared" si="99"/>
        <v>0.0008561643835616438</v>
      </c>
      <c r="BC148" s="41">
        <f t="shared" si="100"/>
        <v>36</v>
      </c>
      <c r="BD148" s="65"/>
      <c r="BE148" s="65"/>
      <c r="BF148" s="65"/>
      <c r="BG148" s="41">
        <v>100</v>
      </c>
      <c r="BH148" s="41"/>
      <c r="BI148" s="41"/>
    </row>
    <row r="149" spans="8:61" ht="12">
      <c r="H149" s="38" t="s">
        <v>61</v>
      </c>
      <c r="I149" s="39" t="s">
        <v>62</v>
      </c>
      <c r="J149" s="40">
        <v>84300</v>
      </c>
      <c r="K149" s="41">
        <v>800</v>
      </c>
      <c r="L149" s="75">
        <f t="shared" si="70"/>
        <v>0.009489916963226572</v>
      </c>
      <c r="M149" s="41">
        <f t="shared" si="71"/>
        <v>36</v>
      </c>
      <c r="N149" s="41">
        <v>2600</v>
      </c>
      <c r="O149" s="75">
        <f t="shared" si="72"/>
        <v>0.03084223013048636</v>
      </c>
      <c r="P149" s="41">
        <f t="shared" si="73"/>
        <v>19</v>
      </c>
      <c r="Q149" s="41">
        <v>6500</v>
      </c>
      <c r="R149" s="75">
        <f t="shared" si="74"/>
        <v>0.0771055753262159</v>
      </c>
      <c r="S149" s="41">
        <f t="shared" si="75"/>
        <v>23</v>
      </c>
      <c r="T149" s="41">
        <v>11600</v>
      </c>
      <c r="U149" s="75">
        <f t="shared" si="76"/>
        <v>0.1376037959667853</v>
      </c>
      <c r="V149" s="41">
        <f t="shared" si="77"/>
        <v>16</v>
      </c>
      <c r="W149" s="41">
        <v>17900</v>
      </c>
      <c r="X149" s="75">
        <f t="shared" si="78"/>
        <v>0.21233689205219455</v>
      </c>
      <c r="Y149" s="41">
        <f t="shared" si="79"/>
        <v>7</v>
      </c>
      <c r="Z149" s="41">
        <v>13200</v>
      </c>
      <c r="AA149" s="75">
        <f t="shared" si="80"/>
        <v>0.15658362989323843</v>
      </c>
      <c r="AB149" s="41">
        <f t="shared" si="81"/>
        <v>6</v>
      </c>
      <c r="AC149" s="41">
        <v>16400</v>
      </c>
      <c r="AD149" s="75">
        <f t="shared" si="82"/>
        <v>0.19454329774614473</v>
      </c>
      <c r="AE149" s="41">
        <f t="shared" si="83"/>
        <v>20</v>
      </c>
      <c r="AF149" s="41">
        <v>7400</v>
      </c>
      <c r="AG149" s="75">
        <f t="shared" si="84"/>
        <v>0.08778173190984578</v>
      </c>
      <c r="AH149" s="41">
        <f t="shared" si="85"/>
        <v>35</v>
      </c>
      <c r="AI149" s="41">
        <v>3800</v>
      </c>
      <c r="AJ149" s="75">
        <f t="shared" si="86"/>
        <v>0.045077105575326216</v>
      </c>
      <c r="AK149" s="41">
        <f t="shared" si="87"/>
        <v>39</v>
      </c>
      <c r="AL149" s="41">
        <v>2200</v>
      </c>
      <c r="AM149" s="75">
        <f t="shared" si="88"/>
        <v>0.02609727164887307</v>
      </c>
      <c r="AN149" s="41">
        <f t="shared" si="89"/>
        <v>44</v>
      </c>
      <c r="AO149" s="41">
        <v>1200</v>
      </c>
      <c r="AP149" s="75">
        <f t="shared" si="90"/>
        <v>0.014234875444839857</v>
      </c>
      <c r="AQ149" s="41">
        <f t="shared" si="91"/>
        <v>33</v>
      </c>
      <c r="AR149" s="41">
        <v>300</v>
      </c>
      <c r="AS149" s="75">
        <f t="shared" si="92"/>
        <v>0.0035587188612099642</v>
      </c>
      <c r="AT149" s="41">
        <f t="shared" si="93"/>
        <v>31</v>
      </c>
      <c r="AU149" s="41">
        <v>0</v>
      </c>
      <c r="AV149" s="75">
        <f t="shared" si="94"/>
        <v>0</v>
      </c>
      <c r="AW149" s="41">
        <f t="shared" si="95"/>
        <v>42</v>
      </c>
      <c r="AX149" s="41">
        <f t="shared" si="96"/>
        <v>0</v>
      </c>
      <c r="AY149" s="75">
        <f t="shared" si="97"/>
        <v>0</v>
      </c>
      <c r="AZ149" s="41">
        <f t="shared" si="98"/>
        <v>47</v>
      </c>
      <c r="BA149" s="41">
        <v>0</v>
      </c>
      <c r="BB149" s="75">
        <f t="shared" si="99"/>
        <v>0</v>
      </c>
      <c r="BC149" s="41">
        <f t="shared" si="100"/>
        <v>40</v>
      </c>
      <c r="BD149" s="65"/>
      <c r="BE149" s="65"/>
      <c r="BF149" s="65"/>
      <c r="BG149" s="65"/>
      <c r="BH149" s="65"/>
      <c r="BI149" s="65"/>
    </row>
    <row r="150" spans="8:61" ht="12">
      <c r="H150" s="38" t="s">
        <v>63</v>
      </c>
      <c r="I150" s="39" t="s">
        <v>64</v>
      </c>
      <c r="J150" s="40">
        <v>65800</v>
      </c>
      <c r="K150" s="41">
        <v>1000</v>
      </c>
      <c r="L150" s="75">
        <f t="shared" si="70"/>
        <v>0.015197568389057751</v>
      </c>
      <c r="M150" s="41">
        <f t="shared" si="71"/>
        <v>15</v>
      </c>
      <c r="N150" s="41">
        <v>3800</v>
      </c>
      <c r="O150" s="75">
        <f t="shared" si="72"/>
        <v>0.057750759878419454</v>
      </c>
      <c r="P150" s="41">
        <f t="shared" si="73"/>
        <v>1</v>
      </c>
      <c r="Q150" s="41">
        <v>4300</v>
      </c>
      <c r="R150" s="75">
        <f t="shared" si="74"/>
        <v>0.06534954407294832</v>
      </c>
      <c r="S150" s="41">
        <f t="shared" si="75"/>
        <v>27</v>
      </c>
      <c r="T150" s="41">
        <v>6700</v>
      </c>
      <c r="U150" s="75">
        <f t="shared" si="76"/>
        <v>0.10182370820668693</v>
      </c>
      <c r="V150" s="41">
        <f t="shared" si="77"/>
        <v>35</v>
      </c>
      <c r="W150" s="41">
        <v>12600</v>
      </c>
      <c r="X150" s="75">
        <f t="shared" si="78"/>
        <v>0.19148936170212766</v>
      </c>
      <c r="Y150" s="41">
        <f t="shared" si="79"/>
        <v>30</v>
      </c>
      <c r="Z150" s="41">
        <v>9300</v>
      </c>
      <c r="AA150" s="75">
        <f t="shared" si="80"/>
        <v>0.1413373860182371</v>
      </c>
      <c r="AB150" s="41">
        <f t="shared" si="81"/>
        <v>20</v>
      </c>
      <c r="AC150" s="41">
        <v>13000</v>
      </c>
      <c r="AD150" s="75">
        <f t="shared" si="82"/>
        <v>0.19756838905775076</v>
      </c>
      <c r="AE150" s="41">
        <f t="shared" si="83"/>
        <v>18</v>
      </c>
      <c r="AF150" s="41">
        <v>6400</v>
      </c>
      <c r="AG150" s="75">
        <f t="shared" si="84"/>
        <v>0.0972644376899696</v>
      </c>
      <c r="AH150" s="41">
        <f t="shared" si="85"/>
        <v>27</v>
      </c>
      <c r="AI150" s="41">
        <v>3700</v>
      </c>
      <c r="AJ150" s="75">
        <f t="shared" si="86"/>
        <v>0.05623100303951368</v>
      </c>
      <c r="AK150" s="41">
        <f t="shared" si="87"/>
        <v>25</v>
      </c>
      <c r="AL150" s="41">
        <v>2800</v>
      </c>
      <c r="AM150" s="75">
        <f t="shared" si="88"/>
        <v>0.0425531914893617</v>
      </c>
      <c r="AN150" s="41">
        <f t="shared" si="89"/>
        <v>12</v>
      </c>
      <c r="AO150" s="41">
        <v>1300</v>
      </c>
      <c r="AP150" s="75">
        <f t="shared" si="90"/>
        <v>0.019756838905775075</v>
      </c>
      <c r="AQ150" s="41">
        <f t="shared" si="91"/>
        <v>18</v>
      </c>
      <c r="AR150" s="41">
        <v>300</v>
      </c>
      <c r="AS150" s="75">
        <f t="shared" si="92"/>
        <v>0.004559270516717325</v>
      </c>
      <c r="AT150" s="41">
        <f t="shared" si="93"/>
        <v>24</v>
      </c>
      <c r="AU150" s="41">
        <v>100</v>
      </c>
      <c r="AV150" s="75">
        <f t="shared" si="94"/>
        <v>0.001519756838905775</v>
      </c>
      <c r="AW150" s="41">
        <f t="shared" si="95"/>
        <v>23</v>
      </c>
      <c r="AX150" s="41">
        <f t="shared" si="96"/>
        <v>200</v>
      </c>
      <c r="AY150" s="75">
        <f t="shared" si="97"/>
        <v>0.00303951367781155</v>
      </c>
      <c r="AZ150" s="41">
        <f t="shared" si="98"/>
        <v>20</v>
      </c>
      <c r="BA150" s="41">
        <v>200</v>
      </c>
      <c r="BB150" s="75">
        <f t="shared" si="99"/>
        <v>0.00303951367781155</v>
      </c>
      <c r="BC150" s="41">
        <f t="shared" si="100"/>
        <v>8</v>
      </c>
      <c r="BD150" s="65"/>
      <c r="BE150" s="65"/>
      <c r="BF150" s="65"/>
      <c r="BG150" s="65"/>
      <c r="BH150" s="65"/>
      <c r="BI150" s="65"/>
    </row>
    <row r="151" spans="8:61" ht="12">
      <c r="H151" s="38" t="s">
        <v>65</v>
      </c>
      <c r="I151" s="39" t="s">
        <v>66</v>
      </c>
      <c r="J151" s="40">
        <v>178700</v>
      </c>
      <c r="K151" s="41">
        <v>3500</v>
      </c>
      <c r="L151" s="75">
        <f t="shared" si="70"/>
        <v>0.019585898153329603</v>
      </c>
      <c r="M151" s="41">
        <f t="shared" si="71"/>
        <v>4</v>
      </c>
      <c r="N151" s="41">
        <v>5400</v>
      </c>
      <c r="O151" s="75">
        <f t="shared" si="72"/>
        <v>0.0302182428651371</v>
      </c>
      <c r="P151" s="41">
        <f t="shared" si="73"/>
        <v>21</v>
      </c>
      <c r="Q151" s="41">
        <v>13200</v>
      </c>
      <c r="R151" s="75">
        <f t="shared" si="74"/>
        <v>0.07386681589255736</v>
      </c>
      <c r="S151" s="41">
        <f t="shared" si="75"/>
        <v>25</v>
      </c>
      <c r="T151" s="41">
        <v>19300</v>
      </c>
      <c r="U151" s="75">
        <f t="shared" si="76"/>
        <v>0.10800223838836039</v>
      </c>
      <c r="V151" s="41">
        <f t="shared" si="77"/>
        <v>33</v>
      </c>
      <c r="W151" s="41">
        <v>34800</v>
      </c>
      <c r="X151" s="75">
        <f t="shared" si="78"/>
        <v>0.19473978735310576</v>
      </c>
      <c r="Y151" s="41">
        <f t="shared" si="79"/>
        <v>24</v>
      </c>
      <c r="Z151" s="41">
        <v>27400</v>
      </c>
      <c r="AA151" s="75">
        <f t="shared" si="80"/>
        <v>0.15332960268606602</v>
      </c>
      <c r="AB151" s="41">
        <f t="shared" si="81"/>
        <v>9</v>
      </c>
      <c r="AC151" s="41">
        <v>35700</v>
      </c>
      <c r="AD151" s="75">
        <f t="shared" si="82"/>
        <v>0.19977616116396194</v>
      </c>
      <c r="AE151" s="41">
        <f t="shared" si="83"/>
        <v>17</v>
      </c>
      <c r="AF151" s="41">
        <v>18400</v>
      </c>
      <c r="AG151" s="75">
        <f t="shared" si="84"/>
        <v>0.1029658645775042</v>
      </c>
      <c r="AH151" s="41">
        <f t="shared" si="85"/>
        <v>21</v>
      </c>
      <c r="AI151" s="41">
        <v>9700</v>
      </c>
      <c r="AJ151" s="75">
        <f t="shared" si="86"/>
        <v>0.05428091773922775</v>
      </c>
      <c r="AK151" s="41">
        <f t="shared" si="87"/>
        <v>28</v>
      </c>
      <c r="AL151" s="41">
        <v>6400</v>
      </c>
      <c r="AM151" s="75">
        <f t="shared" si="88"/>
        <v>0.03581421376608842</v>
      </c>
      <c r="AN151" s="41">
        <f t="shared" si="89"/>
        <v>22</v>
      </c>
      <c r="AO151" s="41">
        <v>2700</v>
      </c>
      <c r="AP151" s="75">
        <f t="shared" si="90"/>
        <v>0.01510912143256855</v>
      </c>
      <c r="AQ151" s="41">
        <f t="shared" si="91"/>
        <v>31</v>
      </c>
      <c r="AR151" s="41">
        <v>700</v>
      </c>
      <c r="AS151" s="75">
        <f t="shared" si="92"/>
        <v>0.00391717963066592</v>
      </c>
      <c r="AT151" s="41">
        <f t="shared" si="93"/>
        <v>28</v>
      </c>
      <c r="AU151" s="41">
        <v>200</v>
      </c>
      <c r="AV151" s="75">
        <f t="shared" si="94"/>
        <v>0.001119194180190263</v>
      </c>
      <c r="AW151" s="41">
        <f t="shared" si="95"/>
        <v>33</v>
      </c>
      <c r="AX151" s="41">
        <f t="shared" si="96"/>
        <v>800</v>
      </c>
      <c r="AY151" s="75">
        <f t="shared" si="97"/>
        <v>0.004476776720761052</v>
      </c>
      <c r="AZ151" s="41">
        <f t="shared" si="98"/>
        <v>9</v>
      </c>
      <c r="BA151" s="41">
        <v>200</v>
      </c>
      <c r="BB151" s="75">
        <f t="shared" si="99"/>
        <v>0.001119194180190263</v>
      </c>
      <c r="BC151" s="41">
        <f t="shared" si="100"/>
        <v>31</v>
      </c>
      <c r="BD151" s="41">
        <v>400</v>
      </c>
      <c r="BE151" s="41"/>
      <c r="BF151" s="41"/>
      <c r="BG151" s="41">
        <v>200</v>
      </c>
      <c r="BH151" s="41"/>
      <c r="BI151" s="41"/>
    </row>
    <row r="152" spans="8:61" ht="12">
      <c r="H152" s="38" t="s">
        <v>67</v>
      </c>
      <c r="I152" s="39" t="s">
        <v>68</v>
      </c>
      <c r="J152" s="40">
        <v>172900</v>
      </c>
      <c r="K152" s="41">
        <v>2300</v>
      </c>
      <c r="L152" s="75">
        <f t="shared" si="70"/>
        <v>0.013302486986697512</v>
      </c>
      <c r="M152" s="41">
        <f t="shared" si="71"/>
        <v>25</v>
      </c>
      <c r="N152" s="41">
        <v>5900</v>
      </c>
      <c r="O152" s="75">
        <f t="shared" si="72"/>
        <v>0.03412377096587623</v>
      </c>
      <c r="P152" s="41">
        <f t="shared" si="73"/>
        <v>13</v>
      </c>
      <c r="Q152" s="41">
        <v>12200</v>
      </c>
      <c r="R152" s="75">
        <f t="shared" si="74"/>
        <v>0.07056101792943899</v>
      </c>
      <c r="S152" s="41">
        <f t="shared" si="75"/>
        <v>26</v>
      </c>
      <c r="T152" s="41">
        <v>19800</v>
      </c>
      <c r="U152" s="75">
        <f t="shared" si="76"/>
        <v>0.11451706188548294</v>
      </c>
      <c r="V152" s="41">
        <f t="shared" si="77"/>
        <v>31</v>
      </c>
      <c r="W152" s="41">
        <v>36800</v>
      </c>
      <c r="X152" s="75">
        <f t="shared" si="78"/>
        <v>0.2128397917871602</v>
      </c>
      <c r="Y152" s="41">
        <f t="shared" si="79"/>
        <v>5</v>
      </c>
      <c r="Z152" s="41">
        <v>25600</v>
      </c>
      <c r="AA152" s="75">
        <f t="shared" si="80"/>
        <v>0.14806246385193753</v>
      </c>
      <c r="AB152" s="41">
        <f t="shared" si="81"/>
        <v>12</v>
      </c>
      <c r="AC152" s="41">
        <v>33300</v>
      </c>
      <c r="AD152" s="75">
        <f t="shared" si="82"/>
        <v>0.19259687680740312</v>
      </c>
      <c r="AE152" s="41">
        <f t="shared" si="83"/>
        <v>21</v>
      </c>
      <c r="AF152" s="41">
        <v>16800</v>
      </c>
      <c r="AG152" s="75">
        <f t="shared" si="84"/>
        <v>0.09716599190283401</v>
      </c>
      <c r="AH152" s="41">
        <f t="shared" si="85"/>
        <v>29</v>
      </c>
      <c r="AI152" s="41">
        <v>10000</v>
      </c>
      <c r="AJ152" s="75">
        <f t="shared" si="86"/>
        <v>0.0578368999421631</v>
      </c>
      <c r="AK152" s="41">
        <f t="shared" si="87"/>
        <v>21</v>
      </c>
      <c r="AL152" s="41">
        <v>4700</v>
      </c>
      <c r="AM152" s="75">
        <f t="shared" si="88"/>
        <v>0.027183342972816656</v>
      </c>
      <c r="AN152" s="41">
        <f t="shared" si="89"/>
        <v>43</v>
      </c>
      <c r="AO152" s="41">
        <v>2800</v>
      </c>
      <c r="AP152" s="75">
        <f t="shared" si="90"/>
        <v>0.016194331983805668</v>
      </c>
      <c r="AQ152" s="41">
        <f t="shared" si="91"/>
        <v>28</v>
      </c>
      <c r="AR152" s="41">
        <v>600</v>
      </c>
      <c r="AS152" s="75">
        <f t="shared" si="92"/>
        <v>0.003470213996529786</v>
      </c>
      <c r="AT152" s="41">
        <f t="shared" si="93"/>
        <v>33</v>
      </c>
      <c r="AU152" s="41">
        <v>200</v>
      </c>
      <c r="AV152" s="75">
        <f t="shared" si="94"/>
        <v>0.001156737998843262</v>
      </c>
      <c r="AW152" s="41">
        <f t="shared" si="95"/>
        <v>32</v>
      </c>
      <c r="AX152" s="41">
        <f t="shared" si="96"/>
        <v>200</v>
      </c>
      <c r="AY152" s="75">
        <f t="shared" si="97"/>
        <v>0.001156737998843262</v>
      </c>
      <c r="AZ152" s="41">
        <f t="shared" si="98"/>
        <v>41</v>
      </c>
      <c r="BA152" s="65"/>
      <c r="BB152" s="75">
        <f t="shared" si="99"/>
        <v>0</v>
      </c>
      <c r="BC152" s="41">
        <f t="shared" si="100"/>
        <v>40</v>
      </c>
      <c r="BD152" s="41">
        <v>100</v>
      </c>
      <c r="BE152" s="41"/>
      <c r="BF152" s="41"/>
      <c r="BG152" s="41">
        <v>100</v>
      </c>
      <c r="BH152" s="41"/>
      <c r="BI152" s="41"/>
    </row>
    <row r="153" spans="8:61" ht="12">
      <c r="H153" s="38" t="s">
        <v>69</v>
      </c>
      <c r="I153" s="39" t="s">
        <v>70</v>
      </c>
      <c r="J153" s="40">
        <v>303100</v>
      </c>
      <c r="K153" s="41">
        <v>3700</v>
      </c>
      <c r="L153" s="75">
        <f t="shared" si="70"/>
        <v>0.012207192345760474</v>
      </c>
      <c r="M153" s="41">
        <f t="shared" si="71"/>
        <v>26</v>
      </c>
      <c r="N153" s="41">
        <v>10500</v>
      </c>
      <c r="O153" s="75">
        <f t="shared" si="72"/>
        <v>0.03464203233256351</v>
      </c>
      <c r="P153" s="41">
        <f t="shared" si="73"/>
        <v>12</v>
      </c>
      <c r="Q153" s="41">
        <v>19500</v>
      </c>
      <c r="R153" s="75">
        <f t="shared" si="74"/>
        <v>0.06433520290333224</v>
      </c>
      <c r="S153" s="41">
        <f t="shared" si="75"/>
        <v>29</v>
      </c>
      <c r="T153" s="41">
        <v>31700</v>
      </c>
      <c r="U153" s="75">
        <f t="shared" si="76"/>
        <v>0.1045859452325965</v>
      </c>
      <c r="V153" s="41">
        <f t="shared" si="77"/>
        <v>34</v>
      </c>
      <c r="W153" s="41">
        <v>59900</v>
      </c>
      <c r="X153" s="75">
        <f t="shared" si="78"/>
        <v>0.19762454635433852</v>
      </c>
      <c r="Y153" s="41">
        <f t="shared" si="79"/>
        <v>20</v>
      </c>
      <c r="Z153" s="41">
        <v>48400</v>
      </c>
      <c r="AA153" s="75">
        <f t="shared" si="80"/>
        <v>0.15968327284724512</v>
      </c>
      <c r="AB153" s="41">
        <f t="shared" si="81"/>
        <v>4</v>
      </c>
      <c r="AC153" s="41">
        <v>57300</v>
      </c>
      <c r="AD153" s="75">
        <f t="shared" si="82"/>
        <v>0.18904651930056088</v>
      </c>
      <c r="AE153" s="41">
        <f t="shared" si="83"/>
        <v>24</v>
      </c>
      <c r="AF153" s="41">
        <v>34500</v>
      </c>
      <c r="AG153" s="75">
        <f t="shared" si="84"/>
        <v>0.11382382052128011</v>
      </c>
      <c r="AH153" s="41">
        <f t="shared" si="85"/>
        <v>14</v>
      </c>
      <c r="AI153" s="41">
        <v>19000</v>
      </c>
      <c r="AJ153" s="75">
        <f t="shared" si="86"/>
        <v>0.0626855823160673</v>
      </c>
      <c r="AK153" s="41">
        <f t="shared" si="87"/>
        <v>15</v>
      </c>
      <c r="AL153" s="41">
        <v>8600</v>
      </c>
      <c r="AM153" s="75">
        <f t="shared" si="88"/>
        <v>0.02837347410095678</v>
      </c>
      <c r="AN153" s="41">
        <f t="shared" si="89"/>
        <v>40</v>
      </c>
      <c r="AO153" s="41">
        <v>5300</v>
      </c>
      <c r="AP153" s="75">
        <f t="shared" si="90"/>
        <v>0.017485978225008247</v>
      </c>
      <c r="AQ153" s="41">
        <f t="shared" si="91"/>
        <v>23</v>
      </c>
      <c r="AR153" s="41">
        <v>1700</v>
      </c>
      <c r="AS153" s="75">
        <f t="shared" si="92"/>
        <v>0.005608709996700759</v>
      </c>
      <c r="AT153" s="41">
        <f t="shared" si="93"/>
        <v>18</v>
      </c>
      <c r="AU153" s="41">
        <v>400</v>
      </c>
      <c r="AV153" s="75">
        <f t="shared" si="94"/>
        <v>0.0013196964698119432</v>
      </c>
      <c r="AW153" s="41">
        <f t="shared" si="95"/>
        <v>29</v>
      </c>
      <c r="AX153" s="41">
        <f t="shared" si="96"/>
        <v>800</v>
      </c>
      <c r="AY153" s="75">
        <f t="shared" si="97"/>
        <v>0.0026393929396238865</v>
      </c>
      <c r="AZ153" s="41">
        <f t="shared" si="98"/>
        <v>24</v>
      </c>
      <c r="BA153" s="41">
        <v>500</v>
      </c>
      <c r="BB153" s="75">
        <f t="shared" si="99"/>
        <v>0.001649620587264929</v>
      </c>
      <c r="BC153" s="41">
        <f t="shared" si="100"/>
        <v>21</v>
      </c>
      <c r="BD153" s="65"/>
      <c r="BE153" s="65"/>
      <c r="BF153" s="65"/>
      <c r="BG153" s="41">
        <v>300</v>
      </c>
      <c r="BH153" s="41"/>
      <c r="BI153" s="41"/>
    </row>
    <row r="154" spans="8:61" ht="12">
      <c r="H154" s="38" t="s">
        <v>71</v>
      </c>
      <c r="I154" s="39" t="s">
        <v>72</v>
      </c>
      <c r="J154" s="40">
        <v>586100</v>
      </c>
      <c r="K154" s="41">
        <v>8100</v>
      </c>
      <c r="L154" s="75">
        <f t="shared" si="70"/>
        <v>0.013820167206961269</v>
      </c>
      <c r="M154" s="41">
        <f t="shared" si="71"/>
        <v>23</v>
      </c>
      <c r="N154" s="41">
        <v>19800</v>
      </c>
      <c r="O154" s="75">
        <f t="shared" si="72"/>
        <v>0.03378263095034977</v>
      </c>
      <c r="P154" s="41">
        <f t="shared" si="73"/>
        <v>14</v>
      </c>
      <c r="Q154" s="41">
        <v>33800</v>
      </c>
      <c r="R154" s="75">
        <f t="shared" si="74"/>
        <v>0.05766933970312233</v>
      </c>
      <c r="S154" s="41">
        <f t="shared" si="75"/>
        <v>36</v>
      </c>
      <c r="T154" s="41">
        <v>50000</v>
      </c>
      <c r="U154" s="75">
        <f t="shared" si="76"/>
        <v>0.08530967411704488</v>
      </c>
      <c r="V154" s="41">
        <f t="shared" si="77"/>
        <v>38</v>
      </c>
      <c r="W154" s="41">
        <v>107600</v>
      </c>
      <c r="X154" s="75">
        <f t="shared" si="78"/>
        <v>0.18358641869988057</v>
      </c>
      <c r="Y154" s="41">
        <f t="shared" si="79"/>
        <v>37</v>
      </c>
      <c r="Z154" s="41">
        <v>92000</v>
      </c>
      <c r="AA154" s="75">
        <f t="shared" si="80"/>
        <v>0.15696980037536257</v>
      </c>
      <c r="AB154" s="41">
        <f t="shared" si="81"/>
        <v>5</v>
      </c>
      <c r="AC154" s="41">
        <v>121500</v>
      </c>
      <c r="AD154" s="75">
        <f t="shared" si="82"/>
        <v>0.20730250810441905</v>
      </c>
      <c r="AE154" s="41">
        <f t="shared" si="83"/>
        <v>11</v>
      </c>
      <c r="AF154" s="41">
        <v>66600</v>
      </c>
      <c r="AG154" s="75">
        <f t="shared" si="84"/>
        <v>0.11363248592390376</v>
      </c>
      <c r="AH154" s="41">
        <f t="shared" si="85"/>
        <v>15</v>
      </c>
      <c r="AI154" s="41">
        <v>38900</v>
      </c>
      <c r="AJ154" s="75">
        <f t="shared" si="86"/>
        <v>0.0663709264630609</v>
      </c>
      <c r="AK154" s="41">
        <f t="shared" si="87"/>
        <v>12</v>
      </c>
      <c r="AL154" s="41">
        <v>17100</v>
      </c>
      <c r="AM154" s="75">
        <f t="shared" si="88"/>
        <v>0.029175908548029348</v>
      </c>
      <c r="AN154" s="41">
        <f t="shared" si="89"/>
        <v>39</v>
      </c>
      <c r="AO154" s="41">
        <v>13800</v>
      </c>
      <c r="AP154" s="75">
        <f t="shared" si="90"/>
        <v>0.023545470056304384</v>
      </c>
      <c r="AQ154" s="41">
        <f t="shared" si="91"/>
        <v>12</v>
      </c>
      <c r="AR154" s="41">
        <v>7600</v>
      </c>
      <c r="AS154" s="75">
        <f t="shared" si="92"/>
        <v>0.012967070465790822</v>
      </c>
      <c r="AT154" s="41">
        <f t="shared" si="93"/>
        <v>6</v>
      </c>
      <c r="AU154" s="41">
        <v>900</v>
      </c>
      <c r="AV154" s="75">
        <f t="shared" si="94"/>
        <v>0.0015355741341068077</v>
      </c>
      <c r="AW154" s="41">
        <f t="shared" si="95"/>
        <v>22</v>
      </c>
      <c r="AX154" s="41">
        <f t="shared" si="96"/>
        <v>2400</v>
      </c>
      <c r="AY154" s="75">
        <f t="shared" si="97"/>
        <v>0.004094864357618154</v>
      </c>
      <c r="AZ154" s="41">
        <f t="shared" si="98"/>
        <v>12</v>
      </c>
      <c r="BA154" s="41">
        <v>2000</v>
      </c>
      <c r="BB154" s="75">
        <f t="shared" si="99"/>
        <v>0.003412386964681795</v>
      </c>
      <c r="BC154" s="41">
        <f t="shared" si="100"/>
        <v>7</v>
      </c>
      <c r="BD154" s="41">
        <v>300</v>
      </c>
      <c r="BE154" s="41"/>
      <c r="BF154" s="41"/>
      <c r="BG154" s="41">
        <v>100</v>
      </c>
      <c r="BH154" s="41"/>
      <c r="BI154" s="41"/>
    </row>
    <row r="155" spans="8:61" ht="12">
      <c r="H155" s="38" t="s">
        <v>73</v>
      </c>
      <c r="I155" s="39" t="s">
        <v>74</v>
      </c>
      <c r="J155" s="40">
        <v>138100</v>
      </c>
      <c r="K155" s="41">
        <v>2200</v>
      </c>
      <c r="L155" s="75">
        <f t="shared" si="70"/>
        <v>0.015930485155684286</v>
      </c>
      <c r="M155" s="41">
        <f t="shared" si="71"/>
        <v>12</v>
      </c>
      <c r="N155" s="41">
        <v>2400</v>
      </c>
      <c r="O155" s="75">
        <f t="shared" si="72"/>
        <v>0.017378711078928313</v>
      </c>
      <c r="P155" s="41">
        <f t="shared" si="73"/>
        <v>45</v>
      </c>
      <c r="Q155" s="41">
        <v>7200</v>
      </c>
      <c r="R155" s="75">
        <f t="shared" si="74"/>
        <v>0.05213613323678494</v>
      </c>
      <c r="S155" s="41">
        <f t="shared" si="75"/>
        <v>37</v>
      </c>
      <c r="T155" s="41">
        <v>16100</v>
      </c>
      <c r="U155" s="75">
        <f t="shared" si="76"/>
        <v>0.1165821868211441</v>
      </c>
      <c r="V155" s="41">
        <f t="shared" si="77"/>
        <v>28</v>
      </c>
      <c r="W155" s="41">
        <v>26700</v>
      </c>
      <c r="X155" s="75">
        <f t="shared" si="78"/>
        <v>0.19333816075307747</v>
      </c>
      <c r="Y155" s="41">
        <f t="shared" si="79"/>
        <v>28</v>
      </c>
      <c r="Z155" s="41">
        <v>23500</v>
      </c>
      <c r="AA155" s="75">
        <f t="shared" si="80"/>
        <v>0.17016654598117306</v>
      </c>
      <c r="AB155" s="41">
        <f t="shared" si="81"/>
        <v>1</v>
      </c>
      <c r="AC155" s="41">
        <v>27000</v>
      </c>
      <c r="AD155" s="75">
        <f t="shared" si="82"/>
        <v>0.1955104996379435</v>
      </c>
      <c r="AE155" s="41">
        <f t="shared" si="83"/>
        <v>19</v>
      </c>
      <c r="AF155" s="41">
        <v>13100</v>
      </c>
      <c r="AG155" s="75">
        <f t="shared" si="84"/>
        <v>0.09485879797248371</v>
      </c>
      <c r="AH155" s="41">
        <f t="shared" si="85"/>
        <v>32</v>
      </c>
      <c r="AI155" s="41">
        <v>8500</v>
      </c>
      <c r="AJ155" s="75">
        <f t="shared" si="86"/>
        <v>0.06154960173787111</v>
      </c>
      <c r="AK155" s="41">
        <f t="shared" si="87"/>
        <v>16</v>
      </c>
      <c r="AL155" s="41">
        <v>4700</v>
      </c>
      <c r="AM155" s="75">
        <f t="shared" si="88"/>
        <v>0.03403330919623461</v>
      </c>
      <c r="AN155" s="41">
        <f t="shared" si="89"/>
        <v>31</v>
      </c>
      <c r="AO155" s="41">
        <v>3400</v>
      </c>
      <c r="AP155" s="75">
        <f t="shared" si="90"/>
        <v>0.024619840695148443</v>
      </c>
      <c r="AQ155" s="41">
        <f t="shared" si="91"/>
        <v>9</v>
      </c>
      <c r="AR155" s="41">
        <v>300</v>
      </c>
      <c r="AS155" s="75">
        <f t="shared" si="92"/>
        <v>0.002172338884866039</v>
      </c>
      <c r="AT155" s="41">
        <f t="shared" si="93"/>
        <v>42</v>
      </c>
      <c r="AU155" s="41">
        <v>100</v>
      </c>
      <c r="AV155" s="75">
        <f t="shared" si="94"/>
        <v>0.000724112961622013</v>
      </c>
      <c r="AW155" s="41">
        <f t="shared" si="95"/>
        <v>41</v>
      </c>
      <c r="AX155" s="41">
        <f t="shared" si="96"/>
        <v>400</v>
      </c>
      <c r="AY155" s="75">
        <f t="shared" si="97"/>
        <v>0.002896451846488052</v>
      </c>
      <c r="AZ155" s="41">
        <f t="shared" si="98"/>
        <v>22</v>
      </c>
      <c r="BA155" s="41">
        <v>200</v>
      </c>
      <c r="BB155" s="75">
        <f t="shared" si="99"/>
        <v>0.001448225923244026</v>
      </c>
      <c r="BC155" s="41">
        <f t="shared" si="100"/>
        <v>24</v>
      </c>
      <c r="BD155" s="41">
        <v>100</v>
      </c>
      <c r="BE155" s="41"/>
      <c r="BF155" s="41"/>
      <c r="BG155" s="41">
        <v>100</v>
      </c>
      <c r="BH155" s="41"/>
      <c r="BI155" s="41"/>
    </row>
    <row r="156" spans="8:61" ht="12">
      <c r="H156" s="38" t="s">
        <v>75</v>
      </c>
      <c r="I156" s="39" t="s">
        <v>76</v>
      </c>
      <c r="J156" s="40">
        <v>107000</v>
      </c>
      <c r="K156" s="41">
        <v>1600</v>
      </c>
      <c r="L156" s="75">
        <f t="shared" si="70"/>
        <v>0.014953271028037384</v>
      </c>
      <c r="M156" s="41">
        <f t="shared" si="71"/>
        <v>18</v>
      </c>
      <c r="N156" s="41">
        <v>1700</v>
      </c>
      <c r="O156" s="75">
        <f t="shared" si="72"/>
        <v>0.01588785046728972</v>
      </c>
      <c r="P156" s="41">
        <f t="shared" si="73"/>
        <v>46</v>
      </c>
      <c r="Q156" s="41">
        <v>4600</v>
      </c>
      <c r="R156" s="75">
        <f t="shared" si="74"/>
        <v>0.04299065420560748</v>
      </c>
      <c r="S156" s="41">
        <f t="shared" si="75"/>
        <v>40</v>
      </c>
      <c r="T156" s="41">
        <v>8500</v>
      </c>
      <c r="U156" s="75">
        <f t="shared" si="76"/>
        <v>0.0794392523364486</v>
      </c>
      <c r="V156" s="41">
        <f t="shared" si="77"/>
        <v>41</v>
      </c>
      <c r="W156" s="41">
        <v>20800</v>
      </c>
      <c r="X156" s="75">
        <f t="shared" si="78"/>
        <v>0.19439252336448598</v>
      </c>
      <c r="Y156" s="41">
        <f t="shared" si="79"/>
        <v>26</v>
      </c>
      <c r="Z156" s="41">
        <v>15300</v>
      </c>
      <c r="AA156" s="75">
        <f t="shared" si="80"/>
        <v>0.14299065420560747</v>
      </c>
      <c r="AB156" s="41">
        <f t="shared" si="81"/>
        <v>18</v>
      </c>
      <c r="AC156" s="41">
        <v>24000</v>
      </c>
      <c r="AD156" s="75">
        <f t="shared" si="82"/>
        <v>0.22429906542056074</v>
      </c>
      <c r="AE156" s="41">
        <f t="shared" si="83"/>
        <v>5</v>
      </c>
      <c r="AF156" s="41">
        <v>14000</v>
      </c>
      <c r="AG156" s="75">
        <f t="shared" si="84"/>
        <v>0.1308411214953271</v>
      </c>
      <c r="AH156" s="41">
        <f t="shared" si="85"/>
        <v>6</v>
      </c>
      <c r="AI156" s="41">
        <v>7700</v>
      </c>
      <c r="AJ156" s="75">
        <f t="shared" si="86"/>
        <v>0.07196261682242991</v>
      </c>
      <c r="AK156" s="41">
        <f t="shared" si="87"/>
        <v>6</v>
      </c>
      <c r="AL156" s="41">
        <v>3800</v>
      </c>
      <c r="AM156" s="75">
        <f t="shared" si="88"/>
        <v>0.03551401869158879</v>
      </c>
      <c r="AN156" s="41">
        <f t="shared" si="89"/>
        <v>25</v>
      </c>
      <c r="AO156" s="41">
        <v>2500</v>
      </c>
      <c r="AP156" s="75">
        <f t="shared" si="90"/>
        <v>0.02336448598130841</v>
      </c>
      <c r="AQ156" s="41">
        <f t="shared" si="91"/>
        <v>13</v>
      </c>
      <c r="AR156" s="41">
        <v>900</v>
      </c>
      <c r="AS156" s="75">
        <f t="shared" si="92"/>
        <v>0.008411214953271028</v>
      </c>
      <c r="AT156" s="41">
        <f t="shared" si="93"/>
        <v>11</v>
      </c>
      <c r="AU156" s="41">
        <v>200</v>
      </c>
      <c r="AV156" s="75">
        <f t="shared" si="94"/>
        <v>0.001869158878504673</v>
      </c>
      <c r="AW156" s="41">
        <f t="shared" si="95"/>
        <v>14</v>
      </c>
      <c r="AX156" s="41">
        <f t="shared" si="96"/>
        <v>300</v>
      </c>
      <c r="AY156" s="75">
        <f t="shared" si="97"/>
        <v>0.002803738317757009</v>
      </c>
      <c r="AZ156" s="41">
        <f t="shared" si="98"/>
        <v>23</v>
      </c>
      <c r="BA156" s="65"/>
      <c r="BB156" s="75">
        <f t="shared" si="99"/>
        <v>0</v>
      </c>
      <c r="BC156" s="41">
        <f t="shared" si="100"/>
        <v>40</v>
      </c>
      <c r="BD156" s="41">
        <v>300</v>
      </c>
      <c r="BE156" s="41"/>
      <c r="BF156" s="41"/>
      <c r="BG156" s="65"/>
      <c r="BH156" s="65"/>
      <c r="BI156" s="65"/>
    </row>
    <row r="157" spans="8:61" ht="12">
      <c r="H157" s="38" t="s">
        <v>77</v>
      </c>
      <c r="I157" s="39" t="s">
        <v>78</v>
      </c>
      <c r="J157" s="40">
        <v>190300</v>
      </c>
      <c r="K157" s="41">
        <v>2200</v>
      </c>
      <c r="L157" s="75">
        <f t="shared" si="70"/>
        <v>0.011560693641618497</v>
      </c>
      <c r="M157" s="41">
        <f t="shared" si="71"/>
        <v>29</v>
      </c>
      <c r="N157" s="41">
        <v>5400</v>
      </c>
      <c r="O157" s="75">
        <f t="shared" si="72"/>
        <v>0.02837624802942722</v>
      </c>
      <c r="P157" s="41">
        <f t="shared" si="73"/>
        <v>27</v>
      </c>
      <c r="Q157" s="41">
        <v>9300</v>
      </c>
      <c r="R157" s="75">
        <f t="shared" si="74"/>
        <v>0.048870204939569103</v>
      </c>
      <c r="S157" s="41">
        <f t="shared" si="75"/>
        <v>38</v>
      </c>
      <c r="T157" s="41">
        <v>13100</v>
      </c>
      <c r="U157" s="75">
        <f t="shared" si="76"/>
        <v>0.06883867577509196</v>
      </c>
      <c r="V157" s="41">
        <f t="shared" si="77"/>
        <v>44</v>
      </c>
      <c r="W157" s="41">
        <v>33500</v>
      </c>
      <c r="X157" s="75">
        <f t="shared" si="78"/>
        <v>0.17603783499737258</v>
      </c>
      <c r="Y157" s="41">
        <f t="shared" si="79"/>
        <v>42</v>
      </c>
      <c r="Z157" s="41">
        <v>26600</v>
      </c>
      <c r="AA157" s="75">
        <f t="shared" si="80"/>
        <v>0.13977929584866</v>
      </c>
      <c r="AB157" s="41">
        <f t="shared" si="81"/>
        <v>22</v>
      </c>
      <c r="AC157" s="41">
        <v>38700</v>
      </c>
      <c r="AD157" s="75">
        <f t="shared" si="82"/>
        <v>0.20336311087756173</v>
      </c>
      <c r="AE157" s="41">
        <f t="shared" si="83"/>
        <v>14</v>
      </c>
      <c r="AF157" s="41">
        <v>24700</v>
      </c>
      <c r="AG157" s="75">
        <f t="shared" si="84"/>
        <v>0.12979506043089858</v>
      </c>
      <c r="AH157" s="41">
        <f t="shared" si="85"/>
        <v>8</v>
      </c>
      <c r="AI157" s="41">
        <v>14800</v>
      </c>
      <c r="AJ157" s="75">
        <f t="shared" si="86"/>
        <v>0.07777193904361535</v>
      </c>
      <c r="AK157" s="41">
        <f t="shared" si="87"/>
        <v>5</v>
      </c>
      <c r="AL157" s="41">
        <v>8300</v>
      </c>
      <c r="AM157" s="75">
        <f t="shared" si="88"/>
        <v>0.043615344193378876</v>
      </c>
      <c r="AN157" s="41">
        <f t="shared" si="89"/>
        <v>6</v>
      </c>
      <c r="AO157" s="41">
        <v>5100</v>
      </c>
      <c r="AP157" s="75">
        <f t="shared" si="90"/>
        <v>0.026799789805570153</v>
      </c>
      <c r="AQ157" s="41">
        <f t="shared" si="91"/>
        <v>5</v>
      </c>
      <c r="AR157" s="41">
        <v>2100</v>
      </c>
      <c r="AS157" s="75">
        <f t="shared" si="92"/>
        <v>0.011035207566999475</v>
      </c>
      <c r="AT157" s="41">
        <f t="shared" si="93"/>
        <v>7</v>
      </c>
      <c r="AU157" s="41">
        <v>500</v>
      </c>
      <c r="AV157" s="75">
        <f t="shared" si="94"/>
        <v>0.002627430373095113</v>
      </c>
      <c r="AW157" s="41">
        <f t="shared" si="95"/>
        <v>6</v>
      </c>
      <c r="AX157" s="41">
        <f t="shared" si="96"/>
        <v>1800</v>
      </c>
      <c r="AY157" s="75">
        <f t="shared" si="97"/>
        <v>0.009458749343142408</v>
      </c>
      <c r="AZ157" s="41">
        <f t="shared" si="98"/>
        <v>2</v>
      </c>
      <c r="BA157" s="41">
        <v>1500</v>
      </c>
      <c r="BB157" s="75">
        <f t="shared" si="99"/>
        <v>0.007882291119285338</v>
      </c>
      <c r="BC157" s="41">
        <f t="shared" si="100"/>
        <v>3</v>
      </c>
      <c r="BD157" s="65"/>
      <c r="BE157" s="65"/>
      <c r="BF157" s="65"/>
      <c r="BG157" s="41">
        <v>300</v>
      </c>
      <c r="BH157" s="41"/>
      <c r="BI157" s="41"/>
    </row>
    <row r="158" spans="8:61" ht="12">
      <c r="H158" s="38" t="s">
        <v>79</v>
      </c>
      <c r="I158" s="39" t="s">
        <v>80</v>
      </c>
      <c r="J158" s="40">
        <v>643500</v>
      </c>
      <c r="K158" s="41">
        <v>5200</v>
      </c>
      <c r="L158" s="75">
        <f t="shared" si="70"/>
        <v>0.00808080808080808</v>
      </c>
      <c r="M158" s="41">
        <f t="shared" si="71"/>
        <v>43</v>
      </c>
      <c r="N158" s="41">
        <v>13700</v>
      </c>
      <c r="O158" s="75">
        <f t="shared" si="72"/>
        <v>0.02128982128982129</v>
      </c>
      <c r="P158" s="41">
        <f t="shared" si="73"/>
        <v>38</v>
      </c>
      <c r="Q158" s="41">
        <v>26700</v>
      </c>
      <c r="R158" s="75">
        <f t="shared" si="74"/>
        <v>0.04149184149184149</v>
      </c>
      <c r="S158" s="41">
        <f t="shared" si="75"/>
        <v>42</v>
      </c>
      <c r="T158" s="41">
        <v>53100</v>
      </c>
      <c r="U158" s="75">
        <f t="shared" si="76"/>
        <v>0.08251748251748252</v>
      </c>
      <c r="V158" s="41">
        <f t="shared" si="77"/>
        <v>39</v>
      </c>
      <c r="W158" s="41">
        <v>122400</v>
      </c>
      <c r="X158" s="75">
        <f t="shared" si="78"/>
        <v>0.1902097902097902</v>
      </c>
      <c r="Y158" s="41">
        <f t="shared" si="79"/>
        <v>32</v>
      </c>
      <c r="Z158" s="41">
        <v>91700</v>
      </c>
      <c r="AA158" s="75">
        <f t="shared" si="80"/>
        <v>0.1425019425019425</v>
      </c>
      <c r="AB158" s="41">
        <f t="shared" si="81"/>
        <v>19</v>
      </c>
      <c r="AC158" s="41">
        <v>145600</v>
      </c>
      <c r="AD158" s="75">
        <f t="shared" si="82"/>
        <v>0.22626262626262628</v>
      </c>
      <c r="AE158" s="41">
        <f t="shared" si="83"/>
        <v>4</v>
      </c>
      <c r="AF158" s="41">
        <v>76300</v>
      </c>
      <c r="AG158" s="75">
        <f t="shared" si="84"/>
        <v>0.11857031857031856</v>
      </c>
      <c r="AH158" s="41">
        <f t="shared" si="85"/>
        <v>10</v>
      </c>
      <c r="AI158" s="41">
        <v>46100</v>
      </c>
      <c r="AJ158" s="75">
        <f t="shared" si="86"/>
        <v>0.07163947163947164</v>
      </c>
      <c r="AK158" s="41">
        <f t="shared" si="87"/>
        <v>7</v>
      </c>
      <c r="AL158" s="41">
        <v>27800</v>
      </c>
      <c r="AM158" s="75">
        <f t="shared" si="88"/>
        <v>0.0432012432012432</v>
      </c>
      <c r="AN158" s="41">
        <f t="shared" si="89"/>
        <v>9</v>
      </c>
      <c r="AO158" s="41">
        <v>16000</v>
      </c>
      <c r="AP158" s="75">
        <f t="shared" si="90"/>
        <v>0.024864024864024864</v>
      </c>
      <c r="AQ158" s="41">
        <f t="shared" si="91"/>
        <v>7</v>
      </c>
      <c r="AR158" s="41">
        <v>5900</v>
      </c>
      <c r="AS158" s="75">
        <f t="shared" si="92"/>
        <v>0.00916860916860917</v>
      </c>
      <c r="AT158" s="41">
        <f t="shared" si="93"/>
        <v>9</v>
      </c>
      <c r="AU158" s="41">
        <v>1700</v>
      </c>
      <c r="AV158" s="75">
        <f t="shared" si="94"/>
        <v>0.002641802641802642</v>
      </c>
      <c r="AW158" s="41">
        <f t="shared" si="95"/>
        <v>4</v>
      </c>
      <c r="AX158" s="41">
        <f t="shared" si="96"/>
        <v>3400</v>
      </c>
      <c r="AY158" s="75">
        <f t="shared" si="97"/>
        <v>0.005283605283605284</v>
      </c>
      <c r="AZ158" s="41">
        <f t="shared" si="98"/>
        <v>7</v>
      </c>
      <c r="BA158" s="41">
        <v>2500</v>
      </c>
      <c r="BB158" s="75">
        <f t="shared" si="99"/>
        <v>0.003885003885003885</v>
      </c>
      <c r="BC158" s="41">
        <f t="shared" si="100"/>
        <v>6</v>
      </c>
      <c r="BD158" s="41">
        <v>900</v>
      </c>
      <c r="BE158" s="41"/>
      <c r="BF158" s="41"/>
      <c r="BG158" s="65"/>
      <c r="BH158" s="65"/>
      <c r="BI158" s="65"/>
    </row>
    <row r="159" spans="8:61" ht="12">
      <c r="H159" s="38" t="s">
        <v>81</v>
      </c>
      <c r="I159" s="39" t="s">
        <v>82</v>
      </c>
      <c r="J159" s="40">
        <v>395300</v>
      </c>
      <c r="K159" s="41">
        <v>3600</v>
      </c>
      <c r="L159" s="75">
        <f t="shared" si="70"/>
        <v>0.009107007336200354</v>
      </c>
      <c r="M159" s="41">
        <f t="shared" si="71"/>
        <v>38</v>
      </c>
      <c r="N159" s="41">
        <v>12600</v>
      </c>
      <c r="O159" s="75">
        <f t="shared" si="72"/>
        <v>0.03187452567670124</v>
      </c>
      <c r="P159" s="41">
        <f t="shared" si="73"/>
        <v>17</v>
      </c>
      <c r="Q159" s="41">
        <v>16000</v>
      </c>
      <c r="R159" s="75">
        <f t="shared" si="74"/>
        <v>0.04047558816089046</v>
      </c>
      <c r="S159" s="41">
        <f t="shared" si="75"/>
        <v>43</v>
      </c>
      <c r="T159" s="41">
        <v>30400</v>
      </c>
      <c r="U159" s="75">
        <f t="shared" si="76"/>
        <v>0.07690361750569188</v>
      </c>
      <c r="V159" s="41">
        <f t="shared" si="77"/>
        <v>42</v>
      </c>
      <c r="W159" s="41">
        <v>69900</v>
      </c>
      <c r="X159" s="75">
        <f t="shared" si="78"/>
        <v>0.17682772577789022</v>
      </c>
      <c r="Y159" s="41">
        <f t="shared" si="79"/>
        <v>41</v>
      </c>
      <c r="Z159" s="41">
        <v>60000</v>
      </c>
      <c r="AA159" s="75">
        <f t="shared" si="80"/>
        <v>0.15178345560333922</v>
      </c>
      <c r="AB159" s="41">
        <f t="shared" si="81"/>
        <v>10</v>
      </c>
      <c r="AC159" s="41">
        <v>85600</v>
      </c>
      <c r="AD159" s="75">
        <f t="shared" si="82"/>
        <v>0.21654439666076397</v>
      </c>
      <c r="AE159" s="41">
        <f t="shared" si="83"/>
        <v>8</v>
      </c>
      <c r="AF159" s="41">
        <v>51700</v>
      </c>
      <c r="AG159" s="75">
        <f t="shared" si="84"/>
        <v>0.1307867442448773</v>
      </c>
      <c r="AH159" s="41">
        <f t="shared" si="85"/>
        <v>7</v>
      </c>
      <c r="AI159" s="41">
        <v>27900</v>
      </c>
      <c r="AJ159" s="75">
        <f t="shared" si="86"/>
        <v>0.07057930685555275</v>
      </c>
      <c r="AK159" s="41">
        <f t="shared" si="87"/>
        <v>8</v>
      </c>
      <c r="AL159" s="41">
        <v>17100</v>
      </c>
      <c r="AM159" s="75">
        <f t="shared" si="88"/>
        <v>0.04325828484695168</v>
      </c>
      <c r="AN159" s="41">
        <f t="shared" si="89"/>
        <v>8</v>
      </c>
      <c r="AO159" s="41">
        <v>7600</v>
      </c>
      <c r="AP159" s="75">
        <f t="shared" si="90"/>
        <v>0.01922590437642297</v>
      </c>
      <c r="AQ159" s="41">
        <f t="shared" si="91"/>
        <v>20</v>
      </c>
      <c r="AR159" s="41">
        <v>5300</v>
      </c>
      <c r="AS159" s="75">
        <f t="shared" si="92"/>
        <v>0.013407538578294966</v>
      </c>
      <c r="AT159" s="41">
        <f t="shared" si="93"/>
        <v>5</v>
      </c>
      <c r="AU159" s="41">
        <v>1000</v>
      </c>
      <c r="AV159" s="75">
        <f t="shared" si="94"/>
        <v>0.0025297242600556538</v>
      </c>
      <c r="AW159" s="41">
        <f t="shared" si="95"/>
        <v>8</v>
      </c>
      <c r="AX159" s="41">
        <f t="shared" si="96"/>
        <v>1600</v>
      </c>
      <c r="AY159" s="75">
        <f t="shared" si="97"/>
        <v>0.004047558816089046</v>
      </c>
      <c r="AZ159" s="41">
        <f t="shared" si="98"/>
        <v>13</v>
      </c>
      <c r="BA159" s="41">
        <v>1200</v>
      </c>
      <c r="BB159" s="75">
        <f t="shared" si="99"/>
        <v>0.0030356691120667846</v>
      </c>
      <c r="BC159" s="41">
        <f t="shared" si="100"/>
        <v>9</v>
      </c>
      <c r="BD159" s="41">
        <v>200</v>
      </c>
      <c r="BE159" s="41"/>
      <c r="BF159" s="41"/>
      <c r="BG159" s="41">
        <v>200</v>
      </c>
      <c r="BH159" s="41"/>
      <c r="BI159" s="41"/>
    </row>
    <row r="160" spans="8:61" ht="12">
      <c r="H160" s="38" t="s">
        <v>83</v>
      </c>
      <c r="I160" s="39" t="s">
        <v>84</v>
      </c>
      <c r="J160" s="40">
        <v>97000</v>
      </c>
      <c r="K160" s="41">
        <v>2500</v>
      </c>
      <c r="L160" s="75">
        <f t="shared" si="70"/>
        <v>0.02577319587628866</v>
      </c>
      <c r="M160" s="41">
        <f t="shared" si="71"/>
        <v>2</v>
      </c>
      <c r="N160" s="41">
        <v>2200</v>
      </c>
      <c r="O160" s="75">
        <f t="shared" si="72"/>
        <v>0.02268041237113402</v>
      </c>
      <c r="P160" s="41">
        <f t="shared" si="73"/>
        <v>34</v>
      </c>
      <c r="Q160" s="41">
        <v>4500</v>
      </c>
      <c r="R160" s="75">
        <f t="shared" si="74"/>
        <v>0.04639175257731959</v>
      </c>
      <c r="S160" s="41">
        <f t="shared" si="75"/>
        <v>39</v>
      </c>
      <c r="T160" s="41">
        <v>7900</v>
      </c>
      <c r="U160" s="75">
        <f t="shared" si="76"/>
        <v>0.08144329896907217</v>
      </c>
      <c r="V160" s="41">
        <f t="shared" si="77"/>
        <v>40</v>
      </c>
      <c r="W160" s="41">
        <v>16200</v>
      </c>
      <c r="X160" s="75">
        <f t="shared" si="78"/>
        <v>0.1670103092783505</v>
      </c>
      <c r="Y160" s="41">
        <f t="shared" si="79"/>
        <v>44</v>
      </c>
      <c r="Z160" s="41">
        <v>12800</v>
      </c>
      <c r="AA160" s="75">
        <f t="shared" si="80"/>
        <v>0.13195876288659794</v>
      </c>
      <c r="AB160" s="41">
        <f t="shared" si="81"/>
        <v>31</v>
      </c>
      <c r="AC160" s="41">
        <v>19900</v>
      </c>
      <c r="AD160" s="75">
        <f t="shared" si="82"/>
        <v>0.20515463917525772</v>
      </c>
      <c r="AE160" s="41">
        <f t="shared" si="83"/>
        <v>12</v>
      </c>
      <c r="AF160" s="41">
        <v>13400</v>
      </c>
      <c r="AG160" s="75">
        <f t="shared" si="84"/>
        <v>0.13814432989690723</v>
      </c>
      <c r="AH160" s="41">
        <f t="shared" si="85"/>
        <v>3</v>
      </c>
      <c r="AI160" s="41">
        <v>7600</v>
      </c>
      <c r="AJ160" s="75">
        <f t="shared" si="86"/>
        <v>0.07835051546391752</v>
      </c>
      <c r="AK160" s="41">
        <f t="shared" si="87"/>
        <v>4</v>
      </c>
      <c r="AL160" s="41">
        <v>4700</v>
      </c>
      <c r="AM160" s="75">
        <f t="shared" si="88"/>
        <v>0.04845360824742268</v>
      </c>
      <c r="AN160" s="41">
        <f t="shared" si="89"/>
        <v>3</v>
      </c>
      <c r="AO160" s="41">
        <v>2600</v>
      </c>
      <c r="AP160" s="75">
        <f t="shared" si="90"/>
        <v>0.026804123711340205</v>
      </c>
      <c r="AQ160" s="41">
        <f t="shared" si="91"/>
        <v>4</v>
      </c>
      <c r="AR160" s="41">
        <v>600</v>
      </c>
      <c r="AS160" s="75">
        <f t="shared" si="92"/>
        <v>0.006185567010309278</v>
      </c>
      <c r="AT160" s="41">
        <f t="shared" si="93"/>
        <v>15</v>
      </c>
      <c r="AU160" s="41">
        <v>200</v>
      </c>
      <c r="AV160" s="75">
        <f t="shared" si="94"/>
        <v>0.002061855670103093</v>
      </c>
      <c r="AW160" s="41">
        <f t="shared" si="95"/>
        <v>13</v>
      </c>
      <c r="AX160" s="41">
        <f t="shared" si="96"/>
        <v>800</v>
      </c>
      <c r="AY160" s="75">
        <f t="shared" si="97"/>
        <v>0.008247422680412371</v>
      </c>
      <c r="AZ160" s="41">
        <f t="shared" si="98"/>
        <v>4</v>
      </c>
      <c r="BA160" s="41">
        <v>500</v>
      </c>
      <c r="BB160" s="75">
        <f t="shared" si="99"/>
        <v>0.005154639175257732</v>
      </c>
      <c r="BC160" s="41">
        <f t="shared" si="100"/>
        <v>4</v>
      </c>
      <c r="BD160" s="41">
        <v>200</v>
      </c>
      <c r="BE160" s="41"/>
      <c r="BF160" s="41"/>
      <c r="BG160" s="41">
        <v>100</v>
      </c>
      <c r="BH160" s="41"/>
      <c r="BI160" s="41"/>
    </row>
    <row r="161" spans="8:61" ht="12">
      <c r="H161" s="38" t="s">
        <v>85</v>
      </c>
      <c r="I161" s="39" t="s">
        <v>86</v>
      </c>
      <c r="J161" s="40">
        <v>69000</v>
      </c>
      <c r="K161" s="41">
        <v>1300</v>
      </c>
      <c r="L161" s="75">
        <f t="shared" si="70"/>
        <v>0.01884057971014493</v>
      </c>
      <c r="M161" s="41">
        <f t="shared" si="71"/>
        <v>7</v>
      </c>
      <c r="N161" s="41">
        <v>2300</v>
      </c>
      <c r="O161" s="75">
        <f t="shared" si="72"/>
        <v>0.03333333333333333</v>
      </c>
      <c r="P161" s="41">
        <f t="shared" si="73"/>
        <v>15</v>
      </c>
      <c r="Q161" s="41">
        <v>5500</v>
      </c>
      <c r="R161" s="75">
        <f t="shared" si="74"/>
        <v>0.07971014492753623</v>
      </c>
      <c r="S161" s="41">
        <f t="shared" si="75"/>
        <v>21</v>
      </c>
      <c r="T161" s="41">
        <v>8000</v>
      </c>
      <c r="U161" s="75">
        <f t="shared" si="76"/>
        <v>0.11594202898550725</v>
      </c>
      <c r="V161" s="41">
        <f t="shared" si="77"/>
        <v>29</v>
      </c>
      <c r="W161" s="41">
        <v>13900</v>
      </c>
      <c r="X161" s="75">
        <f t="shared" si="78"/>
        <v>0.20144927536231885</v>
      </c>
      <c r="Y161" s="41">
        <f t="shared" si="79"/>
        <v>18</v>
      </c>
      <c r="Z161" s="41">
        <v>7700</v>
      </c>
      <c r="AA161" s="75">
        <f t="shared" si="80"/>
        <v>0.11159420289855072</v>
      </c>
      <c r="AB161" s="41">
        <f t="shared" si="81"/>
        <v>42</v>
      </c>
      <c r="AC161" s="41">
        <v>11900</v>
      </c>
      <c r="AD161" s="75">
        <f t="shared" si="82"/>
        <v>0.17246376811594202</v>
      </c>
      <c r="AE161" s="41">
        <f t="shared" si="83"/>
        <v>34</v>
      </c>
      <c r="AF161" s="41">
        <v>7300</v>
      </c>
      <c r="AG161" s="75">
        <f t="shared" si="84"/>
        <v>0.10579710144927536</v>
      </c>
      <c r="AH161" s="41">
        <f t="shared" si="85"/>
        <v>20</v>
      </c>
      <c r="AI161" s="41">
        <v>4500</v>
      </c>
      <c r="AJ161" s="75">
        <f t="shared" si="86"/>
        <v>0.06521739130434782</v>
      </c>
      <c r="AK161" s="41">
        <f t="shared" si="87"/>
        <v>14</v>
      </c>
      <c r="AL161" s="41">
        <v>3000</v>
      </c>
      <c r="AM161" s="75">
        <f t="shared" si="88"/>
        <v>0.043478260869565216</v>
      </c>
      <c r="AN161" s="41">
        <f t="shared" si="89"/>
        <v>7</v>
      </c>
      <c r="AO161" s="41">
        <v>1700</v>
      </c>
      <c r="AP161" s="75">
        <f t="shared" si="90"/>
        <v>0.02463768115942029</v>
      </c>
      <c r="AQ161" s="41">
        <f t="shared" si="91"/>
        <v>8</v>
      </c>
      <c r="AR161" s="41">
        <v>500</v>
      </c>
      <c r="AS161" s="75">
        <f t="shared" si="92"/>
        <v>0.007246376811594203</v>
      </c>
      <c r="AT161" s="41">
        <f t="shared" si="93"/>
        <v>12</v>
      </c>
      <c r="AU161" s="41">
        <v>100</v>
      </c>
      <c r="AV161" s="75">
        <f t="shared" si="94"/>
        <v>0.0014492753623188406</v>
      </c>
      <c r="AW161" s="41">
        <f t="shared" si="95"/>
        <v>25</v>
      </c>
      <c r="AX161" s="41">
        <f t="shared" si="96"/>
        <v>100</v>
      </c>
      <c r="AY161" s="75">
        <f t="shared" si="97"/>
        <v>0.0014492753623188406</v>
      </c>
      <c r="AZ161" s="41">
        <f t="shared" si="98"/>
        <v>37</v>
      </c>
      <c r="BA161" s="41">
        <v>0</v>
      </c>
      <c r="BB161" s="75">
        <f t="shared" si="99"/>
        <v>0</v>
      </c>
      <c r="BC161" s="41">
        <f t="shared" si="100"/>
        <v>40</v>
      </c>
      <c r="BD161" s="65"/>
      <c r="BE161" s="65"/>
      <c r="BF161" s="65"/>
      <c r="BG161" s="41">
        <v>100</v>
      </c>
      <c r="BH161" s="41"/>
      <c r="BI161" s="41"/>
    </row>
    <row r="162" spans="8:61" ht="12">
      <c r="H162" s="38" t="s">
        <v>87</v>
      </c>
      <c r="I162" s="39" t="s">
        <v>88</v>
      </c>
      <c r="J162" s="40">
        <v>51700</v>
      </c>
      <c r="K162" s="41">
        <v>400</v>
      </c>
      <c r="L162" s="75">
        <f t="shared" si="70"/>
        <v>0.007736943907156673</v>
      </c>
      <c r="M162" s="41">
        <f t="shared" si="71"/>
        <v>44</v>
      </c>
      <c r="N162" s="41">
        <v>900</v>
      </c>
      <c r="O162" s="75">
        <f t="shared" si="72"/>
        <v>0.017408123791102514</v>
      </c>
      <c r="P162" s="41">
        <f t="shared" si="73"/>
        <v>44</v>
      </c>
      <c r="Q162" s="41">
        <v>4300</v>
      </c>
      <c r="R162" s="75">
        <f t="shared" si="74"/>
        <v>0.08317214700193423</v>
      </c>
      <c r="S162" s="41">
        <f t="shared" si="75"/>
        <v>18</v>
      </c>
      <c r="T162" s="41">
        <v>8300</v>
      </c>
      <c r="U162" s="75">
        <f t="shared" si="76"/>
        <v>0.16054158607350097</v>
      </c>
      <c r="V162" s="41">
        <f t="shared" si="77"/>
        <v>7</v>
      </c>
      <c r="W162" s="41">
        <v>10800</v>
      </c>
      <c r="X162" s="75">
        <f t="shared" si="78"/>
        <v>0.20889748549323017</v>
      </c>
      <c r="Y162" s="41">
        <f t="shared" si="79"/>
        <v>11</v>
      </c>
      <c r="Z162" s="41">
        <v>7000</v>
      </c>
      <c r="AA162" s="75">
        <f t="shared" si="80"/>
        <v>0.13539651837524178</v>
      </c>
      <c r="AB162" s="41">
        <f t="shared" si="81"/>
        <v>30</v>
      </c>
      <c r="AC162" s="41">
        <v>8800</v>
      </c>
      <c r="AD162" s="75">
        <f t="shared" si="82"/>
        <v>0.1702127659574468</v>
      </c>
      <c r="AE162" s="41">
        <f t="shared" si="83"/>
        <v>36</v>
      </c>
      <c r="AF162" s="41">
        <v>5000</v>
      </c>
      <c r="AG162" s="75">
        <f t="shared" si="84"/>
        <v>0.09671179883945841</v>
      </c>
      <c r="AH162" s="41">
        <f t="shared" si="85"/>
        <v>30</v>
      </c>
      <c r="AI162" s="41">
        <v>2700</v>
      </c>
      <c r="AJ162" s="75">
        <f t="shared" si="86"/>
        <v>0.05222437137330754</v>
      </c>
      <c r="AK162" s="41">
        <f t="shared" si="87"/>
        <v>32</v>
      </c>
      <c r="AL162" s="41">
        <v>2000</v>
      </c>
      <c r="AM162" s="75">
        <f t="shared" si="88"/>
        <v>0.03868471953578337</v>
      </c>
      <c r="AN162" s="41">
        <f t="shared" si="89"/>
        <v>17</v>
      </c>
      <c r="AO162" s="41">
        <v>800</v>
      </c>
      <c r="AP162" s="75">
        <f t="shared" si="90"/>
        <v>0.015473887814313346</v>
      </c>
      <c r="AQ162" s="41">
        <f t="shared" si="91"/>
        <v>30</v>
      </c>
      <c r="AR162" s="41">
        <v>100</v>
      </c>
      <c r="AS162" s="75">
        <f t="shared" si="92"/>
        <v>0.0019342359767891683</v>
      </c>
      <c r="AT162" s="41">
        <f t="shared" si="93"/>
        <v>44</v>
      </c>
      <c r="AU162" s="41">
        <v>0</v>
      </c>
      <c r="AV162" s="75">
        <f t="shared" si="94"/>
        <v>0</v>
      </c>
      <c r="AW162" s="41">
        <f t="shared" si="95"/>
        <v>42</v>
      </c>
      <c r="AX162" s="41">
        <f t="shared" si="96"/>
        <v>100</v>
      </c>
      <c r="AY162" s="75">
        <f t="shared" si="97"/>
        <v>0.0019342359767891683</v>
      </c>
      <c r="AZ162" s="41">
        <f t="shared" si="98"/>
        <v>29</v>
      </c>
      <c r="BA162" s="41">
        <v>0</v>
      </c>
      <c r="BB162" s="75">
        <f t="shared" si="99"/>
        <v>0</v>
      </c>
      <c r="BC162" s="41">
        <f t="shared" si="100"/>
        <v>40</v>
      </c>
      <c r="BD162" s="65"/>
      <c r="BE162" s="65"/>
      <c r="BF162" s="65"/>
      <c r="BG162" s="41">
        <v>100</v>
      </c>
      <c r="BH162" s="41"/>
      <c r="BI162" s="41"/>
    </row>
    <row r="163" spans="8:61" ht="12">
      <c r="H163" s="38" t="s">
        <v>89</v>
      </c>
      <c r="I163" s="39" t="s">
        <v>90</v>
      </c>
      <c r="J163" s="40">
        <v>64500</v>
      </c>
      <c r="K163" s="41">
        <v>700</v>
      </c>
      <c r="L163" s="75">
        <f t="shared" si="70"/>
        <v>0.010852713178294573</v>
      </c>
      <c r="M163" s="41">
        <f t="shared" si="71"/>
        <v>30</v>
      </c>
      <c r="N163" s="41">
        <v>800</v>
      </c>
      <c r="O163" s="75">
        <f t="shared" si="72"/>
        <v>0.012403100775193798</v>
      </c>
      <c r="P163" s="41">
        <f t="shared" si="73"/>
        <v>47</v>
      </c>
      <c r="Q163" s="41">
        <v>6000</v>
      </c>
      <c r="R163" s="75">
        <f t="shared" si="74"/>
        <v>0.09302325581395349</v>
      </c>
      <c r="S163" s="41">
        <f t="shared" si="75"/>
        <v>14</v>
      </c>
      <c r="T163" s="41">
        <v>9800</v>
      </c>
      <c r="U163" s="75">
        <f t="shared" si="76"/>
        <v>0.15193798449612403</v>
      </c>
      <c r="V163" s="41">
        <f t="shared" si="77"/>
        <v>14</v>
      </c>
      <c r="W163" s="41">
        <v>13200</v>
      </c>
      <c r="X163" s="75">
        <f t="shared" si="78"/>
        <v>0.20465116279069767</v>
      </c>
      <c r="Y163" s="41">
        <f t="shared" si="79"/>
        <v>14</v>
      </c>
      <c r="Z163" s="41">
        <v>8500</v>
      </c>
      <c r="AA163" s="75">
        <f t="shared" si="80"/>
        <v>0.13178294573643412</v>
      </c>
      <c r="AB163" s="41">
        <f t="shared" si="81"/>
        <v>32</v>
      </c>
      <c r="AC163" s="41">
        <v>11600</v>
      </c>
      <c r="AD163" s="75">
        <f t="shared" si="82"/>
        <v>0.17984496124031008</v>
      </c>
      <c r="AE163" s="41">
        <f t="shared" si="83"/>
        <v>29</v>
      </c>
      <c r="AF163" s="41">
        <v>6500</v>
      </c>
      <c r="AG163" s="75">
        <f t="shared" si="84"/>
        <v>0.10077519379844961</v>
      </c>
      <c r="AH163" s="41">
        <f t="shared" si="85"/>
        <v>24</v>
      </c>
      <c r="AI163" s="41">
        <v>3200</v>
      </c>
      <c r="AJ163" s="75">
        <f t="shared" si="86"/>
        <v>0.04961240310077519</v>
      </c>
      <c r="AK163" s="41">
        <f t="shared" si="87"/>
        <v>34</v>
      </c>
      <c r="AL163" s="41">
        <v>2200</v>
      </c>
      <c r="AM163" s="75">
        <f t="shared" si="88"/>
        <v>0.034108527131782945</v>
      </c>
      <c r="AN163" s="41">
        <f t="shared" si="89"/>
        <v>30</v>
      </c>
      <c r="AO163" s="41">
        <v>800</v>
      </c>
      <c r="AP163" s="75">
        <f t="shared" si="90"/>
        <v>0.012403100775193798</v>
      </c>
      <c r="AQ163" s="41">
        <f t="shared" si="91"/>
        <v>39</v>
      </c>
      <c r="AR163" s="41">
        <v>300</v>
      </c>
      <c r="AS163" s="75">
        <f t="shared" si="92"/>
        <v>0.004651162790697674</v>
      </c>
      <c r="AT163" s="41">
        <f t="shared" si="93"/>
        <v>23</v>
      </c>
      <c r="AU163" s="41">
        <v>0</v>
      </c>
      <c r="AV163" s="75">
        <f t="shared" si="94"/>
        <v>0</v>
      </c>
      <c r="AW163" s="41">
        <f t="shared" si="95"/>
        <v>42</v>
      </c>
      <c r="AX163" s="41">
        <f t="shared" si="96"/>
        <v>200</v>
      </c>
      <c r="AY163" s="75">
        <f t="shared" si="97"/>
        <v>0.0031007751937984496</v>
      </c>
      <c r="AZ163" s="41">
        <f t="shared" si="98"/>
        <v>19</v>
      </c>
      <c r="BA163" s="41">
        <v>100</v>
      </c>
      <c r="BB163" s="75">
        <f t="shared" si="99"/>
        <v>0.0015503875968992248</v>
      </c>
      <c r="BC163" s="41">
        <f t="shared" si="100"/>
        <v>22</v>
      </c>
      <c r="BD163" s="41">
        <v>0</v>
      </c>
      <c r="BE163" s="41"/>
      <c r="BF163" s="41"/>
      <c r="BG163" s="41">
        <v>100</v>
      </c>
      <c r="BH163" s="41"/>
      <c r="BI163" s="41"/>
    </row>
    <row r="164" spans="8:61" ht="12">
      <c r="H164" s="38" t="s">
        <v>91</v>
      </c>
      <c r="I164" s="39" t="s">
        <v>92</v>
      </c>
      <c r="J164" s="40">
        <v>164900</v>
      </c>
      <c r="K164" s="41">
        <v>2600</v>
      </c>
      <c r="L164" s="75">
        <f t="shared" si="70"/>
        <v>0.015767131594906003</v>
      </c>
      <c r="M164" s="41">
        <f t="shared" si="71"/>
        <v>13</v>
      </c>
      <c r="N164" s="41">
        <v>3300</v>
      </c>
      <c r="O164" s="75">
        <f t="shared" si="72"/>
        <v>0.02001212856276531</v>
      </c>
      <c r="P164" s="41">
        <f t="shared" si="73"/>
        <v>41</v>
      </c>
      <c r="Q164" s="41">
        <v>9900</v>
      </c>
      <c r="R164" s="75">
        <f t="shared" si="74"/>
        <v>0.06003638568829594</v>
      </c>
      <c r="S164" s="41">
        <f t="shared" si="75"/>
        <v>32</v>
      </c>
      <c r="T164" s="41">
        <v>16000</v>
      </c>
      <c r="U164" s="75">
        <f t="shared" si="76"/>
        <v>0.09702850212249849</v>
      </c>
      <c r="V164" s="41">
        <f t="shared" si="77"/>
        <v>36</v>
      </c>
      <c r="W164" s="41">
        <v>36900</v>
      </c>
      <c r="X164" s="75">
        <f t="shared" si="78"/>
        <v>0.22377198302001214</v>
      </c>
      <c r="Y164" s="41">
        <f t="shared" si="79"/>
        <v>1</v>
      </c>
      <c r="Z164" s="41">
        <v>23800</v>
      </c>
      <c r="AA164" s="75">
        <f t="shared" si="80"/>
        <v>0.14432989690721648</v>
      </c>
      <c r="AB164" s="41">
        <f t="shared" si="81"/>
        <v>16</v>
      </c>
      <c r="AC164" s="41">
        <v>33700</v>
      </c>
      <c r="AD164" s="75">
        <f t="shared" si="82"/>
        <v>0.20436628259551243</v>
      </c>
      <c r="AE164" s="41">
        <f t="shared" si="83"/>
        <v>13</v>
      </c>
      <c r="AF164" s="41">
        <v>18600</v>
      </c>
      <c r="AG164" s="75">
        <f t="shared" si="84"/>
        <v>0.11279563371740449</v>
      </c>
      <c r="AH164" s="41">
        <f t="shared" si="85"/>
        <v>16</v>
      </c>
      <c r="AI164" s="41">
        <v>9100</v>
      </c>
      <c r="AJ164" s="75">
        <f t="shared" si="86"/>
        <v>0.05518496058217101</v>
      </c>
      <c r="AK164" s="41">
        <f t="shared" si="87"/>
        <v>27</v>
      </c>
      <c r="AL164" s="41">
        <v>5900</v>
      </c>
      <c r="AM164" s="75">
        <f t="shared" si="88"/>
        <v>0.035779260157671314</v>
      </c>
      <c r="AN164" s="41">
        <f t="shared" si="89"/>
        <v>23</v>
      </c>
      <c r="AO164" s="41">
        <v>1700</v>
      </c>
      <c r="AP164" s="75">
        <f t="shared" si="90"/>
        <v>0.010309278350515464</v>
      </c>
      <c r="AQ164" s="41">
        <f t="shared" si="91"/>
        <v>44</v>
      </c>
      <c r="AR164" s="41">
        <v>800</v>
      </c>
      <c r="AS164" s="75">
        <f t="shared" si="92"/>
        <v>0.004851425106124924</v>
      </c>
      <c r="AT164" s="41">
        <f t="shared" si="93"/>
        <v>22</v>
      </c>
      <c r="AU164" s="41">
        <v>300</v>
      </c>
      <c r="AV164" s="75">
        <f t="shared" si="94"/>
        <v>0.0018192844147968466</v>
      </c>
      <c r="AW164" s="41">
        <f t="shared" si="95"/>
        <v>16</v>
      </c>
      <c r="AX164" s="41">
        <f t="shared" si="96"/>
        <v>900</v>
      </c>
      <c r="AY164" s="75">
        <f t="shared" si="97"/>
        <v>0.005457853244390539</v>
      </c>
      <c r="AZ164" s="41">
        <f t="shared" si="98"/>
        <v>5</v>
      </c>
      <c r="BA164" s="41">
        <v>700</v>
      </c>
      <c r="BB164" s="75">
        <f t="shared" si="99"/>
        <v>0.004244996967859308</v>
      </c>
      <c r="BC164" s="41">
        <f t="shared" si="100"/>
        <v>5</v>
      </c>
      <c r="BD164" s="41">
        <v>100</v>
      </c>
      <c r="BE164" s="41"/>
      <c r="BF164" s="41"/>
      <c r="BG164" s="41">
        <v>100</v>
      </c>
      <c r="BH164" s="41"/>
      <c r="BI164" s="41"/>
    </row>
    <row r="165" spans="8:61" ht="12">
      <c r="H165" s="38" t="s">
        <v>93</v>
      </c>
      <c r="I165" s="39" t="s">
        <v>94</v>
      </c>
      <c r="J165" s="40">
        <v>220600</v>
      </c>
      <c r="K165" s="41">
        <v>1800</v>
      </c>
      <c r="L165" s="75">
        <f t="shared" si="70"/>
        <v>0.008159564823209429</v>
      </c>
      <c r="M165" s="41">
        <f t="shared" si="71"/>
        <v>42</v>
      </c>
      <c r="N165" s="41">
        <v>5000</v>
      </c>
      <c r="O165" s="75">
        <f t="shared" si="72"/>
        <v>0.022665457842248413</v>
      </c>
      <c r="P165" s="41">
        <f t="shared" si="73"/>
        <v>35</v>
      </c>
      <c r="Q165" s="41">
        <v>9300</v>
      </c>
      <c r="R165" s="75">
        <f t="shared" si="74"/>
        <v>0.04215775158658205</v>
      </c>
      <c r="S165" s="41">
        <f t="shared" si="75"/>
        <v>41</v>
      </c>
      <c r="T165" s="41">
        <v>26400</v>
      </c>
      <c r="U165" s="75">
        <f t="shared" si="76"/>
        <v>0.11967361740707162</v>
      </c>
      <c r="V165" s="41">
        <f t="shared" si="77"/>
        <v>25</v>
      </c>
      <c r="W165" s="41">
        <v>41200</v>
      </c>
      <c r="X165" s="75">
        <f t="shared" si="78"/>
        <v>0.18676337262012693</v>
      </c>
      <c r="Y165" s="41">
        <f t="shared" si="79"/>
        <v>34</v>
      </c>
      <c r="Z165" s="41">
        <v>32600</v>
      </c>
      <c r="AA165" s="75">
        <f t="shared" si="80"/>
        <v>0.14777878513145964</v>
      </c>
      <c r="AB165" s="41">
        <f t="shared" si="81"/>
        <v>13</v>
      </c>
      <c r="AC165" s="41">
        <v>48700</v>
      </c>
      <c r="AD165" s="75">
        <f t="shared" si="82"/>
        <v>0.22076155938349953</v>
      </c>
      <c r="AE165" s="41">
        <f t="shared" si="83"/>
        <v>7</v>
      </c>
      <c r="AF165" s="41">
        <v>23600</v>
      </c>
      <c r="AG165" s="75">
        <f t="shared" si="84"/>
        <v>0.10698096101541252</v>
      </c>
      <c r="AH165" s="41">
        <f t="shared" si="85"/>
        <v>19</v>
      </c>
      <c r="AI165" s="41">
        <v>13500</v>
      </c>
      <c r="AJ165" s="75">
        <f t="shared" si="86"/>
        <v>0.06119673617407072</v>
      </c>
      <c r="AK165" s="41">
        <f t="shared" si="87"/>
        <v>17</v>
      </c>
      <c r="AL165" s="41">
        <v>8200</v>
      </c>
      <c r="AM165" s="75">
        <f t="shared" si="88"/>
        <v>0.0371713508612874</v>
      </c>
      <c r="AN165" s="41">
        <f t="shared" si="89"/>
        <v>19</v>
      </c>
      <c r="AO165" s="41">
        <v>5200</v>
      </c>
      <c r="AP165" s="75">
        <f t="shared" si="90"/>
        <v>0.02357207615593835</v>
      </c>
      <c r="AQ165" s="41">
        <f t="shared" si="91"/>
        <v>11</v>
      </c>
      <c r="AR165" s="41">
        <v>2100</v>
      </c>
      <c r="AS165" s="75">
        <f t="shared" si="92"/>
        <v>0.009519492293744334</v>
      </c>
      <c r="AT165" s="41">
        <f t="shared" si="93"/>
        <v>8</v>
      </c>
      <c r="AU165" s="41">
        <v>500</v>
      </c>
      <c r="AV165" s="75">
        <f t="shared" si="94"/>
        <v>0.0022665457842248413</v>
      </c>
      <c r="AW165" s="41">
        <f t="shared" si="95"/>
        <v>11</v>
      </c>
      <c r="AX165" s="41">
        <f t="shared" si="96"/>
        <v>500</v>
      </c>
      <c r="AY165" s="75">
        <f t="shared" si="97"/>
        <v>0.0022665457842248413</v>
      </c>
      <c r="AZ165" s="41">
        <f t="shared" si="98"/>
        <v>26</v>
      </c>
      <c r="BA165" s="41">
        <v>500</v>
      </c>
      <c r="BB165" s="75">
        <f t="shared" si="99"/>
        <v>0.0022665457842248413</v>
      </c>
      <c r="BC165" s="41">
        <f t="shared" si="100"/>
        <v>13</v>
      </c>
      <c r="BD165" s="65"/>
      <c r="BE165" s="65"/>
      <c r="BF165" s="65"/>
      <c r="BG165" s="65"/>
      <c r="BH165" s="65"/>
      <c r="BI165" s="65"/>
    </row>
    <row r="166" spans="8:61" ht="12">
      <c r="H166" s="38" t="s">
        <v>95</v>
      </c>
      <c r="I166" s="39" t="s">
        <v>96</v>
      </c>
      <c r="J166" s="40">
        <v>121500</v>
      </c>
      <c r="K166" s="41">
        <v>1200</v>
      </c>
      <c r="L166" s="75">
        <f t="shared" si="70"/>
        <v>0.009876543209876543</v>
      </c>
      <c r="M166" s="41">
        <f t="shared" si="71"/>
        <v>34</v>
      </c>
      <c r="N166" s="41">
        <v>4700</v>
      </c>
      <c r="O166" s="75">
        <f t="shared" si="72"/>
        <v>0.03868312757201646</v>
      </c>
      <c r="P166" s="41">
        <f t="shared" si="73"/>
        <v>8</v>
      </c>
      <c r="Q166" s="41">
        <v>9400</v>
      </c>
      <c r="R166" s="75">
        <f t="shared" si="74"/>
        <v>0.07736625514403292</v>
      </c>
      <c r="S166" s="41">
        <f t="shared" si="75"/>
        <v>22</v>
      </c>
      <c r="T166" s="41">
        <v>16600</v>
      </c>
      <c r="U166" s="75">
        <f t="shared" si="76"/>
        <v>0.13662551440329218</v>
      </c>
      <c r="V166" s="41">
        <f t="shared" si="77"/>
        <v>17</v>
      </c>
      <c r="W166" s="41">
        <v>23500</v>
      </c>
      <c r="X166" s="75">
        <f t="shared" si="78"/>
        <v>0.1934156378600823</v>
      </c>
      <c r="Y166" s="41">
        <f t="shared" si="79"/>
        <v>27</v>
      </c>
      <c r="Z166" s="41">
        <v>16600</v>
      </c>
      <c r="AA166" s="75">
        <f t="shared" si="80"/>
        <v>0.13662551440329218</v>
      </c>
      <c r="AB166" s="41">
        <f t="shared" si="81"/>
        <v>27</v>
      </c>
      <c r="AC166" s="41">
        <v>21700</v>
      </c>
      <c r="AD166" s="75">
        <f t="shared" si="82"/>
        <v>0.17860082304526748</v>
      </c>
      <c r="AE166" s="41">
        <f t="shared" si="83"/>
        <v>30</v>
      </c>
      <c r="AF166" s="41">
        <v>11400</v>
      </c>
      <c r="AG166" s="75">
        <f t="shared" si="84"/>
        <v>0.09382716049382717</v>
      </c>
      <c r="AH166" s="41">
        <f t="shared" si="85"/>
        <v>33</v>
      </c>
      <c r="AI166" s="41">
        <v>7300</v>
      </c>
      <c r="AJ166" s="75">
        <f t="shared" si="86"/>
        <v>0.060082304526748974</v>
      </c>
      <c r="AK166" s="41">
        <f t="shared" si="87"/>
        <v>18</v>
      </c>
      <c r="AL166" s="41">
        <v>5200</v>
      </c>
      <c r="AM166" s="75">
        <f t="shared" si="88"/>
        <v>0.04279835390946502</v>
      </c>
      <c r="AN166" s="41">
        <f t="shared" si="89"/>
        <v>11</v>
      </c>
      <c r="AO166" s="41">
        <v>2400</v>
      </c>
      <c r="AP166" s="75">
        <f t="shared" si="90"/>
        <v>0.019753086419753086</v>
      </c>
      <c r="AQ166" s="41">
        <f t="shared" si="91"/>
        <v>19</v>
      </c>
      <c r="AR166" s="41">
        <v>800</v>
      </c>
      <c r="AS166" s="75">
        <f t="shared" si="92"/>
        <v>0.006584362139917695</v>
      </c>
      <c r="AT166" s="41">
        <f t="shared" si="93"/>
        <v>14</v>
      </c>
      <c r="AU166" s="65"/>
      <c r="AV166" s="75">
        <f t="shared" si="94"/>
        <v>0</v>
      </c>
      <c r="AW166" s="41">
        <f t="shared" si="95"/>
        <v>42</v>
      </c>
      <c r="AX166" s="41">
        <f t="shared" si="96"/>
        <v>100</v>
      </c>
      <c r="AY166" s="75">
        <f t="shared" si="97"/>
        <v>0.0008230452674897119</v>
      </c>
      <c r="AZ166" s="41">
        <f t="shared" si="98"/>
        <v>46</v>
      </c>
      <c r="BA166" s="65"/>
      <c r="BB166" s="75">
        <f t="shared" si="99"/>
        <v>0</v>
      </c>
      <c r="BC166" s="41">
        <f t="shared" si="100"/>
        <v>40</v>
      </c>
      <c r="BD166" s="41">
        <v>100</v>
      </c>
      <c r="BE166" s="41"/>
      <c r="BF166" s="41"/>
      <c r="BG166" s="65"/>
      <c r="BH166" s="65"/>
      <c r="BI166" s="65"/>
    </row>
    <row r="167" spans="8:61" ht="12">
      <c r="H167" s="38" t="s">
        <v>97</v>
      </c>
      <c r="I167" s="39" t="s">
        <v>98</v>
      </c>
      <c r="J167" s="40">
        <v>67700</v>
      </c>
      <c r="K167" s="41">
        <v>1300</v>
      </c>
      <c r="L167" s="75">
        <f t="shared" si="70"/>
        <v>0.019202363367799114</v>
      </c>
      <c r="M167" s="41">
        <f t="shared" si="71"/>
        <v>5</v>
      </c>
      <c r="N167" s="41">
        <v>1900</v>
      </c>
      <c r="O167" s="75">
        <f t="shared" si="72"/>
        <v>0.028064992614475627</v>
      </c>
      <c r="P167" s="41">
        <f t="shared" si="73"/>
        <v>28</v>
      </c>
      <c r="Q167" s="41">
        <v>5600</v>
      </c>
      <c r="R167" s="75">
        <f t="shared" si="74"/>
        <v>0.0827178729689808</v>
      </c>
      <c r="S167" s="41">
        <f t="shared" si="75"/>
        <v>19</v>
      </c>
      <c r="T167" s="41">
        <v>9100</v>
      </c>
      <c r="U167" s="75">
        <f t="shared" si="76"/>
        <v>0.1344165435745938</v>
      </c>
      <c r="V167" s="41">
        <f t="shared" si="77"/>
        <v>20</v>
      </c>
      <c r="W167" s="41">
        <v>13200</v>
      </c>
      <c r="X167" s="75">
        <f t="shared" si="78"/>
        <v>0.19497784342688332</v>
      </c>
      <c r="Y167" s="41">
        <f t="shared" si="79"/>
        <v>22</v>
      </c>
      <c r="Z167" s="41">
        <v>7500</v>
      </c>
      <c r="AA167" s="75">
        <f t="shared" si="80"/>
        <v>0.11078286558345643</v>
      </c>
      <c r="AB167" s="41">
        <f t="shared" si="81"/>
        <v>44</v>
      </c>
      <c r="AC167" s="41">
        <v>12300</v>
      </c>
      <c r="AD167" s="75">
        <f t="shared" si="82"/>
        <v>0.18168389955686853</v>
      </c>
      <c r="AE167" s="41">
        <f t="shared" si="83"/>
        <v>27</v>
      </c>
      <c r="AF167" s="41">
        <v>6900</v>
      </c>
      <c r="AG167" s="75">
        <f t="shared" si="84"/>
        <v>0.1019202363367799</v>
      </c>
      <c r="AH167" s="41">
        <f t="shared" si="85"/>
        <v>23</v>
      </c>
      <c r="AI167" s="41">
        <v>4000</v>
      </c>
      <c r="AJ167" s="75">
        <f t="shared" si="86"/>
        <v>0.059084194977843424</v>
      </c>
      <c r="AK167" s="41">
        <f t="shared" si="87"/>
        <v>19</v>
      </c>
      <c r="AL167" s="41">
        <v>2900</v>
      </c>
      <c r="AM167" s="75">
        <f t="shared" si="88"/>
        <v>0.04283604135893648</v>
      </c>
      <c r="AN167" s="41">
        <f t="shared" si="89"/>
        <v>10</v>
      </c>
      <c r="AO167" s="41">
        <v>1300</v>
      </c>
      <c r="AP167" s="75">
        <f t="shared" si="90"/>
        <v>0.019202363367799114</v>
      </c>
      <c r="AQ167" s="41">
        <f t="shared" si="91"/>
        <v>21</v>
      </c>
      <c r="AR167" s="41">
        <v>400</v>
      </c>
      <c r="AS167" s="75">
        <f t="shared" si="92"/>
        <v>0.005908419497784343</v>
      </c>
      <c r="AT167" s="41">
        <f t="shared" si="93"/>
        <v>17</v>
      </c>
      <c r="AU167" s="41">
        <v>100</v>
      </c>
      <c r="AV167" s="75">
        <f t="shared" si="94"/>
        <v>0.0014771048744460858</v>
      </c>
      <c r="AW167" s="41">
        <f t="shared" si="95"/>
        <v>24</v>
      </c>
      <c r="AX167" s="41">
        <f t="shared" si="96"/>
        <v>200</v>
      </c>
      <c r="AY167" s="75">
        <f t="shared" si="97"/>
        <v>0.0029542097488921715</v>
      </c>
      <c r="AZ167" s="41">
        <f t="shared" si="98"/>
        <v>21</v>
      </c>
      <c r="BA167" s="41">
        <v>100</v>
      </c>
      <c r="BB167" s="75">
        <f t="shared" si="99"/>
        <v>0.0014771048744460858</v>
      </c>
      <c r="BC167" s="41">
        <f t="shared" si="100"/>
        <v>23</v>
      </c>
      <c r="BD167" s="41">
        <v>100</v>
      </c>
      <c r="BE167" s="41"/>
      <c r="BF167" s="41"/>
      <c r="BG167" s="41">
        <v>0</v>
      </c>
      <c r="BH167" s="41"/>
      <c r="BI167" s="41"/>
    </row>
    <row r="168" spans="8:61" ht="12">
      <c r="H168" s="38" t="s">
        <v>99</v>
      </c>
      <c r="I168" s="39" t="s">
        <v>100</v>
      </c>
      <c r="J168" s="40">
        <v>89000</v>
      </c>
      <c r="K168" s="41">
        <v>2000</v>
      </c>
      <c r="L168" s="75">
        <f t="shared" si="70"/>
        <v>0.02247191011235955</v>
      </c>
      <c r="M168" s="41">
        <f t="shared" si="71"/>
        <v>3</v>
      </c>
      <c r="N168" s="41">
        <v>3800</v>
      </c>
      <c r="O168" s="75">
        <f t="shared" si="72"/>
        <v>0.04269662921348315</v>
      </c>
      <c r="P168" s="41">
        <f t="shared" si="73"/>
        <v>6</v>
      </c>
      <c r="Q168" s="41">
        <v>6700</v>
      </c>
      <c r="R168" s="75">
        <f t="shared" si="74"/>
        <v>0.07528089887640449</v>
      </c>
      <c r="S168" s="41">
        <f t="shared" si="75"/>
        <v>24</v>
      </c>
      <c r="T168" s="41">
        <v>10300</v>
      </c>
      <c r="U168" s="75">
        <f t="shared" si="76"/>
        <v>0.11573033707865168</v>
      </c>
      <c r="V168" s="41">
        <f t="shared" si="77"/>
        <v>30</v>
      </c>
      <c r="W168" s="41">
        <v>16300</v>
      </c>
      <c r="X168" s="75">
        <f t="shared" si="78"/>
        <v>0.18314606741573033</v>
      </c>
      <c r="Y168" s="41">
        <f t="shared" si="79"/>
        <v>38</v>
      </c>
      <c r="Z168" s="41">
        <v>13000</v>
      </c>
      <c r="AA168" s="75">
        <f t="shared" si="80"/>
        <v>0.14606741573033707</v>
      </c>
      <c r="AB168" s="41">
        <f t="shared" si="81"/>
        <v>15</v>
      </c>
      <c r="AC168" s="41">
        <v>15800</v>
      </c>
      <c r="AD168" s="75">
        <f t="shared" si="82"/>
        <v>0.17752808988764046</v>
      </c>
      <c r="AE168" s="41">
        <f t="shared" si="83"/>
        <v>31</v>
      </c>
      <c r="AF168" s="41">
        <v>9800</v>
      </c>
      <c r="AG168" s="75">
        <f t="shared" si="84"/>
        <v>0.1101123595505618</v>
      </c>
      <c r="AH168" s="41">
        <f t="shared" si="85"/>
        <v>17</v>
      </c>
      <c r="AI168" s="41">
        <v>5200</v>
      </c>
      <c r="AJ168" s="75">
        <f t="shared" si="86"/>
        <v>0.058426966292134834</v>
      </c>
      <c r="AK168" s="41">
        <f t="shared" si="87"/>
        <v>20</v>
      </c>
      <c r="AL168" s="41">
        <v>3700</v>
      </c>
      <c r="AM168" s="75">
        <f t="shared" si="88"/>
        <v>0.04157303370786517</v>
      </c>
      <c r="AN168" s="41">
        <f t="shared" si="89"/>
        <v>13</v>
      </c>
      <c r="AO168" s="41">
        <v>1200</v>
      </c>
      <c r="AP168" s="75">
        <f t="shared" si="90"/>
        <v>0.01348314606741573</v>
      </c>
      <c r="AQ168" s="41">
        <f t="shared" si="91"/>
        <v>35</v>
      </c>
      <c r="AR168" s="41">
        <v>400</v>
      </c>
      <c r="AS168" s="75">
        <f t="shared" si="92"/>
        <v>0.0044943820224719105</v>
      </c>
      <c r="AT168" s="41">
        <f t="shared" si="93"/>
        <v>25</v>
      </c>
      <c r="AU168" s="41">
        <v>200</v>
      </c>
      <c r="AV168" s="75">
        <f t="shared" si="94"/>
        <v>0.0022471910112359553</v>
      </c>
      <c r="AW168" s="41">
        <f t="shared" si="95"/>
        <v>12</v>
      </c>
      <c r="AX168" s="41">
        <f t="shared" si="96"/>
        <v>100</v>
      </c>
      <c r="AY168" s="75">
        <f t="shared" si="97"/>
        <v>0.0011235955056179776</v>
      </c>
      <c r="AZ168" s="41">
        <f t="shared" si="98"/>
        <v>42</v>
      </c>
      <c r="BA168" s="41">
        <v>100</v>
      </c>
      <c r="BB168" s="75">
        <f t="shared" si="99"/>
        <v>0.0011235955056179776</v>
      </c>
      <c r="BC168" s="41">
        <f t="shared" si="100"/>
        <v>30</v>
      </c>
      <c r="BD168" s="65"/>
      <c r="BE168" s="65"/>
      <c r="BF168" s="65"/>
      <c r="BG168" s="41">
        <v>0</v>
      </c>
      <c r="BH168" s="41"/>
      <c r="BI168" s="41"/>
    </row>
    <row r="169" spans="8:61" ht="12">
      <c r="H169" s="38" t="s">
        <v>101</v>
      </c>
      <c r="I169" s="39" t="s">
        <v>102</v>
      </c>
      <c r="J169" s="40">
        <v>115300</v>
      </c>
      <c r="K169" s="41">
        <v>1200</v>
      </c>
      <c r="L169" s="75">
        <f t="shared" si="70"/>
        <v>0.010407632263660017</v>
      </c>
      <c r="M169" s="41">
        <f t="shared" si="71"/>
        <v>31</v>
      </c>
      <c r="N169" s="41">
        <v>4400</v>
      </c>
      <c r="O169" s="75">
        <f t="shared" si="72"/>
        <v>0.03816131830008673</v>
      </c>
      <c r="P169" s="41">
        <f t="shared" si="73"/>
        <v>9</v>
      </c>
      <c r="Q169" s="41">
        <v>10600</v>
      </c>
      <c r="R169" s="75">
        <f t="shared" si="74"/>
        <v>0.09193408499566348</v>
      </c>
      <c r="S169" s="41">
        <f t="shared" si="75"/>
        <v>15</v>
      </c>
      <c r="T169" s="41">
        <v>14500</v>
      </c>
      <c r="U169" s="75">
        <f t="shared" si="76"/>
        <v>0.12575888985255854</v>
      </c>
      <c r="V169" s="41">
        <f t="shared" si="77"/>
        <v>22</v>
      </c>
      <c r="W169" s="41">
        <v>22700</v>
      </c>
      <c r="X169" s="75">
        <f t="shared" si="78"/>
        <v>0.19687771032090198</v>
      </c>
      <c r="Y169" s="41">
        <f t="shared" si="79"/>
        <v>21</v>
      </c>
      <c r="Z169" s="41">
        <v>16000</v>
      </c>
      <c r="AA169" s="75">
        <f t="shared" si="80"/>
        <v>0.13876843018213356</v>
      </c>
      <c r="AB169" s="41">
        <f t="shared" si="81"/>
        <v>23</v>
      </c>
      <c r="AC169" s="41">
        <v>21200</v>
      </c>
      <c r="AD169" s="75">
        <f t="shared" si="82"/>
        <v>0.18386816999132696</v>
      </c>
      <c r="AE169" s="41">
        <f t="shared" si="83"/>
        <v>25</v>
      </c>
      <c r="AF169" s="41">
        <v>11100</v>
      </c>
      <c r="AG169" s="75">
        <f t="shared" si="84"/>
        <v>0.09627059843885516</v>
      </c>
      <c r="AH169" s="41">
        <f t="shared" si="85"/>
        <v>31</v>
      </c>
      <c r="AI169" s="41">
        <v>6600</v>
      </c>
      <c r="AJ169" s="75">
        <f t="shared" si="86"/>
        <v>0.05724197745013009</v>
      </c>
      <c r="AK169" s="41">
        <f t="shared" si="87"/>
        <v>23</v>
      </c>
      <c r="AL169" s="41">
        <v>4000</v>
      </c>
      <c r="AM169" s="75">
        <f t="shared" si="88"/>
        <v>0.03469210754553339</v>
      </c>
      <c r="AN169" s="41">
        <f t="shared" si="89"/>
        <v>28</v>
      </c>
      <c r="AO169" s="41">
        <v>1200</v>
      </c>
      <c r="AP169" s="75">
        <f t="shared" si="90"/>
        <v>0.010407632263660017</v>
      </c>
      <c r="AQ169" s="41">
        <f t="shared" si="91"/>
        <v>43</v>
      </c>
      <c r="AR169" s="41">
        <v>200</v>
      </c>
      <c r="AS169" s="75">
        <f t="shared" si="92"/>
        <v>0.0017346053772766695</v>
      </c>
      <c r="AT169" s="41">
        <f t="shared" si="93"/>
        <v>46</v>
      </c>
      <c r="AU169" s="41">
        <v>200</v>
      </c>
      <c r="AV169" s="75">
        <f t="shared" si="94"/>
        <v>0.0017346053772766695</v>
      </c>
      <c r="AW169" s="41">
        <f t="shared" si="95"/>
        <v>19</v>
      </c>
      <c r="AX169" s="41">
        <f t="shared" si="96"/>
        <v>200</v>
      </c>
      <c r="AY169" s="75">
        <f t="shared" si="97"/>
        <v>0.0017346053772766695</v>
      </c>
      <c r="AZ169" s="41">
        <f t="shared" si="98"/>
        <v>34</v>
      </c>
      <c r="BA169" s="41">
        <v>200</v>
      </c>
      <c r="BB169" s="75">
        <f t="shared" si="99"/>
        <v>0.0017346053772766695</v>
      </c>
      <c r="BC169" s="41">
        <f t="shared" si="100"/>
        <v>20</v>
      </c>
      <c r="BD169" s="65"/>
      <c r="BE169" s="65"/>
      <c r="BF169" s="65"/>
      <c r="BG169" s="65"/>
      <c r="BH169" s="65"/>
      <c r="BI169" s="65"/>
    </row>
    <row r="170" spans="8:61" ht="12">
      <c r="H170" s="38" t="s">
        <v>103</v>
      </c>
      <c r="I170" s="39" t="s">
        <v>104</v>
      </c>
      <c r="J170" s="40">
        <v>69600</v>
      </c>
      <c r="K170" s="41">
        <v>1000</v>
      </c>
      <c r="L170" s="75">
        <f t="shared" si="70"/>
        <v>0.014367816091954023</v>
      </c>
      <c r="M170" s="41">
        <f t="shared" si="71"/>
        <v>21</v>
      </c>
      <c r="N170" s="41">
        <v>2300</v>
      </c>
      <c r="O170" s="75">
        <f t="shared" si="72"/>
        <v>0.033045977011494254</v>
      </c>
      <c r="P170" s="41">
        <f t="shared" si="73"/>
        <v>16</v>
      </c>
      <c r="Q170" s="41">
        <v>6700</v>
      </c>
      <c r="R170" s="75">
        <f t="shared" si="74"/>
        <v>0.09626436781609195</v>
      </c>
      <c r="S170" s="41">
        <f t="shared" si="75"/>
        <v>13</v>
      </c>
      <c r="T170" s="41">
        <v>9400</v>
      </c>
      <c r="U170" s="75">
        <f t="shared" si="76"/>
        <v>0.13505747126436782</v>
      </c>
      <c r="V170" s="41">
        <f t="shared" si="77"/>
        <v>18</v>
      </c>
      <c r="W170" s="41">
        <v>12600</v>
      </c>
      <c r="X170" s="75">
        <f t="shared" si="78"/>
        <v>0.1810344827586207</v>
      </c>
      <c r="Y170" s="41">
        <f t="shared" si="79"/>
        <v>39</v>
      </c>
      <c r="Z170" s="41">
        <v>8000</v>
      </c>
      <c r="AA170" s="75">
        <f t="shared" si="80"/>
        <v>0.11494252873563218</v>
      </c>
      <c r="AB170" s="41">
        <f t="shared" si="81"/>
        <v>38</v>
      </c>
      <c r="AC170" s="41">
        <v>11900</v>
      </c>
      <c r="AD170" s="75">
        <f t="shared" si="82"/>
        <v>0.17097701149425287</v>
      </c>
      <c r="AE170" s="41">
        <f t="shared" si="83"/>
        <v>35</v>
      </c>
      <c r="AF170" s="41">
        <v>7100</v>
      </c>
      <c r="AG170" s="75">
        <f t="shared" si="84"/>
        <v>0.10201149425287356</v>
      </c>
      <c r="AH170" s="41">
        <f t="shared" si="85"/>
        <v>22</v>
      </c>
      <c r="AI170" s="41">
        <v>4600</v>
      </c>
      <c r="AJ170" s="75">
        <f t="shared" si="86"/>
        <v>0.06609195402298851</v>
      </c>
      <c r="AK170" s="41">
        <f t="shared" si="87"/>
        <v>13</v>
      </c>
      <c r="AL170" s="41">
        <v>3200</v>
      </c>
      <c r="AM170" s="75">
        <f t="shared" si="88"/>
        <v>0.04597701149425287</v>
      </c>
      <c r="AN170" s="41">
        <f t="shared" si="89"/>
        <v>4</v>
      </c>
      <c r="AO170" s="41">
        <v>1300</v>
      </c>
      <c r="AP170" s="75">
        <f t="shared" si="90"/>
        <v>0.01867816091954023</v>
      </c>
      <c r="AQ170" s="41">
        <f t="shared" si="91"/>
        <v>22</v>
      </c>
      <c r="AR170" s="41">
        <v>200</v>
      </c>
      <c r="AS170" s="75">
        <f t="shared" si="92"/>
        <v>0.0028735632183908046</v>
      </c>
      <c r="AT170" s="41">
        <f t="shared" si="93"/>
        <v>36</v>
      </c>
      <c r="AU170" s="41">
        <v>100</v>
      </c>
      <c r="AV170" s="75">
        <f t="shared" si="94"/>
        <v>0.0014367816091954023</v>
      </c>
      <c r="AW170" s="41">
        <f t="shared" si="95"/>
        <v>26</v>
      </c>
      <c r="AX170" s="41">
        <f t="shared" si="96"/>
        <v>300</v>
      </c>
      <c r="AY170" s="75">
        <f t="shared" si="97"/>
        <v>0.004310344827586207</v>
      </c>
      <c r="AZ170" s="41">
        <f t="shared" si="98"/>
        <v>11</v>
      </c>
      <c r="BA170" s="41">
        <v>100</v>
      </c>
      <c r="BB170" s="75">
        <f t="shared" si="99"/>
        <v>0.0014367816091954023</v>
      </c>
      <c r="BC170" s="41">
        <f t="shared" si="100"/>
        <v>25</v>
      </c>
      <c r="BD170" s="41">
        <v>100</v>
      </c>
      <c r="BE170" s="41"/>
      <c r="BF170" s="41"/>
      <c r="BG170" s="41">
        <v>100</v>
      </c>
      <c r="BH170" s="41"/>
      <c r="BI170" s="41"/>
    </row>
    <row r="171" spans="8:61" ht="12">
      <c r="H171" s="38" t="s">
        <v>105</v>
      </c>
      <c r="I171" s="39" t="s">
        <v>106</v>
      </c>
      <c r="J171" s="40">
        <v>419500</v>
      </c>
      <c r="K171" s="41">
        <v>5600</v>
      </c>
      <c r="L171" s="75">
        <f t="shared" si="70"/>
        <v>0.0133492252681764</v>
      </c>
      <c r="M171" s="41">
        <f t="shared" si="71"/>
        <v>24</v>
      </c>
      <c r="N171" s="41">
        <v>10200</v>
      </c>
      <c r="O171" s="75">
        <f t="shared" si="72"/>
        <v>0.024314660309892728</v>
      </c>
      <c r="P171" s="41">
        <f t="shared" si="73"/>
        <v>31</v>
      </c>
      <c r="Q171" s="41">
        <v>24600</v>
      </c>
      <c r="R171" s="75">
        <f t="shared" si="74"/>
        <v>0.05864123957091776</v>
      </c>
      <c r="S171" s="41">
        <f t="shared" si="75"/>
        <v>34</v>
      </c>
      <c r="T171" s="41">
        <v>46900</v>
      </c>
      <c r="U171" s="75">
        <f t="shared" si="76"/>
        <v>0.11179976162097735</v>
      </c>
      <c r="V171" s="41">
        <f t="shared" si="77"/>
        <v>32</v>
      </c>
      <c r="W171" s="41">
        <v>80900</v>
      </c>
      <c r="X171" s="75">
        <f t="shared" si="78"/>
        <v>0.19284862932061977</v>
      </c>
      <c r="Y171" s="41">
        <f t="shared" si="79"/>
        <v>29</v>
      </c>
      <c r="Z171" s="41">
        <v>65400</v>
      </c>
      <c r="AA171" s="75">
        <f t="shared" si="80"/>
        <v>0.15589988081048867</v>
      </c>
      <c r="AB171" s="41">
        <f t="shared" si="81"/>
        <v>7</v>
      </c>
      <c r="AC171" s="41">
        <v>84700</v>
      </c>
      <c r="AD171" s="75">
        <f t="shared" si="82"/>
        <v>0.20190703218116807</v>
      </c>
      <c r="AE171" s="41">
        <f t="shared" si="83"/>
        <v>15</v>
      </c>
      <c r="AF171" s="41">
        <v>49000</v>
      </c>
      <c r="AG171" s="75">
        <f t="shared" si="84"/>
        <v>0.11680572109654351</v>
      </c>
      <c r="AH171" s="41">
        <f t="shared" si="85"/>
        <v>12</v>
      </c>
      <c r="AI171" s="41">
        <v>23200</v>
      </c>
      <c r="AJ171" s="75">
        <f t="shared" si="86"/>
        <v>0.05530393325387366</v>
      </c>
      <c r="AK171" s="41">
        <f t="shared" si="87"/>
        <v>26</v>
      </c>
      <c r="AL171" s="41">
        <v>13900</v>
      </c>
      <c r="AM171" s="75">
        <f t="shared" si="88"/>
        <v>0.033134684147794996</v>
      </c>
      <c r="AN171" s="41">
        <f t="shared" si="89"/>
        <v>32</v>
      </c>
      <c r="AO171" s="41">
        <v>10000</v>
      </c>
      <c r="AP171" s="75">
        <f t="shared" si="90"/>
        <v>0.023837902264600714</v>
      </c>
      <c r="AQ171" s="41">
        <f t="shared" si="91"/>
        <v>10</v>
      </c>
      <c r="AR171" s="41">
        <v>1000</v>
      </c>
      <c r="AS171" s="75">
        <f t="shared" si="92"/>
        <v>0.0023837902264600714</v>
      </c>
      <c r="AT171" s="41">
        <f t="shared" si="93"/>
        <v>40</v>
      </c>
      <c r="AU171" s="41">
        <v>600</v>
      </c>
      <c r="AV171" s="75">
        <f t="shared" si="94"/>
        <v>0.0014302741358760429</v>
      </c>
      <c r="AW171" s="41">
        <f t="shared" si="95"/>
        <v>27</v>
      </c>
      <c r="AX171" s="41">
        <f t="shared" si="96"/>
        <v>500</v>
      </c>
      <c r="AY171" s="75">
        <f t="shared" si="97"/>
        <v>0.0011918951132300357</v>
      </c>
      <c r="AZ171" s="41">
        <f t="shared" si="98"/>
        <v>40</v>
      </c>
      <c r="BA171" s="41">
        <v>300</v>
      </c>
      <c r="BB171" s="75">
        <f t="shared" si="99"/>
        <v>0.0007151370679380214</v>
      </c>
      <c r="BC171" s="41">
        <f t="shared" si="100"/>
        <v>38</v>
      </c>
      <c r="BD171" s="41">
        <v>200</v>
      </c>
      <c r="BE171" s="41"/>
      <c r="BF171" s="41"/>
      <c r="BG171" s="65"/>
      <c r="BH171" s="65"/>
      <c r="BI171" s="65"/>
    </row>
    <row r="172" spans="8:61" ht="12">
      <c r="H172" s="38" t="s">
        <v>107</v>
      </c>
      <c r="I172" s="39" t="s">
        <v>108</v>
      </c>
      <c r="J172" s="40">
        <v>83700</v>
      </c>
      <c r="K172" s="41">
        <v>2200</v>
      </c>
      <c r="L172" s="75">
        <f t="shared" si="70"/>
        <v>0.026284348864994027</v>
      </c>
      <c r="M172" s="41">
        <f t="shared" si="71"/>
        <v>1</v>
      </c>
      <c r="N172" s="41">
        <v>4600</v>
      </c>
      <c r="O172" s="75">
        <f t="shared" si="72"/>
        <v>0.054958183990442055</v>
      </c>
      <c r="P172" s="41">
        <f t="shared" si="73"/>
        <v>3</v>
      </c>
      <c r="Q172" s="41">
        <v>10700</v>
      </c>
      <c r="R172" s="75">
        <f t="shared" si="74"/>
        <v>0.12783751493428913</v>
      </c>
      <c r="S172" s="41">
        <f t="shared" si="75"/>
        <v>5</v>
      </c>
      <c r="T172" s="41">
        <v>13000</v>
      </c>
      <c r="U172" s="75">
        <f t="shared" si="76"/>
        <v>0.15531660692951016</v>
      </c>
      <c r="V172" s="41">
        <f t="shared" si="77"/>
        <v>10</v>
      </c>
      <c r="W172" s="41">
        <v>17500</v>
      </c>
      <c r="X172" s="75">
        <f t="shared" si="78"/>
        <v>0.20908004778972522</v>
      </c>
      <c r="Y172" s="41">
        <f t="shared" si="79"/>
        <v>10</v>
      </c>
      <c r="Z172" s="41">
        <v>10000</v>
      </c>
      <c r="AA172" s="75">
        <f t="shared" si="80"/>
        <v>0.11947431302270012</v>
      </c>
      <c r="AB172" s="41">
        <f t="shared" si="81"/>
        <v>35</v>
      </c>
      <c r="AC172" s="41">
        <v>11500</v>
      </c>
      <c r="AD172" s="75">
        <f t="shared" si="82"/>
        <v>0.13739545997610514</v>
      </c>
      <c r="AE172" s="41">
        <f t="shared" si="83"/>
        <v>46</v>
      </c>
      <c r="AF172" s="41">
        <v>5800</v>
      </c>
      <c r="AG172" s="75">
        <f t="shared" si="84"/>
        <v>0.06929510155316607</v>
      </c>
      <c r="AH172" s="41">
        <f t="shared" si="85"/>
        <v>47</v>
      </c>
      <c r="AI172" s="41">
        <v>3500</v>
      </c>
      <c r="AJ172" s="75">
        <f t="shared" si="86"/>
        <v>0.04181600955794504</v>
      </c>
      <c r="AK172" s="41">
        <f t="shared" si="87"/>
        <v>44</v>
      </c>
      <c r="AL172" s="41">
        <v>2500</v>
      </c>
      <c r="AM172" s="75">
        <f t="shared" si="88"/>
        <v>0.02986857825567503</v>
      </c>
      <c r="AN172" s="41">
        <f t="shared" si="89"/>
        <v>38</v>
      </c>
      <c r="AO172" s="41">
        <v>1100</v>
      </c>
      <c r="AP172" s="75">
        <f t="shared" si="90"/>
        <v>0.013142174432497013</v>
      </c>
      <c r="AQ172" s="41">
        <f t="shared" si="91"/>
        <v>36</v>
      </c>
      <c r="AR172" s="41">
        <v>200</v>
      </c>
      <c r="AS172" s="75">
        <f t="shared" si="92"/>
        <v>0.0023894862604540022</v>
      </c>
      <c r="AT172" s="41">
        <f t="shared" si="93"/>
        <v>39</v>
      </c>
      <c r="AU172" s="41">
        <v>200</v>
      </c>
      <c r="AV172" s="75">
        <f t="shared" si="94"/>
        <v>0.0023894862604540022</v>
      </c>
      <c r="AW172" s="41">
        <f t="shared" si="95"/>
        <v>9</v>
      </c>
      <c r="AX172" s="41">
        <f t="shared" si="96"/>
        <v>100</v>
      </c>
      <c r="AY172" s="75">
        <f t="shared" si="97"/>
        <v>0.0011947431302270011</v>
      </c>
      <c r="AZ172" s="41">
        <f t="shared" si="98"/>
        <v>39</v>
      </c>
      <c r="BA172" s="41">
        <v>100</v>
      </c>
      <c r="BB172" s="75">
        <f t="shared" si="99"/>
        <v>0.0011947431302270011</v>
      </c>
      <c r="BC172" s="41">
        <f t="shared" si="100"/>
        <v>29</v>
      </c>
      <c r="BD172" s="41">
        <v>0</v>
      </c>
      <c r="BE172" s="41"/>
      <c r="BF172" s="41"/>
      <c r="BG172" s="41">
        <v>0</v>
      </c>
      <c r="BH172" s="41"/>
      <c r="BI172" s="41"/>
    </row>
    <row r="173" spans="8:61" ht="12">
      <c r="H173" s="38" t="s">
        <v>109</v>
      </c>
      <c r="I173" s="39" t="s">
        <v>110</v>
      </c>
      <c r="J173" s="40">
        <v>127300</v>
      </c>
      <c r="K173" s="41">
        <v>2400</v>
      </c>
      <c r="L173" s="75">
        <f t="shared" si="70"/>
        <v>0.018853102906520033</v>
      </c>
      <c r="M173" s="41">
        <f t="shared" si="71"/>
        <v>6</v>
      </c>
      <c r="N173" s="41">
        <v>6900</v>
      </c>
      <c r="O173" s="75">
        <f t="shared" si="72"/>
        <v>0.05420267085624509</v>
      </c>
      <c r="P173" s="41">
        <f t="shared" si="73"/>
        <v>4</v>
      </c>
      <c r="Q173" s="41">
        <v>15000</v>
      </c>
      <c r="R173" s="75">
        <f t="shared" si="74"/>
        <v>0.1178318931657502</v>
      </c>
      <c r="S173" s="41">
        <f t="shared" si="75"/>
        <v>8</v>
      </c>
      <c r="T173" s="41">
        <v>19700</v>
      </c>
      <c r="U173" s="75">
        <f t="shared" si="76"/>
        <v>0.15475255302435192</v>
      </c>
      <c r="V173" s="41">
        <f t="shared" si="77"/>
        <v>11</v>
      </c>
      <c r="W173" s="41">
        <v>24800</v>
      </c>
      <c r="X173" s="75">
        <f t="shared" si="78"/>
        <v>0.194815396700707</v>
      </c>
      <c r="Y173" s="41">
        <f t="shared" si="79"/>
        <v>23</v>
      </c>
      <c r="Z173" s="41">
        <v>17600</v>
      </c>
      <c r="AA173" s="75">
        <f t="shared" si="80"/>
        <v>0.13825608798114689</v>
      </c>
      <c r="AB173" s="41">
        <f t="shared" si="81"/>
        <v>24</v>
      </c>
      <c r="AC173" s="41">
        <v>18600</v>
      </c>
      <c r="AD173" s="75">
        <f t="shared" si="82"/>
        <v>0.14611154752553024</v>
      </c>
      <c r="AE173" s="41">
        <f t="shared" si="83"/>
        <v>45</v>
      </c>
      <c r="AF173" s="41">
        <v>9900</v>
      </c>
      <c r="AG173" s="75">
        <f t="shared" si="84"/>
        <v>0.07776904948939513</v>
      </c>
      <c r="AH173" s="41">
        <f t="shared" si="85"/>
        <v>43</v>
      </c>
      <c r="AI173" s="41">
        <v>5800</v>
      </c>
      <c r="AJ173" s="75">
        <f t="shared" si="86"/>
        <v>0.04556166535742341</v>
      </c>
      <c r="AK173" s="41">
        <f t="shared" si="87"/>
        <v>38</v>
      </c>
      <c r="AL173" s="41">
        <v>3000</v>
      </c>
      <c r="AM173" s="75">
        <f t="shared" si="88"/>
        <v>0.02356637863315004</v>
      </c>
      <c r="AN173" s="41">
        <f t="shared" si="89"/>
        <v>47</v>
      </c>
      <c r="AO173" s="41">
        <v>1600</v>
      </c>
      <c r="AP173" s="75">
        <f t="shared" si="90"/>
        <v>0.012568735271013355</v>
      </c>
      <c r="AQ173" s="41">
        <f t="shared" si="91"/>
        <v>38</v>
      </c>
      <c r="AR173" s="41">
        <v>700</v>
      </c>
      <c r="AS173" s="75">
        <f t="shared" si="92"/>
        <v>0.0054988216810683424</v>
      </c>
      <c r="AT173" s="41">
        <f t="shared" si="93"/>
        <v>19</v>
      </c>
      <c r="AU173" s="41">
        <v>200</v>
      </c>
      <c r="AV173" s="75">
        <f t="shared" si="94"/>
        <v>0.0015710919088766694</v>
      </c>
      <c r="AW173" s="41">
        <f t="shared" si="95"/>
        <v>21</v>
      </c>
      <c r="AX173" s="41">
        <f t="shared" si="96"/>
        <v>200</v>
      </c>
      <c r="AY173" s="75">
        <f t="shared" si="97"/>
        <v>0.0015710919088766694</v>
      </c>
      <c r="AZ173" s="41">
        <f t="shared" si="98"/>
        <v>36</v>
      </c>
      <c r="BA173" s="41">
        <v>100</v>
      </c>
      <c r="BB173" s="75">
        <f t="shared" si="99"/>
        <v>0.0007855459544383347</v>
      </c>
      <c r="BC173" s="41">
        <f t="shared" si="100"/>
        <v>37</v>
      </c>
      <c r="BD173" s="65"/>
      <c r="BE173" s="65"/>
      <c r="BF173" s="65"/>
      <c r="BG173" s="41">
        <v>100</v>
      </c>
      <c r="BH173" s="41"/>
      <c r="BI173" s="41"/>
    </row>
    <row r="174" spans="8:61" ht="12">
      <c r="H174" s="38" t="s">
        <v>111</v>
      </c>
      <c r="I174" s="39" t="s">
        <v>112</v>
      </c>
      <c r="J174" s="40">
        <v>169900</v>
      </c>
      <c r="K174" s="41">
        <v>3100</v>
      </c>
      <c r="L174" s="75">
        <f t="shared" si="70"/>
        <v>0.018246027074749854</v>
      </c>
      <c r="M174" s="41">
        <f t="shared" si="71"/>
        <v>9</v>
      </c>
      <c r="N174" s="41">
        <v>9700</v>
      </c>
      <c r="O174" s="75">
        <f t="shared" si="72"/>
        <v>0.05709240729841083</v>
      </c>
      <c r="P174" s="41">
        <f t="shared" si="73"/>
        <v>2</v>
      </c>
      <c r="Q174" s="41">
        <v>17900</v>
      </c>
      <c r="R174" s="75">
        <f t="shared" si="74"/>
        <v>0.1053560918187169</v>
      </c>
      <c r="S174" s="41">
        <f t="shared" si="75"/>
        <v>12</v>
      </c>
      <c r="T174" s="41">
        <v>26000</v>
      </c>
      <c r="U174" s="75">
        <f t="shared" si="76"/>
        <v>0.15303119482048264</v>
      </c>
      <c r="V174" s="41">
        <f t="shared" si="77"/>
        <v>13</v>
      </c>
      <c r="W174" s="41">
        <v>33700</v>
      </c>
      <c r="X174" s="75">
        <f t="shared" si="78"/>
        <v>0.1983519717480871</v>
      </c>
      <c r="Y174" s="41">
        <f t="shared" si="79"/>
        <v>19</v>
      </c>
      <c r="Z174" s="41">
        <v>21500</v>
      </c>
      <c r="AA174" s="75">
        <f t="shared" si="80"/>
        <v>0.12654502648616833</v>
      </c>
      <c r="AB174" s="41">
        <f t="shared" si="81"/>
        <v>33</v>
      </c>
      <c r="AC174" s="41">
        <v>27600</v>
      </c>
      <c r="AD174" s="75">
        <f t="shared" si="82"/>
        <v>0.16244849911712772</v>
      </c>
      <c r="AE174" s="41">
        <f t="shared" si="83"/>
        <v>39</v>
      </c>
      <c r="AF174" s="41">
        <v>14800</v>
      </c>
      <c r="AG174" s="75">
        <f t="shared" si="84"/>
        <v>0.08711006474396704</v>
      </c>
      <c r="AH174" s="41">
        <f t="shared" si="85"/>
        <v>37</v>
      </c>
      <c r="AI174" s="41">
        <v>6300</v>
      </c>
      <c r="AJ174" s="75">
        <f t="shared" si="86"/>
        <v>0.03708063566804003</v>
      </c>
      <c r="AK174" s="41">
        <f t="shared" si="87"/>
        <v>46</v>
      </c>
      <c r="AL174" s="41">
        <v>6000</v>
      </c>
      <c r="AM174" s="75">
        <f t="shared" si="88"/>
        <v>0.03531489111241907</v>
      </c>
      <c r="AN174" s="41">
        <f t="shared" si="89"/>
        <v>26</v>
      </c>
      <c r="AO174" s="41">
        <v>1600</v>
      </c>
      <c r="AP174" s="75">
        <f t="shared" si="90"/>
        <v>0.009417304296645085</v>
      </c>
      <c r="AQ174" s="41">
        <f t="shared" si="91"/>
        <v>45</v>
      </c>
      <c r="AR174" s="41">
        <v>400</v>
      </c>
      <c r="AS174" s="75">
        <f t="shared" si="92"/>
        <v>0.002354326074161271</v>
      </c>
      <c r="AT174" s="41">
        <f t="shared" si="93"/>
        <v>41</v>
      </c>
      <c r="AU174" s="41">
        <v>300</v>
      </c>
      <c r="AV174" s="75">
        <f t="shared" si="94"/>
        <v>0.0017657445556209534</v>
      </c>
      <c r="AW174" s="41">
        <f t="shared" si="95"/>
        <v>18</v>
      </c>
      <c r="AX174" s="41">
        <f t="shared" si="96"/>
        <v>900</v>
      </c>
      <c r="AY174" s="75">
        <f t="shared" si="97"/>
        <v>0.00529723366686286</v>
      </c>
      <c r="AZ174" s="41">
        <f t="shared" si="98"/>
        <v>6</v>
      </c>
      <c r="BA174" s="41">
        <v>400</v>
      </c>
      <c r="BB174" s="75">
        <f t="shared" si="99"/>
        <v>0.002354326074161271</v>
      </c>
      <c r="BC174" s="41">
        <f t="shared" si="100"/>
        <v>12</v>
      </c>
      <c r="BD174" s="41">
        <v>300</v>
      </c>
      <c r="BE174" s="41"/>
      <c r="BF174" s="41"/>
      <c r="BG174" s="41">
        <v>200</v>
      </c>
      <c r="BH174" s="41"/>
      <c r="BI174" s="41"/>
    </row>
    <row r="175" spans="8:61" ht="12">
      <c r="H175" s="38" t="s">
        <v>113</v>
      </c>
      <c r="I175" s="39" t="s">
        <v>114</v>
      </c>
      <c r="J175" s="40">
        <v>99200</v>
      </c>
      <c r="K175" s="41">
        <v>1000</v>
      </c>
      <c r="L175" s="75">
        <f t="shared" si="70"/>
        <v>0.010080645161290322</v>
      </c>
      <c r="M175" s="41">
        <f t="shared" si="71"/>
        <v>32</v>
      </c>
      <c r="N175" s="41">
        <v>2900</v>
      </c>
      <c r="O175" s="75">
        <f t="shared" si="72"/>
        <v>0.029233870967741934</v>
      </c>
      <c r="P175" s="41">
        <f t="shared" si="73"/>
        <v>25</v>
      </c>
      <c r="Q175" s="41">
        <v>10500</v>
      </c>
      <c r="R175" s="75">
        <f t="shared" si="74"/>
        <v>0.10584677419354839</v>
      </c>
      <c r="S175" s="41">
        <f t="shared" si="75"/>
        <v>11</v>
      </c>
      <c r="T175" s="41">
        <v>15500</v>
      </c>
      <c r="U175" s="75">
        <f t="shared" si="76"/>
        <v>0.15625</v>
      </c>
      <c r="V175" s="41">
        <f t="shared" si="77"/>
        <v>8</v>
      </c>
      <c r="W175" s="41">
        <v>19300</v>
      </c>
      <c r="X175" s="75">
        <f t="shared" si="78"/>
        <v>0.19455645161290322</v>
      </c>
      <c r="Y175" s="41">
        <f t="shared" si="79"/>
        <v>25</v>
      </c>
      <c r="Z175" s="41">
        <v>14300</v>
      </c>
      <c r="AA175" s="75">
        <f t="shared" si="80"/>
        <v>0.14415322580645162</v>
      </c>
      <c r="AB175" s="41">
        <f t="shared" si="81"/>
        <v>17</v>
      </c>
      <c r="AC175" s="41">
        <v>17300</v>
      </c>
      <c r="AD175" s="75">
        <f t="shared" si="82"/>
        <v>0.1743951612903226</v>
      </c>
      <c r="AE175" s="41">
        <f t="shared" si="83"/>
        <v>33</v>
      </c>
      <c r="AF175" s="41">
        <v>8200</v>
      </c>
      <c r="AG175" s="75">
        <f t="shared" si="84"/>
        <v>0.08266129032258064</v>
      </c>
      <c r="AH175" s="41">
        <f t="shared" si="85"/>
        <v>40</v>
      </c>
      <c r="AI175" s="41">
        <v>4300</v>
      </c>
      <c r="AJ175" s="75">
        <f t="shared" si="86"/>
        <v>0.04334677419354839</v>
      </c>
      <c r="AK175" s="41">
        <f t="shared" si="87"/>
        <v>42</v>
      </c>
      <c r="AL175" s="41">
        <v>2700</v>
      </c>
      <c r="AM175" s="75">
        <f t="shared" si="88"/>
        <v>0.02721774193548387</v>
      </c>
      <c r="AN175" s="41">
        <f t="shared" si="89"/>
        <v>42</v>
      </c>
      <c r="AO175" s="41">
        <v>1300</v>
      </c>
      <c r="AP175" s="75">
        <f t="shared" si="90"/>
        <v>0.01310483870967742</v>
      </c>
      <c r="AQ175" s="41">
        <f t="shared" si="91"/>
        <v>37</v>
      </c>
      <c r="AR175" s="41">
        <v>400</v>
      </c>
      <c r="AS175" s="75">
        <f t="shared" si="92"/>
        <v>0.004032258064516129</v>
      </c>
      <c r="AT175" s="41">
        <f t="shared" si="93"/>
        <v>26</v>
      </c>
      <c r="AU175" s="41">
        <v>100</v>
      </c>
      <c r="AV175" s="75">
        <f t="shared" si="94"/>
        <v>0.0010080645161290322</v>
      </c>
      <c r="AW175" s="41">
        <f t="shared" si="95"/>
        <v>36</v>
      </c>
      <c r="AX175" s="41">
        <f t="shared" si="96"/>
        <v>400</v>
      </c>
      <c r="AY175" s="75">
        <f t="shared" si="97"/>
        <v>0.004032258064516129</v>
      </c>
      <c r="AZ175" s="41">
        <f t="shared" si="98"/>
        <v>14</v>
      </c>
      <c r="BA175" s="41">
        <v>200</v>
      </c>
      <c r="BB175" s="75">
        <f t="shared" si="99"/>
        <v>0.0020161290322580645</v>
      </c>
      <c r="BC175" s="41">
        <f t="shared" si="100"/>
        <v>17</v>
      </c>
      <c r="BD175" s="41">
        <v>100</v>
      </c>
      <c r="BE175" s="41"/>
      <c r="BF175" s="41"/>
      <c r="BG175" s="41">
        <v>100</v>
      </c>
      <c r="BH175" s="41"/>
      <c r="BI175" s="41"/>
    </row>
    <row r="176" spans="8:61" ht="12">
      <c r="H176" s="38" t="s">
        <v>115</v>
      </c>
      <c r="I176" s="39" t="s">
        <v>116</v>
      </c>
      <c r="J176" s="40">
        <v>99700</v>
      </c>
      <c r="K176" s="41">
        <v>1400</v>
      </c>
      <c r="L176" s="75">
        <f t="shared" si="70"/>
        <v>0.014042126379137413</v>
      </c>
      <c r="M176" s="41">
        <f t="shared" si="71"/>
        <v>22</v>
      </c>
      <c r="N176" s="41">
        <v>4800</v>
      </c>
      <c r="O176" s="75">
        <f t="shared" si="72"/>
        <v>0.048144433299899696</v>
      </c>
      <c r="P176" s="41">
        <f t="shared" si="73"/>
        <v>5</v>
      </c>
      <c r="Q176" s="41">
        <v>14000</v>
      </c>
      <c r="R176" s="75">
        <f t="shared" si="74"/>
        <v>0.14042126379137412</v>
      </c>
      <c r="S176" s="41">
        <f t="shared" si="75"/>
        <v>4</v>
      </c>
      <c r="T176" s="41">
        <v>15400</v>
      </c>
      <c r="U176" s="75">
        <f t="shared" si="76"/>
        <v>0.15446339017051153</v>
      </c>
      <c r="V176" s="41">
        <f t="shared" si="77"/>
        <v>12</v>
      </c>
      <c r="W176" s="41">
        <v>21400</v>
      </c>
      <c r="X176" s="75">
        <f t="shared" si="78"/>
        <v>0.21464393179538616</v>
      </c>
      <c r="Y176" s="41">
        <f t="shared" si="79"/>
        <v>4</v>
      </c>
      <c r="Z176" s="41">
        <v>11400</v>
      </c>
      <c r="AA176" s="75">
        <f t="shared" si="80"/>
        <v>0.11434302908726178</v>
      </c>
      <c r="AB176" s="41">
        <f t="shared" si="81"/>
        <v>41</v>
      </c>
      <c r="AC176" s="41">
        <v>15000</v>
      </c>
      <c r="AD176" s="75">
        <f t="shared" si="82"/>
        <v>0.15045135406218657</v>
      </c>
      <c r="AE176" s="41">
        <f t="shared" si="83"/>
        <v>43</v>
      </c>
      <c r="AF176" s="41">
        <v>7200</v>
      </c>
      <c r="AG176" s="75">
        <f t="shared" si="84"/>
        <v>0.07221664994984955</v>
      </c>
      <c r="AH176" s="41">
        <f t="shared" si="85"/>
        <v>46</v>
      </c>
      <c r="AI176" s="41">
        <v>4300</v>
      </c>
      <c r="AJ176" s="75">
        <f t="shared" si="86"/>
        <v>0.04312938816449348</v>
      </c>
      <c r="AK176" s="41">
        <f t="shared" si="87"/>
        <v>43</v>
      </c>
      <c r="AL176" s="41">
        <v>3000</v>
      </c>
      <c r="AM176" s="75">
        <f t="shared" si="88"/>
        <v>0.03009027081243731</v>
      </c>
      <c r="AN176" s="41">
        <f t="shared" si="89"/>
        <v>36</v>
      </c>
      <c r="AO176" s="41">
        <v>1100</v>
      </c>
      <c r="AP176" s="75">
        <f t="shared" si="90"/>
        <v>0.011033099297893681</v>
      </c>
      <c r="AQ176" s="41">
        <f t="shared" si="91"/>
        <v>41</v>
      </c>
      <c r="AR176" s="41">
        <v>400</v>
      </c>
      <c r="AS176" s="75">
        <f t="shared" si="92"/>
        <v>0.004012036108324975</v>
      </c>
      <c r="AT176" s="41">
        <f t="shared" si="93"/>
        <v>27</v>
      </c>
      <c r="AU176" s="41">
        <v>100</v>
      </c>
      <c r="AV176" s="75">
        <f t="shared" si="94"/>
        <v>0.0010030090270812437</v>
      </c>
      <c r="AW176" s="41">
        <f t="shared" si="95"/>
        <v>37</v>
      </c>
      <c r="AX176" s="41">
        <f t="shared" si="96"/>
        <v>100</v>
      </c>
      <c r="AY176" s="75">
        <f t="shared" si="97"/>
        <v>0.0010030090270812437</v>
      </c>
      <c r="AZ176" s="41">
        <f t="shared" si="98"/>
        <v>43</v>
      </c>
      <c r="BA176" s="41">
        <v>100</v>
      </c>
      <c r="BB176" s="75">
        <f t="shared" si="99"/>
        <v>0.0010030090270812437</v>
      </c>
      <c r="BC176" s="41">
        <f t="shared" si="100"/>
        <v>33</v>
      </c>
      <c r="BD176" s="65"/>
      <c r="BE176" s="65"/>
      <c r="BF176" s="65"/>
      <c r="BG176" s="41">
        <v>0</v>
      </c>
      <c r="BH176" s="41"/>
      <c r="BI176" s="41"/>
    </row>
    <row r="177" spans="8:61" ht="12">
      <c r="H177" s="38" t="s">
        <v>117</v>
      </c>
      <c r="I177" s="39" t="s">
        <v>118</v>
      </c>
      <c r="J177" s="40">
        <v>135500</v>
      </c>
      <c r="K177" s="41">
        <v>1300</v>
      </c>
      <c r="L177" s="75">
        <f t="shared" si="70"/>
        <v>0.00959409594095941</v>
      </c>
      <c r="M177" s="41">
        <f t="shared" si="71"/>
        <v>35</v>
      </c>
      <c r="N177" s="41">
        <v>4000</v>
      </c>
      <c r="O177" s="75">
        <f t="shared" si="72"/>
        <v>0.02952029520295203</v>
      </c>
      <c r="P177" s="41">
        <f t="shared" si="73"/>
        <v>23</v>
      </c>
      <c r="Q177" s="41">
        <v>15900</v>
      </c>
      <c r="R177" s="75">
        <f t="shared" si="74"/>
        <v>0.11734317343173432</v>
      </c>
      <c r="S177" s="41">
        <f t="shared" si="75"/>
        <v>9</v>
      </c>
      <c r="T177" s="41">
        <v>22500</v>
      </c>
      <c r="U177" s="75">
        <f t="shared" si="76"/>
        <v>0.16605166051660517</v>
      </c>
      <c r="V177" s="41">
        <f t="shared" si="77"/>
        <v>5</v>
      </c>
      <c r="W177" s="41">
        <v>29400</v>
      </c>
      <c r="X177" s="75">
        <f t="shared" si="78"/>
        <v>0.21697416974169742</v>
      </c>
      <c r="Y177" s="41">
        <f t="shared" si="79"/>
        <v>2</v>
      </c>
      <c r="Z177" s="41">
        <v>18500</v>
      </c>
      <c r="AA177" s="75">
        <f t="shared" si="80"/>
        <v>0.13653136531365315</v>
      </c>
      <c r="AB177" s="41">
        <f t="shared" si="81"/>
        <v>28</v>
      </c>
      <c r="AC177" s="41">
        <v>21300</v>
      </c>
      <c r="AD177" s="75">
        <f t="shared" si="82"/>
        <v>0.15719557195571957</v>
      </c>
      <c r="AE177" s="41">
        <f t="shared" si="83"/>
        <v>42</v>
      </c>
      <c r="AF177" s="41">
        <v>11600</v>
      </c>
      <c r="AG177" s="75">
        <f t="shared" si="84"/>
        <v>0.08560885608856089</v>
      </c>
      <c r="AH177" s="41">
        <f t="shared" si="85"/>
        <v>38</v>
      </c>
      <c r="AI177" s="41">
        <v>4800</v>
      </c>
      <c r="AJ177" s="75">
        <f t="shared" si="86"/>
        <v>0.035424354243542434</v>
      </c>
      <c r="AK177" s="41">
        <f t="shared" si="87"/>
        <v>47</v>
      </c>
      <c r="AL177" s="41">
        <v>4100</v>
      </c>
      <c r="AM177" s="75">
        <f t="shared" si="88"/>
        <v>0.03025830258302583</v>
      </c>
      <c r="AN177" s="41">
        <f t="shared" si="89"/>
        <v>35</v>
      </c>
      <c r="AO177" s="41">
        <v>1000</v>
      </c>
      <c r="AP177" s="75">
        <f t="shared" si="90"/>
        <v>0.007380073800738007</v>
      </c>
      <c r="AQ177" s="41">
        <f t="shared" si="91"/>
        <v>47</v>
      </c>
      <c r="AR177" s="41">
        <v>400</v>
      </c>
      <c r="AS177" s="75">
        <f t="shared" si="92"/>
        <v>0.002952029520295203</v>
      </c>
      <c r="AT177" s="41">
        <f t="shared" si="93"/>
        <v>35</v>
      </c>
      <c r="AU177" s="65"/>
      <c r="AV177" s="75">
        <f t="shared" si="94"/>
        <v>0</v>
      </c>
      <c r="AW177" s="41">
        <f t="shared" si="95"/>
        <v>42</v>
      </c>
      <c r="AX177" s="41">
        <f t="shared" si="96"/>
        <v>500</v>
      </c>
      <c r="AY177" s="75">
        <f t="shared" si="97"/>
        <v>0.0036900369003690036</v>
      </c>
      <c r="AZ177" s="41">
        <f t="shared" si="98"/>
        <v>15</v>
      </c>
      <c r="BA177" s="41">
        <v>300</v>
      </c>
      <c r="BB177" s="75">
        <f t="shared" si="99"/>
        <v>0.002214022140221402</v>
      </c>
      <c r="BC177" s="41">
        <f t="shared" si="100"/>
        <v>15</v>
      </c>
      <c r="BD177" s="41">
        <v>100</v>
      </c>
      <c r="BE177" s="41"/>
      <c r="BF177" s="41"/>
      <c r="BG177" s="41">
        <v>100</v>
      </c>
      <c r="BH177" s="41"/>
      <c r="BI177" s="41"/>
    </row>
    <row r="178" spans="8:61" ht="12">
      <c r="H178" s="38" t="s">
        <v>119</v>
      </c>
      <c r="I178" s="39" t="s">
        <v>120</v>
      </c>
      <c r="J178" s="40">
        <v>100800</v>
      </c>
      <c r="K178" s="41">
        <v>1800</v>
      </c>
      <c r="L178" s="75">
        <f t="shared" si="70"/>
        <v>0.017857142857142856</v>
      </c>
      <c r="M178" s="41">
        <f t="shared" si="71"/>
        <v>10</v>
      </c>
      <c r="N178" s="41">
        <v>3500</v>
      </c>
      <c r="O178" s="75">
        <f t="shared" si="72"/>
        <v>0.034722222222222224</v>
      </c>
      <c r="P178" s="41">
        <f t="shared" si="73"/>
        <v>11</v>
      </c>
      <c r="Q178" s="41">
        <v>12000</v>
      </c>
      <c r="R178" s="75">
        <f t="shared" si="74"/>
        <v>0.11904761904761904</v>
      </c>
      <c r="S178" s="41">
        <f t="shared" si="75"/>
        <v>7</v>
      </c>
      <c r="T178" s="41">
        <v>17300</v>
      </c>
      <c r="U178" s="75">
        <f t="shared" si="76"/>
        <v>0.17162698412698413</v>
      </c>
      <c r="V178" s="41">
        <f t="shared" si="77"/>
        <v>3</v>
      </c>
      <c r="W178" s="41">
        <v>18100</v>
      </c>
      <c r="X178" s="75">
        <f t="shared" si="78"/>
        <v>0.17956349206349206</v>
      </c>
      <c r="Y178" s="41">
        <f t="shared" si="79"/>
        <v>40</v>
      </c>
      <c r="Z178" s="41">
        <v>10800</v>
      </c>
      <c r="AA178" s="75">
        <f t="shared" si="80"/>
        <v>0.10714285714285714</v>
      </c>
      <c r="AB178" s="41">
        <f t="shared" si="81"/>
        <v>46</v>
      </c>
      <c r="AC178" s="41">
        <v>16900</v>
      </c>
      <c r="AD178" s="75">
        <f t="shared" si="82"/>
        <v>0.16765873015873015</v>
      </c>
      <c r="AE178" s="41">
        <f t="shared" si="83"/>
        <v>38</v>
      </c>
      <c r="AF178" s="41">
        <v>9800</v>
      </c>
      <c r="AG178" s="75">
        <f t="shared" si="84"/>
        <v>0.09722222222222222</v>
      </c>
      <c r="AH178" s="41">
        <f t="shared" si="85"/>
        <v>28</v>
      </c>
      <c r="AI178" s="41">
        <v>5400</v>
      </c>
      <c r="AJ178" s="75">
        <f t="shared" si="86"/>
        <v>0.05357142857142857</v>
      </c>
      <c r="AK178" s="41">
        <f t="shared" si="87"/>
        <v>30</v>
      </c>
      <c r="AL178" s="41">
        <v>2600</v>
      </c>
      <c r="AM178" s="75">
        <f t="shared" si="88"/>
        <v>0.025793650793650792</v>
      </c>
      <c r="AN178" s="41">
        <f t="shared" si="89"/>
        <v>45</v>
      </c>
      <c r="AO178" s="41">
        <v>1100</v>
      </c>
      <c r="AP178" s="75">
        <f t="shared" si="90"/>
        <v>0.010912698412698412</v>
      </c>
      <c r="AQ178" s="41">
        <f t="shared" si="91"/>
        <v>42</v>
      </c>
      <c r="AR178" s="41">
        <v>200</v>
      </c>
      <c r="AS178" s="75">
        <f t="shared" si="92"/>
        <v>0.001984126984126984</v>
      </c>
      <c r="AT178" s="41">
        <f t="shared" si="93"/>
        <v>43</v>
      </c>
      <c r="AU178" s="41">
        <v>100</v>
      </c>
      <c r="AV178" s="75">
        <f t="shared" si="94"/>
        <v>0.000992063492063492</v>
      </c>
      <c r="AW178" s="41">
        <f t="shared" si="95"/>
        <v>38</v>
      </c>
      <c r="AX178" s="41">
        <f t="shared" si="96"/>
        <v>100</v>
      </c>
      <c r="AY178" s="75">
        <f t="shared" si="97"/>
        <v>0.000992063492063492</v>
      </c>
      <c r="AZ178" s="41">
        <f t="shared" si="98"/>
        <v>44</v>
      </c>
      <c r="BA178" s="65"/>
      <c r="BB178" s="75">
        <f t="shared" si="99"/>
        <v>0</v>
      </c>
      <c r="BC178" s="41">
        <f t="shared" si="100"/>
        <v>40</v>
      </c>
      <c r="BD178" s="41">
        <v>100</v>
      </c>
      <c r="BE178" s="41"/>
      <c r="BF178" s="41"/>
      <c r="BG178" s="65"/>
      <c r="BH178" s="65"/>
      <c r="BI178" s="65"/>
    </row>
    <row r="179" spans="8:61" ht="12">
      <c r="H179" s="47"/>
      <c r="I179" s="48"/>
      <c r="J179" s="49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51"/>
      <c r="BI179" s="51"/>
    </row>
  </sheetData>
  <sheetProtection/>
  <mergeCells count="29">
    <mergeCell ref="AL8:AN9"/>
    <mergeCell ref="AO8:AQ9"/>
    <mergeCell ref="AR8:AT9"/>
    <mergeCell ref="AU8:AW9"/>
    <mergeCell ref="AX8:AZ9"/>
    <mergeCell ref="T8:V9"/>
    <mergeCell ref="W8:Y9"/>
    <mergeCell ref="Z8:AB9"/>
    <mergeCell ref="AC8:AE9"/>
    <mergeCell ref="AF8:AH9"/>
    <mergeCell ref="AI8:AK9"/>
    <mergeCell ref="H129:I130"/>
    <mergeCell ref="H68:I69"/>
    <mergeCell ref="K68:K69"/>
    <mergeCell ref="N68:N69"/>
    <mergeCell ref="BG68:BG69"/>
    <mergeCell ref="H70:I71"/>
    <mergeCell ref="H127:I128"/>
    <mergeCell ref="K127:K128"/>
    <mergeCell ref="N127:N128"/>
    <mergeCell ref="BG127:BG128"/>
    <mergeCell ref="H8:I9"/>
    <mergeCell ref="BG8:BG9"/>
    <mergeCell ref="BJ8:BK9"/>
    <mergeCell ref="H10:I11"/>
    <mergeCell ref="BJ10:BK11"/>
    <mergeCell ref="K8:M9"/>
    <mergeCell ref="N8:P9"/>
    <mergeCell ref="Q8:S9"/>
  </mergeCells>
  <printOptions/>
  <pageMargins left="0.31496062992125984" right="0" top="0.2755905511811024" bottom="0" header="0.15748031496062992" footer="0.2755905511811024"/>
  <pageSetup horizontalDpi="600" verticalDpi="600" orientation="landscape" pageOrder="overThenDown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T179"/>
  <sheetViews>
    <sheetView zoomScaleSheetLayoutView="50" zoomScalePageLayoutView="0" workbookViewId="0" topLeftCell="A1">
      <pane xSplit="9" ySplit="11" topLeftCell="J33" activePane="bottomRight" state="frozen"/>
      <selection pane="topLeft" activeCell="H9" sqref="H9:I9"/>
      <selection pane="topRight" activeCell="H9" sqref="H9:I9"/>
      <selection pane="bottomLeft" activeCell="H9" sqref="H9:I9"/>
      <selection pane="bottomRight" activeCell="BG12" sqref="BG12"/>
    </sheetView>
  </sheetViews>
  <sheetFormatPr defaultColWidth="9.00390625" defaultRowHeight="12.75"/>
  <cols>
    <col min="1" max="5" width="0" style="58" hidden="1" customWidth="1"/>
    <col min="6" max="6" width="1.75390625" style="2" hidden="1" customWidth="1"/>
    <col min="7" max="7" width="1.75390625" style="2" customWidth="1"/>
    <col min="8" max="8" width="20.25390625" style="59" customWidth="1"/>
    <col min="9" max="9" width="4.75390625" style="59" customWidth="1"/>
    <col min="10" max="10" width="11.75390625" style="59" customWidth="1"/>
    <col min="11" max="11" width="10.75390625" style="59" customWidth="1"/>
    <col min="12" max="13" width="5.875" style="59" customWidth="1"/>
    <col min="14" max="14" width="10.75390625" style="59" customWidth="1"/>
    <col min="15" max="16" width="5.875" style="59" customWidth="1"/>
    <col min="17" max="17" width="10.75390625" style="59" customWidth="1"/>
    <col min="18" max="19" width="5.875" style="59" customWidth="1"/>
    <col min="20" max="20" width="10.75390625" style="59" customWidth="1"/>
    <col min="21" max="22" width="5.875" style="59" customWidth="1"/>
    <col min="23" max="23" width="10.75390625" style="59" customWidth="1"/>
    <col min="24" max="25" width="5.875" style="59" customWidth="1"/>
    <col min="26" max="26" width="10.75390625" style="59" customWidth="1"/>
    <col min="27" max="28" width="5.875" style="59" customWidth="1"/>
    <col min="29" max="29" width="10.75390625" style="59" customWidth="1"/>
    <col min="30" max="31" width="5.875" style="59" customWidth="1"/>
    <col min="32" max="32" width="10.75390625" style="59" customWidth="1"/>
    <col min="33" max="34" width="5.875" style="59" customWidth="1"/>
    <col min="35" max="35" width="10.75390625" style="59" customWidth="1"/>
    <col min="36" max="37" width="5.875" style="59" customWidth="1"/>
    <col min="38" max="38" width="10.75390625" style="59" customWidth="1"/>
    <col min="39" max="40" width="5.875" style="59" customWidth="1"/>
    <col min="41" max="41" width="10.75390625" style="59" customWidth="1"/>
    <col min="42" max="43" width="5.875" style="59" customWidth="1"/>
    <col min="44" max="44" width="10.75390625" style="59" customWidth="1"/>
    <col min="45" max="46" width="5.875" style="59" customWidth="1"/>
    <col min="47" max="47" width="10.75390625" style="59" customWidth="1"/>
    <col min="48" max="49" width="5.875" style="59" customWidth="1"/>
    <col min="50" max="50" width="10.75390625" style="59" customWidth="1"/>
    <col min="51" max="52" width="5.875" style="59" customWidth="1"/>
    <col min="53" max="55" width="10.75390625" style="59" hidden="1" customWidth="1"/>
    <col min="56" max="56" width="4.75390625" style="59" hidden="1" customWidth="1"/>
    <col min="57" max="57" width="33.75390625" style="59" hidden="1" customWidth="1"/>
    <col min="58" max="58" width="2.125" style="2" customWidth="1"/>
    <col min="59" max="59" width="13.75390625" style="59" customWidth="1"/>
    <col min="60" max="60" width="9.125" style="59" customWidth="1"/>
    <col min="61" max="61" width="12.375" style="59" customWidth="1"/>
    <col min="62" max="63" width="9.125" style="59" customWidth="1"/>
    <col min="64" max="64" width="12.25390625" style="59" customWidth="1"/>
    <col min="65" max="16384" width="9.125" style="59" customWidth="1"/>
  </cols>
  <sheetData>
    <row r="1" spans="1:58" s="63" customFormat="1" ht="12" hidden="1">
      <c r="A1" s="62"/>
      <c r="B1" s="62"/>
      <c r="C1" s="62"/>
      <c r="D1" s="62"/>
      <c r="E1" s="62"/>
      <c r="F1" s="10"/>
      <c r="G1" s="10"/>
      <c r="J1" s="63">
        <v>1</v>
      </c>
      <c r="K1" s="63">
        <v>2</v>
      </c>
      <c r="N1" s="63">
        <v>3</v>
      </c>
      <c r="Q1" s="63">
        <v>4</v>
      </c>
      <c r="T1" s="63">
        <v>5</v>
      </c>
      <c r="W1" s="63">
        <v>6</v>
      </c>
      <c r="Z1" s="63">
        <v>7</v>
      </c>
      <c r="AC1" s="63">
        <v>8</v>
      </c>
      <c r="AF1" s="63">
        <v>9</v>
      </c>
      <c r="AI1" s="63">
        <v>10</v>
      </c>
      <c r="AL1" s="63">
        <v>11</v>
      </c>
      <c r="AO1" s="63">
        <v>12</v>
      </c>
      <c r="AR1" s="63">
        <v>13</v>
      </c>
      <c r="AU1" s="63">
        <v>14</v>
      </c>
      <c r="BA1" s="63">
        <v>15</v>
      </c>
      <c r="BB1" s="63">
        <v>16</v>
      </c>
      <c r="BC1" s="63">
        <v>17</v>
      </c>
      <c r="BF1" s="10"/>
    </row>
    <row r="2" spans="1:58" s="3" customFormat="1" ht="11.25" customHeight="1" hidden="1">
      <c r="A2" s="1"/>
      <c r="B2" s="1"/>
      <c r="C2" s="1"/>
      <c r="D2" s="1"/>
      <c r="E2" s="1"/>
      <c r="F2" s="2"/>
      <c r="G2" s="2"/>
      <c r="J2" s="4">
        <v>1</v>
      </c>
      <c r="K2" s="4">
        <v>2</v>
      </c>
      <c r="L2" s="4"/>
      <c r="M2" s="4"/>
      <c r="N2" s="4">
        <v>3</v>
      </c>
      <c r="O2" s="4"/>
      <c r="P2" s="4"/>
      <c r="Q2" s="4">
        <v>4</v>
      </c>
      <c r="R2" s="4"/>
      <c r="S2" s="4"/>
      <c r="T2" s="4">
        <v>5</v>
      </c>
      <c r="U2" s="4"/>
      <c r="V2" s="4"/>
      <c r="W2" s="4">
        <v>6</v>
      </c>
      <c r="X2" s="4"/>
      <c r="Y2" s="4"/>
      <c r="Z2" s="4">
        <v>7</v>
      </c>
      <c r="AA2" s="4"/>
      <c r="AB2" s="4"/>
      <c r="AC2" s="4">
        <v>8</v>
      </c>
      <c r="AD2" s="4"/>
      <c r="AE2" s="4"/>
      <c r="AF2" s="4">
        <v>9</v>
      </c>
      <c r="AG2" s="4"/>
      <c r="AH2" s="4"/>
      <c r="AI2" s="4">
        <v>10</v>
      </c>
      <c r="AJ2" s="4"/>
      <c r="AK2" s="4"/>
      <c r="AL2" s="4">
        <v>11</v>
      </c>
      <c r="AM2" s="4"/>
      <c r="AN2" s="4"/>
      <c r="AO2" s="4">
        <v>12</v>
      </c>
      <c r="AP2" s="4"/>
      <c r="AQ2" s="4"/>
      <c r="AR2" s="4">
        <v>13</v>
      </c>
      <c r="AS2" s="4"/>
      <c r="AT2" s="4"/>
      <c r="AU2" s="4">
        <v>14</v>
      </c>
      <c r="AV2" s="4"/>
      <c r="AW2" s="4"/>
      <c r="AX2" s="4"/>
      <c r="AY2" s="4"/>
      <c r="AZ2" s="4"/>
      <c r="BA2" s="4">
        <v>15</v>
      </c>
      <c r="BB2" s="4">
        <v>16</v>
      </c>
      <c r="BC2" s="4">
        <v>17</v>
      </c>
      <c r="BF2" s="5"/>
    </row>
    <row r="3" spans="1:58" s="3" customFormat="1" ht="11.25" customHeight="1">
      <c r="A3" s="1"/>
      <c r="B3" s="1"/>
      <c r="C3" s="1"/>
      <c r="D3" s="1"/>
      <c r="E3" s="1"/>
      <c r="F3" s="2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0"/>
    </row>
    <row r="4" spans="1:58" s="3" customFormat="1" ht="24" customHeight="1">
      <c r="A4" s="1"/>
      <c r="B4" s="1"/>
      <c r="C4" s="1"/>
      <c r="D4" s="1"/>
      <c r="E4" s="1"/>
      <c r="F4" s="6"/>
      <c r="G4" s="10"/>
      <c r="H4" s="7"/>
      <c r="I4" s="8"/>
      <c r="J4" s="9" t="s">
        <v>263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11"/>
      <c r="BF4" s="10"/>
    </row>
    <row r="5" spans="1:58" s="2" customFormat="1" ht="12" customHeight="1">
      <c r="A5" s="13"/>
      <c r="B5" s="13"/>
      <c r="C5" s="13"/>
      <c r="D5" s="13"/>
      <c r="E5" s="13"/>
      <c r="F5" s="6"/>
      <c r="G5" s="10"/>
      <c r="H5" s="14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3" customFormat="1" ht="15" customHeight="1">
      <c r="A6" s="1"/>
      <c r="B6" s="1"/>
      <c r="C6" s="1"/>
      <c r="D6" s="1"/>
      <c r="E6" s="1"/>
      <c r="F6" s="6"/>
      <c r="G6" s="10"/>
      <c r="H6" s="16" t="s">
        <v>251</v>
      </c>
      <c r="I6" s="12"/>
      <c r="J6" s="1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2"/>
      <c r="BE6" s="64" t="s">
        <v>250</v>
      </c>
      <c r="BF6" s="10"/>
    </row>
    <row r="7" spans="1:58" s="2" customFormat="1" ht="12" customHeight="1">
      <c r="A7" s="13"/>
      <c r="B7" s="13"/>
      <c r="C7" s="13"/>
      <c r="D7" s="13"/>
      <c r="E7" s="13"/>
      <c r="F7" s="6"/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0"/>
      <c r="BE7" s="10"/>
      <c r="BF7" s="10"/>
    </row>
    <row r="8" spans="1:70" s="3" customFormat="1" ht="15" customHeight="1">
      <c r="A8" s="1"/>
      <c r="B8" s="1"/>
      <c r="C8" s="1"/>
      <c r="D8" s="1"/>
      <c r="E8" s="1"/>
      <c r="F8" s="6"/>
      <c r="G8" s="10"/>
      <c r="H8" s="132" t="s">
        <v>172</v>
      </c>
      <c r="I8" s="133"/>
      <c r="J8" s="19" t="s">
        <v>1</v>
      </c>
      <c r="K8" s="163" t="s">
        <v>2</v>
      </c>
      <c r="L8" s="164"/>
      <c r="M8" s="165"/>
      <c r="N8" s="163" t="s">
        <v>3</v>
      </c>
      <c r="O8" s="164"/>
      <c r="P8" s="165"/>
      <c r="Q8" s="169" t="s">
        <v>4</v>
      </c>
      <c r="R8" s="170"/>
      <c r="S8" s="171"/>
      <c r="T8" s="169" t="s">
        <v>5</v>
      </c>
      <c r="U8" s="170"/>
      <c r="V8" s="171"/>
      <c r="W8" s="169" t="s">
        <v>6</v>
      </c>
      <c r="X8" s="170"/>
      <c r="Y8" s="171"/>
      <c r="Z8" s="169" t="s">
        <v>7</v>
      </c>
      <c r="AA8" s="170"/>
      <c r="AB8" s="171"/>
      <c r="AC8" s="169" t="s">
        <v>8</v>
      </c>
      <c r="AD8" s="170"/>
      <c r="AE8" s="171"/>
      <c r="AF8" s="169" t="s">
        <v>9</v>
      </c>
      <c r="AG8" s="170"/>
      <c r="AH8" s="171"/>
      <c r="AI8" s="169" t="s">
        <v>10</v>
      </c>
      <c r="AJ8" s="170"/>
      <c r="AK8" s="171"/>
      <c r="AL8" s="169" t="s">
        <v>11</v>
      </c>
      <c r="AM8" s="170"/>
      <c r="AN8" s="171"/>
      <c r="AO8" s="169" t="s">
        <v>12</v>
      </c>
      <c r="AP8" s="170"/>
      <c r="AQ8" s="171"/>
      <c r="AR8" s="169" t="s">
        <v>13</v>
      </c>
      <c r="AS8" s="170"/>
      <c r="AT8" s="171"/>
      <c r="AU8" s="169" t="s">
        <v>14</v>
      </c>
      <c r="AV8" s="170"/>
      <c r="AW8" s="171"/>
      <c r="AX8" s="178" t="s">
        <v>255</v>
      </c>
      <c r="AY8" s="179"/>
      <c r="AZ8" s="180"/>
      <c r="BA8" s="22" t="s">
        <v>184</v>
      </c>
      <c r="BB8" s="22" t="s">
        <v>185</v>
      </c>
      <c r="BC8" s="136" t="s">
        <v>17</v>
      </c>
      <c r="BD8" s="138" t="s">
        <v>186</v>
      </c>
      <c r="BE8" s="139"/>
      <c r="BF8" s="10"/>
      <c r="BI8" t="s">
        <v>256</v>
      </c>
      <c r="BL8" t="s">
        <v>257</v>
      </c>
      <c r="BO8" t="s">
        <v>258</v>
      </c>
      <c r="BR8" t="s">
        <v>254</v>
      </c>
    </row>
    <row r="9" spans="1:58" s="3" customFormat="1" ht="12">
      <c r="A9" s="1"/>
      <c r="B9" s="1"/>
      <c r="C9" s="1"/>
      <c r="D9" s="1"/>
      <c r="E9" s="1"/>
      <c r="F9" s="6"/>
      <c r="G9" s="10"/>
      <c r="H9" s="134"/>
      <c r="I9" s="135"/>
      <c r="J9" s="23" t="s">
        <v>244</v>
      </c>
      <c r="K9" s="166"/>
      <c r="L9" s="167"/>
      <c r="M9" s="168"/>
      <c r="N9" s="166"/>
      <c r="O9" s="167"/>
      <c r="P9" s="168"/>
      <c r="Q9" s="172"/>
      <c r="R9" s="173"/>
      <c r="S9" s="174"/>
      <c r="T9" s="172"/>
      <c r="U9" s="173"/>
      <c r="V9" s="174"/>
      <c r="W9" s="172"/>
      <c r="X9" s="173"/>
      <c r="Y9" s="174"/>
      <c r="Z9" s="172"/>
      <c r="AA9" s="173"/>
      <c r="AB9" s="174"/>
      <c r="AC9" s="172"/>
      <c r="AD9" s="173"/>
      <c r="AE9" s="174"/>
      <c r="AF9" s="172"/>
      <c r="AG9" s="173"/>
      <c r="AH9" s="174"/>
      <c r="AI9" s="172"/>
      <c r="AJ9" s="173"/>
      <c r="AK9" s="174"/>
      <c r="AL9" s="172"/>
      <c r="AM9" s="173"/>
      <c r="AN9" s="174"/>
      <c r="AO9" s="175"/>
      <c r="AP9" s="176"/>
      <c r="AQ9" s="177"/>
      <c r="AR9" s="175"/>
      <c r="AS9" s="176"/>
      <c r="AT9" s="177"/>
      <c r="AU9" s="175"/>
      <c r="AV9" s="176"/>
      <c r="AW9" s="177"/>
      <c r="AX9" s="181"/>
      <c r="AY9" s="182"/>
      <c r="AZ9" s="183"/>
      <c r="BA9" s="26"/>
      <c r="BB9" s="26"/>
      <c r="BC9" s="137"/>
      <c r="BD9" s="140"/>
      <c r="BE9" s="141"/>
      <c r="BF9" s="10"/>
    </row>
    <row r="10" spans="1:58" s="35" customFormat="1" ht="28.5" customHeight="1">
      <c r="A10" s="27"/>
      <c r="B10" s="27"/>
      <c r="C10" s="27"/>
      <c r="D10" s="27"/>
      <c r="E10" s="27"/>
      <c r="F10" s="28"/>
      <c r="G10" s="34"/>
      <c r="H10" s="142" t="s">
        <v>18</v>
      </c>
      <c r="I10" s="143"/>
      <c r="J10" s="29"/>
      <c r="K10" s="184" t="s">
        <v>264</v>
      </c>
      <c r="L10" s="184" t="s">
        <v>265</v>
      </c>
      <c r="M10" s="184" t="s">
        <v>266</v>
      </c>
      <c r="N10" s="184" t="s">
        <v>264</v>
      </c>
      <c r="O10" s="184" t="s">
        <v>265</v>
      </c>
      <c r="P10" s="184" t="s">
        <v>266</v>
      </c>
      <c r="Q10" s="185" t="s">
        <v>264</v>
      </c>
      <c r="R10" s="185" t="s">
        <v>265</v>
      </c>
      <c r="S10" s="185" t="s">
        <v>266</v>
      </c>
      <c r="T10" s="185" t="s">
        <v>264</v>
      </c>
      <c r="U10" s="185" t="s">
        <v>265</v>
      </c>
      <c r="V10" s="185" t="s">
        <v>266</v>
      </c>
      <c r="W10" s="185" t="s">
        <v>264</v>
      </c>
      <c r="X10" s="185" t="s">
        <v>265</v>
      </c>
      <c r="Y10" s="185" t="s">
        <v>266</v>
      </c>
      <c r="Z10" s="185" t="s">
        <v>264</v>
      </c>
      <c r="AA10" s="185" t="s">
        <v>265</v>
      </c>
      <c r="AB10" s="185" t="s">
        <v>266</v>
      </c>
      <c r="AC10" s="185" t="s">
        <v>264</v>
      </c>
      <c r="AD10" s="185" t="s">
        <v>265</v>
      </c>
      <c r="AE10" s="185" t="s">
        <v>266</v>
      </c>
      <c r="AF10" s="185" t="s">
        <v>264</v>
      </c>
      <c r="AG10" s="185" t="s">
        <v>265</v>
      </c>
      <c r="AH10" s="185" t="s">
        <v>266</v>
      </c>
      <c r="AI10" s="185" t="s">
        <v>264</v>
      </c>
      <c r="AJ10" s="185" t="s">
        <v>265</v>
      </c>
      <c r="AK10" s="185" t="s">
        <v>266</v>
      </c>
      <c r="AL10" s="185" t="s">
        <v>264</v>
      </c>
      <c r="AM10" s="185" t="s">
        <v>265</v>
      </c>
      <c r="AN10" s="185" t="s">
        <v>266</v>
      </c>
      <c r="AO10" s="185" t="s">
        <v>264</v>
      </c>
      <c r="AP10" s="185" t="s">
        <v>265</v>
      </c>
      <c r="AQ10" s="185" t="s">
        <v>266</v>
      </c>
      <c r="AR10" s="185" t="s">
        <v>264</v>
      </c>
      <c r="AS10" s="185" t="s">
        <v>265</v>
      </c>
      <c r="AT10" s="185" t="s">
        <v>266</v>
      </c>
      <c r="AU10" s="185" t="s">
        <v>264</v>
      </c>
      <c r="AV10" s="185" t="s">
        <v>265</v>
      </c>
      <c r="AW10" s="185" t="s">
        <v>266</v>
      </c>
      <c r="AX10" s="185" t="s">
        <v>264</v>
      </c>
      <c r="AY10" s="185" t="s">
        <v>265</v>
      </c>
      <c r="AZ10" s="185" t="s">
        <v>266</v>
      </c>
      <c r="BA10" s="31"/>
      <c r="BB10" s="31"/>
      <c r="BC10" s="33" t="s">
        <v>187</v>
      </c>
      <c r="BD10" s="146" t="s">
        <v>188</v>
      </c>
      <c r="BE10" s="147"/>
      <c r="BF10" s="34"/>
    </row>
    <row r="11" spans="1:58" s="3" customFormat="1" ht="12" customHeight="1">
      <c r="A11" s="1"/>
      <c r="B11" s="1"/>
      <c r="C11" s="1"/>
      <c r="D11" s="1"/>
      <c r="E11" s="1"/>
      <c r="F11" s="6"/>
      <c r="G11" s="10"/>
      <c r="H11" s="144"/>
      <c r="I11" s="145"/>
      <c r="J11" s="36" t="s">
        <v>189</v>
      </c>
      <c r="K11" s="36" t="s">
        <v>190</v>
      </c>
      <c r="L11" s="36"/>
      <c r="M11" s="36"/>
      <c r="N11" s="36" t="s">
        <v>191</v>
      </c>
      <c r="O11" s="36"/>
      <c r="P11" s="36"/>
      <c r="Q11" s="36" t="s">
        <v>25</v>
      </c>
      <c r="R11" s="36"/>
      <c r="S11" s="36"/>
      <c r="T11" s="36" t="s">
        <v>26</v>
      </c>
      <c r="U11" s="36"/>
      <c r="V11" s="36"/>
      <c r="W11" s="36" t="s">
        <v>27</v>
      </c>
      <c r="X11" s="36"/>
      <c r="Y11" s="36"/>
      <c r="Z11" s="36" t="s">
        <v>28</v>
      </c>
      <c r="AA11" s="36"/>
      <c r="AB11" s="36"/>
      <c r="AC11" s="36" t="s">
        <v>29</v>
      </c>
      <c r="AD11" s="36"/>
      <c r="AE11" s="36"/>
      <c r="AF11" s="36" t="s">
        <v>30</v>
      </c>
      <c r="AG11" s="36"/>
      <c r="AH11" s="36"/>
      <c r="AI11" s="36" t="s">
        <v>31</v>
      </c>
      <c r="AJ11" s="36"/>
      <c r="AK11" s="36"/>
      <c r="AL11" s="36" t="s">
        <v>32</v>
      </c>
      <c r="AM11" s="36"/>
      <c r="AN11" s="36"/>
      <c r="AO11" s="36" t="s">
        <v>33</v>
      </c>
      <c r="AP11" s="36"/>
      <c r="AQ11" s="36"/>
      <c r="AR11" s="36" t="s">
        <v>34</v>
      </c>
      <c r="AS11" s="36"/>
      <c r="AT11" s="36"/>
      <c r="AU11" s="36" t="s">
        <v>35</v>
      </c>
      <c r="AV11" s="36"/>
      <c r="AW11" s="36"/>
      <c r="AX11" s="36"/>
      <c r="AY11" s="36"/>
      <c r="AZ11" s="36"/>
      <c r="BA11" s="36" t="s">
        <v>36</v>
      </c>
      <c r="BB11" s="36" t="s">
        <v>37</v>
      </c>
      <c r="BC11" s="36" t="s">
        <v>38</v>
      </c>
      <c r="BD11" s="148"/>
      <c r="BE11" s="149"/>
      <c r="BF11" s="10"/>
    </row>
    <row r="12" spans="1:71" s="44" customFormat="1" ht="16.5" customHeight="1">
      <c r="A12" s="61" t="s">
        <v>122</v>
      </c>
      <c r="B12" s="61" t="s">
        <v>123</v>
      </c>
      <c r="C12" s="61" t="s">
        <v>252</v>
      </c>
      <c r="D12" s="61" t="s">
        <v>124</v>
      </c>
      <c r="E12" s="61"/>
      <c r="F12" s="37">
        <v>1</v>
      </c>
      <c r="G12" s="10"/>
      <c r="H12" s="38" t="s">
        <v>39</v>
      </c>
      <c r="I12" s="39" t="s">
        <v>192</v>
      </c>
      <c r="J12" s="40">
        <v>20427100</v>
      </c>
      <c r="K12" s="41">
        <v>2309900</v>
      </c>
      <c r="L12" s="75">
        <f>+K12/$J12</f>
        <v>0.11308017290755908</v>
      </c>
      <c r="M12" s="41"/>
      <c r="N12" s="41">
        <v>5914400</v>
      </c>
      <c r="O12" s="41"/>
      <c r="P12" s="41"/>
      <c r="Q12" s="41">
        <v>4867300</v>
      </c>
      <c r="R12" s="41"/>
      <c r="S12" s="41"/>
      <c r="T12" s="41">
        <v>2575300</v>
      </c>
      <c r="U12" s="41"/>
      <c r="V12" s="41"/>
      <c r="W12" s="41">
        <v>2175100</v>
      </c>
      <c r="X12" s="41"/>
      <c r="Y12" s="41"/>
      <c r="Z12" s="41">
        <v>948900</v>
      </c>
      <c r="AA12" s="41"/>
      <c r="AB12" s="41"/>
      <c r="AC12" s="42">
        <v>850200</v>
      </c>
      <c r="AD12" s="42"/>
      <c r="AE12" s="42"/>
      <c r="AF12" s="41">
        <v>284100</v>
      </c>
      <c r="AG12" s="41"/>
      <c r="AH12" s="41"/>
      <c r="AI12" s="41">
        <v>104900</v>
      </c>
      <c r="AJ12" s="41"/>
      <c r="AK12" s="41"/>
      <c r="AL12" s="41">
        <v>59100</v>
      </c>
      <c r="AM12" s="41"/>
      <c r="AN12" s="41"/>
      <c r="AO12" s="41">
        <v>31800</v>
      </c>
      <c r="AP12" s="41"/>
      <c r="AQ12" s="41"/>
      <c r="AR12" s="41">
        <v>17500</v>
      </c>
      <c r="AS12" s="41"/>
      <c r="AT12" s="41"/>
      <c r="AU12" s="41">
        <v>13600</v>
      </c>
      <c r="AV12" s="41"/>
      <c r="AW12" s="41"/>
      <c r="AX12" s="41">
        <f>SUM(BA12:BC12)</f>
        <v>19900</v>
      </c>
      <c r="AY12" s="41"/>
      <c r="AZ12" s="41"/>
      <c r="BA12" s="41">
        <v>14400</v>
      </c>
      <c r="BB12" s="41">
        <v>2900</v>
      </c>
      <c r="BC12" s="41">
        <v>2600</v>
      </c>
      <c r="BD12" s="39" t="s">
        <v>192</v>
      </c>
      <c r="BE12" s="43" t="s">
        <v>193</v>
      </c>
      <c r="BF12" s="10"/>
      <c r="BH12" s="38" t="s">
        <v>39</v>
      </c>
      <c r="BI12" s="91">
        <f>+K12+N12+Q12+T12+W12+Z12</f>
        <v>18790900</v>
      </c>
      <c r="BJ12" s="92">
        <f>+BI12/$J12</f>
        <v>0.9199005243034988</v>
      </c>
      <c r="BL12" s="91">
        <f>+AC12+AF12+AI12</f>
        <v>1239200</v>
      </c>
      <c r="BM12" s="92">
        <f>+BL12/$J12</f>
        <v>0.06066450940172614</v>
      </c>
      <c r="BO12" s="91">
        <f>+AL12+AO12+AR12+AU12</f>
        <v>122000</v>
      </c>
      <c r="BP12" s="92">
        <f>+BO12/$J12</f>
        <v>0.005972458156076976</v>
      </c>
      <c r="BR12" s="91">
        <f>+AX12</f>
        <v>19900</v>
      </c>
      <c r="BS12" s="92">
        <f>+BR12/$J12</f>
        <v>0.0009741960434912444</v>
      </c>
    </row>
    <row r="13" spans="1:72" s="44" customFormat="1" ht="16.5" customHeight="1">
      <c r="A13" s="61" t="s">
        <v>122</v>
      </c>
      <c r="B13" s="61" t="s">
        <v>125</v>
      </c>
      <c r="C13" s="61" t="s">
        <v>252</v>
      </c>
      <c r="D13" s="61" t="s">
        <v>124</v>
      </c>
      <c r="E13" s="61"/>
      <c r="F13" s="37">
        <v>1</v>
      </c>
      <c r="G13" s="10"/>
      <c r="H13" s="38" t="s">
        <v>41</v>
      </c>
      <c r="I13" s="39" t="s">
        <v>42</v>
      </c>
      <c r="J13" s="40">
        <v>956800</v>
      </c>
      <c r="K13" s="41">
        <v>113400</v>
      </c>
      <c r="L13" s="75">
        <f>+K13/$J13</f>
        <v>0.11852006688963211</v>
      </c>
      <c r="M13" s="41">
        <f>RANK(L13,L$13:L$59)</f>
        <v>9</v>
      </c>
      <c r="N13" s="41">
        <v>301900</v>
      </c>
      <c r="O13" s="75">
        <f>+N13/$J13</f>
        <v>0.3155309364548495</v>
      </c>
      <c r="P13" s="41">
        <f>RANK(O13,O$13:O$59)</f>
        <v>6</v>
      </c>
      <c r="Q13" s="41">
        <v>233700</v>
      </c>
      <c r="R13" s="75">
        <f>+Q13/$J13</f>
        <v>0.2442516722408027</v>
      </c>
      <c r="S13" s="41">
        <f>RANK(R13,R$13:R$59)</f>
        <v>36</v>
      </c>
      <c r="T13" s="41">
        <v>127100</v>
      </c>
      <c r="U13" s="75">
        <f>+T13/$J13</f>
        <v>0.1328386287625418</v>
      </c>
      <c r="V13" s="41">
        <f>RANK(U13,U$13:U$59)</f>
        <v>25</v>
      </c>
      <c r="W13" s="41">
        <v>85500</v>
      </c>
      <c r="X13" s="75">
        <f>+W13/$J13</f>
        <v>0.08936036789297659</v>
      </c>
      <c r="Y13" s="41">
        <f>RANK(X13,X$13:X$59)</f>
        <v>38</v>
      </c>
      <c r="Z13" s="41">
        <v>36400</v>
      </c>
      <c r="AA13" s="75">
        <f>+Z13/$J13</f>
        <v>0.03804347826086957</v>
      </c>
      <c r="AB13" s="41">
        <f>RANK(AA13,AA$13:AA$59)</f>
        <v>28</v>
      </c>
      <c r="AC13" s="42">
        <v>29900</v>
      </c>
      <c r="AD13" s="75">
        <f>+AC13/$J13</f>
        <v>0.03125</v>
      </c>
      <c r="AE13" s="41">
        <f>RANK(AD13,AD$13:AD$59)</f>
        <v>26</v>
      </c>
      <c r="AF13" s="41">
        <v>9100</v>
      </c>
      <c r="AG13" s="75">
        <f>+AF13/$J13</f>
        <v>0.009510869565217392</v>
      </c>
      <c r="AH13" s="41">
        <f>RANK(AG13,AG$13:AG$59)</f>
        <v>31</v>
      </c>
      <c r="AI13" s="41">
        <v>5000</v>
      </c>
      <c r="AJ13" s="75">
        <f>+AI13/$J13</f>
        <v>0.005225752508361204</v>
      </c>
      <c r="AK13" s="41">
        <f>RANK(AJ13,AJ$13:AJ$59)</f>
        <v>10</v>
      </c>
      <c r="AL13" s="41">
        <v>1000</v>
      </c>
      <c r="AM13" s="75">
        <f>SUM(AL13)/$J13</f>
        <v>0.0010451505016722408</v>
      </c>
      <c r="AN13" s="41">
        <f>RANK(AM13,AM$13:AM$59)</f>
        <v>36</v>
      </c>
      <c r="AO13" s="41">
        <v>1200</v>
      </c>
      <c r="AP13" s="75">
        <f>SUM(AO13)/$J13</f>
        <v>0.001254180602006689</v>
      </c>
      <c r="AQ13" s="41">
        <f>RANK(AP13,AP$13:AP$59)</f>
        <v>16</v>
      </c>
      <c r="AR13" s="41">
        <v>500</v>
      </c>
      <c r="AS13" s="75">
        <f>SUM(AR13)/$J13</f>
        <v>0.0005225752508361204</v>
      </c>
      <c r="AT13" s="41">
        <f>RANK(AS13,AS$13:AS$59)</f>
        <v>22</v>
      </c>
      <c r="AU13" s="41">
        <v>1300</v>
      </c>
      <c r="AV13" s="75">
        <f>SUM(AU13)/$J13</f>
        <v>0.001358695652173913</v>
      </c>
      <c r="AW13" s="41">
        <f>RANK(AV13,AV$13:AV$59)</f>
        <v>3</v>
      </c>
      <c r="AX13" s="41">
        <f>SUM(BA13:BC13)</f>
        <v>400</v>
      </c>
      <c r="AY13" s="75">
        <f>+AX13/$J13</f>
        <v>0.0004180602006688963</v>
      </c>
      <c r="AZ13" s="41">
        <f>RANK(AY13,AY$13:AY$59)</f>
        <v>24</v>
      </c>
      <c r="BA13" s="41">
        <v>300</v>
      </c>
      <c r="BB13" s="65"/>
      <c r="BC13" s="41">
        <v>100</v>
      </c>
      <c r="BD13" s="39" t="s">
        <v>42</v>
      </c>
      <c r="BE13" s="43" t="s">
        <v>194</v>
      </c>
      <c r="BF13" s="14"/>
      <c r="BH13" s="38" t="s">
        <v>41</v>
      </c>
      <c r="BI13" s="91">
        <f>+K13+N13+Q13+T13+W13+Z13</f>
        <v>898000</v>
      </c>
      <c r="BJ13" s="92">
        <f>+BI13/$J13</f>
        <v>0.9385451505016722</v>
      </c>
      <c r="BK13" s="44">
        <f>RANK(BJ13,BJ$13:BJ$59)</f>
        <v>25</v>
      </c>
      <c r="BL13" s="91">
        <f>+AC13+AF13+AI13</f>
        <v>44000</v>
      </c>
      <c r="BM13" s="92">
        <f>+BL13/$J13</f>
        <v>0.04598662207357859</v>
      </c>
      <c r="BN13" s="44">
        <f>RANK(BM13,BM$13:BM$59)</f>
        <v>25</v>
      </c>
      <c r="BO13" s="91">
        <f>SUM(AL13)+SUM(AO13)+SUM(AR13)+SUM(AU13)</f>
        <v>4000</v>
      </c>
      <c r="BP13" s="92">
        <f>+BO13/$J13</f>
        <v>0.004180602006688963</v>
      </c>
      <c r="BQ13" s="44">
        <f>RANK(BP13,BP$13:BP$59)</f>
        <v>17</v>
      </c>
      <c r="BR13" s="91">
        <f>+AX13</f>
        <v>400</v>
      </c>
      <c r="BS13" s="92">
        <f>+BR13/$J13</f>
        <v>0.0004180602006688963</v>
      </c>
      <c r="BT13" s="44">
        <f>RANK(BS13,BS$13:BS$59)</f>
        <v>24</v>
      </c>
    </row>
    <row r="14" spans="1:72" s="44" customFormat="1" ht="12" customHeight="1">
      <c r="A14" s="61" t="s">
        <v>122</v>
      </c>
      <c r="B14" s="61" t="s">
        <v>126</v>
      </c>
      <c r="C14" s="61" t="s">
        <v>252</v>
      </c>
      <c r="D14" s="61" t="s">
        <v>124</v>
      </c>
      <c r="E14" s="61"/>
      <c r="F14" s="37">
        <v>1</v>
      </c>
      <c r="G14" s="10"/>
      <c r="H14" s="38" t="s">
        <v>43</v>
      </c>
      <c r="I14" s="39" t="s">
        <v>44</v>
      </c>
      <c r="J14" s="40">
        <v>193500</v>
      </c>
      <c r="K14" s="41">
        <v>21600</v>
      </c>
      <c r="L14" s="75">
        <f aca="true" t="shared" si="0" ref="L14:L59">+K14/$J14</f>
        <v>0.11162790697674418</v>
      </c>
      <c r="M14" s="41">
        <f aca="true" t="shared" si="1" ref="M14:M59">RANK(L14,L$13:L$59)</f>
        <v>19</v>
      </c>
      <c r="N14" s="41">
        <v>54300</v>
      </c>
      <c r="O14" s="75">
        <f aca="true" t="shared" si="2" ref="O14:O59">+N14/$J14</f>
        <v>0.2806201550387597</v>
      </c>
      <c r="P14" s="41">
        <f aca="true" t="shared" si="3" ref="P14:P59">RANK(O14,O$13:O$59)</f>
        <v>32</v>
      </c>
      <c r="Q14" s="41">
        <v>61300</v>
      </c>
      <c r="R14" s="75">
        <f aca="true" t="shared" si="4" ref="R14:R59">+Q14/$J14</f>
        <v>0.31679586563307494</v>
      </c>
      <c r="S14" s="41">
        <f aca="true" t="shared" si="5" ref="S14:S59">RANK(R14,R$13:R$59)</f>
        <v>2</v>
      </c>
      <c r="T14" s="41">
        <v>26500</v>
      </c>
      <c r="U14" s="75">
        <f aca="true" t="shared" si="6" ref="U14:U59">+T14/$J14</f>
        <v>0.13695090439276486</v>
      </c>
      <c r="V14" s="41">
        <f aca="true" t="shared" si="7" ref="V14:V59">RANK(U14,U$13:U$59)</f>
        <v>19</v>
      </c>
      <c r="W14" s="41">
        <v>15800</v>
      </c>
      <c r="X14" s="75">
        <f aca="true" t="shared" si="8" ref="X14:X59">+W14/$J14</f>
        <v>0.08165374677002583</v>
      </c>
      <c r="Y14" s="41">
        <f aca="true" t="shared" si="9" ref="Y14:Y59">RANK(X14,X$13:X$59)</f>
        <v>44</v>
      </c>
      <c r="Z14" s="41">
        <v>5300</v>
      </c>
      <c r="AA14" s="75">
        <f aca="true" t="shared" si="10" ref="AA14:AA59">+Z14/$J14</f>
        <v>0.02739018087855297</v>
      </c>
      <c r="AB14" s="41">
        <f aca="true" t="shared" si="11" ref="AB14:AB59">RANK(AA14,AA$13:AA$59)</f>
        <v>45</v>
      </c>
      <c r="AC14" s="42">
        <v>4600</v>
      </c>
      <c r="AD14" s="75">
        <f aca="true" t="shared" si="12" ref="AD14:AD59">+AC14/$J14</f>
        <v>0.023772609819121448</v>
      </c>
      <c r="AE14" s="41">
        <f aca="true" t="shared" si="13" ref="AE14:AE59">RANK(AD14,AD$13:AD$59)</f>
        <v>43</v>
      </c>
      <c r="AF14" s="41">
        <v>900</v>
      </c>
      <c r="AG14" s="75">
        <f aca="true" t="shared" si="14" ref="AG14:AG59">+AF14/$J14</f>
        <v>0.004651162790697674</v>
      </c>
      <c r="AH14" s="41">
        <f aca="true" t="shared" si="15" ref="AH14:AH59">RANK(AG14,AG$13:AG$59)</f>
        <v>45</v>
      </c>
      <c r="AI14" s="41">
        <v>100</v>
      </c>
      <c r="AJ14" s="75">
        <f aca="true" t="shared" si="16" ref="AJ14:AJ59">+AI14/$J14</f>
        <v>0.0005167958656330749</v>
      </c>
      <c r="AK14" s="41">
        <f aca="true" t="shared" si="17" ref="AK14:AK59">RANK(AJ14,AJ$13:AJ$59)</f>
        <v>47</v>
      </c>
      <c r="AL14" s="41">
        <v>200</v>
      </c>
      <c r="AM14" s="75">
        <f aca="true" t="shared" si="18" ref="AM14:AM59">SUM(AL14)/$J14</f>
        <v>0.0010335917312661498</v>
      </c>
      <c r="AN14" s="41">
        <f aca="true" t="shared" si="19" ref="AN14:AN59">RANK(AM14,AM$13:AM$59)</f>
        <v>37</v>
      </c>
      <c r="AO14" s="41">
        <v>100</v>
      </c>
      <c r="AP14" s="75">
        <f aca="true" t="shared" si="20" ref="AP14:AP59">SUM(AO14)/$J14</f>
        <v>0.0005167958656330749</v>
      </c>
      <c r="AQ14" s="41">
        <f aca="true" t="shared" si="21" ref="AQ14:AQ59">RANK(AP14,AP$13:AP$59)</f>
        <v>34</v>
      </c>
      <c r="AR14" s="41">
        <v>0</v>
      </c>
      <c r="AS14" s="75">
        <f aca="true" t="shared" si="22" ref="AS14:AS59">SUM(AR14)/$J14</f>
        <v>0</v>
      </c>
      <c r="AT14" s="41">
        <f aca="true" t="shared" si="23" ref="AT14:AT59">RANK(AS14,AS$13:AS$59)</f>
        <v>32</v>
      </c>
      <c r="AU14" s="41">
        <v>100</v>
      </c>
      <c r="AV14" s="75">
        <f aca="true" t="shared" si="24" ref="AV14:AV59">SUM(AU14)/$J14</f>
        <v>0.0005167958656330749</v>
      </c>
      <c r="AW14" s="41">
        <f aca="true" t="shared" si="25" ref="AW14:AW59">RANK(AV14,AV$13:AV$59)</f>
        <v>18</v>
      </c>
      <c r="AX14" s="41">
        <f aca="true" t="shared" si="26" ref="AX14:AX59">SUM(BA14:BC14)</f>
        <v>100</v>
      </c>
      <c r="AY14" s="75">
        <f aca="true" t="shared" si="27" ref="AY14:AY59">+AX14/$J14</f>
        <v>0.0005167958656330749</v>
      </c>
      <c r="AZ14" s="41">
        <f aca="true" t="shared" si="28" ref="AZ14:AZ59">RANK(AY14,AY$13:AY$59)</f>
        <v>21</v>
      </c>
      <c r="BA14" s="41">
        <v>100</v>
      </c>
      <c r="BB14" s="65" t="s">
        <v>243</v>
      </c>
      <c r="BC14" s="65" t="s">
        <v>243</v>
      </c>
      <c r="BD14" s="39" t="s">
        <v>44</v>
      </c>
      <c r="BE14" s="43" t="s">
        <v>195</v>
      </c>
      <c r="BF14" s="14"/>
      <c r="BH14" s="38" t="s">
        <v>43</v>
      </c>
      <c r="BI14" s="91">
        <f aca="true" t="shared" si="29" ref="BI14:BI59">+K14+N14+Q14+T14+W14+Z14</f>
        <v>184800</v>
      </c>
      <c r="BJ14" s="92">
        <f aca="true" t="shared" si="30" ref="BJ14:BJ59">+BI14/$J14</f>
        <v>0.9550387596899225</v>
      </c>
      <c r="BK14" s="44">
        <f aca="true" t="shared" si="31" ref="BK14:BK59">RANK(BJ14,BJ$13:BJ$59)</f>
        <v>6</v>
      </c>
      <c r="BL14" s="91">
        <f aca="true" t="shared" si="32" ref="BL14:BL59">+AC14+AF14+AI14</f>
        <v>5600</v>
      </c>
      <c r="BM14" s="92">
        <f aca="true" t="shared" si="33" ref="BM14:BM59">+BL14/$J14</f>
        <v>0.028940568475452195</v>
      </c>
      <c r="BN14" s="44">
        <f aca="true" t="shared" si="34" ref="BN14:BN59">RANK(BM14,BM$13:BM$59)</f>
        <v>44</v>
      </c>
      <c r="BO14" s="91">
        <f aca="true" t="shared" si="35" ref="BO14:BO59">SUM(AL14)+SUM(AO14)+SUM(AR14)+SUM(AU14)</f>
        <v>400</v>
      </c>
      <c r="BP14" s="92">
        <f aca="true" t="shared" si="36" ref="BP14:BP59">+BO14/$J14</f>
        <v>0.0020671834625322996</v>
      </c>
      <c r="BQ14" s="44">
        <f aca="true" t="shared" si="37" ref="BQ14:BQ59">RANK(BP14,BP$13:BP$59)</f>
        <v>40</v>
      </c>
      <c r="BR14" s="91">
        <f aca="true" t="shared" si="38" ref="BR14:BR59">+AX14</f>
        <v>100</v>
      </c>
      <c r="BS14" s="92">
        <f aca="true" t="shared" si="39" ref="BS14:BS59">+BR14/$J14</f>
        <v>0.0005167958656330749</v>
      </c>
      <c r="BT14" s="44">
        <f aca="true" t="shared" si="40" ref="BT14:BT59">RANK(BS14,BS$13:BS$59)</f>
        <v>21</v>
      </c>
    </row>
    <row r="15" spans="1:72" s="44" customFormat="1" ht="12" customHeight="1">
      <c r="A15" s="61" t="s">
        <v>122</v>
      </c>
      <c r="B15" s="61" t="s">
        <v>127</v>
      </c>
      <c r="C15" s="61" t="s">
        <v>252</v>
      </c>
      <c r="D15" s="61" t="s">
        <v>124</v>
      </c>
      <c r="E15" s="61"/>
      <c r="F15" s="37">
        <v>1</v>
      </c>
      <c r="G15" s="10"/>
      <c r="H15" s="38" t="s">
        <v>45</v>
      </c>
      <c r="I15" s="39" t="s">
        <v>25</v>
      </c>
      <c r="J15" s="40">
        <v>198500</v>
      </c>
      <c r="K15" s="41">
        <v>20400</v>
      </c>
      <c r="L15" s="75">
        <f t="shared" si="0"/>
        <v>0.10277078085642317</v>
      </c>
      <c r="M15" s="41">
        <f t="shared" si="1"/>
        <v>36</v>
      </c>
      <c r="N15" s="41">
        <v>52000</v>
      </c>
      <c r="O15" s="75">
        <f t="shared" si="2"/>
        <v>0.2619647355163728</v>
      </c>
      <c r="P15" s="41">
        <f t="shared" si="3"/>
        <v>43</v>
      </c>
      <c r="Q15" s="41">
        <v>58800</v>
      </c>
      <c r="R15" s="75">
        <f t="shared" si="4"/>
        <v>0.29622166246851384</v>
      </c>
      <c r="S15" s="41">
        <f t="shared" si="5"/>
        <v>8</v>
      </c>
      <c r="T15" s="41">
        <v>28500</v>
      </c>
      <c r="U15" s="75">
        <f t="shared" si="6"/>
        <v>0.14357682619647355</v>
      </c>
      <c r="V15" s="41">
        <f t="shared" si="7"/>
        <v>14</v>
      </c>
      <c r="W15" s="41">
        <v>21600</v>
      </c>
      <c r="X15" s="75">
        <f t="shared" si="8"/>
        <v>0.10881612090680101</v>
      </c>
      <c r="Y15" s="41">
        <f t="shared" si="9"/>
        <v>11</v>
      </c>
      <c r="Z15" s="41">
        <v>6700</v>
      </c>
      <c r="AA15" s="75">
        <f t="shared" si="10"/>
        <v>0.033753148614609575</v>
      </c>
      <c r="AB15" s="41">
        <f t="shared" si="11"/>
        <v>35</v>
      </c>
      <c r="AC15" s="42">
        <v>6400</v>
      </c>
      <c r="AD15" s="75">
        <f t="shared" si="12"/>
        <v>0.03224181360201511</v>
      </c>
      <c r="AE15" s="41">
        <f t="shared" si="13"/>
        <v>23</v>
      </c>
      <c r="AF15" s="41">
        <v>1400</v>
      </c>
      <c r="AG15" s="75">
        <f t="shared" si="14"/>
        <v>0.007052896725440806</v>
      </c>
      <c r="AH15" s="41">
        <f t="shared" si="15"/>
        <v>37</v>
      </c>
      <c r="AI15" s="41">
        <v>800</v>
      </c>
      <c r="AJ15" s="75">
        <f t="shared" si="16"/>
        <v>0.004030226700251889</v>
      </c>
      <c r="AK15" s="41">
        <f t="shared" si="17"/>
        <v>22</v>
      </c>
      <c r="AL15" s="41">
        <v>300</v>
      </c>
      <c r="AM15" s="75">
        <f t="shared" si="18"/>
        <v>0.0015113350125944584</v>
      </c>
      <c r="AN15" s="41">
        <f t="shared" si="19"/>
        <v>26</v>
      </c>
      <c r="AO15" s="41">
        <v>400</v>
      </c>
      <c r="AP15" s="75">
        <f t="shared" si="20"/>
        <v>0.0020151133501259445</v>
      </c>
      <c r="AQ15" s="41">
        <f t="shared" si="21"/>
        <v>6</v>
      </c>
      <c r="AR15" s="41">
        <v>0</v>
      </c>
      <c r="AS15" s="75">
        <f t="shared" si="22"/>
        <v>0</v>
      </c>
      <c r="AT15" s="41">
        <f t="shared" si="23"/>
        <v>32</v>
      </c>
      <c r="AU15" s="41">
        <v>100</v>
      </c>
      <c r="AV15" s="75">
        <f t="shared" si="24"/>
        <v>0.0005037783375314861</v>
      </c>
      <c r="AW15" s="41">
        <f t="shared" si="25"/>
        <v>19</v>
      </c>
      <c r="AX15" s="41">
        <f t="shared" si="26"/>
        <v>100</v>
      </c>
      <c r="AY15" s="75">
        <f t="shared" si="27"/>
        <v>0.0005037783375314861</v>
      </c>
      <c r="AZ15" s="41">
        <f t="shared" si="28"/>
        <v>22</v>
      </c>
      <c r="BA15" s="65" t="s">
        <v>243</v>
      </c>
      <c r="BB15" s="41">
        <v>100</v>
      </c>
      <c r="BC15" s="65" t="s">
        <v>243</v>
      </c>
      <c r="BD15" s="39" t="s">
        <v>25</v>
      </c>
      <c r="BE15" s="43" t="s">
        <v>196</v>
      </c>
      <c r="BF15" s="14"/>
      <c r="BH15" s="38" t="s">
        <v>45</v>
      </c>
      <c r="BI15" s="91">
        <f t="shared" si="29"/>
        <v>188000</v>
      </c>
      <c r="BJ15" s="92">
        <f t="shared" si="30"/>
        <v>0.947103274559194</v>
      </c>
      <c r="BK15" s="44">
        <f t="shared" si="31"/>
        <v>16</v>
      </c>
      <c r="BL15" s="91">
        <f t="shared" si="32"/>
        <v>8600</v>
      </c>
      <c r="BM15" s="92">
        <f t="shared" si="33"/>
        <v>0.04332493702770781</v>
      </c>
      <c r="BN15" s="44">
        <f t="shared" si="34"/>
        <v>28</v>
      </c>
      <c r="BO15" s="91">
        <f t="shared" si="35"/>
        <v>800</v>
      </c>
      <c r="BP15" s="92">
        <f t="shared" si="36"/>
        <v>0.004030226700251889</v>
      </c>
      <c r="BQ15" s="44">
        <f t="shared" si="37"/>
        <v>18</v>
      </c>
      <c r="BR15" s="91">
        <f t="shared" si="38"/>
        <v>100</v>
      </c>
      <c r="BS15" s="92">
        <f t="shared" si="39"/>
        <v>0.0005037783375314861</v>
      </c>
      <c r="BT15" s="44">
        <f t="shared" si="40"/>
        <v>22</v>
      </c>
    </row>
    <row r="16" spans="1:72" s="44" customFormat="1" ht="12" customHeight="1">
      <c r="A16" s="61" t="s">
        <v>122</v>
      </c>
      <c r="B16" s="61" t="s">
        <v>128</v>
      </c>
      <c r="C16" s="61" t="s">
        <v>252</v>
      </c>
      <c r="D16" s="61" t="s">
        <v>124</v>
      </c>
      <c r="E16" s="61"/>
      <c r="F16" s="37">
        <v>1</v>
      </c>
      <c r="G16" s="10"/>
      <c r="H16" s="38" t="s">
        <v>46</v>
      </c>
      <c r="I16" s="39" t="s">
        <v>26</v>
      </c>
      <c r="J16" s="40">
        <v>383400</v>
      </c>
      <c r="K16" s="41">
        <v>38900</v>
      </c>
      <c r="L16" s="75">
        <f t="shared" si="0"/>
        <v>0.10146061554512259</v>
      </c>
      <c r="M16" s="41">
        <f t="shared" si="1"/>
        <v>40</v>
      </c>
      <c r="N16" s="41">
        <v>103300</v>
      </c>
      <c r="O16" s="75">
        <f t="shared" si="2"/>
        <v>0.26943140323422016</v>
      </c>
      <c r="P16" s="41">
        <f t="shared" si="3"/>
        <v>39</v>
      </c>
      <c r="Q16" s="41">
        <v>97100</v>
      </c>
      <c r="R16" s="75">
        <f t="shared" si="4"/>
        <v>0.2532603025560772</v>
      </c>
      <c r="S16" s="41">
        <f t="shared" si="5"/>
        <v>31</v>
      </c>
      <c r="T16" s="41">
        <v>59900</v>
      </c>
      <c r="U16" s="75">
        <f t="shared" si="6"/>
        <v>0.1562336984872196</v>
      </c>
      <c r="V16" s="41">
        <f t="shared" si="7"/>
        <v>3</v>
      </c>
      <c r="W16" s="41">
        <v>39900</v>
      </c>
      <c r="X16" s="75">
        <f t="shared" si="8"/>
        <v>0.10406885758998435</v>
      </c>
      <c r="Y16" s="41">
        <f t="shared" si="9"/>
        <v>19</v>
      </c>
      <c r="Z16" s="41">
        <v>17500</v>
      </c>
      <c r="AA16" s="75">
        <f t="shared" si="10"/>
        <v>0.04564423578508085</v>
      </c>
      <c r="AB16" s="41">
        <f t="shared" si="11"/>
        <v>13</v>
      </c>
      <c r="AC16" s="42">
        <v>13700</v>
      </c>
      <c r="AD16" s="75">
        <f t="shared" si="12"/>
        <v>0.03573291601460615</v>
      </c>
      <c r="AE16" s="41">
        <f t="shared" si="13"/>
        <v>17</v>
      </c>
      <c r="AF16" s="41">
        <v>4300</v>
      </c>
      <c r="AG16" s="75">
        <f t="shared" si="14"/>
        <v>0.011215440792905582</v>
      </c>
      <c r="AH16" s="41">
        <f t="shared" si="15"/>
        <v>23</v>
      </c>
      <c r="AI16" s="41">
        <v>1800</v>
      </c>
      <c r="AJ16" s="75">
        <f t="shared" si="16"/>
        <v>0.004694835680751174</v>
      </c>
      <c r="AK16" s="41">
        <f t="shared" si="17"/>
        <v>16</v>
      </c>
      <c r="AL16" s="41">
        <v>1400</v>
      </c>
      <c r="AM16" s="75">
        <f t="shared" si="18"/>
        <v>0.0036515388628064684</v>
      </c>
      <c r="AN16" s="41">
        <f t="shared" si="19"/>
        <v>6</v>
      </c>
      <c r="AO16" s="41">
        <v>600</v>
      </c>
      <c r="AP16" s="75">
        <f t="shared" si="20"/>
        <v>0.001564945226917058</v>
      </c>
      <c r="AQ16" s="41">
        <f t="shared" si="21"/>
        <v>11</v>
      </c>
      <c r="AR16" s="41">
        <v>100</v>
      </c>
      <c r="AS16" s="75">
        <f t="shared" si="22"/>
        <v>0.0002608242044861763</v>
      </c>
      <c r="AT16" s="41">
        <f t="shared" si="23"/>
        <v>30</v>
      </c>
      <c r="AU16" s="65" t="s">
        <v>243</v>
      </c>
      <c r="AV16" s="75">
        <f t="shared" si="24"/>
        <v>0</v>
      </c>
      <c r="AW16" s="41">
        <f t="shared" si="25"/>
        <v>31</v>
      </c>
      <c r="AX16" s="41">
        <f t="shared" si="26"/>
        <v>200</v>
      </c>
      <c r="AY16" s="75">
        <f t="shared" si="27"/>
        <v>0.0005216484089723526</v>
      </c>
      <c r="AZ16" s="41">
        <f t="shared" si="28"/>
        <v>20</v>
      </c>
      <c r="BA16" s="65" t="s">
        <v>243</v>
      </c>
      <c r="BB16" s="65" t="s">
        <v>243</v>
      </c>
      <c r="BC16" s="41">
        <v>200</v>
      </c>
      <c r="BD16" s="39" t="s">
        <v>26</v>
      </c>
      <c r="BE16" s="43" t="s">
        <v>197</v>
      </c>
      <c r="BF16" s="14"/>
      <c r="BH16" s="38" t="s">
        <v>46</v>
      </c>
      <c r="BI16" s="91">
        <f t="shared" si="29"/>
        <v>356600</v>
      </c>
      <c r="BJ16" s="92">
        <f t="shared" si="30"/>
        <v>0.9300991131977048</v>
      </c>
      <c r="BK16" s="44">
        <f t="shared" si="31"/>
        <v>33</v>
      </c>
      <c r="BL16" s="91">
        <f t="shared" si="32"/>
        <v>19800</v>
      </c>
      <c r="BM16" s="92">
        <f t="shared" si="33"/>
        <v>0.051643192488262914</v>
      </c>
      <c r="BN16" s="44">
        <f t="shared" si="34"/>
        <v>19</v>
      </c>
      <c r="BO16" s="91">
        <f t="shared" si="35"/>
        <v>2100</v>
      </c>
      <c r="BP16" s="92">
        <f t="shared" si="36"/>
        <v>0.005477308294209703</v>
      </c>
      <c r="BQ16" s="44">
        <f t="shared" si="37"/>
        <v>7</v>
      </c>
      <c r="BR16" s="91">
        <f t="shared" si="38"/>
        <v>200</v>
      </c>
      <c r="BS16" s="92">
        <f t="shared" si="39"/>
        <v>0.0005216484089723526</v>
      </c>
      <c r="BT16" s="44">
        <f t="shared" si="40"/>
        <v>20</v>
      </c>
    </row>
    <row r="17" spans="1:72" s="44" customFormat="1" ht="12" customHeight="1">
      <c r="A17" s="61" t="s">
        <v>122</v>
      </c>
      <c r="B17" s="61" t="s">
        <v>129</v>
      </c>
      <c r="C17" s="61" t="s">
        <v>252</v>
      </c>
      <c r="D17" s="61" t="s">
        <v>124</v>
      </c>
      <c r="E17" s="61"/>
      <c r="F17" s="37">
        <v>1</v>
      </c>
      <c r="G17" s="10"/>
      <c r="H17" s="38" t="s">
        <v>47</v>
      </c>
      <c r="I17" s="39" t="s">
        <v>27</v>
      </c>
      <c r="J17" s="40">
        <v>144700</v>
      </c>
      <c r="K17" s="41">
        <v>13800</v>
      </c>
      <c r="L17" s="75">
        <f t="shared" si="0"/>
        <v>0.09536973047684866</v>
      </c>
      <c r="M17" s="41">
        <f t="shared" si="1"/>
        <v>45</v>
      </c>
      <c r="N17" s="41">
        <v>41400</v>
      </c>
      <c r="O17" s="75">
        <f t="shared" si="2"/>
        <v>0.286109191430546</v>
      </c>
      <c r="P17" s="41">
        <f t="shared" si="3"/>
        <v>25</v>
      </c>
      <c r="Q17" s="41">
        <v>47100</v>
      </c>
      <c r="R17" s="75">
        <f t="shared" si="4"/>
        <v>0.3255010366275052</v>
      </c>
      <c r="S17" s="41">
        <f t="shared" si="5"/>
        <v>1</v>
      </c>
      <c r="T17" s="41">
        <v>20600</v>
      </c>
      <c r="U17" s="75">
        <f t="shared" si="6"/>
        <v>0.14236351071181755</v>
      </c>
      <c r="V17" s="41">
        <f t="shared" si="7"/>
        <v>16</v>
      </c>
      <c r="W17" s="41">
        <v>12200</v>
      </c>
      <c r="X17" s="75">
        <f t="shared" si="8"/>
        <v>0.08431237042156185</v>
      </c>
      <c r="Y17" s="41">
        <f t="shared" si="9"/>
        <v>39</v>
      </c>
      <c r="Z17" s="41">
        <v>4600</v>
      </c>
      <c r="AA17" s="75">
        <f t="shared" si="10"/>
        <v>0.03178991015894955</v>
      </c>
      <c r="AB17" s="41">
        <f t="shared" si="11"/>
        <v>38</v>
      </c>
      <c r="AC17" s="42">
        <v>2600</v>
      </c>
      <c r="AD17" s="75">
        <f t="shared" si="12"/>
        <v>0.01796821008984105</v>
      </c>
      <c r="AE17" s="41">
        <f t="shared" si="13"/>
        <v>45</v>
      </c>
      <c r="AF17" s="41">
        <v>900</v>
      </c>
      <c r="AG17" s="75">
        <f t="shared" si="14"/>
        <v>0.006219765031098825</v>
      </c>
      <c r="AH17" s="41">
        <f t="shared" si="15"/>
        <v>40</v>
      </c>
      <c r="AI17" s="41">
        <v>400</v>
      </c>
      <c r="AJ17" s="75">
        <f t="shared" si="16"/>
        <v>0.0027643400138217</v>
      </c>
      <c r="AK17" s="41">
        <f t="shared" si="17"/>
        <v>36</v>
      </c>
      <c r="AL17" s="41">
        <v>100</v>
      </c>
      <c r="AM17" s="75">
        <f t="shared" si="18"/>
        <v>0.000691085003455425</v>
      </c>
      <c r="AN17" s="41">
        <f t="shared" si="19"/>
        <v>43</v>
      </c>
      <c r="AO17" s="41">
        <v>0</v>
      </c>
      <c r="AP17" s="75">
        <f t="shared" si="20"/>
        <v>0</v>
      </c>
      <c r="AQ17" s="41">
        <f t="shared" si="21"/>
        <v>40</v>
      </c>
      <c r="AR17" s="41">
        <v>100</v>
      </c>
      <c r="AS17" s="75">
        <f t="shared" si="22"/>
        <v>0.000691085003455425</v>
      </c>
      <c r="AT17" s="41">
        <f t="shared" si="23"/>
        <v>17</v>
      </c>
      <c r="AU17" s="41">
        <v>0</v>
      </c>
      <c r="AV17" s="75">
        <f t="shared" si="24"/>
        <v>0</v>
      </c>
      <c r="AW17" s="41">
        <f t="shared" si="25"/>
        <v>31</v>
      </c>
      <c r="AX17" s="41">
        <f t="shared" si="26"/>
        <v>100</v>
      </c>
      <c r="AY17" s="75">
        <f t="shared" si="27"/>
        <v>0.000691085003455425</v>
      </c>
      <c r="AZ17" s="41">
        <f t="shared" si="28"/>
        <v>17</v>
      </c>
      <c r="BA17" s="41">
        <v>100</v>
      </c>
      <c r="BB17" s="65" t="s">
        <v>243</v>
      </c>
      <c r="BC17" s="65" t="s">
        <v>243</v>
      </c>
      <c r="BD17" s="39" t="s">
        <v>27</v>
      </c>
      <c r="BE17" s="43" t="s">
        <v>198</v>
      </c>
      <c r="BF17" s="14"/>
      <c r="BH17" s="38" t="s">
        <v>47</v>
      </c>
      <c r="BI17" s="91">
        <f t="shared" si="29"/>
        <v>139700</v>
      </c>
      <c r="BJ17" s="92">
        <f t="shared" si="30"/>
        <v>0.9654457498272287</v>
      </c>
      <c r="BK17" s="44">
        <f t="shared" si="31"/>
        <v>2</v>
      </c>
      <c r="BL17" s="91">
        <f t="shared" si="32"/>
        <v>3900</v>
      </c>
      <c r="BM17" s="92">
        <f t="shared" si="33"/>
        <v>0.026952315134761574</v>
      </c>
      <c r="BN17" s="44">
        <f t="shared" si="34"/>
        <v>45</v>
      </c>
      <c r="BO17" s="91">
        <f t="shared" si="35"/>
        <v>200</v>
      </c>
      <c r="BP17" s="92">
        <f t="shared" si="36"/>
        <v>0.00138217000691085</v>
      </c>
      <c r="BQ17" s="44">
        <f t="shared" si="37"/>
        <v>44</v>
      </c>
      <c r="BR17" s="91">
        <f t="shared" si="38"/>
        <v>100</v>
      </c>
      <c r="BS17" s="92">
        <f t="shared" si="39"/>
        <v>0.000691085003455425</v>
      </c>
      <c r="BT17" s="44">
        <f t="shared" si="40"/>
        <v>17</v>
      </c>
    </row>
    <row r="18" spans="1:72" s="44" customFormat="1" ht="16.5" customHeight="1">
      <c r="A18" s="61" t="s">
        <v>122</v>
      </c>
      <c r="B18" s="61" t="s">
        <v>130</v>
      </c>
      <c r="C18" s="61" t="s">
        <v>252</v>
      </c>
      <c r="D18" s="61" t="s">
        <v>124</v>
      </c>
      <c r="E18" s="61"/>
      <c r="F18" s="37">
        <v>1</v>
      </c>
      <c r="G18" s="10"/>
      <c r="H18" s="38" t="s">
        <v>48</v>
      </c>
      <c r="I18" s="39" t="s">
        <v>28</v>
      </c>
      <c r="J18" s="40">
        <v>164100</v>
      </c>
      <c r="K18" s="41">
        <v>16600</v>
      </c>
      <c r="L18" s="75">
        <f t="shared" si="0"/>
        <v>0.10115783059110299</v>
      </c>
      <c r="M18" s="41">
        <f t="shared" si="1"/>
        <v>42</v>
      </c>
      <c r="N18" s="41">
        <v>40000</v>
      </c>
      <c r="O18" s="75">
        <f t="shared" si="2"/>
        <v>0.2437538086532602</v>
      </c>
      <c r="P18" s="41">
        <f t="shared" si="3"/>
        <v>47</v>
      </c>
      <c r="Q18" s="41">
        <v>49600</v>
      </c>
      <c r="R18" s="75">
        <f t="shared" si="4"/>
        <v>0.30225472273004267</v>
      </c>
      <c r="S18" s="41">
        <f t="shared" si="5"/>
        <v>4</v>
      </c>
      <c r="T18" s="41">
        <v>25600</v>
      </c>
      <c r="U18" s="75">
        <f t="shared" si="6"/>
        <v>0.15600243753808654</v>
      </c>
      <c r="V18" s="41">
        <f t="shared" si="7"/>
        <v>4</v>
      </c>
      <c r="W18" s="41">
        <v>17400</v>
      </c>
      <c r="X18" s="75">
        <f t="shared" si="8"/>
        <v>0.10603290676416818</v>
      </c>
      <c r="Y18" s="41">
        <f t="shared" si="9"/>
        <v>17</v>
      </c>
      <c r="Z18" s="41">
        <v>6700</v>
      </c>
      <c r="AA18" s="75">
        <f t="shared" si="10"/>
        <v>0.04082876294942109</v>
      </c>
      <c r="AB18" s="41">
        <f t="shared" si="11"/>
        <v>22</v>
      </c>
      <c r="AC18" s="42">
        <v>4500</v>
      </c>
      <c r="AD18" s="75">
        <f t="shared" si="12"/>
        <v>0.027422303473491772</v>
      </c>
      <c r="AE18" s="41">
        <f t="shared" si="13"/>
        <v>33</v>
      </c>
      <c r="AF18" s="41">
        <v>2000</v>
      </c>
      <c r="AG18" s="75">
        <f t="shared" si="14"/>
        <v>0.01218769043266301</v>
      </c>
      <c r="AH18" s="41">
        <f t="shared" si="15"/>
        <v>15</v>
      </c>
      <c r="AI18" s="41">
        <v>200</v>
      </c>
      <c r="AJ18" s="75">
        <f t="shared" si="16"/>
        <v>0.001218769043266301</v>
      </c>
      <c r="AK18" s="41">
        <f t="shared" si="17"/>
        <v>45</v>
      </c>
      <c r="AL18" s="41">
        <v>300</v>
      </c>
      <c r="AM18" s="75">
        <f t="shared" si="18"/>
        <v>0.0018281535648994515</v>
      </c>
      <c r="AN18" s="41">
        <f t="shared" si="19"/>
        <v>20</v>
      </c>
      <c r="AO18" s="41">
        <v>100</v>
      </c>
      <c r="AP18" s="75">
        <f t="shared" si="20"/>
        <v>0.0006093845216331506</v>
      </c>
      <c r="AQ18" s="41">
        <f t="shared" si="21"/>
        <v>30</v>
      </c>
      <c r="AR18" s="65" t="s">
        <v>243</v>
      </c>
      <c r="AS18" s="75">
        <f t="shared" si="22"/>
        <v>0</v>
      </c>
      <c r="AT18" s="41">
        <f t="shared" si="23"/>
        <v>32</v>
      </c>
      <c r="AU18" s="41">
        <v>100</v>
      </c>
      <c r="AV18" s="75">
        <f t="shared" si="24"/>
        <v>0.0006093845216331506</v>
      </c>
      <c r="AW18" s="41">
        <f t="shared" si="25"/>
        <v>15</v>
      </c>
      <c r="AX18" s="41">
        <f t="shared" si="26"/>
        <v>200</v>
      </c>
      <c r="AY18" s="75">
        <f t="shared" si="27"/>
        <v>0.001218769043266301</v>
      </c>
      <c r="AZ18" s="41">
        <f t="shared" si="28"/>
        <v>8</v>
      </c>
      <c r="BA18" s="41">
        <v>100</v>
      </c>
      <c r="BB18" s="65" t="s">
        <v>243</v>
      </c>
      <c r="BC18" s="41">
        <v>100</v>
      </c>
      <c r="BD18" s="39" t="s">
        <v>28</v>
      </c>
      <c r="BE18" s="43" t="s">
        <v>199</v>
      </c>
      <c r="BF18" s="14"/>
      <c r="BH18" s="38" t="s">
        <v>48</v>
      </c>
      <c r="BI18" s="91">
        <f t="shared" si="29"/>
        <v>155900</v>
      </c>
      <c r="BJ18" s="92">
        <f t="shared" si="30"/>
        <v>0.9500304692260817</v>
      </c>
      <c r="BK18" s="44">
        <f t="shared" si="31"/>
        <v>12</v>
      </c>
      <c r="BL18" s="91">
        <f t="shared" si="32"/>
        <v>6700</v>
      </c>
      <c r="BM18" s="92">
        <f t="shared" si="33"/>
        <v>0.04082876294942109</v>
      </c>
      <c r="BN18" s="44">
        <f t="shared" si="34"/>
        <v>31</v>
      </c>
      <c r="BO18" s="91">
        <f t="shared" si="35"/>
        <v>500</v>
      </c>
      <c r="BP18" s="92">
        <f t="shared" si="36"/>
        <v>0.0030469226081657527</v>
      </c>
      <c r="BQ18" s="44">
        <f t="shared" si="37"/>
        <v>30</v>
      </c>
      <c r="BR18" s="91">
        <f t="shared" si="38"/>
        <v>200</v>
      </c>
      <c r="BS18" s="92">
        <f t="shared" si="39"/>
        <v>0.001218769043266301</v>
      </c>
      <c r="BT18" s="44">
        <f t="shared" si="40"/>
        <v>8</v>
      </c>
    </row>
    <row r="19" spans="1:72" s="44" customFormat="1" ht="12" customHeight="1">
      <c r="A19" s="61" t="s">
        <v>122</v>
      </c>
      <c r="B19" s="61" t="s">
        <v>131</v>
      </c>
      <c r="C19" s="61" t="s">
        <v>252</v>
      </c>
      <c r="D19" s="61" t="s">
        <v>124</v>
      </c>
      <c r="E19" s="61"/>
      <c r="F19" s="37">
        <v>1</v>
      </c>
      <c r="G19" s="10"/>
      <c r="H19" s="38" t="s">
        <v>49</v>
      </c>
      <c r="I19" s="39" t="s">
        <v>29</v>
      </c>
      <c r="J19" s="40">
        <v>271500</v>
      </c>
      <c r="K19" s="41">
        <v>23400</v>
      </c>
      <c r="L19" s="75">
        <f t="shared" si="0"/>
        <v>0.0861878453038674</v>
      </c>
      <c r="M19" s="41">
        <f t="shared" si="1"/>
        <v>47</v>
      </c>
      <c r="N19" s="41">
        <v>72200</v>
      </c>
      <c r="O19" s="75">
        <f t="shared" si="2"/>
        <v>0.2659300184162063</v>
      </c>
      <c r="P19" s="41">
        <f t="shared" si="3"/>
        <v>42</v>
      </c>
      <c r="Q19" s="41">
        <v>78200</v>
      </c>
      <c r="R19" s="75">
        <f t="shared" si="4"/>
        <v>0.28802946593001844</v>
      </c>
      <c r="S19" s="41">
        <f t="shared" si="5"/>
        <v>13</v>
      </c>
      <c r="T19" s="41">
        <v>41200</v>
      </c>
      <c r="U19" s="75">
        <f t="shared" si="6"/>
        <v>0.15174953959484347</v>
      </c>
      <c r="V19" s="41">
        <f t="shared" si="7"/>
        <v>5</v>
      </c>
      <c r="W19" s="41">
        <v>29600</v>
      </c>
      <c r="X19" s="75">
        <f t="shared" si="8"/>
        <v>0.10902394106813997</v>
      </c>
      <c r="Y19" s="41">
        <f t="shared" si="9"/>
        <v>10</v>
      </c>
      <c r="Z19" s="41">
        <v>11400</v>
      </c>
      <c r="AA19" s="75">
        <f t="shared" si="10"/>
        <v>0.041988950276243095</v>
      </c>
      <c r="AB19" s="41">
        <f t="shared" si="11"/>
        <v>19</v>
      </c>
      <c r="AC19" s="41">
        <v>9100</v>
      </c>
      <c r="AD19" s="75">
        <f t="shared" si="12"/>
        <v>0.033517495395948435</v>
      </c>
      <c r="AE19" s="41">
        <f t="shared" si="13"/>
        <v>21</v>
      </c>
      <c r="AF19" s="41">
        <v>2200</v>
      </c>
      <c r="AG19" s="75">
        <f t="shared" si="14"/>
        <v>0.008103130755064457</v>
      </c>
      <c r="AH19" s="41">
        <f t="shared" si="15"/>
        <v>33</v>
      </c>
      <c r="AI19" s="41">
        <v>700</v>
      </c>
      <c r="AJ19" s="75">
        <f t="shared" si="16"/>
        <v>0.002578268876611418</v>
      </c>
      <c r="AK19" s="41">
        <f t="shared" si="17"/>
        <v>37</v>
      </c>
      <c r="AL19" s="41">
        <v>600</v>
      </c>
      <c r="AM19" s="75">
        <f t="shared" si="18"/>
        <v>0.0022099447513812156</v>
      </c>
      <c r="AN19" s="41">
        <f t="shared" si="19"/>
        <v>16</v>
      </c>
      <c r="AO19" s="41">
        <v>100</v>
      </c>
      <c r="AP19" s="75">
        <f t="shared" si="20"/>
        <v>0.00036832412523020257</v>
      </c>
      <c r="AQ19" s="41">
        <f t="shared" si="21"/>
        <v>38</v>
      </c>
      <c r="AR19" s="65" t="s">
        <v>243</v>
      </c>
      <c r="AS19" s="75">
        <f t="shared" si="22"/>
        <v>0</v>
      </c>
      <c r="AT19" s="41">
        <f t="shared" si="23"/>
        <v>32</v>
      </c>
      <c r="AU19" s="65" t="s">
        <v>243</v>
      </c>
      <c r="AV19" s="75">
        <f t="shared" si="24"/>
        <v>0</v>
      </c>
      <c r="AW19" s="41">
        <f t="shared" si="25"/>
        <v>31</v>
      </c>
      <c r="AX19" s="41">
        <f t="shared" si="26"/>
        <v>100</v>
      </c>
      <c r="AY19" s="75">
        <f t="shared" si="27"/>
        <v>0.00036832412523020257</v>
      </c>
      <c r="AZ19" s="41">
        <f t="shared" si="28"/>
        <v>25</v>
      </c>
      <c r="BA19" s="41">
        <v>100</v>
      </c>
      <c r="BB19" s="65" t="s">
        <v>243</v>
      </c>
      <c r="BC19" s="65" t="s">
        <v>243</v>
      </c>
      <c r="BD19" s="39" t="s">
        <v>29</v>
      </c>
      <c r="BE19" s="43" t="s">
        <v>200</v>
      </c>
      <c r="BF19" s="10"/>
      <c r="BH19" s="38" t="s">
        <v>49</v>
      </c>
      <c r="BI19" s="91">
        <f t="shared" si="29"/>
        <v>256000</v>
      </c>
      <c r="BJ19" s="92">
        <f t="shared" si="30"/>
        <v>0.9429097605893186</v>
      </c>
      <c r="BK19" s="44">
        <f t="shared" si="31"/>
        <v>21</v>
      </c>
      <c r="BL19" s="91">
        <f t="shared" si="32"/>
        <v>12000</v>
      </c>
      <c r="BM19" s="92">
        <f t="shared" si="33"/>
        <v>0.04419889502762431</v>
      </c>
      <c r="BN19" s="44">
        <f t="shared" si="34"/>
        <v>26</v>
      </c>
      <c r="BO19" s="91">
        <f t="shared" si="35"/>
        <v>700</v>
      </c>
      <c r="BP19" s="92">
        <f t="shared" si="36"/>
        <v>0.002578268876611418</v>
      </c>
      <c r="BQ19" s="44">
        <f t="shared" si="37"/>
        <v>34</v>
      </c>
      <c r="BR19" s="91">
        <f t="shared" si="38"/>
        <v>100</v>
      </c>
      <c r="BS19" s="92">
        <f t="shared" si="39"/>
        <v>0.00036832412523020257</v>
      </c>
      <c r="BT19" s="44">
        <f t="shared" si="40"/>
        <v>25</v>
      </c>
    </row>
    <row r="20" spans="1:72" s="44" customFormat="1" ht="12" customHeight="1">
      <c r="A20" s="61" t="s">
        <v>122</v>
      </c>
      <c r="B20" s="61" t="s">
        <v>132</v>
      </c>
      <c r="C20" s="61" t="s">
        <v>252</v>
      </c>
      <c r="D20" s="61" t="s">
        <v>124</v>
      </c>
      <c r="E20" s="61"/>
      <c r="F20" s="37">
        <v>1</v>
      </c>
      <c r="G20" s="10"/>
      <c r="H20" s="38" t="s">
        <v>50</v>
      </c>
      <c r="I20" s="39" t="s">
        <v>30</v>
      </c>
      <c r="J20" s="40">
        <v>482600</v>
      </c>
      <c r="K20" s="41">
        <v>48300</v>
      </c>
      <c r="L20" s="75">
        <f t="shared" si="0"/>
        <v>0.10008288437629506</v>
      </c>
      <c r="M20" s="41">
        <f t="shared" si="1"/>
        <v>44</v>
      </c>
      <c r="N20" s="41">
        <v>132300</v>
      </c>
      <c r="O20" s="75">
        <f t="shared" si="2"/>
        <v>0.27414007459593864</v>
      </c>
      <c r="P20" s="41">
        <f t="shared" si="3"/>
        <v>37</v>
      </c>
      <c r="Q20" s="41">
        <v>114000</v>
      </c>
      <c r="R20" s="75">
        <f t="shared" si="4"/>
        <v>0.23622047244094488</v>
      </c>
      <c r="S20" s="41">
        <f t="shared" si="5"/>
        <v>37</v>
      </c>
      <c r="T20" s="41">
        <v>65500</v>
      </c>
      <c r="U20" s="75">
        <f t="shared" si="6"/>
        <v>0.13572316618317448</v>
      </c>
      <c r="V20" s="41">
        <f t="shared" si="7"/>
        <v>21</v>
      </c>
      <c r="W20" s="41">
        <v>54800</v>
      </c>
      <c r="X20" s="75">
        <f t="shared" si="8"/>
        <v>0.11355159552424368</v>
      </c>
      <c r="Y20" s="41">
        <f t="shared" si="9"/>
        <v>7</v>
      </c>
      <c r="Z20" s="41">
        <v>25200</v>
      </c>
      <c r="AA20" s="75">
        <f t="shared" si="10"/>
        <v>0.052217157065893076</v>
      </c>
      <c r="AB20" s="41">
        <f t="shared" si="11"/>
        <v>5</v>
      </c>
      <c r="AC20" s="41">
        <v>22800</v>
      </c>
      <c r="AD20" s="75">
        <f t="shared" si="12"/>
        <v>0.047244094488188976</v>
      </c>
      <c r="AE20" s="41">
        <f t="shared" si="13"/>
        <v>7</v>
      </c>
      <c r="AF20" s="41">
        <v>8200</v>
      </c>
      <c r="AG20" s="75">
        <f t="shared" si="14"/>
        <v>0.01699129714048902</v>
      </c>
      <c r="AH20" s="41">
        <f t="shared" si="15"/>
        <v>6</v>
      </c>
      <c r="AI20" s="41">
        <v>2000</v>
      </c>
      <c r="AJ20" s="75">
        <f t="shared" si="16"/>
        <v>0.004144218814753419</v>
      </c>
      <c r="AK20" s="41">
        <f t="shared" si="17"/>
        <v>21</v>
      </c>
      <c r="AL20" s="41">
        <v>1600</v>
      </c>
      <c r="AM20" s="75">
        <f t="shared" si="18"/>
        <v>0.003315375051802735</v>
      </c>
      <c r="AN20" s="41">
        <f t="shared" si="19"/>
        <v>7</v>
      </c>
      <c r="AO20" s="41">
        <v>700</v>
      </c>
      <c r="AP20" s="75">
        <f t="shared" si="20"/>
        <v>0.0014504765851636966</v>
      </c>
      <c r="AQ20" s="41">
        <f t="shared" si="21"/>
        <v>13</v>
      </c>
      <c r="AR20" s="41">
        <v>300</v>
      </c>
      <c r="AS20" s="75">
        <f t="shared" si="22"/>
        <v>0.0006216328222130128</v>
      </c>
      <c r="AT20" s="41">
        <f t="shared" si="23"/>
        <v>19</v>
      </c>
      <c r="AU20" s="65" t="s">
        <v>243</v>
      </c>
      <c r="AV20" s="75">
        <f t="shared" si="24"/>
        <v>0</v>
      </c>
      <c r="AW20" s="41">
        <f t="shared" si="25"/>
        <v>31</v>
      </c>
      <c r="AX20" s="41">
        <f t="shared" si="26"/>
        <v>400</v>
      </c>
      <c r="AY20" s="75">
        <f t="shared" si="27"/>
        <v>0.0008288437629506838</v>
      </c>
      <c r="AZ20" s="41">
        <f t="shared" si="28"/>
        <v>14</v>
      </c>
      <c r="BA20" s="41">
        <v>200</v>
      </c>
      <c r="BB20" s="41">
        <v>100</v>
      </c>
      <c r="BC20" s="41">
        <v>100</v>
      </c>
      <c r="BD20" s="39" t="s">
        <v>30</v>
      </c>
      <c r="BE20" s="43" t="s">
        <v>201</v>
      </c>
      <c r="BF20" s="10"/>
      <c r="BH20" s="38" t="s">
        <v>50</v>
      </c>
      <c r="BI20" s="91">
        <f t="shared" si="29"/>
        <v>440100</v>
      </c>
      <c r="BJ20" s="92">
        <f t="shared" si="30"/>
        <v>0.9119353501864899</v>
      </c>
      <c r="BK20" s="44">
        <f t="shared" si="31"/>
        <v>43</v>
      </c>
      <c r="BL20" s="91">
        <f t="shared" si="32"/>
        <v>33000</v>
      </c>
      <c r="BM20" s="92">
        <f t="shared" si="33"/>
        <v>0.06837961044343141</v>
      </c>
      <c r="BN20" s="44">
        <f t="shared" si="34"/>
        <v>5</v>
      </c>
      <c r="BO20" s="91">
        <f t="shared" si="35"/>
        <v>2600</v>
      </c>
      <c r="BP20" s="92">
        <f t="shared" si="36"/>
        <v>0.005387484459179445</v>
      </c>
      <c r="BQ20" s="44">
        <f t="shared" si="37"/>
        <v>8</v>
      </c>
      <c r="BR20" s="91">
        <f t="shared" si="38"/>
        <v>400</v>
      </c>
      <c r="BS20" s="92">
        <f t="shared" si="39"/>
        <v>0.0008288437629506838</v>
      </c>
      <c r="BT20" s="44">
        <f t="shared" si="40"/>
        <v>14</v>
      </c>
    </row>
    <row r="21" spans="1:72" s="44" customFormat="1" ht="12" customHeight="1">
      <c r="A21" s="61" t="s">
        <v>122</v>
      </c>
      <c r="B21" s="61" t="s">
        <v>133</v>
      </c>
      <c r="C21" s="61" t="s">
        <v>252</v>
      </c>
      <c r="D21" s="61" t="s">
        <v>124</v>
      </c>
      <c r="E21" s="61"/>
      <c r="F21" s="37">
        <v>1</v>
      </c>
      <c r="G21" s="10"/>
      <c r="H21" s="38" t="s">
        <v>51</v>
      </c>
      <c r="I21" s="39" t="s">
        <v>31</v>
      </c>
      <c r="J21" s="40">
        <v>306500</v>
      </c>
      <c r="K21" s="41">
        <v>27900</v>
      </c>
      <c r="L21" s="75">
        <f t="shared" si="0"/>
        <v>0.09102773246329526</v>
      </c>
      <c r="M21" s="41">
        <f t="shared" si="1"/>
        <v>46</v>
      </c>
      <c r="N21" s="41">
        <v>87100</v>
      </c>
      <c r="O21" s="75">
        <f t="shared" si="2"/>
        <v>0.2841761827079935</v>
      </c>
      <c r="P21" s="41">
        <f t="shared" si="3"/>
        <v>27</v>
      </c>
      <c r="Q21" s="41">
        <v>79600</v>
      </c>
      <c r="R21" s="75">
        <f t="shared" si="4"/>
        <v>0.2597063621533442</v>
      </c>
      <c r="S21" s="41">
        <f t="shared" si="5"/>
        <v>25</v>
      </c>
      <c r="T21" s="41">
        <v>39700</v>
      </c>
      <c r="U21" s="75">
        <f t="shared" si="6"/>
        <v>0.1295269168026101</v>
      </c>
      <c r="V21" s="41">
        <f t="shared" si="7"/>
        <v>27</v>
      </c>
      <c r="W21" s="41">
        <v>35800</v>
      </c>
      <c r="X21" s="75">
        <f t="shared" si="8"/>
        <v>0.11680261011419249</v>
      </c>
      <c r="Y21" s="41">
        <f t="shared" si="9"/>
        <v>4</v>
      </c>
      <c r="Z21" s="41">
        <v>14600</v>
      </c>
      <c r="AA21" s="75">
        <f t="shared" si="10"/>
        <v>0.04763458401305057</v>
      </c>
      <c r="AB21" s="41">
        <f t="shared" si="11"/>
        <v>9</v>
      </c>
      <c r="AC21" s="41">
        <v>11200</v>
      </c>
      <c r="AD21" s="75">
        <f t="shared" si="12"/>
        <v>0.0365415986949429</v>
      </c>
      <c r="AE21" s="41">
        <f t="shared" si="13"/>
        <v>16</v>
      </c>
      <c r="AF21" s="41">
        <v>4400</v>
      </c>
      <c r="AG21" s="75">
        <f t="shared" si="14"/>
        <v>0.01435562805872757</v>
      </c>
      <c r="AH21" s="41">
        <f t="shared" si="15"/>
        <v>7</v>
      </c>
      <c r="AI21" s="41">
        <v>1200</v>
      </c>
      <c r="AJ21" s="75">
        <f t="shared" si="16"/>
        <v>0.003915171288743882</v>
      </c>
      <c r="AK21" s="41">
        <f t="shared" si="17"/>
        <v>23</v>
      </c>
      <c r="AL21" s="41">
        <v>600</v>
      </c>
      <c r="AM21" s="75">
        <f t="shared" si="18"/>
        <v>0.001957585644371941</v>
      </c>
      <c r="AN21" s="41">
        <f t="shared" si="19"/>
        <v>17</v>
      </c>
      <c r="AO21" s="41">
        <v>100</v>
      </c>
      <c r="AP21" s="75">
        <f t="shared" si="20"/>
        <v>0.0003262642740619902</v>
      </c>
      <c r="AQ21" s="41">
        <f t="shared" si="21"/>
        <v>39</v>
      </c>
      <c r="AR21" s="41">
        <v>100</v>
      </c>
      <c r="AS21" s="75">
        <f t="shared" si="22"/>
        <v>0.0003262642740619902</v>
      </c>
      <c r="AT21" s="41">
        <f t="shared" si="23"/>
        <v>27</v>
      </c>
      <c r="AU21" s="65" t="s">
        <v>243</v>
      </c>
      <c r="AV21" s="75">
        <f t="shared" si="24"/>
        <v>0</v>
      </c>
      <c r="AW21" s="41">
        <f t="shared" si="25"/>
        <v>31</v>
      </c>
      <c r="AX21" s="41">
        <f t="shared" si="26"/>
        <v>0</v>
      </c>
      <c r="AY21" s="75">
        <f t="shared" si="27"/>
        <v>0</v>
      </c>
      <c r="AZ21" s="41">
        <f t="shared" si="28"/>
        <v>33</v>
      </c>
      <c r="BA21" s="65" t="s">
        <v>243</v>
      </c>
      <c r="BB21" s="65" t="s">
        <v>243</v>
      </c>
      <c r="BC21" s="65" t="s">
        <v>243</v>
      </c>
      <c r="BD21" s="39" t="s">
        <v>31</v>
      </c>
      <c r="BE21" s="43" t="s">
        <v>202</v>
      </c>
      <c r="BF21" s="10"/>
      <c r="BH21" s="38" t="s">
        <v>51</v>
      </c>
      <c r="BI21" s="91">
        <f t="shared" si="29"/>
        <v>284700</v>
      </c>
      <c r="BJ21" s="92">
        <f t="shared" si="30"/>
        <v>0.9288743882544861</v>
      </c>
      <c r="BK21" s="44">
        <f t="shared" si="31"/>
        <v>35</v>
      </c>
      <c r="BL21" s="91">
        <f t="shared" si="32"/>
        <v>16800</v>
      </c>
      <c r="BM21" s="92">
        <f t="shared" si="33"/>
        <v>0.054812398042414355</v>
      </c>
      <c r="BN21" s="44">
        <f t="shared" si="34"/>
        <v>13</v>
      </c>
      <c r="BO21" s="91">
        <f t="shared" si="35"/>
        <v>800</v>
      </c>
      <c r="BP21" s="92">
        <f t="shared" si="36"/>
        <v>0.0026101141924959217</v>
      </c>
      <c r="BQ21" s="44">
        <f t="shared" si="37"/>
        <v>33</v>
      </c>
      <c r="BR21" s="91">
        <f t="shared" si="38"/>
        <v>0</v>
      </c>
      <c r="BS21" s="92">
        <f t="shared" si="39"/>
        <v>0</v>
      </c>
      <c r="BT21" s="44">
        <f t="shared" si="40"/>
        <v>33</v>
      </c>
    </row>
    <row r="22" spans="1:72" s="44" customFormat="1" ht="12" customHeight="1">
      <c r="A22" s="61" t="s">
        <v>122</v>
      </c>
      <c r="B22" s="61" t="s">
        <v>134</v>
      </c>
      <c r="C22" s="61" t="s">
        <v>252</v>
      </c>
      <c r="D22" s="61" t="s">
        <v>124</v>
      </c>
      <c r="E22" s="61"/>
      <c r="F22" s="37">
        <v>1</v>
      </c>
      <c r="G22" s="10"/>
      <c r="H22" s="38" t="s">
        <v>52</v>
      </c>
      <c r="I22" s="39" t="s">
        <v>32</v>
      </c>
      <c r="J22" s="40">
        <v>319900</v>
      </c>
      <c r="K22" s="41">
        <v>33400</v>
      </c>
      <c r="L22" s="75">
        <f t="shared" si="0"/>
        <v>0.10440762738355736</v>
      </c>
      <c r="M22" s="41">
        <f t="shared" si="1"/>
        <v>31</v>
      </c>
      <c r="N22" s="41">
        <v>95800</v>
      </c>
      <c r="O22" s="75">
        <f t="shared" si="2"/>
        <v>0.2994685839324789</v>
      </c>
      <c r="P22" s="41">
        <f t="shared" si="3"/>
        <v>15</v>
      </c>
      <c r="Q22" s="41">
        <v>78900</v>
      </c>
      <c r="R22" s="75">
        <f t="shared" si="4"/>
        <v>0.246639574867146</v>
      </c>
      <c r="S22" s="41">
        <f t="shared" si="5"/>
        <v>35</v>
      </c>
      <c r="T22" s="41">
        <v>43400</v>
      </c>
      <c r="U22" s="75">
        <f t="shared" si="6"/>
        <v>0.13566739606126915</v>
      </c>
      <c r="V22" s="41">
        <f t="shared" si="7"/>
        <v>22</v>
      </c>
      <c r="W22" s="41">
        <v>34100</v>
      </c>
      <c r="X22" s="75">
        <f t="shared" si="8"/>
        <v>0.10659581119099719</v>
      </c>
      <c r="Y22" s="41">
        <f t="shared" si="9"/>
        <v>16</v>
      </c>
      <c r="Z22" s="41">
        <v>12600</v>
      </c>
      <c r="AA22" s="75">
        <f t="shared" si="10"/>
        <v>0.03938730853391685</v>
      </c>
      <c r="AB22" s="41">
        <f t="shared" si="11"/>
        <v>24</v>
      </c>
      <c r="AC22" s="41">
        <v>13500</v>
      </c>
      <c r="AD22" s="75">
        <f t="shared" si="12"/>
        <v>0.04220068771491091</v>
      </c>
      <c r="AE22" s="41">
        <f t="shared" si="13"/>
        <v>9</v>
      </c>
      <c r="AF22" s="41">
        <v>3800</v>
      </c>
      <c r="AG22" s="75">
        <f t="shared" si="14"/>
        <v>0.011878712097530478</v>
      </c>
      <c r="AH22" s="41">
        <f t="shared" si="15"/>
        <v>17</v>
      </c>
      <c r="AI22" s="41">
        <v>1100</v>
      </c>
      <c r="AJ22" s="75">
        <f t="shared" si="16"/>
        <v>0.0034385745545482964</v>
      </c>
      <c r="AK22" s="41">
        <f t="shared" si="17"/>
        <v>32</v>
      </c>
      <c r="AL22" s="41">
        <v>300</v>
      </c>
      <c r="AM22" s="75">
        <f t="shared" si="18"/>
        <v>0.0009377930603313535</v>
      </c>
      <c r="AN22" s="41">
        <f t="shared" si="19"/>
        <v>39</v>
      </c>
      <c r="AO22" s="41">
        <v>200</v>
      </c>
      <c r="AP22" s="75">
        <f t="shared" si="20"/>
        <v>0.0006251953735542357</v>
      </c>
      <c r="AQ22" s="41">
        <f t="shared" si="21"/>
        <v>29</v>
      </c>
      <c r="AR22" s="65" t="s">
        <v>243</v>
      </c>
      <c r="AS22" s="75">
        <f t="shared" si="22"/>
        <v>0</v>
      </c>
      <c r="AT22" s="41">
        <f t="shared" si="23"/>
        <v>32</v>
      </c>
      <c r="AU22" s="41">
        <v>100</v>
      </c>
      <c r="AV22" s="75">
        <f t="shared" si="24"/>
        <v>0.00031259768677711783</v>
      </c>
      <c r="AW22" s="41">
        <f t="shared" si="25"/>
        <v>26</v>
      </c>
      <c r="AX22" s="41">
        <f t="shared" si="26"/>
        <v>100</v>
      </c>
      <c r="AY22" s="75">
        <f t="shared" si="27"/>
        <v>0.00031259768677711783</v>
      </c>
      <c r="AZ22" s="41">
        <f t="shared" si="28"/>
        <v>28</v>
      </c>
      <c r="BA22" s="41">
        <v>100</v>
      </c>
      <c r="BB22" s="65" t="s">
        <v>243</v>
      </c>
      <c r="BC22" s="65" t="s">
        <v>243</v>
      </c>
      <c r="BD22" s="39" t="s">
        <v>32</v>
      </c>
      <c r="BE22" s="43" t="s">
        <v>203</v>
      </c>
      <c r="BF22" s="10"/>
      <c r="BH22" s="38" t="s">
        <v>52</v>
      </c>
      <c r="BI22" s="91">
        <f t="shared" si="29"/>
        <v>298200</v>
      </c>
      <c r="BJ22" s="92">
        <f t="shared" si="30"/>
        <v>0.9321663019693655</v>
      </c>
      <c r="BK22" s="44">
        <f t="shared" si="31"/>
        <v>31</v>
      </c>
      <c r="BL22" s="91">
        <f t="shared" si="32"/>
        <v>18400</v>
      </c>
      <c r="BM22" s="92">
        <f t="shared" si="33"/>
        <v>0.05751797436698968</v>
      </c>
      <c r="BN22" s="44">
        <f t="shared" si="34"/>
        <v>10</v>
      </c>
      <c r="BO22" s="91">
        <f t="shared" si="35"/>
        <v>600</v>
      </c>
      <c r="BP22" s="92">
        <f t="shared" si="36"/>
        <v>0.001875586120662707</v>
      </c>
      <c r="BQ22" s="44">
        <f t="shared" si="37"/>
        <v>43</v>
      </c>
      <c r="BR22" s="91">
        <f t="shared" si="38"/>
        <v>100</v>
      </c>
      <c r="BS22" s="92">
        <f t="shared" si="39"/>
        <v>0.00031259768677711783</v>
      </c>
      <c r="BT22" s="44">
        <f t="shared" si="40"/>
        <v>28</v>
      </c>
    </row>
    <row r="23" spans="1:72" s="84" customFormat="1" ht="16.5" customHeight="1">
      <c r="A23" s="76" t="s">
        <v>122</v>
      </c>
      <c r="B23" s="76" t="s">
        <v>135</v>
      </c>
      <c r="C23" s="76" t="s">
        <v>252</v>
      </c>
      <c r="D23" s="76" t="s">
        <v>124</v>
      </c>
      <c r="E23" s="76"/>
      <c r="F23" s="77">
        <v>1</v>
      </c>
      <c r="G23" s="77"/>
      <c r="H23" s="78" t="s">
        <v>53</v>
      </c>
      <c r="I23" s="79" t="s">
        <v>33</v>
      </c>
      <c r="J23" s="80">
        <v>1248200</v>
      </c>
      <c r="K23" s="81">
        <v>139900</v>
      </c>
      <c r="L23" s="82">
        <f t="shared" si="0"/>
        <v>0.11208139721198526</v>
      </c>
      <c r="M23" s="81">
        <f t="shared" si="1"/>
        <v>18</v>
      </c>
      <c r="N23" s="81">
        <v>366800</v>
      </c>
      <c r="O23" s="82">
        <f t="shared" si="2"/>
        <v>0.2938631629546547</v>
      </c>
      <c r="P23" s="81">
        <f t="shared" si="3"/>
        <v>19</v>
      </c>
      <c r="Q23" s="81">
        <v>284500</v>
      </c>
      <c r="R23" s="82">
        <f t="shared" si="4"/>
        <v>0.22792821663195</v>
      </c>
      <c r="S23" s="81">
        <f t="shared" si="5"/>
        <v>41</v>
      </c>
      <c r="T23" s="81">
        <v>146900</v>
      </c>
      <c r="U23" s="82">
        <f t="shared" si="6"/>
        <v>0.11768947284089089</v>
      </c>
      <c r="V23" s="81">
        <f t="shared" si="7"/>
        <v>39</v>
      </c>
      <c r="W23" s="81">
        <v>146400</v>
      </c>
      <c r="X23" s="82">
        <f t="shared" si="8"/>
        <v>0.11728889601025477</v>
      </c>
      <c r="Y23" s="81">
        <f t="shared" si="9"/>
        <v>3</v>
      </c>
      <c r="Z23" s="81">
        <v>55200</v>
      </c>
      <c r="AA23" s="82">
        <f t="shared" si="10"/>
        <v>0.044223682102227206</v>
      </c>
      <c r="AB23" s="81">
        <f t="shared" si="11"/>
        <v>14</v>
      </c>
      <c r="AC23" s="81">
        <v>60200</v>
      </c>
      <c r="AD23" s="82">
        <f t="shared" si="12"/>
        <v>0.048229450408588365</v>
      </c>
      <c r="AE23" s="81">
        <f t="shared" si="13"/>
        <v>6</v>
      </c>
      <c r="AF23" s="81">
        <v>14400</v>
      </c>
      <c r="AG23" s="82">
        <f t="shared" si="14"/>
        <v>0.011536612722320141</v>
      </c>
      <c r="AH23" s="81">
        <f t="shared" si="15"/>
        <v>21</v>
      </c>
      <c r="AI23" s="81">
        <v>6000</v>
      </c>
      <c r="AJ23" s="82">
        <f t="shared" si="16"/>
        <v>0.004806921967633392</v>
      </c>
      <c r="AK23" s="81">
        <f t="shared" si="17"/>
        <v>14</v>
      </c>
      <c r="AL23" s="81">
        <v>4900</v>
      </c>
      <c r="AM23" s="82">
        <f t="shared" si="18"/>
        <v>0.003925652940233937</v>
      </c>
      <c r="AN23" s="81">
        <f t="shared" si="19"/>
        <v>5</v>
      </c>
      <c r="AO23" s="81">
        <v>1900</v>
      </c>
      <c r="AP23" s="82">
        <f t="shared" si="20"/>
        <v>0.0015221919564172408</v>
      </c>
      <c r="AQ23" s="81">
        <f t="shared" si="21"/>
        <v>12</v>
      </c>
      <c r="AR23" s="81">
        <v>700</v>
      </c>
      <c r="AS23" s="82">
        <f t="shared" si="22"/>
        <v>0.0005608075628905624</v>
      </c>
      <c r="AT23" s="81">
        <f t="shared" si="23"/>
        <v>21</v>
      </c>
      <c r="AU23" s="81">
        <v>1300</v>
      </c>
      <c r="AV23" s="82">
        <f t="shared" si="24"/>
        <v>0.0010414997596539016</v>
      </c>
      <c r="AW23" s="81">
        <f t="shared" si="25"/>
        <v>6</v>
      </c>
      <c r="AX23" s="81">
        <f t="shared" si="26"/>
        <v>400</v>
      </c>
      <c r="AY23" s="82">
        <f t="shared" si="27"/>
        <v>0.0003204614645088928</v>
      </c>
      <c r="AZ23" s="81">
        <f t="shared" si="28"/>
        <v>26</v>
      </c>
      <c r="BA23" s="81">
        <v>200</v>
      </c>
      <c r="BB23" s="81">
        <v>200</v>
      </c>
      <c r="BC23" s="90" t="s">
        <v>243</v>
      </c>
      <c r="BD23" s="79" t="s">
        <v>33</v>
      </c>
      <c r="BE23" s="83" t="s">
        <v>204</v>
      </c>
      <c r="BF23" s="77"/>
      <c r="BH23" s="78" t="s">
        <v>53</v>
      </c>
      <c r="BI23" s="93">
        <f t="shared" si="29"/>
        <v>1139700</v>
      </c>
      <c r="BJ23" s="94">
        <f t="shared" si="30"/>
        <v>0.9130748277519628</v>
      </c>
      <c r="BK23" s="84">
        <f t="shared" si="31"/>
        <v>42</v>
      </c>
      <c r="BL23" s="93">
        <f t="shared" si="32"/>
        <v>80600</v>
      </c>
      <c r="BM23" s="94">
        <f t="shared" si="33"/>
        <v>0.0645729850985419</v>
      </c>
      <c r="BN23" s="84">
        <f t="shared" si="34"/>
        <v>7</v>
      </c>
      <c r="BO23" s="91">
        <f t="shared" si="35"/>
        <v>8800</v>
      </c>
      <c r="BP23" s="94">
        <f t="shared" si="36"/>
        <v>0.007050152219195641</v>
      </c>
      <c r="BQ23" s="84">
        <f t="shared" si="37"/>
        <v>5</v>
      </c>
      <c r="BR23" s="93">
        <f t="shared" si="38"/>
        <v>400</v>
      </c>
      <c r="BS23" s="94">
        <f t="shared" si="39"/>
        <v>0.0003204614645088928</v>
      </c>
      <c r="BT23" s="84">
        <f t="shared" si="40"/>
        <v>26</v>
      </c>
    </row>
    <row r="24" spans="1:72" s="44" customFormat="1" ht="12" customHeight="1">
      <c r="A24" s="61" t="s">
        <v>122</v>
      </c>
      <c r="B24" s="61" t="s">
        <v>136</v>
      </c>
      <c r="C24" s="61" t="s">
        <v>252</v>
      </c>
      <c r="D24" s="61" t="s">
        <v>124</v>
      </c>
      <c r="E24" s="61"/>
      <c r="F24" s="37">
        <v>1</v>
      </c>
      <c r="G24" s="10"/>
      <c r="H24" s="38" t="s">
        <v>54</v>
      </c>
      <c r="I24" s="39" t="s">
        <v>34</v>
      </c>
      <c r="J24" s="40">
        <v>1072700</v>
      </c>
      <c r="K24" s="41">
        <v>116000</v>
      </c>
      <c r="L24" s="75">
        <f t="shared" si="0"/>
        <v>0.10813834250023306</v>
      </c>
      <c r="M24" s="41">
        <f t="shared" si="1"/>
        <v>26</v>
      </c>
      <c r="N24" s="41">
        <v>307000</v>
      </c>
      <c r="O24" s="75">
        <f t="shared" si="2"/>
        <v>0.2861937167894099</v>
      </c>
      <c r="P24" s="41">
        <f t="shared" si="3"/>
        <v>24</v>
      </c>
      <c r="Q24" s="41">
        <v>224000</v>
      </c>
      <c r="R24" s="75">
        <f t="shared" si="4"/>
        <v>0.2088188682763121</v>
      </c>
      <c r="S24" s="41">
        <f t="shared" si="5"/>
        <v>45</v>
      </c>
      <c r="T24" s="41">
        <v>123000</v>
      </c>
      <c r="U24" s="75">
        <f t="shared" si="6"/>
        <v>0.11466393213386782</v>
      </c>
      <c r="V24" s="41">
        <f t="shared" si="7"/>
        <v>44</v>
      </c>
      <c r="W24" s="41">
        <v>128600</v>
      </c>
      <c r="X24" s="75">
        <f t="shared" si="8"/>
        <v>0.11988440384077562</v>
      </c>
      <c r="Y24" s="41">
        <f t="shared" si="9"/>
        <v>2</v>
      </c>
      <c r="Z24" s="41">
        <v>60100</v>
      </c>
      <c r="AA24" s="75">
        <f t="shared" si="10"/>
        <v>0.056026848140206954</v>
      </c>
      <c r="AB24" s="41">
        <f t="shared" si="11"/>
        <v>2</v>
      </c>
      <c r="AC24" s="41">
        <v>55300</v>
      </c>
      <c r="AD24" s="75">
        <f t="shared" si="12"/>
        <v>0.05155215810571455</v>
      </c>
      <c r="AE24" s="41">
        <f t="shared" si="13"/>
        <v>4</v>
      </c>
      <c r="AF24" s="41">
        <v>21800</v>
      </c>
      <c r="AG24" s="75">
        <f t="shared" si="14"/>
        <v>0.02032255057331966</v>
      </c>
      <c r="AH24" s="41">
        <f t="shared" si="15"/>
        <v>3</v>
      </c>
      <c r="AI24" s="41">
        <v>10000</v>
      </c>
      <c r="AJ24" s="75">
        <f t="shared" si="16"/>
        <v>0.009322270905192505</v>
      </c>
      <c r="AK24" s="41">
        <f t="shared" si="17"/>
        <v>1</v>
      </c>
      <c r="AL24" s="41">
        <v>6600</v>
      </c>
      <c r="AM24" s="75">
        <f t="shared" si="18"/>
        <v>0.006152698797427053</v>
      </c>
      <c r="AN24" s="41">
        <f t="shared" si="19"/>
        <v>2</v>
      </c>
      <c r="AO24" s="41">
        <v>2500</v>
      </c>
      <c r="AP24" s="75">
        <f t="shared" si="20"/>
        <v>0.002330567726298126</v>
      </c>
      <c r="AQ24" s="41">
        <f t="shared" si="21"/>
        <v>3</v>
      </c>
      <c r="AR24" s="41">
        <v>1900</v>
      </c>
      <c r="AS24" s="75">
        <f t="shared" si="22"/>
        <v>0.001771231471986576</v>
      </c>
      <c r="AT24" s="41">
        <f t="shared" si="23"/>
        <v>2</v>
      </c>
      <c r="AU24" s="41">
        <v>700</v>
      </c>
      <c r="AV24" s="75">
        <f t="shared" si="24"/>
        <v>0.0006525589633634754</v>
      </c>
      <c r="AW24" s="41">
        <f t="shared" si="25"/>
        <v>13</v>
      </c>
      <c r="AX24" s="41">
        <f t="shared" si="26"/>
        <v>1300</v>
      </c>
      <c r="AY24" s="75">
        <f t="shared" si="27"/>
        <v>0.0012118952176750257</v>
      </c>
      <c r="AZ24" s="41">
        <f t="shared" si="28"/>
        <v>9</v>
      </c>
      <c r="BA24" s="41">
        <v>700</v>
      </c>
      <c r="BB24" s="65" t="s">
        <v>243</v>
      </c>
      <c r="BC24" s="41">
        <v>600</v>
      </c>
      <c r="BD24" s="39" t="s">
        <v>34</v>
      </c>
      <c r="BE24" s="43" t="s">
        <v>205</v>
      </c>
      <c r="BF24" s="10"/>
      <c r="BH24" s="38" t="s">
        <v>54</v>
      </c>
      <c r="BI24" s="91">
        <f t="shared" si="29"/>
        <v>958700</v>
      </c>
      <c r="BJ24" s="92">
        <f t="shared" si="30"/>
        <v>0.8937261116808054</v>
      </c>
      <c r="BK24" s="44">
        <f t="shared" si="31"/>
        <v>45</v>
      </c>
      <c r="BL24" s="91">
        <f t="shared" si="32"/>
        <v>87100</v>
      </c>
      <c r="BM24" s="92">
        <f t="shared" si="33"/>
        <v>0.08119697958422671</v>
      </c>
      <c r="BN24" s="44">
        <f t="shared" si="34"/>
        <v>3</v>
      </c>
      <c r="BO24" s="91">
        <f t="shared" si="35"/>
        <v>11700</v>
      </c>
      <c r="BP24" s="92">
        <f t="shared" si="36"/>
        <v>0.01090705695907523</v>
      </c>
      <c r="BQ24" s="44">
        <f t="shared" si="37"/>
        <v>3</v>
      </c>
      <c r="BR24" s="91">
        <f t="shared" si="38"/>
        <v>1300</v>
      </c>
      <c r="BS24" s="92">
        <f t="shared" si="39"/>
        <v>0.0012118952176750257</v>
      </c>
      <c r="BT24" s="44">
        <f t="shared" si="40"/>
        <v>9</v>
      </c>
    </row>
    <row r="25" spans="1:72" s="44" customFormat="1" ht="12" customHeight="1">
      <c r="A25" s="61" t="s">
        <v>122</v>
      </c>
      <c r="B25" s="61" t="s">
        <v>137</v>
      </c>
      <c r="C25" s="61" t="s">
        <v>252</v>
      </c>
      <c r="D25" s="61" t="s">
        <v>124</v>
      </c>
      <c r="E25" s="61"/>
      <c r="F25" s="37">
        <v>1</v>
      </c>
      <c r="G25" s="10"/>
      <c r="H25" s="38" t="s">
        <v>55</v>
      </c>
      <c r="I25" s="39" t="s">
        <v>35</v>
      </c>
      <c r="J25" s="40">
        <v>2160900</v>
      </c>
      <c r="K25" s="41">
        <v>246700</v>
      </c>
      <c r="L25" s="75">
        <f t="shared" si="0"/>
        <v>0.11416539404877597</v>
      </c>
      <c r="M25" s="41">
        <f t="shared" si="1"/>
        <v>13</v>
      </c>
      <c r="N25" s="41">
        <v>540300</v>
      </c>
      <c r="O25" s="75">
        <f t="shared" si="2"/>
        <v>0.2500347077606553</v>
      </c>
      <c r="P25" s="41">
        <f t="shared" si="3"/>
        <v>45</v>
      </c>
      <c r="Q25" s="41">
        <v>418200</v>
      </c>
      <c r="R25" s="75">
        <f t="shared" si="4"/>
        <v>0.19353047341385535</v>
      </c>
      <c r="S25" s="41">
        <f t="shared" si="5"/>
        <v>46</v>
      </c>
      <c r="T25" s="41">
        <v>261000</v>
      </c>
      <c r="U25" s="75">
        <f t="shared" si="6"/>
        <v>0.12078300708038317</v>
      </c>
      <c r="V25" s="41">
        <f t="shared" si="7"/>
        <v>38</v>
      </c>
      <c r="W25" s="41">
        <v>274700</v>
      </c>
      <c r="X25" s="75">
        <f t="shared" si="8"/>
        <v>0.1271229580267481</v>
      </c>
      <c r="Y25" s="41">
        <f t="shared" si="9"/>
        <v>1</v>
      </c>
      <c r="Z25" s="41">
        <v>141800</v>
      </c>
      <c r="AA25" s="75">
        <f t="shared" si="10"/>
        <v>0.06562080614558749</v>
      </c>
      <c r="AB25" s="41">
        <f t="shared" si="11"/>
        <v>1</v>
      </c>
      <c r="AC25" s="41">
        <v>144800</v>
      </c>
      <c r="AD25" s="75">
        <f t="shared" si="12"/>
        <v>0.06700911657179878</v>
      </c>
      <c r="AE25" s="41">
        <f t="shared" si="13"/>
        <v>1</v>
      </c>
      <c r="AF25" s="41">
        <v>44000</v>
      </c>
      <c r="AG25" s="75">
        <f t="shared" si="14"/>
        <v>0.020361886251099078</v>
      </c>
      <c r="AH25" s="41">
        <f t="shared" si="15"/>
        <v>2</v>
      </c>
      <c r="AI25" s="41">
        <v>16200</v>
      </c>
      <c r="AJ25" s="75">
        <f t="shared" si="16"/>
        <v>0.007496876301541024</v>
      </c>
      <c r="AK25" s="41">
        <f t="shared" si="17"/>
        <v>2</v>
      </c>
      <c r="AL25" s="41">
        <v>13600</v>
      </c>
      <c r="AM25" s="75">
        <f t="shared" si="18"/>
        <v>0.006293673932157897</v>
      </c>
      <c r="AN25" s="41">
        <f t="shared" si="19"/>
        <v>1</v>
      </c>
      <c r="AO25" s="41">
        <v>8100</v>
      </c>
      <c r="AP25" s="75">
        <f t="shared" si="20"/>
        <v>0.003748438150770512</v>
      </c>
      <c r="AQ25" s="41">
        <f t="shared" si="21"/>
        <v>1</v>
      </c>
      <c r="AR25" s="41">
        <v>2800</v>
      </c>
      <c r="AS25" s="75">
        <f t="shared" si="22"/>
        <v>0.0012957563977972141</v>
      </c>
      <c r="AT25" s="41">
        <f t="shared" si="23"/>
        <v>5</v>
      </c>
      <c r="AU25" s="41">
        <v>3500</v>
      </c>
      <c r="AV25" s="75">
        <f t="shared" si="24"/>
        <v>0.0016196954972465176</v>
      </c>
      <c r="AW25" s="41">
        <f t="shared" si="25"/>
        <v>2</v>
      </c>
      <c r="AX25" s="41">
        <f t="shared" si="26"/>
        <v>6100</v>
      </c>
      <c r="AY25" s="75">
        <f t="shared" si="27"/>
        <v>0.002822897866629645</v>
      </c>
      <c r="AZ25" s="41">
        <f t="shared" si="28"/>
        <v>2</v>
      </c>
      <c r="BA25" s="41">
        <v>5800</v>
      </c>
      <c r="BB25" s="41">
        <v>300</v>
      </c>
      <c r="BC25" s="65" t="s">
        <v>243</v>
      </c>
      <c r="BD25" s="39" t="s">
        <v>35</v>
      </c>
      <c r="BE25" s="43" t="s">
        <v>206</v>
      </c>
      <c r="BF25" s="10"/>
      <c r="BH25" s="38" t="s">
        <v>55</v>
      </c>
      <c r="BI25" s="91">
        <f t="shared" si="29"/>
        <v>1882700</v>
      </c>
      <c r="BJ25" s="92">
        <f t="shared" si="30"/>
        <v>0.8712573464760054</v>
      </c>
      <c r="BK25" s="44">
        <f t="shared" si="31"/>
        <v>47</v>
      </c>
      <c r="BL25" s="91">
        <f t="shared" si="32"/>
        <v>205000</v>
      </c>
      <c r="BM25" s="92">
        <f t="shared" si="33"/>
        <v>0.09486787912443889</v>
      </c>
      <c r="BN25" s="44">
        <f t="shared" si="34"/>
        <v>1</v>
      </c>
      <c r="BO25" s="91">
        <f t="shared" si="35"/>
        <v>28000</v>
      </c>
      <c r="BP25" s="92">
        <f t="shared" si="36"/>
        <v>0.01295756397797214</v>
      </c>
      <c r="BQ25" s="44">
        <f t="shared" si="37"/>
        <v>1</v>
      </c>
      <c r="BR25" s="91">
        <f t="shared" si="38"/>
        <v>6100</v>
      </c>
      <c r="BS25" s="92">
        <f t="shared" si="39"/>
        <v>0.002822897866629645</v>
      </c>
      <c r="BT25" s="44">
        <f t="shared" si="40"/>
        <v>2</v>
      </c>
    </row>
    <row r="26" spans="1:72" s="44" customFormat="1" ht="12" customHeight="1">
      <c r="A26" s="61" t="s">
        <v>122</v>
      </c>
      <c r="B26" s="61" t="s">
        <v>138</v>
      </c>
      <c r="C26" s="61" t="s">
        <v>252</v>
      </c>
      <c r="D26" s="61" t="s">
        <v>124</v>
      </c>
      <c r="E26" s="61"/>
      <c r="F26" s="37">
        <v>1</v>
      </c>
      <c r="G26" s="10"/>
      <c r="H26" s="38" t="s">
        <v>56</v>
      </c>
      <c r="I26" s="39" t="s">
        <v>36</v>
      </c>
      <c r="J26" s="40">
        <v>1555400</v>
      </c>
      <c r="K26" s="41">
        <v>205100</v>
      </c>
      <c r="L26" s="75">
        <f t="shared" si="0"/>
        <v>0.13186318631863186</v>
      </c>
      <c r="M26" s="41">
        <f t="shared" si="1"/>
        <v>3</v>
      </c>
      <c r="N26" s="41">
        <v>465100</v>
      </c>
      <c r="O26" s="75">
        <f t="shared" si="2"/>
        <v>0.299022759418799</v>
      </c>
      <c r="P26" s="41">
        <f t="shared" si="3"/>
        <v>18</v>
      </c>
      <c r="Q26" s="41">
        <v>300700</v>
      </c>
      <c r="R26" s="75">
        <f t="shared" si="4"/>
        <v>0.19332647550469334</v>
      </c>
      <c r="S26" s="41">
        <f t="shared" si="5"/>
        <v>47</v>
      </c>
      <c r="T26" s="41">
        <v>165100</v>
      </c>
      <c r="U26" s="75">
        <f t="shared" si="6"/>
        <v>0.10614632891860615</v>
      </c>
      <c r="V26" s="41">
        <f t="shared" si="7"/>
        <v>47</v>
      </c>
      <c r="W26" s="41">
        <v>170300</v>
      </c>
      <c r="X26" s="75">
        <f t="shared" si="8"/>
        <v>0.1094895203806095</v>
      </c>
      <c r="Y26" s="41">
        <f t="shared" si="9"/>
        <v>9</v>
      </c>
      <c r="Z26" s="41">
        <v>83700</v>
      </c>
      <c r="AA26" s="75">
        <f t="shared" si="10"/>
        <v>0.05381252410955381</v>
      </c>
      <c r="AB26" s="41">
        <f t="shared" si="11"/>
        <v>3</v>
      </c>
      <c r="AC26" s="41">
        <v>80300</v>
      </c>
      <c r="AD26" s="75">
        <f t="shared" si="12"/>
        <v>0.051626591230551626</v>
      </c>
      <c r="AE26" s="41">
        <f t="shared" si="13"/>
        <v>3</v>
      </c>
      <c r="AF26" s="41">
        <v>36400</v>
      </c>
      <c r="AG26" s="75">
        <f t="shared" si="14"/>
        <v>0.023402340234023402</v>
      </c>
      <c r="AH26" s="41">
        <f t="shared" si="15"/>
        <v>1</v>
      </c>
      <c r="AI26" s="41">
        <v>11400</v>
      </c>
      <c r="AJ26" s="75">
        <f t="shared" si="16"/>
        <v>0.007329304359007329</v>
      </c>
      <c r="AK26" s="41">
        <f t="shared" si="17"/>
        <v>3</v>
      </c>
      <c r="AL26" s="41">
        <v>6500</v>
      </c>
      <c r="AM26" s="75">
        <f t="shared" si="18"/>
        <v>0.004178989327504179</v>
      </c>
      <c r="AN26" s="41">
        <f t="shared" si="19"/>
        <v>4</v>
      </c>
      <c r="AO26" s="41">
        <v>4200</v>
      </c>
      <c r="AP26" s="75">
        <f t="shared" si="20"/>
        <v>0.0027002700270027003</v>
      </c>
      <c r="AQ26" s="41">
        <f t="shared" si="21"/>
        <v>2</v>
      </c>
      <c r="AR26" s="41">
        <v>4700</v>
      </c>
      <c r="AS26" s="75">
        <f t="shared" si="22"/>
        <v>0.0030217307445030215</v>
      </c>
      <c r="AT26" s="41">
        <f t="shared" si="23"/>
        <v>1</v>
      </c>
      <c r="AU26" s="41">
        <v>1800</v>
      </c>
      <c r="AV26" s="75">
        <f t="shared" si="24"/>
        <v>0.0011572585830011573</v>
      </c>
      <c r="AW26" s="41">
        <f t="shared" si="25"/>
        <v>5</v>
      </c>
      <c r="AX26" s="41">
        <f t="shared" si="26"/>
        <v>3500</v>
      </c>
      <c r="AY26" s="75">
        <f t="shared" si="27"/>
        <v>0.0022502250225022503</v>
      </c>
      <c r="AZ26" s="41">
        <f t="shared" si="28"/>
        <v>3</v>
      </c>
      <c r="BA26" s="41">
        <v>2600</v>
      </c>
      <c r="BB26" s="41">
        <v>900</v>
      </c>
      <c r="BC26" s="65" t="s">
        <v>243</v>
      </c>
      <c r="BD26" s="39" t="s">
        <v>36</v>
      </c>
      <c r="BE26" s="43" t="s">
        <v>207</v>
      </c>
      <c r="BF26" s="10"/>
      <c r="BH26" s="38" t="s">
        <v>56</v>
      </c>
      <c r="BI26" s="91">
        <f t="shared" si="29"/>
        <v>1390000</v>
      </c>
      <c r="BJ26" s="92">
        <f t="shared" si="30"/>
        <v>0.8936607946508937</v>
      </c>
      <c r="BK26" s="44">
        <f t="shared" si="31"/>
        <v>46</v>
      </c>
      <c r="BL26" s="91">
        <f t="shared" si="32"/>
        <v>128100</v>
      </c>
      <c r="BM26" s="92">
        <f t="shared" si="33"/>
        <v>0.08235823582358236</v>
      </c>
      <c r="BN26" s="44">
        <f t="shared" si="34"/>
        <v>2</v>
      </c>
      <c r="BO26" s="91">
        <f t="shared" si="35"/>
        <v>17200</v>
      </c>
      <c r="BP26" s="92">
        <f t="shared" si="36"/>
        <v>0.011058248682011058</v>
      </c>
      <c r="BQ26" s="44">
        <f t="shared" si="37"/>
        <v>2</v>
      </c>
      <c r="BR26" s="91">
        <f t="shared" si="38"/>
        <v>3500</v>
      </c>
      <c r="BS26" s="92">
        <f t="shared" si="39"/>
        <v>0.0022502250225022503</v>
      </c>
      <c r="BT26" s="44">
        <f t="shared" si="40"/>
        <v>3</v>
      </c>
    </row>
    <row r="27" spans="1:72" s="44" customFormat="1" ht="12" customHeight="1">
      <c r="A27" s="61" t="s">
        <v>122</v>
      </c>
      <c r="B27" s="61" t="s">
        <v>139</v>
      </c>
      <c r="C27" s="61" t="s">
        <v>252</v>
      </c>
      <c r="D27" s="61" t="s">
        <v>124</v>
      </c>
      <c r="E27" s="61"/>
      <c r="F27" s="37">
        <v>1</v>
      </c>
      <c r="G27" s="10"/>
      <c r="H27" s="38" t="s">
        <v>57</v>
      </c>
      <c r="I27" s="39" t="s">
        <v>37</v>
      </c>
      <c r="J27" s="40">
        <v>329600</v>
      </c>
      <c r="K27" s="41">
        <v>35000</v>
      </c>
      <c r="L27" s="75">
        <f t="shared" si="0"/>
        <v>0.10618932038834951</v>
      </c>
      <c r="M27" s="41">
        <f t="shared" si="1"/>
        <v>28</v>
      </c>
      <c r="N27" s="41">
        <v>88500</v>
      </c>
      <c r="O27" s="75">
        <f t="shared" si="2"/>
        <v>0.26850728155339804</v>
      </c>
      <c r="P27" s="41">
        <f t="shared" si="3"/>
        <v>40</v>
      </c>
      <c r="Q27" s="41">
        <v>97800</v>
      </c>
      <c r="R27" s="75">
        <f t="shared" si="4"/>
        <v>0.2967233009708738</v>
      </c>
      <c r="S27" s="41">
        <f t="shared" si="5"/>
        <v>6</v>
      </c>
      <c r="T27" s="41">
        <v>49500</v>
      </c>
      <c r="U27" s="75">
        <f t="shared" si="6"/>
        <v>0.15018203883495146</v>
      </c>
      <c r="V27" s="41">
        <f t="shared" si="7"/>
        <v>7</v>
      </c>
      <c r="W27" s="41">
        <v>31000</v>
      </c>
      <c r="X27" s="75">
        <f t="shared" si="8"/>
        <v>0.09405339805825243</v>
      </c>
      <c r="Y27" s="41">
        <f t="shared" si="9"/>
        <v>31</v>
      </c>
      <c r="Z27" s="41">
        <v>11300</v>
      </c>
      <c r="AA27" s="75">
        <f t="shared" si="10"/>
        <v>0.03428398058252427</v>
      </c>
      <c r="AB27" s="41">
        <f t="shared" si="11"/>
        <v>33</v>
      </c>
      <c r="AC27" s="41">
        <v>9400</v>
      </c>
      <c r="AD27" s="75">
        <f t="shared" si="12"/>
        <v>0.028519417475728157</v>
      </c>
      <c r="AE27" s="41">
        <f t="shared" si="13"/>
        <v>29</v>
      </c>
      <c r="AF27" s="41">
        <v>3400</v>
      </c>
      <c r="AG27" s="75">
        <f t="shared" si="14"/>
        <v>0.010315533980582525</v>
      </c>
      <c r="AH27" s="41">
        <f t="shared" si="15"/>
        <v>26</v>
      </c>
      <c r="AI27" s="41">
        <v>500</v>
      </c>
      <c r="AJ27" s="75">
        <f t="shared" si="16"/>
        <v>0.001516990291262136</v>
      </c>
      <c r="AK27" s="41">
        <f t="shared" si="17"/>
        <v>44</v>
      </c>
      <c r="AL27" s="41">
        <v>400</v>
      </c>
      <c r="AM27" s="75">
        <f t="shared" si="18"/>
        <v>0.0012135922330097086</v>
      </c>
      <c r="AN27" s="41">
        <f t="shared" si="19"/>
        <v>33</v>
      </c>
      <c r="AO27" s="41">
        <v>200</v>
      </c>
      <c r="AP27" s="75">
        <f t="shared" si="20"/>
        <v>0.0006067961165048543</v>
      </c>
      <c r="AQ27" s="41">
        <f t="shared" si="21"/>
        <v>32</v>
      </c>
      <c r="AR27" s="41">
        <v>200</v>
      </c>
      <c r="AS27" s="75">
        <f t="shared" si="22"/>
        <v>0.0006067961165048543</v>
      </c>
      <c r="AT27" s="41">
        <f t="shared" si="23"/>
        <v>20</v>
      </c>
      <c r="AU27" s="41">
        <v>600</v>
      </c>
      <c r="AV27" s="75">
        <f t="shared" si="24"/>
        <v>0.0018203883495145632</v>
      </c>
      <c r="AW27" s="41">
        <f t="shared" si="25"/>
        <v>1</v>
      </c>
      <c r="AX27" s="41">
        <f t="shared" si="26"/>
        <v>100</v>
      </c>
      <c r="AY27" s="75">
        <f t="shared" si="27"/>
        <v>0.00030339805825242716</v>
      </c>
      <c r="AZ27" s="41">
        <f t="shared" si="28"/>
        <v>30</v>
      </c>
      <c r="BA27" s="65" t="s">
        <v>243</v>
      </c>
      <c r="BB27" s="65" t="s">
        <v>243</v>
      </c>
      <c r="BC27" s="41">
        <v>100</v>
      </c>
      <c r="BD27" s="39" t="s">
        <v>37</v>
      </c>
      <c r="BE27" s="43" t="s">
        <v>208</v>
      </c>
      <c r="BF27" s="10"/>
      <c r="BH27" s="38" t="s">
        <v>57</v>
      </c>
      <c r="BI27" s="91">
        <f t="shared" si="29"/>
        <v>313100</v>
      </c>
      <c r="BJ27" s="92">
        <f t="shared" si="30"/>
        <v>0.9499393203883495</v>
      </c>
      <c r="BK27" s="44">
        <f t="shared" si="31"/>
        <v>13</v>
      </c>
      <c r="BL27" s="91">
        <f t="shared" si="32"/>
        <v>13300</v>
      </c>
      <c r="BM27" s="92">
        <f t="shared" si="33"/>
        <v>0.04035194174757282</v>
      </c>
      <c r="BN27" s="44">
        <f t="shared" si="34"/>
        <v>34</v>
      </c>
      <c r="BO27" s="91">
        <f t="shared" si="35"/>
        <v>1400</v>
      </c>
      <c r="BP27" s="92">
        <f t="shared" si="36"/>
        <v>0.00424757281553398</v>
      </c>
      <c r="BQ27" s="44">
        <f t="shared" si="37"/>
        <v>15</v>
      </c>
      <c r="BR27" s="91">
        <f t="shared" si="38"/>
        <v>100</v>
      </c>
      <c r="BS27" s="92">
        <f t="shared" si="39"/>
        <v>0.00030339805825242716</v>
      </c>
      <c r="BT27" s="44">
        <f t="shared" si="40"/>
        <v>30</v>
      </c>
    </row>
    <row r="28" spans="1:72" s="44" customFormat="1" ht="16.5" customHeight="1">
      <c r="A28" s="61" t="s">
        <v>122</v>
      </c>
      <c r="B28" s="61" t="s">
        <v>140</v>
      </c>
      <c r="C28" s="61" t="s">
        <v>252</v>
      </c>
      <c r="D28" s="61" t="s">
        <v>124</v>
      </c>
      <c r="E28" s="61"/>
      <c r="F28" s="37">
        <v>1</v>
      </c>
      <c r="G28" s="10"/>
      <c r="H28" s="38" t="s">
        <v>58</v>
      </c>
      <c r="I28" s="39" t="s">
        <v>38</v>
      </c>
      <c r="J28" s="40">
        <v>155400</v>
      </c>
      <c r="K28" s="41">
        <v>17500</v>
      </c>
      <c r="L28" s="75">
        <f t="shared" si="0"/>
        <v>0.11261261261261261</v>
      </c>
      <c r="M28" s="41">
        <f t="shared" si="1"/>
        <v>17</v>
      </c>
      <c r="N28" s="41">
        <v>43300</v>
      </c>
      <c r="O28" s="75">
        <f t="shared" si="2"/>
        <v>0.27863577863577865</v>
      </c>
      <c r="P28" s="41">
        <f t="shared" si="3"/>
        <v>35</v>
      </c>
      <c r="Q28" s="41">
        <v>41700</v>
      </c>
      <c r="R28" s="75">
        <f t="shared" si="4"/>
        <v>0.26833976833976836</v>
      </c>
      <c r="S28" s="41">
        <f t="shared" si="5"/>
        <v>20</v>
      </c>
      <c r="T28" s="41">
        <v>19500</v>
      </c>
      <c r="U28" s="75">
        <f t="shared" si="6"/>
        <v>0.12548262548262548</v>
      </c>
      <c r="V28" s="41">
        <f t="shared" si="7"/>
        <v>32</v>
      </c>
      <c r="W28" s="41">
        <v>16600</v>
      </c>
      <c r="X28" s="75">
        <f t="shared" si="8"/>
        <v>0.10682110682110682</v>
      </c>
      <c r="Y28" s="41">
        <f t="shared" si="9"/>
        <v>15</v>
      </c>
      <c r="Z28" s="41">
        <v>7300</v>
      </c>
      <c r="AA28" s="75">
        <f t="shared" si="10"/>
        <v>0.046975546975546977</v>
      </c>
      <c r="AB28" s="41">
        <f t="shared" si="11"/>
        <v>10</v>
      </c>
      <c r="AC28" s="41">
        <v>4400</v>
      </c>
      <c r="AD28" s="75">
        <f t="shared" si="12"/>
        <v>0.028314028314028315</v>
      </c>
      <c r="AE28" s="41">
        <f t="shared" si="13"/>
        <v>30</v>
      </c>
      <c r="AF28" s="41">
        <v>2000</v>
      </c>
      <c r="AG28" s="75">
        <f t="shared" si="14"/>
        <v>0.01287001287001287</v>
      </c>
      <c r="AH28" s="41">
        <f t="shared" si="15"/>
        <v>11</v>
      </c>
      <c r="AI28" s="41">
        <v>900</v>
      </c>
      <c r="AJ28" s="75">
        <f t="shared" si="16"/>
        <v>0.005791505791505791</v>
      </c>
      <c r="AK28" s="41">
        <f t="shared" si="17"/>
        <v>6</v>
      </c>
      <c r="AL28" s="41">
        <v>200</v>
      </c>
      <c r="AM28" s="75">
        <f t="shared" si="18"/>
        <v>0.001287001287001287</v>
      </c>
      <c r="AN28" s="41">
        <f t="shared" si="19"/>
        <v>31</v>
      </c>
      <c r="AO28" s="41">
        <v>100</v>
      </c>
      <c r="AP28" s="75">
        <f t="shared" si="20"/>
        <v>0.0006435006435006435</v>
      </c>
      <c r="AQ28" s="41">
        <f t="shared" si="21"/>
        <v>28</v>
      </c>
      <c r="AR28" s="41">
        <v>100</v>
      </c>
      <c r="AS28" s="75">
        <f t="shared" si="22"/>
        <v>0.0006435006435006435</v>
      </c>
      <c r="AT28" s="41">
        <f t="shared" si="23"/>
        <v>18</v>
      </c>
      <c r="AU28" s="65" t="s">
        <v>243</v>
      </c>
      <c r="AV28" s="75">
        <f t="shared" si="24"/>
        <v>0</v>
      </c>
      <c r="AW28" s="41">
        <f t="shared" si="25"/>
        <v>31</v>
      </c>
      <c r="AX28" s="41">
        <f t="shared" si="26"/>
        <v>0</v>
      </c>
      <c r="AY28" s="75">
        <f t="shared" si="27"/>
        <v>0</v>
      </c>
      <c r="AZ28" s="41">
        <f t="shared" si="28"/>
        <v>33</v>
      </c>
      <c r="BA28" s="65" t="s">
        <v>243</v>
      </c>
      <c r="BB28" s="65" t="s">
        <v>243</v>
      </c>
      <c r="BC28" s="65" t="s">
        <v>243</v>
      </c>
      <c r="BD28" s="39" t="s">
        <v>38</v>
      </c>
      <c r="BE28" s="43" t="s">
        <v>209</v>
      </c>
      <c r="BF28" s="10"/>
      <c r="BH28" s="38" t="s">
        <v>58</v>
      </c>
      <c r="BI28" s="91">
        <f t="shared" si="29"/>
        <v>145900</v>
      </c>
      <c r="BJ28" s="92">
        <f t="shared" si="30"/>
        <v>0.9388674388674388</v>
      </c>
      <c r="BK28" s="44">
        <f t="shared" si="31"/>
        <v>23</v>
      </c>
      <c r="BL28" s="91">
        <f t="shared" si="32"/>
        <v>7300</v>
      </c>
      <c r="BM28" s="92">
        <f t="shared" si="33"/>
        <v>0.046975546975546977</v>
      </c>
      <c r="BN28" s="44">
        <f t="shared" si="34"/>
        <v>24</v>
      </c>
      <c r="BO28" s="91">
        <f t="shared" si="35"/>
        <v>400</v>
      </c>
      <c r="BP28" s="92">
        <f t="shared" si="36"/>
        <v>0.002574002574002574</v>
      </c>
      <c r="BQ28" s="44">
        <f t="shared" si="37"/>
        <v>35</v>
      </c>
      <c r="BR28" s="91">
        <f t="shared" si="38"/>
        <v>0</v>
      </c>
      <c r="BS28" s="92">
        <f t="shared" si="39"/>
        <v>0</v>
      </c>
      <c r="BT28" s="44">
        <f t="shared" si="40"/>
        <v>33</v>
      </c>
    </row>
    <row r="29" spans="1:72" s="44" customFormat="1" ht="12" customHeight="1">
      <c r="A29" s="61" t="s">
        <v>122</v>
      </c>
      <c r="B29" s="61" t="s">
        <v>141</v>
      </c>
      <c r="C29" s="61" t="s">
        <v>252</v>
      </c>
      <c r="D29" s="61" t="s">
        <v>124</v>
      </c>
      <c r="E29" s="61"/>
      <c r="F29" s="37">
        <v>1</v>
      </c>
      <c r="G29" s="10"/>
      <c r="H29" s="38" t="s">
        <v>59</v>
      </c>
      <c r="I29" s="39" t="s">
        <v>60</v>
      </c>
      <c r="J29" s="40">
        <v>179400</v>
      </c>
      <c r="K29" s="41">
        <v>18700</v>
      </c>
      <c r="L29" s="75">
        <f t="shared" si="0"/>
        <v>0.10423634336677814</v>
      </c>
      <c r="M29" s="41">
        <f t="shared" si="1"/>
        <v>33</v>
      </c>
      <c r="N29" s="41">
        <v>50600</v>
      </c>
      <c r="O29" s="75">
        <f t="shared" si="2"/>
        <v>0.28205128205128205</v>
      </c>
      <c r="P29" s="41">
        <f t="shared" si="3"/>
        <v>31</v>
      </c>
      <c r="Q29" s="41">
        <v>47900</v>
      </c>
      <c r="R29" s="75">
        <f t="shared" si="4"/>
        <v>0.2670011148272018</v>
      </c>
      <c r="S29" s="41">
        <f t="shared" si="5"/>
        <v>22</v>
      </c>
      <c r="T29" s="41">
        <v>26800</v>
      </c>
      <c r="U29" s="75">
        <f t="shared" si="6"/>
        <v>0.14938684503901895</v>
      </c>
      <c r="V29" s="41">
        <f t="shared" si="7"/>
        <v>8</v>
      </c>
      <c r="W29" s="41">
        <v>17400</v>
      </c>
      <c r="X29" s="75">
        <f t="shared" si="8"/>
        <v>0.09698996655518395</v>
      </c>
      <c r="Y29" s="41">
        <f t="shared" si="9"/>
        <v>28</v>
      </c>
      <c r="Z29" s="41">
        <v>7900</v>
      </c>
      <c r="AA29" s="75">
        <f t="shared" si="10"/>
        <v>0.04403567447045708</v>
      </c>
      <c r="AB29" s="41">
        <f t="shared" si="11"/>
        <v>15</v>
      </c>
      <c r="AC29" s="41">
        <v>5300</v>
      </c>
      <c r="AD29" s="75">
        <f t="shared" si="12"/>
        <v>0.029542920847268672</v>
      </c>
      <c r="AE29" s="41">
        <f t="shared" si="13"/>
        <v>28</v>
      </c>
      <c r="AF29" s="41">
        <v>1800</v>
      </c>
      <c r="AG29" s="75">
        <f t="shared" si="14"/>
        <v>0.010033444816053512</v>
      </c>
      <c r="AH29" s="41">
        <f t="shared" si="15"/>
        <v>30</v>
      </c>
      <c r="AI29" s="41">
        <v>700</v>
      </c>
      <c r="AJ29" s="75">
        <f t="shared" si="16"/>
        <v>0.0039018952062430325</v>
      </c>
      <c r="AK29" s="41">
        <f t="shared" si="17"/>
        <v>24</v>
      </c>
      <c r="AL29" s="41">
        <v>300</v>
      </c>
      <c r="AM29" s="75">
        <f t="shared" si="18"/>
        <v>0.0016722408026755853</v>
      </c>
      <c r="AN29" s="41">
        <f t="shared" si="19"/>
        <v>23</v>
      </c>
      <c r="AO29" s="65" t="s">
        <v>243</v>
      </c>
      <c r="AP29" s="75">
        <f t="shared" si="20"/>
        <v>0</v>
      </c>
      <c r="AQ29" s="41">
        <f t="shared" si="21"/>
        <v>40</v>
      </c>
      <c r="AR29" s="41">
        <v>200</v>
      </c>
      <c r="AS29" s="75">
        <f t="shared" si="22"/>
        <v>0.0011148272017837235</v>
      </c>
      <c r="AT29" s="41">
        <f t="shared" si="23"/>
        <v>10</v>
      </c>
      <c r="AU29" s="41">
        <v>100</v>
      </c>
      <c r="AV29" s="75">
        <f t="shared" si="24"/>
        <v>0.0005574136008918618</v>
      </c>
      <c r="AW29" s="41">
        <f t="shared" si="25"/>
        <v>17</v>
      </c>
      <c r="AX29" s="41">
        <f t="shared" si="26"/>
        <v>100</v>
      </c>
      <c r="AY29" s="75">
        <f t="shared" si="27"/>
        <v>0.0005574136008918618</v>
      </c>
      <c r="AZ29" s="41">
        <f t="shared" si="28"/>
        <v>19</v>
      </c>
      <c r="BA29" s="41">
        <v>100</v>
      </c>
      <c r="BB29" s="65" t="s">
        <v>243</v>
      </c>
      <c r="BC29" s="65" t="s">
        <v>243</v>
      </c>
      <c r="BD29" s="39" t="s">
        <v>60</v>
      </c>
      <c r="BE29" s="43" t="s">
        <v>210</v>
      </c>
      <c r="BF29" s="10"/>
      <c r="BH29" s="38" t="s">
        <v>59</v>
      </c>
      <c r="BI29" s="91">
        <f t="shared" si="29"/>
        <v>169300</v>
      </c>
      <c r="BJ29" s="92">
        <f t="shared" si="30"/>
        <v>0.9437012263099219</v>
      </c>
      <c r="BK29" s="44">
        <f t="shared" si="31"/>
        <v>20</v>
      </c>
      <c r="BL29" s="91">
        <f t="shared" si="32"/>
        <v>7800</v>
      </c>
      <c r="BM29" s="92">
        <f t="shared" si="33"/>
        <v>0.043478260869565216</v>
      </c>
      <c r="BN29" s="44">
        <f t="shared" si="34"/>
        <v>27</v>
      </c>
      <c r="BO29" s="91">
        <f t="shared" si="35"/>
        <v>600</v>
      </c>
      <c r="BP29" s="92">
        <f t="shared" si="36"/>
        <v>0.0033444816053511705</v>
      </c>
      <c r="BQ29" s="44">
        <f t="shared" si="37"/>
        <v>24</v>
      </c>
      <c r="BR29" s="91">
        <f t="shared" si="38"/>
        <v>100</v>
      </c>
      <c r="BS29" s="92">
        <f t="shared" si="39"/>
        <v>0.0005574136008918618</v>
      </c>
      <c r="BT29" s="44">
        <f t="shared" si="40"/>
        <v>19</v>
      </c>
    </row>
    <row r="30" spans="1:72" s="44" customFormat="1" ht="12" customHeight="1">
      <c r="A30" s="61" t="s">
        <v>122</v>
      </c>
      <c r="B30" s="61" t="s">
        <v>142</v>
      </c>
      <c r="C30" s="61" t="s">
        <v>252</v>
      </c>
      <c r="D30" s="61" t="s">
        <v>124</v>
      </c>
      <c r="E30" s="61"/>
      <c r="F30" s="37">
        <v>1</v>
      </c>
      <c r="G30" s="10"/>
      <c r="H30" s="38" t="s">
        <v>61</v>
      </c>
      <c r="I30" s="39" t="s">
        <v>62</v>
      </c>
      <c r="J30" s="40">
        <v>112400</v>
      </c>
      <c r="K30" s="41">
        <v>11700</v>
      </c>
      <c r="L30" s="75">
        <f t="shared" si="0"/>
        <v>0.10409252669039146</v>
      </c>
      <c r="M30" s="41">
        <f t="shared" si="1"/>
        <v>34</v>
      </c>
      <c r="N30" s="41">
        <v>29900</v>
      </c>
      <c r="O30" s="75">
        <f t="shared" si="2"/>
        <v>0.26601423487544484</v>
      </c>
      <c r="P30" s="41">
        <f t="shared" si="3"/>
        <v>41</v>
      </c>
      <c r="Q30" s="41">
        <v>31500</v>
      </c>
      <c r="R30" s="75">
        <f t="shared" si="4"/>
        <v>0.2802491103202847</v>
      </c>
      <c r="S30" s="41">
        <f t="shared" si="5"/>
        <v>15</v>
      </c>
      <c r="T30" s="41">
        <v>16400</v>
      </c>
      <c r="U30" s="75">
        <f t="shared" si="6"/>
        <v>0.14590747330960854</v>
      </c>
      <c r="V30" s="41">
        <f t="shared" si="7"/>
        <v>12</v>
      </c>
      <c r="W30" s="41">
        <v>11300</v>
      </c>
      <c r="X30" s="75">
        <f t="shared" si="8"/>
        <v>0.10053380782918149</v>
      </c>
      <c r="Y30" s="41">
        <f t="shared" si="9"/>
        <v>23</v>
      </c>
      <c r="Z30" s="41">
        <v>4400</v>
      </c>
      <c r="AA30" s="75">
        <f t="shared" si="10"/>
        <v>0.03914590747330961</v>
      </c>
      <c r="AB30" s="41">
        <f t="shared" si="11"/>
        <v>27</v>
      </c>
      <c r="AC30" s="41">
        <v>4300</v>
      </c>
      <c r="AD30" s="75">
        <f t="shared" si="12"/>
        <v>0.03825622775800712</v>
      </c>
      <c r="AE30" s="41">
        <f t="shared" si="13"/>
        <v>12</v>
      </c>
      <c r="AF30" s="41">
        <v>1400</v>
      </c>
      <c r="AG30" s="75">
        <f t="shared" si="14"/>
        <v>0.012455516014234875</v>
      </c>
      <c r="AH30" s="41">
        <f t="shared" si="15"/>
        <v>13</v>
      </c>
      <c r="AI30" s="41">
        <v>400</v>
      </c>
      <c r="AJ30" s="75">
        <f t="shared" si="16"/>
        <v>0.0035587188612099642</v>
      </c>
      <c r="AK30" s="41">
        <f t="shared" si="17"/>
        <v>31</v>
      </c>
      <c r="AL30" s="41">
        <v>200</v>
      </c>
      <c r="AM30" s="75">
        <f t="shared" si="18"/>
        <v>0.0017793594306049821</v>
      </c>
      <c r="AN30" s="41">
        <f t="shared" si="19"/>
        <v>22</v>
      </c>
      <c r="AO30" s="41">
        <v>100</v>
      </c>
      <c r="AP30" s="75">
        <f t="shared" si="20"/>
        <v>0.0008896797153024911</v>
      </c>
      <c r="AQ30" s="41">
        <f t="shared" si="21"/>
        <v>24</v>
      </c>
      <c r="AR30" s="65" t="s">
        <v>243</v>
      </c>
      <c r="AS30" s="75">
        <f t="shared" si="22"/>
        <v>0</v>
      </c>
      <c r="AT30" s="41">
        <f t="shared" si="23"/>
        <v>32</v>
      </c>
      <c r="AU30" s="41">
        <v>100</v>
      </c>
      <c r="AV30" s="75">
        <f t="shared" si="24"/>
        <v>0.0008896797153024911</v>
      </c>
      <c r="AW30" s="41">
        <f t="shared" si="25"/>
        <v>9</v>
      </c>
      <c r="AX30" s="41">
        <f t="shared" si="26"/>
        <v>100</v>
      </c>
      <c r="AY30" s="75">
        <f t="shared" si="27"/>
        <v>0.0008896797153024911</v>
      </c>
      <c r="AZ30" s="41">
        <f t="shared" si="28"/>
        <v>13</v>
      </c>
      <c r="BA30" s="41">
        <v>100</v>
      </c>
      <c r="BB30" s="65" t="s">
        <v>243</v>
      </c>
      <c r="BC30" s="65" t="s">
        <v>243</v>
      </c>
      <c r="BD30" s="39" t="s">
        <v>62</v>
      </c>
      <c r="BE30" s="43" t="s">
        <v>211</v>
      </c>
      <c r="BF30" s="10"/>
      <c r="BH30" s="38" t="s">
        <v>61</v>
      </c>
      <c r="BI30" s="91">
        <f t="shared" si="29"/>
        <v>105200</v>
      </c>
      <c r="BJ30" s="92">
        <f t="shared" si="30"/>
        <v>0.9359430604982206</v>
      </c>
      <c r="BK30" s="44">
        <f t="shared" si="31"/>
        <v>27</v>
      </c>
      <c r="BL30" s="91">
        <f t="shared" si="32"/>
        <v>6100</v>
      </c>
      <c r="BM30" s="92">
        <f t="shared" si="33"/>
        <v>0.054270462633451956</v>
      </c>
      <c r="BN30" s="44">
        <f t="shared" si="34"/>
        <v>14</v>
      </c>
      <c r="BO30" s="91">
        <f t="shared" si="35"/>
        <v>400</v>
      </c>
      <c r="BP30" s="92">
        <f t="shared" si="36"/>
        <v>0.0035587188612099642</v>
      </c>
      <c r="BQ30" s="44">
        <f t="shared" si="37"/>
        <v>23</v>
      </c>
      <c r="BR30" s="91">
        <f t="shared" si="38"/>
        <v>100</v>
      </c>
      <c r="BS30" s="92">
        <f t="shared" si="39"/>
        <v>0.0008896797153024911</v>
      </c>
      <c r="BT30" s="44">
        <f t="shared" si="40"/>
        <v>13</v>
      </c>
    </row>
    <row r="31" spans="1:72" s="44" customFormat="1" ht="12" customHeight="1">
      <c r="A31" s="61" t="s">
        <v>122</v>
      </c>
      <c r="B31" s="61" t="s">
        <v>143</v>
      </c>
      <c r="C31" s="61" t="s">
        <v>252</v>
      </c>
      <c r="D31" s="61" t="s">
        <v>124</v>
      </c>
      <c r="E31" s="61"/>
      <c r="F31" s="37">
        <v>1</v>
      </c>
      <c r="G31" s="10"/>
      <c r="H31" s="38" t="s">
        <v>63</v>
      </c>
      <c r="I31" s="39" t="s">
        <v>64</v>
      </c>
      <c r="J31" s="40">
        <v>137600</v>
      </c>
      <c r="K31" s="41">
        <v>15000</v>
      </c>
      <c r="L31" s="75">
        <f t="shared" si="0"/>
        <v>0.10901162790697674</v>
      </c>
      <c r="M31" s="41">
        <f t="shared" si="1"/>
        <v>24</v>
      </c>
      <c r="N31" s="41">
        <v>39100</v>
      </c>
      <c r="O31" s="75">
        <f t="shared" si="2"/>
        <v>0.28415697674418605</v>
      </c>
      <c r="P31" s="41">
        <f t="shared" si="3"/>
        <v>28</v>
      </c>
      <c r="Q31" s="41">
        <v>36600</v>
      </c>
      <c r="R31" s="75">
        <f t="shared" si="4"/>
        <v>0.26598837209302323</v>
      </c>
      <c r="S31" s="41">
        <f t="shared" si="5"/>
        <v>23</v>
      </c>
      <c r="T31" s="41">
        <v>20100</v>
      </c>
      <c r="U31" s="75">
        <f t="shared" si="6"/>
        <v>0.14607558139534885</v>
      </c>
      <c r="V31" s="41">
        <f t="shared" si="7"/>
        <v>11</v>
      </c>
      <c r="W31" s="41">
        <v>14100</v>
      </c>
      <c r="X31" s="75">
        <f t="shared" si="8"/>
        <v>0.10247093023255814</v>
      </c>
      <c r="Y31" s="41">
        <f t="shared" si="9"/>
        <v>20</v>
      </c>
      <c r="Z31" s="41">
        <v>5100</v>
      </c>
      <c r="AA31" s="75">
        <f t="shared" si="10"/>
        <v>0.037063953488372096</v>
      </c>
      <c r="AB31" s="41">
        <f t="shared" si="11"/>
        <v>30</v>
      </c>
      <c r="AC31" s="41">
        <v>4400</v>
      </c>
      <c r="AD31" s="75">
        <f t="shared" si="12"/>
        <v>0.03197674418604651</v>
      </c>
      <c r="AE31" s="41">
        <f t="shared" si="13"/>
        <v>24</v>
      </c>
      <c r="AF31" s="41">
        <v>1100</v>
      </c>
      <c r="AG31" s="75">
        <f t="shared" si="14"/>
        <v>0.007994186046511628</v>
      </c>
      <c r="AH31" s="41">
        <f t="shared" si="15"/>
        <v>34</v>
      </c>
      <c r="AI31" s="41">
        <v>400</v>
      </c>
      <c r="AJ31" s="75">
        <f t="shared" si="16"/>
        <v>0.0029069767441860465</v>
      </c>
      <c r="AK31" s="41">
        <f t="shared" si="17"/>
        <v>34</v>
      </c>
      <c r="AL31" s="41">
        <v>100</v>
      </c>
      <c r="AM31" s="75">
        <f t="shared" si="18"/>
        <v>0.0007267441860465116</v>
      </c>
      <c r="AN31" s="41">
        <f t="shared" si="19"/>
        <v>41</v>
      </c>
      <c r="AO31" s="41">
        <v>100</v>
      </c>
      <c r="AP31" s="75">
        <f t="shared" si="20"/>
        <v>0.0007267441860465116</v>
      </c>
      <c r="AQ31" s="41">
        <f t="shared" si="21"/>
        <v>25</v>
      </c>
      <c r="AR31" s="41">
        <v>100</v>
      </c>
      <c r="AS31" s="75">
        <f t="shared" si="22"/>
        <v>0.0007267441860465116</v>
      </c>
      <c r="AT31" s="41">
        <f t="shared" si="23"/>
        <v>15</v>
      </c>
      <c r="AU31" s="65" t="s">
        <v>243</v>
      </c>
      <c r="AV31" s="75">
        <f t="shared" si="24"/>
        <v>0</v>
      </c>
      <c r="AW31" s="41">
        <f t="shared" si="25"/>
        <v>31</v>
      </c>
      <c r="AX31" s="41">
        <f t="shared" si="26"/>
        <v>0</v>
      </c>
      <c r="AY31" s="75">
        <f t="shared" si="27"/>
        <v>0</v>
      </c>
      <c r="AZ31" s="41">
        <f t="shared" si="28"/>
        <v>33</v>
      </c>
      <c r="BA31" s="65" t="s">
        <v>243</v>
      </c>
      <c r="BB31" s="41">
        <v>0</v>
      </c>
      <c r="BC31" s="65" t="s">
        <v>243</v>
      </c>
      <c r="BD31" s="39" t="s">
        <v>64</v>
      </c>
      <c r="BE31" s="43" t="s">
        <v>212</v>
      </c>
      <c r="BF31" s="10"/>
      <c r="BH31" s="38" t="s">
        <v>63</v>
      </c>
      <c r="BI31" s="91">
        <f t="shared" si="29"/>
        <v>130000</v>
      </c>
      <c r="BJ31" s="92">
        <f t="shared" si="30"/>
        <v>0.9447674418604651</v>
      </c>
      <c r="BK31" s="44">
        <f t="shared" si="31"/>
        <v>17</v>
      </c>
      <c r="BL31" s="91">
        <f t="shared" si="32"/>
        <v>5900</v>
      </c>
      <c r="BM31" s="92">
        <f t="shared" si="33"/>
        <v>0.042877906976744186</v>
      </c>
      <c r="BN31" s="44">
        <f t="shared" si="34"/>
        <v>29</v>
      </c>
      <c r="BO31" s="91">
        <f t="shared" si="35"/>
        <v>300</v>
      </c>
      <c r="BP31" s="92">
        <f t="shared" si="36"/>
        <v>0.002180232558139535</v>
      </c>
      <c r="BQ31" s="44">
        <f t="shared" si="37"/>
        <v>37</v>
      </c>
      <c r="BR31" s="91">
        <f t="shared" si="38"/>
        <v>0</v>
      </c>
      <c r="BS31" s="92">
        <f t="shared" si="39"/>
        <v>0</v>
      </c>
      <c r="BT31" s="44">
        <f t="shared" si="40"/>
        <v>33</v>
      </c>
    </row>
    <row r="32" spans="1:72" s="44" customFormat="1" ht="12" customHeight="1">
      <c r="A32" s="61" t="s">
        <v>122</v>
      </c>
      <c r="B32" s="61" t="s">
        <v>144</v>
      </c>
      <c r="C32" s="61" t="s">
        <v>252</v>
      </c>
      <c r="D32" s="61" t="s">
        <v>124</v>
      </c>
      <c r="E32" s="61"/>
      <c r="F32" s="37">
        <v>1</v>
      </c>
      <c r="G32" s="10"/>
      <c r="H32" s="38" t="s">
        <v>65</v>
      </c>
      <c r="I32" s="39" t="s">
        <v>66</v>
      </c>
      <c r="J32" s="40">
        <v>342700</v>
      </c>
      <c r="K32" s="41">
        <v>39800</v>
      </c>
      <c r="L32" s="75">
        <f t="shared" si="0"/>
        <v>0.11613656259118763</v>
      </c>
      <c r="M32" s="41">
        <f t="shared" si="1"/>
        <v>12</v>
      </c>
      <c r="N32" s="41">
        <v>92700</v>
      </c>
      <c r="O32" s="75">
        <f t="shared" si="2"/>
        <v>0.2704989786985702</v>
      </c>
      <c r="P32" s="41">
        <f t="shared" si="3"/>
        <v>38</v>
      </c>
      <c r="Q32" s="41">
        <v>90200</v>
      </c>
      <c r="R32" s="75">
        <f t="shared" si="4"/>
        <v>0.2632039684855559</v>
      </c>
      <c r="S32" s="41">
        <f t="shared" si="5"/>
        <v>24</v>
      </c>
      <c r="T32" s="41">
        <v>51000</v>
      </c>
      <c r="U32" s="75">
        <f t="shared" si="6"/>
        <v>0.14881820834549167</v>
      </c>
      <c r="V32" s="41">
        <f t="shared" si="7"/>
        <v>9</v>
      </c>
      <c r="W32" s="41">
        <v>37000</v>
      </c>
      <c r="X32" s="75">
        <f t="shared" si="8"/>
        <v>0.10796615115261161</v>
      </c>
      <c r="Y32" s="41">
        <f t="shared" si="9"/>
        <v>13</v>
      </c>
      <c r="Z32" s="41">
        <v>14200</v>
      </c>
      <c r="AA32" s="75">
        <f t="shared" si="10"/>
        <v>0.04143565800992122</v>
      </c>
      <c r="AB32" s="41">
        <f t="shared" si="11"/>
        <v>20</v>
      </c>
      <c r="AC32" s="41">
        <v>9000</v>
      </c>
      <c r="AD32" s="75">
        <f t="shared" si="12"/>
        <v>0.026262036766851474</v>
      </c>
      <c r="AE32" s="41">
        <f t="shared" si="13"/>
        <v>36</v>
      </c>
      <c r="AF32" s="41">
        <v>3600</v>
      </c>
      <c r="AG32" s="75">
        <f t="shared" si="14"/>
        <v>0.01050481470674059</v>
      </c>
      <c r="AH32" s="41">
        <f t="shared" si="15"/>
        <v>24</v>
      </c>
      <c r="AI32" s="41">
        <v>1300</v>
      </c>
      <c r="AJ32" s="75">
        <f t="shared" si="16"/>
        <v>0.003793405310767435</v>
      </c>
      <c r="AK32" s="41">
        <f t="shared" si="17"/>
        <v>27</v>
      </c>
      <c r="AL32" s="41">
        <v>500</v>
      </c>
      <c r="AM32" s="75">
        <f t="shared" si="18"/>
        <v>0.0014590020426028597</v>
      </c>
      <c r="AN32" s="41">
        <f t="shared" si="19"/>
        <v>28</v>
      </c>
      <c r="AO32" s="41">
        <v>400</v>
      </c>
      <c r="AP32" s="75">
        <f t="shared" si="20"/>
        <v>0.0011672016340822876</v>
      </c>
      <c r="AQ32" s="41">
        <f t="shared" si="21"/>
        <v>18</v>
      </c>
      <c r="AR32" s="41">
        <v>100</v>
      </c>
      <c r="AS32" s="75">
        <f t="shared" si="22"/>
        <v>0.0002918004085205719</v>
      </c>
      <c r="AT32" s="41">
        <f t="shared" si="23"/>
        <v>29</v>
      </c>
      <c r="AU32" s="41">
        <v>100</v>
      </c>
      <c r="AV32" s="75">
        <f t="shared" si="24"/>
        <v>0.0002918004085205719</v>
      </c>
      <c r="AW32" s="41">
        <f t="shared" si="25"/>
        <v>27</v>
      </c>
      <c r="AX32" s="41">
        <f t="shared" si="26"/>
        <v>100</v>
      </c>
      <c r="AY32" s="75">
        <f t="shared" si="27"/>
        <v>0.0002918004085205719</v>
      </c>
      <c r="AZ32" s="41">
        <f t="shared" si="28"/>
        <v>31</v>
      </c>
      <c r="BA32" s="41">
        <v>100</v>
      </c>
      <c r="BB32" s="65" t="s">
        <v>243</v>
      </c>
      <c r="BC32" s="65" t="s">
        <v>243</v>
      </c>
      <c r="BD32" s="39" t="s">
        <v>66</v>
      </c>
      <c r="BE32" s="43" t="s">
        <v>213</v>
      </c>
      <c r="BF32" s="10"/>
      <c r="BH32" s="38" t="s">
        <v>65</v>
      </c>
      <c r="BI32" s="91">
        <f t="shared" si="29"/>
        <v>324900</v>
      </c>
      <c r="BJ32" s="92">
        <f t="shared" si="30"/>
        <v>0.9480595272833382</v>
      </c>
      <c r="BK32" s="44">
        <f t="shared" si="31"/>
        <v>15</v>
      </c>
      <c r="BL32" s="91">
        <f t="shared" si="32"/>
        <v>13900</v>
      </c>
      <c r="BM32" s="92">
        <f t="shared" si="33"/>
        <v>0.0405602567843595</v>
      </c>
      <c r="BN32" s="44">
        <f t="shared" si="34"/>
        <v>33</v>
      </c>
      <c r="BO32" s="91">
        <f t="shared" si="35"/>
        <v>1100</v>
      </c>
      <c r="BP32" s="92">
        <f t="shared" si="36"/>
        <v>0.0032098044937262913</v>
      </c>
      <c r="BQ32" s="44">
        <f t="shared" si="37"/>
        <v>26</v>
      </c>
      <c r="BR32" s="91">
        <f t="shared" si="38"/>
        <v>100</v>
      </c>
      <c r="BS32" s="92">
        <f t="shared" si="39"/>
        <v>0.0002918004085205719</v>
      </c>
      <c r="BT32" s="44">
        <f t="shared" si="40"/>
        <v>31</v>
      </c>
    </row>
    <row r="33" spans="1:72" s="44" customFormat="1" ht="16.5" customHeight="1">
      <c r="A33" s="61" t="s">
        <v>122</v>
      </c>
      <c r="B33" s="61" t="s">
        <v>145</v>
      </c>
      <c r="C33" s="61" t="s">
        <v>252</v>
      </c>
      <c r="D33" s="61" t="s">
        <v>124</v>
      </c>
      <c r="E33" s="61"/>
      <c r="F33" s="37">
        <v>1</v>
      </c>
      <c r="G33" s="10"/>
      <c r="H33" s="38" t="s">
        <v>67</v>
      </c>
      <c r="I33" s="39" t="s">
        <v>68</v>
      </c>
      <c r="J33" s="40">
        <v>327600</v>
      </c>
      <c r="K33" s="41">
        <v>38600</v>
      </c>
      <c r="L33" s="75">
        <f t="shared" si="0"/>
        <v>0.11782661782661782</v>
      </c>
      <c r="M33" s="41">
        <f t="shared" si="1"/>
        <v>11</v>
      </c>
      <c r="N33" s="41">
        <v>100100</v>
      </c>
      <c r="O33" s="75">
        <f t="shared" si="2"/>
        <v>0.3055555555555556</v>
      </c>
      <c r="P33" s="41">
        <f t="shared" si="3"/>
        <v>10</v>
      </c>
      <c r="Q33" s="41">
        <v>83100</v>
      </c>
      <c r="R33" s="75">
        <f t="shared" si="4"/>
        <v>0.25366300366300365</v>
      </c>
      <c r="S33" s="41">
        <f t="shared" si="5"/>
        <v>29</v>
      </c>
      <c r="T33" s="41">
        <v>39600</v>
      </c>
      <c r="U33" s="75">
        <f t="shared" si="6"/>
        <v>0.12087912087912088</v>
      </c>
      <c r="V33" s="41">
        <f t="shared" si="7"/>
        <v>37</v>
      </c>
      <c r="W33" s="41">
        <v>32900</v>
      </c>
      <c r="X33" s="75">
        <f t="shared" si="8"/>
        <v>0.10042735042735043</v>
      </c>
      <c r="Y33" s="41">
        <f t="shared" si="9"/>
        <v>24</v>
      </c>
      <c r="Z33" s="41">
        <v>12200</v>
      </c>
      <c r="AA33" s="75">
        <f t="shared" si="10"/>
        <v>0.03724053724053724</v>
      </c>
      <c r="AB33" s="41">
        <f t="shared" si="11"/>
        <v>29</v>
      </c>
      <c r="AC33" s="41">
        <v>11100</v>
      </c>
      <c r="AD33" s="75">
        <f t="shared" si="12"/>
        <v>0.03388278388278388</v>
      </c>
      <c r="AE33" s="41">
        <f t="shared" si="13"/>
        <v>20</v>
      </c>
      <c r="AF33" s="41">
        <v>4000</v>
      </c>
      <c r="AG33" s="75">
        <f t="shared" si="14"/>
        <v>0.01221001221001221</v>
      </c>
      <c r="AH33" s="41">
        <f t="shared" si="15"/>
        <v>14</v>
      </c>
      <c r="AI33" s="41">
        <v>1200</v>
      </c>
      <c r="AJ33" s="75">
        <f t="shared" si="16"/>
        <v>0.003663003663003663</v>
      </c>
      <c r="AK33" s="41">
        <f t="shared" si="17"/>
        <v>28</v>
      </c>
      <c r="AL33" s="41">
        <v>500</v>
      </c>
      <c r="AM33" s="75">
        <f t="shared" si="18"/>
        <v>0.0015262515262515263</v>
      </c>
      <c r="AN33" s="41">
        <f t="shared" si="19"/>
        <v>25</v>
      </c>
      <c r="AO33" s="41">
        <v>700</v>
      </c>
      <c r="AP33" s="75">
        <f t="shared" si="20"/>
        <v>0.002136752136752137</v>
      </c>
      <c r="AQ33" s="41">
        <f t="shared" si="21"/>
        <v>4</v>
      </c>
      <c r="AR33" s="41">
        <v>100</v>
      </c>
      <c r="AS33" s="75">
        <f t="shared" si="22"/>
        <v>0.00030525030525030525</v>
      </c>
      <c r="AT33" s="41">
        <f t="shared" si="23"/>
        <v>28</v>
      </c>
      <c r="AU33" s="41">
        <v>200</v>
      </c>
      <c r="AV33" s="75">
        <f t="shared" si="24"/>
        <v>0.0006105006105006105</v>
      </c>
      <c r="AW33" s="41">
        <f t="shared" si="25"/>
        <v>14</v>
      </c>
      <c r="AX33" s="41">
        <f t="shared" si="26"/>
        <v>100</v>
      </c>
      <c r="AY33" s="75">
        <f t="shared" si="27"/>
        <v>0.00030525030525030525</v>
      </c>
      <c r="AZ33" s="41">
        <f t="shared" si="28"/>
        <v>29</v>
      </c>
      <c r="BA33" s="65" t="s">
        <v>243</v>
      </c>
      <c r="BB33" s="41">
        <v>100</v>
      </c>
      <c r="BC33" s="65" t="s">
        <v>243</v>
      </c>
      <c r="BD33" s="39" t="s">
        <v>68</v>
      </c>
      <c r="BE33" s="43" t="s">
        <v>214</v>
      </c>
      <c r="BF33" s="10"/>
      <c r="BH33" s="38" t="s">
        <v>67</v>
      </c>
      <c r="BI33" s="91">
        <f t="shared" si="29"/>
        <v>306500</v>
      </c>
      <c r="BJ33" s="92">
        <f t="shared" si="30"/>
        <v>0.9355921855921856</v>
      </c>
      <c r="BK33" s="44">
        <f t="shared" si="31"/>
        <v>28</v>
      </c>
      <c r="BL33" s="91">
        <f t="shared" si="32"/>
        <v>16300</v>
      </c>
      <c r="BM33" s="92">
        <f t="shared" si="33"/>
        <v>0.04975579975579975</v>
      </c>
      <c r="BN33" s="44">
        <f t="shared" si="34"/>
        <v>21</v>
      </c>
      <c r="BO33" s="91">
        <f t="shared" si="35"/>
        <v>1500</v>
      </c>
      <c r="BP33" s="92">
        <f t="shared" si="36"/>
        <v>0.004578754578754579</v>
      </c>
      <c r="BQ33" s="44">
        <f t="shared" si="37"/>
        <v>14</v>
      </c>
      <c r="BR33" s="91">
        <f t="shared" si="38"/>
        <v>100</v>
      </c>
      <c r="BS33" s="92">
        <f t="shared" si="39"/>
        <v>0.00030525030525030525</v>
      </c>
      <c r="BT33" s="44">
        <f t="shared" si="40"/>
        <v>29</v>
      </c>
    </row>
    <row r="34" spans="1:72" s="44" customFormat="1" ht="12" customHeight="1">
      <c r="A34" s="61" t="s">
        <v>122</v>
      </c>
      <c r="B34" s="61" t="s">
        <v>146</v>
      </c>
      <c r="C34" s="61" t="s">
        <v>252</v>
      </c>
      <c r="D34" s="61" t="s">
        <v>124</v>
      </c>
      <c r="E34" s="61"/>
      <c r="F34" s="37">
        <v>1</v>
      </c>
      <c r="G34" s="10"/>
      <c r="H34" s="38" t="s">
        <v>69</v>
      </c>
      <c r="I34" s="39" t="s">
        <v>70</v>
      </c>
      <c r="J34" s="40">
        <v>607100</v>
      </c>
      <c r="K34" s="41">
        <v>62000</v>
      </c>
      <c r="L34" s="75">
        <f t="shared" si="0"/>
        <v>0.10212485587217922</v>
      </c>
      <c r="M34" s="41">
        <f t="shared" si="1"/>
        <v>38</v>
      </c>
      <c r="N34" s="41">
        <v>169600</v>
      </c>
      <c r="O34" s="75">
        <f t="shared" si="2"/>
        <v>0.27936089606325154</v>
      </c>
      <c r="P34" s="41">
        <f t="shared" si="3"/>
        <v>34</v>
      </c>
      <c r="Q34" s="41">
        <v>151000</v>
      </c>
      <c r="R34" s="75">
        <f t="shared" si="4"/>
        <v>0.24872343930159777</v>
      </c>
      <c r="S34" s="41">
        <f t="shared" si="5"/>
        <v>33</v>
      </c>
      <c r="T34" s="41">
        <v>84600</v>
      </c>
      <c r="U34" s="75">
        <f t="shared" si="6"/>
        <v>0.13935101301268324</v>
      </c>
      <c r="V34" s="41">
        <f t="shared" si="7"/>
        <v>18</v>
      </c>
      <c r="W34" s="41">
        <v>69700</v>
      </c>
      <c r="X34" s="75">
        <f t="shared" si="8"/>
        <v>0.11480810410146598</v>
      </c>
      <c r="Y34" s="41">
        <f t="shared" si="9"/>
        <v>6</v>
      </c>
      <c r="Z34" s="41">
        <v>30800</v>
      </c>
      <c r="AA34" s="75">
        <f t="shared" si="10"/>
        <v>0.05073299291714709</v>
      </c>
      <c r="AB34" s="41">
        <f t="shared" si="11"/>
        <v>7</v>
      </c>
      <c r="AC34" s="41">
        <v>22800</v>
      </c>
      <c r="AD34" s="75">
        <f t="shared" si="12"/>
        <v>0.03755559215944655</v>
      </c>
      <c r="AE34" s="41">
        <f t="shared" si="13"/>
        <v>13</v>
      </c>
      <c r="AF34" s="41">
        <v>7700</v>
      </c>
      <c r="AG34" s="75">
        <f t="shared" si="14"/>
        <v>0.012683248229286773</v>
      </c>
      <c r="AH34" s="41">
        <f t="shared" si="15"/>
        <v>12</v>
      </c>
      <c r="AI34" s="41">
        <v>3100</v>
      </c>
      <c r="AJ34" s="75">
        <f t="shared" si="16"/>
        <v>0.00510624279360896</v>
      </c>
      <c r="AK34" s="41">
        <f t="shared" si="17"/>
        <v>13</v>
      </c>
      <c r="AL34" s="41">
        <v>800</v>
      </c>
      <c r="AM34" s="75">
        <f t="shared" si="18"/>
        <v>0.0013177400757700543</v>
      </c>
      <c r="AN34" s="41">
        <f t="shared" si="19"/>
        <v>30</v>
      </c>
      <c r="AO34" s="41">
        <v>400</v>
      </c>
      <c r="AP34" s="75">
        <f t="shared" si="20"/>
        <v>0.0006588700378850271</v>
      </c>
      <c r="AQ34" s="41">
        <f t="shared" si="21"/>
        <v>27</v>
      </c>
      <c r="AR34" s="41">
        <v>600</v>
      </c>
      <c r="AS34" s="75">
        <f t="shared" si="22"/>
        <v>0.0009883050568275408</v>
      </c>
      <c r="AT34" s="41">
        <f t="shared" si="23"/>
        <v>11</v>
      </c>
      <c r="AU34" s="41">
        <v>100</v>
      </c>
      <c r="AV34" s="75">
        <f t="shared" si="24"/>
        <v>0.00016471750947125678</v>
      </c>
      <c r="AW34" s="41">
        <f t="shared" si="25"/>
        <v>30</v>
      </c>
      <c r="AX34" s="41">
        <f t="shared" si="26"/>
        <v>100</v>
      </c>
      <c r="AY34" s="75">
        <f t="shared" si="27"/>
        <v>0.00016471750947125678</v>
      </c>
      <c r="AZ34" s="41">
        <f t="shared" si="28"/>
        <v>32</v>
      </c>
      <c r="BA34" s="41">
        <v>100</v>
      </c>
      <c r="BB34" s="65" t="s">
        <v>243</v>
      </c>
      <c r="BC34" s="65" t="s">
        <v>243</v>
      </c>
      <c r="BD34" s="39" t="s">
        <v>70</v>
      </c>
      <c r="BE34" s="43" t="s">
        <v>215</v>
      </c>
      <c r="BF34" s="10"/>
      <c r="BH34" s="38" t="s">
        <v>69</v>
      </c>
      <c r="BI34" s="91">
        <f t="shared" si="29"/>
        <v>567700</v>
      </c>
      <c r="BJ34" s="92">
        <f t="shared" si="30"/>
        <v>0.9351013012683248</v>
      </c>
      <c r="BK34" s="44">
        <f t="shared" si="31"/>
        <v>29</v>
      </c>
      <c r="BL34" s="91">
        <f t="shared" si="32"/>
        <v>33600</v>
      </c>
      <c r="BM34" s="92">
        <f t="shared" si="33"/>
        <v>0.05534508318234228</v>
      </c>
      <c r="BN34" s="44">
        <f t="shared" si="34"/>
        <v>11</v>
      </c>
      <c r="BO34" s="91">
        <f t="shared" si="35"/>
        <v>1900</v>
      </c>
      <c r="BP34" s="92">
        <f t="shared" si="36"/>
        <v>0.003129632679953879</v>
      </c>
      <c r="BQ34" s="44">
        <f t="shared" si="37"/>
        <v>29</v>
      </c>
      <c r="BR34" s="91">
        <f t="shared" si="38"/>
        <v>100</v>
      </c>
      <c r="BS34" s="92">
        <f t="shared" si="39"/>
        <v>0.00016471750947125678</v>
      </c>
      <c r="BT34" s="44">
        <f t="shared" si="40"/>
        <v>32</v>
      </c>
    </row>
    <row r="35" spans="1:72" s="44" customFormat="1" ht="12" customHeight="1">
      <c r="A35" s="61" t="s">
        <v>122</v>
      </c>
      <c r="B35" s="61" t="s">
        <v>147</v>
      </c>
      <c r="C35" s="61" t="s">
        <v>252</v>
      </c>
      <c r="D35" s="61" t="s">
        <v>124</v>
      </c>
      <c r="E35" s="61"/>
      <c r="F35" s="37">
        <v>1</v>
      </c>
      <c r="G35" s="10"/>
      <c r="H35" s="38" t="s">
        <v>71</v>
      </c>
      <c r="I35" s="39" t="s">
        <v>72</v>
      </c>
      <c r="J35" s="40">
        <v>1254500</v>
      </c>
      <c r="K35" s="41">
        <v>137600</v>
      </c>
      <c r="L35" s="75">
        <f t="shared" si="0"/>
        <v>0.10968513351933042</v>
      </c>
      <c r="M35" s="41">
        <f t="shared" si="1"/>
        <v>23</v>
      </c>
      <c r="N35" s="41">
        <v>398400</v>
      </c>
      <c r="O35" s="75">
        <f t="shared" si="2"/>
        <v>0.3175767237943404</v>
      </c>
      <c r="P35" s="41">
        <f t="shared" si="3"/>
        <v>5</v>
      </c>
      <c r="Q35" s="41">
        <v>278800</v>
      </c>
      <c r="R35" s="75">
        <f t="shared" si="4"/>
        <v>0.22223993622957353</v>
      </c>
      <c r="S35" s="41">
        <f t="shared" si="5"/>
        <v>43</v>
      </c>
      <c r="T35" s="41">
        <v>138300</v>
      </c>
      <c r="U35" s="75">
        <f t="shared" si="6"/>
        <v>0.11024312475089677</v>
      </c>
      <c r="V35" s="41">
        <f t="shared" si="7"/>
        <v>45</v>
      </c>
      <c r="W35" s="41">
        <v>135100</v>
      </c>
      <c r="X35" s="75">
        <f t="shared" si="8"/>
        <v>0.1076923076923077</v>
      </c>
      <c r="Y35" s="41">
        <f t="shared" si="9"/>
        <v>14</v>
      </c>
      <c r="Z35" s="41">
        <v>57500</v>
      </c>
      <c r="AA35" s="75">
        <f t="shared" si="10"/>
        <v>0.04583499402152252</v>
      </c>
      <c r="AB35" s="41">
        <f t="shared" si="11"/>
        <v>12</v>
      </c>
      <c r="AC35" s="41">
        <v>60600</v>
      </c>
      <c r="AD35" s="75">
        <f t="shared" si="12"/>
        <v>0.04830609804703069</v>
      </c>
      <c r="AE35" s="41">
        <f t="shared" si="13"/>
        <v>5</v>
      </c>
      <c r="AF35" s="41">
        <v>17200</v>
      </c>
      <c r="AG35" s="75">
        <f t="shared" si="14"/>
        <v>0.013710641689916302</v>
      </c>
      <c r="AH35" s="41">
        <f t="shared" si="15"/>
        <v>9</v>
      </c>
      <c r="AI35" s="41">
        <v>6500</v>
      </c>
      <c r="AJ35" s="75">
        <f t="shared" si="16"/>
        <v>0.0051813471502590676</v>
      </c>
      <c r="AK35" s="41">
        <f t="shared" si="17"/>
        <v>11</v>
      </c>
      <c r="AL35" s="41">
        <v>3300</v>
      </c>
      <c r="AM35" s="75">
        <f t="shared" si="18"/>
        <v>0.002630530091669988</v>
      </c>
      <c r="AN35" s="41">
        <f t="shared" si="19"/>
        <v>12</v>
      </c>
      <c r="AO35" s="41">
        <v>2100</v>
      </c>
      <c r="AP35" s="75">
        <f t="shared" si="20"/>
        <v>0.0016739736946990832</v>
      </c>
      <c r="AQ35" s="41">
        <f t="shared" si="21"/>
        <v>9</v>
      </c>
      <c r="AR35" s="41">
        <v>200</v>
      </c>
      <c r="AS35" s="75">
        <f t="shared" si="22"/>
        <v>0.00015942606616181745</v>
      </c>
      <c r="AT35" s="41">
        <f t="shared" si="23"/>
        <v>31</v>
      </c>
      <c r="AU35" s="41">
        <v>700</v>
      </c>
      <c r="AV35" s="75">
        <f t="shared" si="24"/>
        <v>0.0005579912315663611</v>
      </c>
      <c r="AW35" s="41">
        <f t="shared" si="25"/>
        <v>16</v>
      </c>
      <c r="AX35" s="41">
        <f t="shared" si="26"/>
        <v>400</v>
      </c>
      <c r="AY35" s="75">
        <f t="shared" si="27"/>
        <v>0.0003188521323236349</v>
      </c>
      <c r="AZ35" s="41">
        <f t="shared" si="28"/>
        <v>27</v>
      </c>
      <c r="BA35" s="41">
        <v>400</v>
      </c>
      <c r="BB35" s="65" t="s">
        <v>243</v>
      </c>
      <c r="BC35" s="65" t="s">
        <v>243</v>
      </c>
      <c r="BD35" s="39" t="s">
        <v>72</v>
      </c>
      <c r="BE35" s="43" t="s">
        <v>216</v>
      </c>
      <c r="BF35" s="10"/>
      <c r="BH35" s="38" t="s">
        <v>71</v>
      </c>
      <c r="BI35" s="91">
        <f t="shared" si="29"/>
        <v>1145700</v>
      </c>
      <c r="BJ35" s="92">
        <f t="shared" si="30"/>
        <v>0.9132722200079713</v>
      </c>
      <c r="BK35" s="44">
        <f t="shared" si="31"/>
        <v>41</v>
      </c>
      <c r="BL35" s="91">
        <f t="shared" si="32"/>
        <v>84300</v>
      </c>
      <c r="BM35" s="92">
        <f t="shared" si="33"/>
        <v>0.06719808688720606</v>
      </c>
      <c r="BN35" s="44">
        <f t="shared" si="34"/>
        <v>6</v>
      </c>
      <c r="BO35" s="91">
        <f t="shared" si="35"/>
        <v>6300</v>
      </c>
      <c r="BP35" s="92">
        <f t="shared" si="36"/>
        <v>0.0050219210840972495</v>
      </c>
      <c r="BQ35" s="44">
        <f t="shared" si="37"/>
        <v>11</v>
      </c>
      <c r="BR35" s="91">
        <f t="shared" si="38"/>
        <v>400</v>
      </c>
      <c r="BS35" s="92">
        <f t="shared" si="39"/>
        <v>0.0003188521323236349</v>
      </c>
      <c r="BT35" s="44">
        <f t="shared" si="40"/>
        <v>27</v>
      </c>
    </row>
    <row r="36" spans="1:72" s="44" customFormat="1" ht="12" customHeight="1">
      <c r="A36" s="61" t="s">
        <v>122</v>
      </c>
      <c r="B36" s="61" t="s">
        <v>148</v>
      </c>
      <c r="C36" s="61" t="s">
        <v>252</v>
      </c>
      <c r="D36" s="61" t="s">
        <v>124</v>
      </c>
      <c r="E36" s="61"/>
      <c r="F36" s="37">
        <v>1</v>
      </c>
      <c r="G36" s="10"/>
      <c r="H36" s="38" t="s">
        <v>73</v>
      </c>
      <c r="I36" s="39" t="s">
        <v>74</v>
      </c>
      <c r="J36" s="40">
        <v>302900</v>
      </c>
      <c r="K36" s="41">
        <v>31800</v>
      </c>
      <c r="L36" s="75">
        <f t="shared" si="0"/>
        <v>0.10498514361175305</v>
      </c>
      <c r="M36" s="41">
        <f t="shared" si="1"/>
        <v>29</v>
      </c>
      <c r="N36" s="41">
        <v>92700</v>
      </c>
      <c r="O36" s="75">
        <f t="shared" si="2"/>
        <v>0.30604159788709145</v>
      </c>
      <c r="P36" s="41">
        <f t="shared" si="3"/>
        <v>9</v>
      </c>
      <c r="Q36" s="41">
        <v>77900</v>
      </c>
      <c r="R36" s="75">
        <f t="shared" si="4"/>
        <v>0.25718058765269064</v>
      </c>
      <c r="S36" s="41">
        <f t="shared" si="5"/>
        <v>26</v>
      </c>
      <c r="T36" s="41">
        <v>37200</v>
      </c>
      <c r="U36" s="75">
        <f t="shared" si="6"/>
        <v>0.12281280950808848</v>
      </c>
      <c r="V36" s="41">
        <f t="shared" si="7"/>
        <v>35</v>
      </c>
      <c r="W36" s="41">
        <v>28900</v>
      </c>
      <c r="X36" s="75">
        <f t="shared" si="8"/>
        <v>0.09541102674149884</v>
      </c>
      <c r="Y36" s="41">
        <f t="shared" si="9"/>
        <v>30</v>
      </c>
      <c r="Z36" s="41">
        <v>11900</v>
      </c>
      <c r="AA36" s="75">
        <f t="shared" si="10"/>
        <v>0.039286893364146584</v>
      </c>
      <c r="AB36" s="41">
        <f t="shared" si="11"/>
        <v>26</v>
      </c>
      <c r="AC36" s="41">
        <v>11100</v>
      </c>
      <c r="AD36" s="75">
        <f t="shared" si="12"/>
        <v>0.0366457576758006</v>
      </c>
      <c r="AE36" s="41">
        <f t="shared" si="13"/>
        <v>15</v>
      </c>
      <c r="AF36" s="41">
        <v>3600</v>
      </c>
      <c r="AG36" s="75">
        <f t="shared" si="14"/>
        <v>0.01188511059755695</v>
      </c>
      <c r="AH36" s="41">
        <f t="shared" si="15"/>
        <v>16</v>
      </c>
      <c r="AI36" s="41">
        <v>1300</v>
      </c>
      <c r="AJ36" s="75">
        <f t="shared" si="16"/>
        <v>0.004291845493562232</v>
      </c>
      <c r="AK36" s="41">
        <f t="shared" si="17"/>
        <v>17</v>
      </c>
      <c r="AL36" s="41">
        <v>900</v>
      </c>
      <c r="AM36" s="75">
        <f t="shared" si="18"/>
        <v>0.0029712776493892373</v>
      </c>
      <c r="AN36" s="41">
        <f t="shared" si="19"/>
        <v>9</v>
      </c>
      <c r="AO36" s="41">
        <v>200</v>
      </c>
      <c r="AP36" s="75">
        <f t="shared" si="20"/>
        <v>0.0006602839220864972</v>
      </c>
      <c r="AQ36" s="41">
        <f t="shared" si="21"/>
        <v>26</v>
      </c>
      <c r="AR36" s="41">
        <v>100</v>
      </c>
      <c r="AS36" s="75">
        <f t="shared" si="22"/>
        <v>0.0003301419610432486</v>
      </c>
      <c r="AT36" s="41">
        <f t="shared" si="23"/>
        <v>26</v>
      </c>
      <c r="AU36" s="41">
        <v>300</v>
      </c>
      <c r="AV36" s="75">
        <f t="shared" si="24"/>
        <v>0.0009904258831297458</v>
      </c>
      <c r="AW36" s="41">
        <f t="shared" si="25"/>
        <v>8</v>
      </c>
      <c r="AX36" s="41">
        <f t="shared" si="26"/>
        <v>0</v>
      </c>
      <c r="AY36" s="75">
        <f t="shared" si="27"/>
        <v>0</v>
      </c>
      <c r="AZ36" s="41">
        <f t="shared" si="28"/>
        <v>33</v>
      </c>
      <c r="BA36" s="65" t="s">
        <v>243</v>
      </c>
      <c r="BB36" s="65" t="s">
        <v>243</v>
      </c>
      <c r="BC36" s="65" t="s">
        <v>243</v>
      </c>
      <c r="BD36" s="39" t="s">
        <v>74</v>
      </c>
      <c r="BE36" s="43" t="s">
        <v>217</v>
      </c>
      <c r="BF36" s="10"/>
      <c r="BH36" s="38" t="s">
        <v>73</v>
      </c>
      <c r="BI36" s="91">
        <f t="shared" si="29"/>
        <v>280400</v>
      </c>
      <c r="BJ36" s="92">
        <f t="shared" si="30"/>
        <v>0.925718058765269</v>
      </c>
      <c r="BK36" s="44">
        <f t="shared" si="31"/>
        <v>37</v>
      </c>
      <c r="BL36" s="91">
        <f t="shared" si="32"/>
        <v>16000</v>
      </c>
      <c r="BM36" s="92">
        <f t="shared" si="33"/>
        <v>0.05282271376691978</v>
      </c>
      <c r="BN36" s="44">
        <f t="shared" si="34"/>
        <v>16</v>
      </c>
      <c r="BO36" s="91">
        <f t="shared" si="35"/>
        <v>1500</v>
      </c>
      <c r="BP36" s="92">
        <f t="shared" si="36"/>
        <v>0.0049521294156487285</v>
      </c>
      <c r="BQ36" s="44">
        <f t="shared" si="37"/>
        <v>12</v>
      </c>
      <c r="BR36" s="91">
        <f t="shared" si="38"/>
        <v>0</v>
      </c>
      <c r="BS36" s="92">
        <f t="shared" si="39"/>
        <v>0</v>
      </c>
      <c r="BT36" s="44">
        <f t="shared" si="40"/>
        <v>33</v>
      </c>
    </row>
    <row r="37" spans="1:72" s="44" customFormat="1" ht="12" customHeight="1">
      <c r="A37" s="61" t="s">
        <v>122</v>
      </c>
      <c r="B37" s="61" t="s">
        <v>149</v>
      </c>
      <c r="C37" s="61" t="s">
        <v>252</v>
      </c>
      <c r="D37" s="61" t="s">
        <v>124</v>
      </c>
      <c r="E37" s="61"/>
      <c r="F37" s="37">
        <v>1</v>
      </c>
      <c r="G37" s="10"/>
      <c r="H37" s="38" t="s">
        <v>75</v>
      </c>
      <c r="I37" s="39" t="s">
        <v>76</v>
      </c>
      <c r="J37" s="40">
        <v>236600</v>
      </c>
      <c r="K37" s="41">
        <v>28700</v>
      </c>
      <c r="L37" s="75">
        <f t="shared" si="0"/>
        <v>0.12130177514792899</v>
      </c>
      <c r="M37" s="41">
        <f t="shared" si="1"/>
        <v>6</v>
      </c>
      <c r="N37" s="41">
        <v>66100</v>
      </c>
      <c r="O37" s="75">
        <f t="shared" si="2"/>
        <v>0.279374471682164</v>
      </c>
      <c r="P37" s="41">
        <f t="shared" si="3"/>
        <v>33</v>
      </c>
      <c r="Q37" s="41">
        <v>55400</v>
      </c>
      <c r="R37" s="75">
        <f t="shared" si="4"/>
        <v>0.23415046491969568</v>
      </c>
      <c r="S37" s="41">
        <f t="shared" si="5"/>
        <v>38</v>
      </c>
      <c r="T37" s="41">
        <v>28700</v>
      </c>
      <c r="U37" s="75">
        <f t="shared" si="6"/>
        <v>0.12130177514792899</v>
      </c>
      <c r="V37" s="41">
        <f t="shared" si="7"/>
        <v>36</v>
      </c>
      <c r="W37" s="41">
        <v>27200</v>
      </c>
      <c r="X37" s="75">
        <f t="shared" si="8"/>
        <v>0.11496196111580727</v>
      </c>
      <c r="Y37" s="41">
        <f t="shared" si="9"/>
        <v>5</v>
      </c>
      <c r="Z37" s="41">
        <v>11700</v>
      </c>
      <c r="AA37" s="75">
        <f t="shared" si="10"/>
        <v>0.04945054945054945</v>
      </c>
      <c r="AB37" s="41">
        <f t="shared" si="11"/>
        <v>8</v>
      </c>
      <c r="AC37" s="41">
        <v>10400</v>
      </c>
      <c r="AD37" s="75">
        <f t="shared" si="12"/>
        <v>0.04395604395604396</v>
      </c>
      <c r="AE37" s="41">
        <f t="shared" si="13"/>
        <v>8</v>
      </c>
      <c r="AF37" s="41">
        <v>2400</v>
      </c>
      <c r="AG37" s="75">
        <f t="shared" si="14"/>
        <v>0.01014370245139476</v>
      </c>
      <c r="AH37" s="41">
        <f t="shared" si="15"/>
        <v>28</v>
      </c>
      <c r="AI37" s="41">
        <v>1400</v>
      </c>
      <c r="AJ37" s="75">
        <f t="shared" si="16"/>
        <v>0.005917159763313609</v>
      </c>
      <c r="AK37" s="41">
        <f t="shared" si="17"/>
        <v>5</v>
      </c>
      <c r="AL37" s="41">
        <v>300</v>
      </c>
      <c r="AM37" s="75">
        <f t="shared" si="18"/>
        <v>0.001267962806424345</v>
      </c>
      <c r="AN37" s="41">
        <f t="shared" si="19"/>
        <v>32</v>
      </c>
      <c r="AO37" s="41">
        <v>300</v>
      </c>
      <c r="AP37" s="75">
        <f t="shared" si="20"/>
        <v>0.001267962806424345</v>
      </c>
      <c r="AQ37" s="41">
        <f t="shared" si="21"/>
        <v>15</v>
      </c>
      <c r="AR37" s="41">
        <v>100</v>
      </c>
      <c r="AS37" s="75">
        <f t="shared" si="22"/>
        <v>0.00042265426880811494</v>
      </c>
      <c r="AT37" s="41">
        <f t="shared" si="23"/>
        <v>24</v>
      </c>
      <c r="AU37" s="41">
        <v>200</v>
      </c>
      <c r="AV37" s="75">
        <f t="shared" si="24"/>
        <v>0.0008453085376162299</v>
      </c>
      <c r="AW37" s="41">
        <f t="shared" si="25"/>
        <v>10</v>
      </c>
      <c r="AX37" s="41">
        <f t="shared" si="26"/>
        <v>300</v>
      </c>
      <c r="AY37" s="75">
        <f t="shared" si="27"/>
        <v>0.001267962806424345</v>
      </c>
      <c r="AZ37" s="41">
        <f t="shared" si="28"/>
        <v>7</v>
      </c>
      <c r="BA37" s="41">
        <v>200</v>
      </c>
      <c r="BB37" s="41">
        <v>100</v>
      </c>
      <c r="BC37" s="65" t="s">
        <v>243</v>
      </c>
      <c r="BD37" s="39" t="s">
        <v>76</v>
      </c>
      <c r="BE37" s="43" t="s">
        <v>218</v>
      </c>
      <c r="BF37" s="10"/>
      <c r="BH37" s="38" t="s">
        <v>75</v>
      </c>
      <c r="BI37" s="91">
        <f t="shared" si="29"/>
        <v>217800</v>
      </c>
      <c r="BJ37" s="92">
        <f t="shared" si="30"/>
        <v>0.9205409974640744</v>
      </c>
      <c r="BK37" s="44">
        <f t="shared" si="31"/>
        <v>38</v>
      </c>
      <c r="BL37" s="91">
        <f t="shared" si="32"/>
        <v>14200</v>
      </c>
      <c r="BM37" s="92">
        <f t="shared" si="33"/>
        <v>0.060016906170752324</v>
      </c>
      <c r="BN37" s="44">
        <f t="shared" si="34"/>
        <v>9</v>
      </c>
      <c r="BO37" s="91">
        <f t="shared" si="35"/>
        <v>900</v>
      </c>
      <c r="BP37" s="92">
        <f t="shared" si="36"/>
        <v>0.0038038884192730348</v>
      </c>
      <c r="BQ37" s="44">
        <f t="shared" si="37"/>
        <v>21</v>
      </c>
      <c r="BR37" s="91">
        <f t="shared" si="38"/>
        <v>300</v>
      </c>
      <c r="BS37" s="92">
        <f t="shared" si="39"/>
        <v>0.001267962806424345</v>
      </c>
      <c r="BT37" s="44">
        <f t="shared" si="40"/>
        <v>7</v>
      </c>
    </row>
    <row r="38" spans="1:72" s="44" customFormat="1" ht="16.5" customHeight="1">
      <c r="A38" s="61" t="s">
        <v>122</v>
      </c>
      <c r="B38" s="61" t="s">
        <v>150</v>
      </c>
      <c r="C38" s="61" t="s">
        <v>252</v>
      </c>
      <c r="D38" s="61" t="s">
        <v>124</v>
      </c>
      <c r="E38" s="61"/>
      <c r="F38" s="37">
        <v>1</v>
      </c>
      <c r="G38" s="10"/>
      <c r="H38" s="38" t="s">
        <v>77</v>
      </c>
      <c r="I38" s="39" t="s">
        <v>78</v>
      </c>
      <c r="J38" s="40">
        <v>435000</v>
      </c>
      <c r="K38" s="41">
        <v>64200</v>
      </c>
      <c r="L38" s="75">
        <f t="shared" si="0"/>
        <v>0.14758620689655172</v>
      </c>
      <c r="M38" s="41">
        <f t="shared" si="1"/>
        <v>2</v>
      </c>
      <c r="N38" s="41">
        <v>119900</v>
      </c>
      <c r="O38" s="75">
        <f t="shared" si="2"/>
        <v>0.275632183908046</v>
      </c>
      <c r="P38" s="41">
        <f t="shared" si="3"/>
        <v>36</v>
      </c>
      <c r="Q38" s="41">
        <v>100200</v>
      </c>
      <c r="R38" s="75">
        <f t="shared" si="4"/>
        <v>0.2303448275862069</v>
      </c>
      <c r="S38" s="41">
        <f t="shared" si="5"/>
        <v>39</v>
      </c>
      <c r="T38" s="41">
        <v>50900</v>
      </c>
      <c r="U38" s="75">
        <f t="shared" si="6"/>
        <v>0.11701149425287356</v>
      </c>
      <c r="V38" s="41">
        <f t="shared" si="7"/>
        <v>41</v>
      </c>
      <c r="W38" s="41">
        <v>45700</v>
      </c>
      <c r="X38" s="75">
        <f t="shared" si="8"/>
        <v>0.10505747126436782</v>
      </c>
      <c r="Y38" s="41">
        <f t="shared" si="9"/>
        <v>18</v>
      </c>
      <c r="Z38" s="41">
        <v>18600</v>
      </c>
      <c r="AA38" s="75">
        <f t="shared" si="10"/>
        <v>0.04275862068965517</v>
      </c>
      <c r="AB38" s="41">
        <f t="shared" si="11"/>
        <v>18</v>
      </c>
      <c r="AC38" s="41">
        <v>14500</v>
      </c>
      <c r="AD38" s="75">
        <f t="shared" si="12"/>
        <v>0.03333333333333333</v>
      </c>
      <c r="AE38" s="41">
        <f t="shared" si="13"/>
        <v>22</v>
      </c>
      <c r="AF38" s="41">
        <v>5100</v>
      </c>
      <c r="AG38" s="75">
        <f t="shared" si="14"/>
        <v>0.011724137931034483</v>
      </c>
      <c r="AH38" s="41">
        <f t="shared" si="15"/>
        <v>19</v>
      </c>
      <c r="AI38" s="41">
        <v>2500</v>
      </c>
      <c r="AJ38" s="75">
        <f t="shared" si="16"/>
        <v>0.005747126436781609</v>
      </c>
      <c r="AK38" s="41">
        <f t="shared" si="17"/>
        <v>7</v>
      </c>
      <c r="AL38" s="41">
        <v>800</v>
      </c>
      <c r="AM38" s="75">
        <f t="shared" si="18"/>
        <v>0.0018390804597701149</v>
      </c>
      <c r="AN38" s="41">
        <f t="shared" si="19"/>
        <v>19</v>
      </c>
      <c r="AO38" s="41">
        <v>500</v>
      </c>
      <c r="AP38" s="75">
        <f t="shared" si="20"/>
        <v>0.0011494252873563218</v>
      </c>
      <c r="AQ38" s="41">
        <f t="shared" si="21"/>
        <v>21</v>
      </c>
      <c r="AR38" s="41">
        <v>700</v>
      </c>
      <c r="AS38" s="75">
        <f t="shared" si="22"/>
        <v>0.0016091954022988506</v>
      </c>
      <c r="AT38" s="41">
        <f t="shared" si="23"/>
        <v>3</v>
      </c>
      <c r="AU38" s="65" t="s">
        <v>243</v>
      </c>
      <c r="AV38" s="75">
        <f t="shared" si="24"/>
        <v>0</v>
      </c>
      <c r="AW38" s="41">
        <f t="shared" si="25"/>
        <v>31</v>
      </c>
      <c r="AX38" s="41">
        <f t="shared" si="26"/>
        <v>1300</v>
      </c>
      <c r="AY38" s="75">
        <f t="shared" si="27"/>
        <v>0.002988505747126437</v>
      </c>
      <c r="AZ38" s="41">
        <f t="shared" si="28"/>
        <v>1</v>
      </c>
      <c r="BA38" s="41">
        <v>600</v>
      </c>
      <c r="BB38" s="41">
        <v>400</v>
      </c>
      <c r="BC38" s="41">
        <v>300</v>
      </c>
      <c r="BD38" s="39" t="s">
        <v>78</v>
      </c>
      <c r="BE38" s="43" t="s">
        <v>219</v>
      </c>
      <c r="BF38" s="10"/>
      <c r="BH38" s="38" t="s">
        <v>77</v>
      </c>
      <c r="BI38" s="91">
        <f t="shared" si="29"/>
        <v>399500</v>
      </c>
      <c r="BJ38" s="92">
        <f t="shared" si="30"/>
        <v>0.9183908045977012</v>
      </c>
      <c r="BK38" s="44">
        <f t="shared" si="31"/>
        <v>39</v>
      </c>
      <c r="BL38" s="91">
        <f t="shared" si="32"/>
        <v>22100</v>
      </c>
      <c r="BM38" s="92">
        <f t="shared" si="33"/>
        <v>0.05080459770114942</v>
      </c>
      <c r="BN38" s="44">
        <f t="shared" si="34"/>
        <v>20</v>
      </c>
      <c r="BO38" s="91">
        <f t="shared" si="35"/>
        <v>2000</v>
      </c>
      <c r="BP38" s="92">
        <f t="shared" si="36"/>
        <v>0.004597701149425287</v>
      </c>
      <c r="BQ38" s="44">
        <f t="shared" si="37"/>
        <v>13</v>
      </c>
      <c r="BR38" s="91">
        <f t="shared" si="38"/>
        <v>1300</v>
      </c>
      <c r="BS38" s="92">
        <f t="shared" si="39"/>
        <v>0.002988505747126437</v>
      </c>
      <c r="BT38" s="44">
        <f t="shared" si="40"/>
        <v>1</v>
      </c>
    </row>
    <row r="39" spans="1:72" s="44" customFormat="1" ht="12" customHeight="1">
      <c r="A39" s="61" t="s">
        <v>122</v>
      </c>
      <c r="B39" s="61" t="s">
        <v>151</v>
      </c>
      <c r="C39" s="61" t="s">
        <v>252</v>
      </c>
      <c r="D39" s="61" t="s">
        <v>124</v>
      </c>
      <c r="E39" s="61"/>
      <c r="F39" s="37">
        <v>1</v>
      </c>
      <c r="G39" s="10"/>
      <c r="H39" s="38" t="s">
        <v>79</v>
      </c>
      <c r="I39" s="39" t="s">
        <v>80</v>
      </c>
      <c r="J39" s="40">
        <v>1476100</v>
      </c>
      <c r="K39" s="41">
        <v>166400</v>
      </c>
      <c r="L39" s="75">
        <f t="shared" si="0"/>
        <v>0.1127294898719599</v>
      </c>
      <c r="M39" s="41">
        <f t="shared" si="1"/>
        <v>16</v>
      </c>
      <c r="N39" s="41">
        <v>432800</v>
      </c>
      <c r="O39" s="75">
        <f t="shared" si="2"/>
        <v>0.29320506740735724</v>
      </c>
      <c r="P39" s="41">
        <f t="shared" si="3"/>
        <v>20</v>
      </c>
      <c r="Q39" s="41">
        <v>337800</v>
      </c>
      <c r="R39" s="75">
        <f t="shared" si="4"/>
        <v>0.22884628412709165</v>
      </c>
      <c r="S39" s="41">
        <f t="shared" si="5"/>
        <v>40</v>
      </c>
      <c r="T39" s="41">
        <v>173400</v>
      </c>
      <c r="U39" s="75">
        <f t="shared" si="6"/>
        <v>0.11747171600840052</v>
      </c>
      <c r="V39" s="41">
        <f t="shared" si="7"/>
        <v>40</v>
      </c>
      <c r="W39" s="41">
        <v>162800</v>
      </c>
      <c r="X39" s="75">
        <f t="shared" si="8"/>
        <v>0.11029063071607614</v>
      </c>
      <c r="Y39" s="41">
        <f t="shared" si="9"/>
        <v>8</v>
      </c>
      <c r="Z39" s="41">
        <v>79000</v>
      </c>
      <c r="AA39" s="75">
        <f t="shared" si="10"/>
        <v>0.05351940925411557</v>
      </c>
      <c r="AB39" s="41">
        <f t="shared" si="11"/>
        <v>4</v>
      </c>
      <c r="AC39" s="41">
        <v>61900</v>
      </c>
      <c r="AD39" s="75">
        <f t="shared" si="12"/>
        <v>0.041934828263667775</v>
      </c>
      <c r="AE39" s="41">
        <f t="shared" si="13"/>
        <v>10</v>
      </c>
      <c r="AF39" s="41">
        <v>20500</v>
      </c>
      <c r="AG39" s="75">
        <f t="shared" si="14"/>
        <v>0.013887947971004674</v>
      </c>
      <c r="AH39" s="41">
        <f t="shared" si="15"/>
        <v>8</v>
      </c>
      <c r="AI39" s="41">
        <v>9000</v>
      </c>
      <c r="AJ39" s="75">
        <f t="shared" si="16"/>
        <v>0.006097147889709369</v>
      </c>
      <c r="AK39" s="41">
        <f t="shared" si="17"/>
        <v>4</v>
      </c>
      <c r="AL39" s="41">
        <v>4100</v>
      </c>
      <c r="AM39" s="75">
        <f t="shared" si="18"/>
        <v>0.002777589594200935</v>
      </c>
      <c r="AN39" s="41">
        <f t="shared" si="19"/>
        <v>11</v>
      </c>
      <c r="AO39" s="41">
        <v>1700</v>
      </c>
      <c r="AP39" s="75">
        <f t="shared" si="20"/>
        <v>0.0011516834902784365</v>
      </c>
      <c r="AQ39" s="41">
        <f t="shared" si="21"/>
        <v>20</v>
      </c>
      <c r="AR39" s="41">
        <v>1400</v>
      </c>
      <c r="AS39" s="75">
        <f t="shared" si="22"/>
        <v>0.0009484452272881241</v>
      </c>
      <c r="AT39" s="41">
        <f t="shared" si="23"/>
        <v>13</v>
      </c>
      <c r="AU39" s="41">
        <v>600</v>
      </c>
      <c r="AV39" s="75">
        <f t="shared" si="24"/>
        <v>0.00040647652598062463</v>
      </c>
      <c r="AW39" s="41">
        <f t="shared" si="25"/>
        <v>23</v>
      </c>
      <c r="AX39" s="41">
        <f t="shared" si="26"/>
        <v>1200</v>
      </c>
      <c r="AY39" s="75">
        <f t="shared" si="27"/>
        <v>0.0008129530519612493</v>
      </c>
      <c r="AZ39" s="41">
        <f t="shared" si="28"/>
        <v>15</v>
      </c>
      <c r="BA39" s="41">
        <v>400</v>
      </c>
      <c r="BB39" s="41">
        <v>300</v>
      </c>
      <c r="BC39" s="41">
        <v>500</v>
      </c>
      <c r="BD39" s="39" t="s">
        <v>80</v>
      </c>
      <c r="BE39" s="43" t="s">
        <v>220</v>
      </c>
      <c r="BF39" s="10"/>
      <c r="BH39" s="38" t="s">
        <v>79</v>
      </c>
      <c r="BI39" s="91">
        <f t="shared" si="29"/>
        <v>1352200</v>
      </c>
      <c r="BJ39" s="92">
        <f t="shared" si="30"/>
        <v>0.9160625973850011</v>
      </c>
      <c r="BK39" s="44">
        <f t="shared" si="31"/>
        <v>40</v>
      </c>
      <c r="BL39" s="91">
        <f t="shared" si="32"/>
        <v>91400</v>
      </c>
      <c r="BM39" s="92">
        <f t="shared" si="33"/>
        <v>0.06191992412438182</v>
      </c>
      <c r="BN39" s="44">
        <f t="shared" si="34"/>
        <v>8</v>
      </c>
      <c r="BO39" s="91">
        <f t="shared" si="35"/>
        <v>7800</v>
      </c>
      <c r="BP39" s="92">
        <f t="shared" si="36"/>
        <v>0.00528419483774812</v>
      </c>
      <c r="BQ39" s="44">
        <f t="shared" si="37"/>
        <v>9</v>
      </c>
      <c r="BR39" s="91">
        <f t="shared" si="38"/>
        <v>1200</v>
      </c>
      <c r="BS39" s="92">
        <f t="shared" si="39"/>
        <v>0.0008129530519612493</v>
      </c>
      <c r="BT39" s="44">
        <f t="shared" si="40"/>
        <v>15</v>
      </c>
    </row>
    <row r="40" spans="1:72" s="44" customFormat="1" ht="12" customHeight="1">
      <c r="A40" s="61" t="s">
        <v>122</v>
      </c>
      <c r="B40" s="61" t="s">
        <v>152</v>
      </c>
      <c r="C40" s="61" t="s">
        <v>252</v>
      </c>
      <c r="D40" s="61" t="s">
        <v>124</v>
      </c>
      <c r="E40" s="61"/>
      <c r="F40" s="37">
        <v>1</v>
      </c>
      <c r="G40" s="10"/>
      <c r="H40" s="38" t="s">
        <v>81</v>
      </c>
      <c r="I40" s="39" t="s">
        <v>82</v>
      </c>
      <c r="J40" s="40">
        <v>864600</v>
      </c>
      <c r="K40" s="41">
        <v>102400</v>
      </c>
      <c r="L40" s="75">
        <f t="shared" si="0"/>
        <v>0.11843627110802683</v>
      </c>
      <c r="M40" s="41">
        <f t="shared" si="1"/>
        <v>10</v>
      </c>
      <c r="N40" s="41">
        <v>259800</v>
      </c>
      <c r="O40" s="75">
        <f t="shared" si="2"/>
        <v>0.3004857737682165</v>
      </c>
      <c r="P40" s="41">
        <f t="shared" si="3"/>
        <v>14</v>
      </c>
      <c r="Q40" s="41">
        <v>184200</v>
      </c>
      <c r="R40" s="75">
        <f t="shared" si="4"/>
        <v>0.2130464954892436</v>
      </c>
      <c r="S40" s="41">
        <f t="shared" si="5"/>
        <v>44</v>
      </c>
      <c r="T40" s="41">
        <v>99600</v>
      </c>
      <c r="U40" s="75">
        <f t="shared" si="6"/>
        <v>0.11519777931991672</v>
      </c>
      <c r="V40" s="41">
        <f t="shared" si="7"/>
        <v>43</v>
      </c>
      <c r="W40" s="41">
        <v>93600</v>
      </c>
      <c r="X40" s="75">
        <f t="shared" si="8"/>
        <v>0.10825815405968078</v>
      </c>
      <c r="Y40" s="41">
        <f t="shared" si="9"/>
        <v>12</v>
      </c>
      <c r="Z40" s="41">
        <v>44000</v>
      </c>
      <c r="AA40" s="75">
        <f t="shared" si="10"/>
        <v>0.05089058524173028</v>
      </c>
      <c r="AB40" s="41">
        <f t="shared" si="11"/>
        <v>6</v>
      </c>
      <c r="AC40" s="41">
        <v>45900</v>
      </c>
      <c r="AD40" s="75">
        <f t="shared" si="12"/>
        <v>0.053088133240805</v>
      </c>
      <c r="AE40" s="41">
        <f t="shared" si="13"/>
        <v>2</v>
      </c>
      <c r="AF40" s="41">
        <v>15500</v>
      </c>
      <c r="AG40" s="75">
        <f t="shared" si="14"/>
        <v>0.01792736525560953</v>
      </c>
      <c r="AH40" s="41">
        <f t="shared" si="15"/>
        <v>4</v>
      </c>
      <c r="AI40" s="41">
        <v>3700</v>
      </c>
      <c r="AJ40" s="75">
        <f t="shared" si="16"/>
        <v>0.0042794355771455005</v>
      </c>
      <c r="AK40" s="41">
        <f t="shared" si="17"/>
        <v>18</v>
      </c>
      <c r="AL40" s="41">
        <v>2800</v>
      </c>
      <c r="AM40" s="75">
        <f t="shared" si="18"/>
        <v>0.003238491788110109</v>
      </c>
      <c r="AN40" s="41">
        <f t="shared" si="19"/>
        <v>8</v>
      </c>
      <c r="AO40" s="41">
        <v>1000</v>
      </c>
      <c r="AP40" s="75">
        <f t="shared" si="20"/>
        <v>0.0011566042100393246</v>
      </c>
      <c r="AQ40" s="41">
        <f t="shared" si="21"/>
        <v>19</v>
      </c>
      <c r="AR40" s="41">
        <v>400</v>
      </c>
      <c r="AS40" s="75">
        <f t="shared" si="22"/>
        <v>0.0004626416840157298</v>
      </c>
      <c r="AT40" s="41">
        <f t="shared" si="23"/>
        <v>23</v>
      </c>
      <c r="AU40" s="41">
        <v>200</v>
      </c>
      <c r="AV40" s="75">
        <f t="shared" si="24"/>
        <v>0.0002313208420078649</v>
      </c>
      <c r="AW40" s="41">
        <f t="shared" si="25"/>
        <v>29</v>
      </c>
      <c r="AX40" s="41">
        <f t="shared" si="26"/>
        <v>700</v>
      </c>
      <c r="AY40" s="75">
        <f t="shared" si="27"/>
        <v>0.0008096229470275272</v>
      </c>
      <c r="AZ40" s="41">
        <f t="shared" si="28"/>
        <v>16</v>
      </c>
      <c r="BA40" s="41">
        <v>700</v>
      </c>
      <c r="BB40" s="65" t="s">
        <v>243</v>
      </c>
      <c r="BC40" s="65" t="s">
        <v>243</v>
      </c>
      <c r="BD40" s="39" t="s">
        <v>82</v>
      </c>
      <c r="BE40" s="43" t="s">
        <v>221</v>
      </c>
      <c r="BF40" s="10"/>
      <c r="BH40" s="38" t="s">
        <v>81</v>
      </c>
      <c r="BI40" s="91">
        <f t="shared" si="29"/>
        <v>783600</v>
      </c>
      <c r="BJ40" s="92">
        <f t="shared" si="30"/>
        <v>0.9063150589868147</v>
      </c>
      <c r="BK40" s="44">
        <f t="shared" si="31"/>
        <v>44</v>
      </c>
      <c r="BL40" s="91">
        <f t="shared" si="32"/>
        <v>65100</v>
      </c>
      <c r="BM40" s="92">
        <f t="shared" si="33"/>
        <v>0.07529493407356003</v>
      </c>
      <c r="BN40" s="44">
        <f t="shared" si="34"/>
        <v>4</v>
      </c>
      <c r="BO40" s="91">
        <f t="shared" si="35"/>
        <v>4400</v>
      </c>
      <c r="BP40" s="92">
        <f t="shared" si="36"/>
        <v>0.005089058524173028</v>
      </c>
      <c r="BQ40" s="44">
        <f t="shared" si="37"/>
        <v>10</v>
      </c>
      <c r="BR40" s="91">
        <f t="shared" si="38"/>
        <v>700</v>
      </c>
      <c r="BS40" s="92">
        <f t="shared" si="39"/>
        <v>0.0008096229470275272</v>
      </c>
      <c r="BT40" s="44">
        <f t="shared" si="40"/>
        <v>16</v>
      </c>
    </row>
    <row r="41" spans="1:72" s="44" customFormat="1" ht="12" customHeight="1">
      <c r="A41" s="61" t="s">
        <v>122</v>
      </c>
      <c r="B41" s="61" t="s">
        <v>153</v>
      </c>
      <c r="C41" s="61" t="s">
        <v>252</v>
      </c>
      <c r="D41" s="61" t="s">
        <v>124</v>
      </c>
      <c r="E41" s="61"/>
      <c r="F41" s="37">
        <v>1</v>
      </c>
      <c r="G41" s="10"/>
      <c r="H41" s="38" t="s">
        <v>83</v>
      </c>
      <c r="I41" s="39" t="s">
        <v>84</v>
      </c>
      <c r="J41" s="40">
        <v>211200</v>
      </c>
      <c r="K41" s="41">
        <v>32700</v>
      </c>
      <c r="L41" s="75">
        <f t="shared" si="0"/>
        <v>0.15482954545454544</v>
      </c>
      <c r="M41" s="41">
        <f t="shared" si="1"/>
        <v>1</v>
      </c>
      <c r="N41" s="41">
        <v>65400</v>
      </c>
      <c r="O41" s="75">
        <f t="shared" si="2"/>
        <v>0.3096590909090909</v>
      </c>
      <c r="P41" s="41">
        <f t="shared" si="3"/>
        <v>8</v>
      </c>
      <c r="Q41" s="41">
        <v>47400</v>
      </c>
      <c r="R41" s="75">
        <f t="shared" si="4"/>
        <v>0.22443181818181818</v>
      </c>
      <c r="S41" s="41">
        <f t="shared" si="5"/>
        <v>42</v>
      </c>
      <c r="T41" s="41">
        <v>23000</v>
      </c>
      <c r="U41" s="75">
        <f t="shared" si="6"/>
        <v>0.10890151515151515</v>
      </c>
      <c r="V41" s="41">
        <f t="shared" si="7"/>
        <v>46</v>
      </c>
      <c r="W41" s="41">
        <v>18900</v>
      </c>
      <c r="X41" s="75">
        <f t="shared" si="8"/>
        <v>0.08948863636363637</v>
      </c>
      <c r="Y41" s="41">
        <f t="shared" si="9"/>
        <v>36</v>
      </c>
      <c r="Z41" s="41">
        <v>8300</v>
      </c>
      <c r="AA41" s="75">
        <f t="shared" si="10"/>
        <v>0.039299242424242424</v>
      </c>
      <c r="AB41" s="41">
        <f t="shared" si="11"/>
        <v>25</v>
      </c>
      <c r="AC41" s="41">
        <v>7300</v>
      </c>
      <c r="AD41" s="75">
        <f t="shared" si="12"/>
        <v>0.034564393939393936</v>
      </c>
      <c r="AE41" s="41">
        <f t="shared" si="13"/>
        <v>19</v>
      </c>
      <c r="AF41" s="41">
        <v>2500</v>
      </c>
      <c r="AG41" s="75">
        <f t="shared" si="14"/>
        <v>0.011837121212121212</v>
      </c>
      <c r="AH41" s="41">
        <f t="shared" si="15"/>
        <v>18</v>
      </c>
      <c r="AI41" s="41">
        <v>1200</v>
      </c>
      <c r="AJ41" s="75">
        <f t="shared" si="16"/>
        <v>0.005681818181818182</v>
      </c>
      <c r="AK41" s="41">
        <f t="shared" si="17"/>
        <v>8</v>
      </c>
      <c r="AL41" s="41">
        <v>500</v>
      </c>
      <c r="AM41" s="75">
        <f t="shared" si="18"/>
        <v>0.0023674242424242425</v>
      </c>
      <c r="AN41" s="41">
        <f t="shared" si="19"/>
        <v>14</v>
      </c>
      <c r="AO41" s="41">
        <v>400</v>
      </c>
      <c r="AP41" s="75">
        <f t="shared" si="20"/>
        <v>0.001893939393939394</v>
      </c>
      <c r="AQ41" s="41">
        <f t="shared" si="21"/>
        <v>8</v>
      </c>
      <c r="AR41" s="41">
        <v>200</v>
      </c>
      <c r="AS41" s="75">
        <f t="shared" si="22"/>
        <v>0.000946969696969697</v>
      </c>
      <c r="AT41" s="41">
        <f t="shared" si="23"/>
        <v>14</v>
      </c>
      <c r="AU41" s="41">
        <v>100</v>
      </c>
      <c r="AV41" s="75">
        <f t="shared" si="24"/>
        <v>0.0004734848484848485</v>
      </c>
      <c r="AW41" s="41">
        <f t="shared" si="25"/>
        <v>22</v>
      </c>
      <c r="AX41" s="41">
        <f t="shared" si="26"/>
        <v>300</v>
      </c>
      <c r="AY41" s="75">
        <f t="shared" si="27"/>
        <v>0.0014204545454545455</v>
      </c>
      <c r="AZ41" s="41">
        <f t="shared" si="28"/>
        <v>6</v>
      </c>
      <c r="BA41" s="41">
        <v>200</v>
      </c>
      <c r="BB41" s="41">
        <v>0</v>
      </c>
      <c r="BC41" s="41">
        <v>100</v>
      </c>
      <c r="BD41" s="39" t="s">
        <v>84</v>
      </c>
      <c r="BE41" s="43" t="s">
        <v>222</v>
      </c>
      <c r="BF41" s="10"/>
      <c r="BH41" s="38" t="s">
        <v>83</v>
      </c>
      <c r="BI41" s="91">
        <f t="shared" si="29"/>
        <v>195700</v>
      </c>
      <c r="BJ41" s="92">
        <f t="shared" si="30"/>
        <v>0.9266098484848485</v>
      </c>
      <c r="BK41" s="44">
        <f t="shared" si="31"/>
        <v>36</v>
      </c>
      <c r="BL41" s="91">
        <f t="shared" si="32"/>
        <v>11000</v>
      </c>
      <c r="BM41" s="92">
        <f t="shared" si="33"/>
        <v>0.052083333333333336</v>
      </c>
      <c r="BN41" s="44">
        <f t="shared" si="34"/>
        <v>18</v>
      </c>
      <c r="BO41" s="91">
        <f t="shared" si="35"/>
        <v>1200</v>
      </c>
      <c r="BP41" s="92">
        <f t="shared" si="36"/>
        <v>0.005681818181818182</v>
      </c>
      <c r="BQ41" s="44">
        <f t="shared" si="37"/>
        <v>6</v>
      </c>
      <c r="BR41" s="91">
        <f t="shared" si="38"/>
        <v>300</v>
      </c>
      <c r="BS41" s="92">
        <f t="shared" si="39"/>
        <v>0.0014204545454545455</v>
      </c>
      <c r="BT41" s="44">
        <f t="shared" si="40"/>
        <v>6</v>
      </c>
    </row>
    <row r="42" spans="1:72" s="44" customFormat="1" ht="12" customHeight="1">
      <c r="A42" s="61" t="s">
        <v>122</v>
      </c>
      <c r="B42" s="61" t="s">
        <v>154</v>
      </c>
      <c r="C42" s="61" t="s">
        <v>252</v>
      </c>
      <c r="D42" s="61" t="s">
        <v>124</v>
      </c>
      <c r="E42" s="61"/>
      <c r="F42" s="37">
        <v>1</v>
      </c>
      <c r="G42" s="10"/>
      <c r="H42" s="38" t="s">
        <v>85</v>
      </c>
      <c r="I42" s="39" t="s">
        <v>86</v>
      </c>
      <c r="J42" s="40">
        <v>138200</v>
      </c>
      <c r="K42" s="41">
        <v>17900</v>
      </c>
      <c r="L42" s="75">
        <f t="shared" si="0"/>
        <v>0.12952243125904486</v>
      </c>
      <c r="M42" s="41">
        <f t="shared" si="1"/>
        <v>4</v>
      </c>
      <c r="N42" s="41">
        <v>42900</v>
      </c>
      <c r="O42" s="75">
        <f t="shared" si="2"/>
        <v>0.3104196816208394</v>
      </c>
      <c r="P42" s="41">
        <f t="shared" si="3"/>
        <v>7</v>
      </c>
      <c r="Q42" s="41">
        <v>35300</v>
      </c>
      <c r="R42" s="75">
        <f t="shared" si="4"/>
        <v>0.25542691751085383</v>
      </c>
      <c r="S42" s="41">
        <f t="shared" si="5"/>
        <v>27</v>
      </c>
      <c r="T42" s="41">
        <v>17400</v>
      </c>
      <c r="U42" s="75">
        <f t="shared" si="6"/>
        <v>0.12590448625180897</v>
      </c>
      <c r="V42" s="41">
        <f t="shared" si="7"/>
        <v>31</v>
      </c>
      <c r="W42" s="41">
        <v>11400</v>
      </c>
      <c r="X42" s="75">
        <f t="shared" si="8"/>
        <v>0.0824891461649783</v>
      </c>
      <c r="Y42" s="41">
        <f t="shared" si="9"/>
        <v>43</v>
      </c>
      <c r="Z42" s="41">
        <v>4500</v>
      </c>
      <c r="AA42" s="75">
        <f t="shared" si="10"/>
        <v>0.03256150506512301</v>
      </c>
      <c r="AB42" s="41">
        <f t="shared" si="11"/>
        <v>37</v>
      </c>
      <c r="AC42" s="41">
        <v>4800</v>
      </c>
      <c r="AD42" s="75">
        <f t="shared" si="12"/>
        <v>0.03473227206946455</v>
      </c>
      <c r="AE42" s="41">
        <f t="shared" si="13"/>
        <v>18</v>
      </c>
      <c r="AF42" s="41">
        <v>1400</v>
      </c>
      <c r="AG42" s="75">
        <f t="shared" si="14"/>
        <v>0.010130246020260492</v>
      </c>
      <c r="AH42" s="41">
        <f t="shared" si="15"/>
        <v>29</v>
      </c>
      <c r="AI42" s="41">
        <v>500</v>
      </c>
      <c r="AJ42" s="75">
        <f t="shared" si="16"/>
        <v>0.00361794500723589</v>
      </c>
      <c r="AK42" s="41">
        <f t="shared" si="17"/>
        <v>29</v>
      </c>
      <c r="AL42" s="41">
        <v>200</v>
      </c>
      <c r="AM42" s="75">
        <f t="shared" si="18"/>
        <v>0.001447178002894356</v>
      </c>
      <c r="AN42" s="41">
        <f t="shared" si="19"/>
        <v>29</v>
      </c>
      <c r="AO42" s="41">
        <v>0</v>
      </c>
      <c r="AP42" s="75">
        <f t="shared" si="20"/>
        <v>0</v>
      </c>
      <c r="AQ42" s="41">
        <f t="shared" si="21"/>
        <v>40</v>
      </c>
      <c r="AR42" s="41">
        <v>100</v>
      </c>
      <c r="AS42" s="75">
        <f t="shared" si="22"/>
        <v>0.000723589001447178</v>
      </c>
      <c r="AT42" s="41">
        <f t="shared" si="23"/>
        <v>16</v>
      </c>
      <c r="AU42" s="41">
        <v>0</v>
      </c>
      <c r="AV42" s="75">
        <f t="shared" si="24"/>
        <v>0</v>
      </c>
      <c r="AW42" s="41">
        <f t="shared" si="25"/>
        <v>31</v>
      </c>
      <c r="AX42" s="41">
        <f t="shared" si="26"/>
        <v>0</v>
      </c>
      <c r="AY42" s="75">
        <f t="shared" si="27"/>
        <v>0</v>
      </c>
      <c r="AZ42" s="41">
        <f t="shared" si="28"/>
        <v>33</v>
      </c>
      <c r="BA42" s="41">
        <v>0</v>
      </c>
      <c r="BB42" s="41">
        <v>0</v>
      </c>
      <c r="BC42" s="65" t="s">
        <v>243</v>
      </c>
      <c r="BD42" s="39" t="s">
        <v>86</v>
      </c>
      <c r="BE42" s="43" t="s">
        <v>223</v>
      </c>
      <c r="BF42" s="10"/>
      <c r="BH42" s="38" t="s">
        <v>85</v>
      </c>
      <c r="BI42" s="91">
        <f t="shared" si="29"/>
        <v>129400</v>
      </c>
      <c r="BJ42" s="92">
        <f t="shared" si="30"/>
        <v>0.9363241678726484</v>
      </c>
      <c r="BK42" s="44">
        <f t="shared" si="31"/>
        <v>26</v>
      </c>
      <c r="BL42" s="91">
        <f t="shared" si="32"/>
        <v>6700</v>
      </c>
      <c r="BM42" s="92">
        <f t="shared" si="33"/>
        <v>0.04848046309696093</v>
      </c>
      <c r="BN42" s="44">
        <f t="shared" si="34"/>
        <v>22</v>
      </c>
      <c r="BO42" s="91">
        <f t="shared" si="35"/>
        <v>300</v>
      </c>
      <c r="BP42" s="92">
        <f t="shared" si="36"/>
        <v>0.002170767004341534</v>
      </c>
      <c r="BQ42" s="44">
        <f t="shared" si="37"/>
        <v>38</v>
      </c>
      <c r="BR42" s="91">
        <f t="shared" si="38"/>
        <v>0</v>
      </c>
      <c r="BS42" s="92">
        <f t="shared" si="39"/>
        <v>0</v>
      </c>
      <c r="BT42" s="44">
        <f t="shared" si="40"/>
        <v>33</v>
      </c>
    </row>
    <row r="43" spans="1:72" s="44" customFormat="1" ht="16.5" customHeight="1">
      <c r="A43" s="61" t="s">
        <v>122</v>
      </c>
      <c r="B43" s="61" t="s">
        <v>155</v>
      </c>
      <c r="C43" s="61" t="s">
        <v>252</v>
      </c>
      <c r="D43" s="61" t="s">
        <v>124</v>
      </c>
      <c r="E43" s="61"/>
      <c r="F43" s="37">
        <v>1</v>
      </c>
      <c r="G43" s="10"/>
      <c r="H43" s="38" t="s">
        <v>87</v>
      </c>
      <c r="I43" s="39" t="s">
        <v>88</v>
      </c>
      <c r="J43" s="40">
        <v>83000</v>
      </c>
      <c r="K43" s="41">
        <v>8600</v>
      </c>
      <c r="L43" s="75">
        <f t="shared" si="0"/>
        <v>0.10361445783132531</v>
      </c>
      <c r="M43" s="41">
        <f t="shared" si="1"/>
        <v>35</v>
      </c>
      <c r="N43" s="41">
        <v>20300</v>
      </c>
      <c r="O43" s="75">
        <f t="shared" si="2"/>
        <v>0.24457831325301205</v>
      </c>
      <c r="P43" s="41">
        <f t="shared" si="3"/>
        <v>46</v>
      </c>
      <c r="Q43" s="41">
        <v>24600</v>
      </c>
      <c r="R43" s="75">
        <f t="shared" si="4"/>
        <v>0.2963855421686747</v>
      </c>
      <c r="S43" s="41">
        <f t="shared" si="5"/>
        <v>7</v>
      </c>
      <c r="T43" s="41">
        <v>15600</v>
      </c>
      <c r="U43" s="75">
        <f t="shared" si="6"/>
        <v>0.18795180722891566</v>
      </c>
      <c r="V43" s="41">
        <f t="shared" si="7"/>
        <v>1</v>
      </c>
      <c r="W43" s="41">
        <v>7700</v>
      </c>
      <c r="X43" s="75">
        <f t="shared" si="8"/>
        <v>0.0927710843373494</v>
      </c>
      <c r="Y43" s="41">
        <f t="shared" si="9"/>
        <v>34</v>
      </c>
      <c r="Z43" s="41">
        <v>2200</v>
      </c>
      <c r="AA43" s="75">
        <f t="shared" si="10"/>
        <v>0.02650602409638554</v>
      </c>
      <c r="AB43" s="41">
        <f t="shared" si="11"/>
        <v>47</v>
      </c>
      <c r="AC43" s="41">
        <v>2100</v>
      </c>
      <c r="AD43" s="75">
        <f t="shared" si="12"/>
        <v>0.02530120481927711</v>
      </c>
      <c r="AE43" s="41">
        <f t="shared" si="13"/>
        <v>41</v>
      </c>
      <c r="AF43" s="41">
        <v>300</v>
      </c>
      <c r="AG43" s="75">
        <f t="shared" si="14"/>
        <v>0.0036144578313253013</v>
      </c>
      <c r="AH43" s="41">
        <f t="shared" si="15"/>
        <v>47</v>
      </c>
      <c r="AI43" s="41">
        <v>300</v>
      </c>
      <c r="AJ43" s="75">
        <f t="shared" si="16"/>
        <v>0.0036144578313253013</v>
      </c>
      <c r="AK43" s="41">
        <f t="shared" si="17"/>
        <v>30</v>
      </c>
      <c r="AL43" s="41">
        <v>0</v>
      </c>
      <c r="AM43" s="75">
        <f t="shared" si="18"/>
        <v>0</v>
      </c>
      <c r="AN43" s="41">
        <f t="shared" si="19"/>
        <v>46</v>
      </c>
      <c r="AO43" s="41">
        <v>0</v>
      </c>
      <c r="AP43" s="75">
        <f t="shared" si="20"/>
        <v>0</v>
      </c>
      <c r="AQ43" s="41">
        <f t="shared" si="21"/>
        <v>40</v>
      </c>
      <c r="AR43" s="41">
        <v>100</v>
      </c>
      <c r="AS43" s="75">
        <f t="shared" si="22"/>
        <v>0.0012048192771084338</v>
      </c>
      <c r="AT43" s="41">
        <f t="shared" si="23"/>
        <v>8</v>
      </c>
      <c r="AU43" s="41">
        <v>0</v>
      </c>
      <c r="AV43" s="75">
        <f t="shared" si="24"/>
        <v>0</v>
      </c>
      <c r="AW43" s="41">
        <f t="shared" si="25"/>
        <v>31</v>
      </c>
      <c r="AX43" s="41">
        <f t="shared" si="26"/>
        <v>0</v>
      </c>
      <c r="AY43" s="75">
        <f t="shared" si="27"/>
        <v>0</v>
      </c>
      <c r="AZ43" s="41">
        <f t="shared" si="28"/>
        <v>33</v>
      </c>
      <c r="BA43" s="65" t="s">
        <v>243</v>
      </c>
      <c r="BB43" s="65" t="s">
        <v>243</v>
      </c>
      <c r="BC43" s="65" t="s">
        <v>243</v>
      </c>
      <c r="BD43" s="39" t="s">
        <v>88</v>
      </c>
      <c r="BE43" s="43" t="s">
        <v>224</v>
      </c>
      <c r="BF43" s="10"/>
      <c r="BH43" s="38" t="s">
        <v>87</v>
      </c>
      <c r="BI43" s="91">
        <f t="shared" si="29"/>
        <v>79000</v>
      </c>
      <c r="BJ43" s="92">
        <f t="shared" si="30"/>
        <v>0.9518072289156626</v>
      </c>
      <c r="BK43" s="44">
        <f t="shared" si="31"/>
        <v>10</v>
      </c>
      <c r="BL43" s="91">
        <f t="shared" si="32"/>
        <v>2700</v>
      </c>
      <c r="BM43" s="92">
        <f t="shared" si="33"/>
        <v>0.03253012048192771</v>
      </c>
      <c r="BN43" s="44">
        <f t="shared" si="34"/>
        <v>43</v>
      </c>
      <c r="BO43" s="91">
        <f t="shared" si="35"/>
        <v>100</v>
      </c>
      <c r="BP43" s="92">
        <f t="shared" si="36"/>
        <v>0.0012048192771084338</v>
      </c>
      <c r="BQ43" s="44">
        <f t="shared" si="37"/>
        <v>45</v>
      </c>
      <c r="BR43" s="91">
        <f t="shared" si="38"/>
        <v>0</v>
      </c>
      <c r="BS43" s="92">
        <f t="shared" si="39"/>
        <v>0</v>
      </c>
      <c r="BT43" s="44">
        <f t="shared" si="40"/>
        <v>33</v>
      </c>
    </row>
    <row r="44" spans="1:72" s="44" customFormat="1" ht="12" customHeight="1">
      <c r="A44" s="61" t="s">
        <v>122</v>
      </c>
      <c r="B44" s="61" t="s">
        <v>156</v>
      </c>
      <c r="C44" s="61" t="s">
        <v>252</v>
      </c>
      <c r="D44" s="61" t="s">
        <v>124</v>
      </c>
      <c r="E44" s="61"/>
      <c r="F44" s="37">
        <v>1</v>
      </c>
      <c r="G44" s="10"/>
      <c r="H44" s="38" t="s">
        <v>89</v>
      </c>
      <c r="I44" s="39" t="s">
        <v>90</v>
      </c>
      <c r="J44" s="40">
        <v>99100</v>
      </c>
      <c r="K44" s="41">
        <v>10900</v>
      </c>
      <c r="L44" s="75">
        <f t="shared" si="0"/>
        <v>0.1099899091826438</v>
      </c>
      <c r="M44" s="41">
        <f t="shared" si="1"/>
        <v>22</v>
      </c>
      <c r="N44" s="41">
        <v>24900</v>
      </c>
      <c r="O44" s="75">
        <f t="shared" si="2"/>
        <v>0.2512613521695257</v>
      </c>
      <c r="P44" s="41">
        <f t="shared" si="3"/>
        <v>44</v>
      </c>
      <c r="Q44" s="41">
        <v>29500</v>
      </c>
      <c r="R44" s="75">
        <f t="shared" si="4"/>
        <v>0.2976791120080727</v>
      </c>
      <c r="S44" s="41">
        <f t="shared" si="5"/>
        <v>5</v>
      </c>
      <c r="T44" s="41">
        <v>14600</v>
      </c>
      <c r="U44" s="75">
        <f t="shared" si="6"/>
        <v>0.14732593340060546</v>
      </c>
      <c r="V44" s="41">
        <f t="shared" si="7"/>
        <v>10</v>
      </c>
      <c r="W44" s="41">
        <v>10000</v>
      </c>
      <c r="X44" s="75">
        <f t="shared" si="8"/>
        <v>0.10090817356205853</v>
      </c>
      <c r="Y44" s="41">
        <f t="shared" si="9"/>
        <v>22</v>
      </c>
      <c r="Z44" s="41">
        <v>4600</v>
      </c>
      <c r="AA44" s="75">
        <f t="shared" si="10"/>
        <v>0.04641775983854692</v>
      </c>
      <c r="AB44" s="41">
        <f t="shared" si="11"/>
        <v>11</v>
      </c>
      <c r="AC44" s="41">
        <v>2500</v>
      </c>
      <c r="AD44" s="75">
        <f t="shared" si="12"/>
        <v>0.025227043390514632</v>
      </c>
      <c r="AE44" s="41">
        <f t="shared" si="13"/>
        <v>42</v>
      </c>
      <c r="AF44" s="41">
        <v>600</v>
      </c>
      <c r="AG44" s="75">
        <f t="shared" si="14"/>
        <v>0.006054490413723511</v>
      </c>
      <c r="AH44" s="41">
        <f t="shared" si="15"/>
        <v>42</v>
      </c>
      <c r="AI44" s="41">
        <v>200</v>
      </c>
      <c r="AJ44" s="75">
        <f t="shared" si="16"/>
        <v>0.0020181634712411706</v>
      </c>
      <c r="AK44" s="41">
        <f t="shared" si="17"/>
        <v>42</v>
      </c>
      <c r="AL44" s="41">
        <v>100</v>
      </c>
      <c r="AM44" s="75">
        <f t="shared" si="18"/>
        <v>0.0010090817356205853</v>
      </c>
      <c r="AN44" s="41">
        <f t="shared" si="19"/>
        <v>38</v>
      </c>
      <c r="AO44" s="41">
        <v>0</v>
      </c>
      <c r="AP44" s="75">
        <f t="shared" si="20"/>
        <v>0</v>
      </c>
      <c r="AQ44" s="41">
        <f t="shared" si="21"/>
        <v>40</v>
      </c>
      <c r="AR44" s="65" t="s">
        <v>243</v>
      </c>
      <c r="AS44" s="75">
        <f t="shared" si="22"/>
        <v>0</v>
      </c>
      <c r="AT44" s="41">
        <f t="shared" si="23"/>
        <v>32</v>
      </c>
      <c r="AU44" s="41">
        <v>100</v>
      </c>
      <c r="AV44" s="75">
        <f t="shared" si="24"/>
        <v>0.0010090817356205853</v>
      </c>
      <c r="AW44" s="41">
        <f t="shared" si="25"/>
        <v>7</v>
      </c>
      <c r="AX44" s="41">
        <f t="shared" si="26"/>
        <v>0</v>
      </c>
      <c r="AY44" s="75">
        <f t="shared" si="27"/>
        <v>0</v>
      </c>
      <c r="AZ44" s="41">
        <f t="shared" si="28"/>
        <v>33</v>
      </c>
      <c r="BA44" s="41">
        <v>0</v>
      </c>
      <c r="BB44" s="65" t="s">
        <v>243</v>
      </c>
      <c r="BC44" s="65" t="s">
        <v>243</v>
      </c>
      <c r="BD44" s="39" t="s">
        <v>90</v>
      </c>
      <c r="BE44" s="43" t="s">
        <v>225</v>
      </c>
      <c r="BF44" s="10"/>
      <c r="BH44" s="38" t="s">
        <v>89</v>
      </c>
      <c r="BI44" s="91">
        <f t="shared" si="29"/>
        <v>94500</v>
      </c>
      <c r="BJ44" s="92">
        <f t="shared" si="30"/>
        <v>0.9535822401614531</v>
      </c>
      <c r="BK44" s="44">
        <f t="shared" si="31"/>
        <v>8</v>
      </c>
      <c r="BL44" s="91">
        <f t="shared" si="32"/>
        <v>3300</v>
      </c>
      <c r="BM44" s="92">
        <f t="shared" si="33"/>
        <v>0.033299697275479316</v>
      </c>
      <c r="BN44" s="44">
        <f t="shared" si="34"/>
        <v>41</v>
      </c>
      <c r="BO44" s="91">
        <f t="shared" si="35"/>
        <v>200</v>
      </c>
      <c r="BP44" s="92">
        <f t="shared" si="36"/>
        <v>0.0020181634712411706</v>
      </c>
      <c r="BQ44" s="44">
        <f t="shared" si="37"/>
        <v>41</v>
      </c>
      <c r="BR44" s="91">
        <f t="shared" si="38"/>
        <v>0</v>
      </c>
      <c r="BS44" s="92">
        <f t="shared" si="39"/>
        <v>0</v>
      </c>
      <c r="BT44" s="44">
        <f t="shared" si="40"/>
        <v>33</v>
      </c>
    </row>
    <row r="45" spans="1:72" s="44" customFormat="1" ht="12" customHeight="1">
      <c r="A45" s="61" t="s">
        <v>122</v>
      </c>
      <c r="B45" s="61" t="s">
        <v>157</v>
      </c>
      <c r="C45" s="61" t="s">
        <v>252</v>
      </c>
      <c r="D45" s="61" t="s">
        <v>124</v>
      </c>
      <c r="E45" s="61"/>
      <c r="F45" s="37">
        <v>1</v>
      </c>
      <c r="G45" s="10"/>
      <c r="H45" s="38" t="s">
        <v>91</v>
      </c>
      <c r="I45" s="39" t="s">
        <v>92</v>
      </c>
      <c r="J45" s="40">
        <v>285600</v>
      </c>
      <c r="K45" s="41">
        <v>32200</v>
      </c>
      <c r="L45" s="75">
        <f t="shared" si="0"/>
        <v>0.11274509803921569</v>
      </c>
      <c r="M45" s="41">
        <f t="shared" si="1"/>
        <v>15</v>
      </c>
      <c r="N45" s="41">
        <v>81700</v>
      </c>
      <c r="O45" s="75">
        <f t="shared" si="2"/>
        <v>0.2860644257703081</v>
      </c>
      <c r="P45" s="41">
        <f t="shared" si="3"/>
        <v>26</v>
      </c>
      <c r="Q45" s="41">
        <v>76800</v>
      </c>
      <c r="R45" s="75">
        <f t="shared" si="4"/>
        <v>0.2689075630252101</v>
      </c>
      <c r="S45" s="41">
        <f t="shared" si="5"/>
        <v>19</v>
      </c>
      <c r="T45" s="41">
        <v>36100</v>
      </c>
      <c r="U45" s="75">
        <f t="shared" si="6"/>
        <v>0.12640056022408963</v>
      </c>
      <c r="V45" s="41">
        <f t="shared" si="7"/>
        <v>30</v>
      </c>
      <c r="W45" s="41">
        <v>27700</v>
      </c>
      <c r="X45" s="75">
        <f t="shared" si="8"/>
        <v>0.09698879551820729</v>
      </c>
      <c r="Y45" s="41">
        <f t="shared" si="9"/>
        <v>29</v>
      </c>
      <c r="Z45" s="41">
        <v>11800</v>
      </c>
      <c r="AA45" s="75">
        <f t="shared" si="10"/>
        <v>0.04131652661064426</v>
      </c>
      <c r="AB45" s="41">
        <f t="shared" si="11"/>
        <v>21</v>
      </c>
      <c r="AC45" s="41">
        <v>11600</v>
      </c>
      <c r="AD45" s="75">
        <f t="shared" si="12"/>
        <v>0.04061624649859944</v>
      </c>
      <c r="AE45" s="41">
        <f t="shared" si="13"/>
        <v>11</v>
      </c>
      <c r="AF45" s="41">
        <v>2900</v>
      </c>
      <c r="AG45" s="75">
        <f t="shared" si="14"/>
        <v>0.01015406162464986</v>
      </c>
      <c r="AH45" s="41">
        <f t="shared" si="15"/>
        <v>27</v>
      </c>
      <c r="AI45" s="41">
        <v>1200</v>
      </c>
      <c r="AJ45" s="75">
        <f t="shared" si="16"/>
        <v>0.004201680672268907</v>
      </c>
      <c r="AK45" s="41">
        <f t="shared" si="17"/>
        <v>20</v>
      </c>
      <c r="AL45" s="41">
        <v>200</v>
      </c>
      <c r="AM45" s="75">
        <f t="shared" si="18"/>
        <v>0.0007002801120448179</v>
      </c>
      <c r="AN45" s="41">
        <f t="shared" si="19"/>
        <v>42</v>
      </c>
      <c r="AO45" s="41">
        <v>600</v>
      </c>
      <c r="AP45" s="75">
        <f t="shared" si="20"/>
        <v>0.0021008403361344537</v>
      </c>
      <c r="AQ45" s="41">
        <f t="shared" si="21"/>
        <v>5</v>
      </c>
      <c r="AR45" s="65" t="s">
        <v>243</v>
      </c>
      <c r="AS45" s="75">
        <f t="shared" si="22"/>
        <v>0</v>
      </c>
      <c r="AT45" s="41">
        <f t="shared" si="23"/>
        <v>32</v>
      </c>
      <c r="AU45" s="65" t="s">
        <v>243</v>
      </c>
      <c r="AV45" s="75">
        <f t="shared" si="24"/>
        <v>0</v>
      </c>
      <c r="AW45" s="41">
        <f t="shared" si="25"/>
        <v>31</v>
      </c>
      <c r="AX45" s="41">
        <f t="shared" si="26"/>
        <v>500</v>
      </c>
      <c r="AY45" s="75">
        <f t="shared" si="27"/>
        <v>0.0017507002801120449</v>
      </c>
      <c r="AZ45" s="41">
        <f t="shared" si="28"/>
        <v>4</v>
      </c>
      <c r="BA45" s="41">
        <v>200</v>
      </c>
      <c r="BB45" s="41">
        <v>100</v>
      </c>
      <c r="BC45" s="41">
        <v>200</v>
      </c>
      <c r="BD45" s="39" t="s">
        <v>92</v>
      </c>
      <c r="BE45" s="43" t="s">
        <v>226</v>
      </c>
      <c r="BF45" s="10"/>
      <c r="BH45" s="38" t="s">
        <v>91</v>
      </c>
      <c r="BI45" s="91">
        <f t="shared" si="29"/>
        <v>266300</v>
      </c>
      <c r="BJ45" s="92">
        <f t="shared" si="30"/>
        <v>0.9324229691876751</v>
      </c>
      <c r="BK45" s="44">
        <f t="shared" si="31"/>
        <v>30</v>
      </c>
      <c r="BL45" s="91">
        <f t="shared" si="32"/>
        <v>15700</v>
      </c>
      <c r="BM45" s="92">
        <f t="shared" si="33"/>
        <v>0.054971988795518206</v>
      </c>
      <c r="BN45" s="44">
        <f t="shared" si="34"/>
        <v>12</v>
      </c>
      <c r="BO45" s="91">
        <f t="shared" si="35"/>
        <v>800</v>
      </c>
      <c r="BP45" s="92">
        <f t="shared" si="36"/>
        <v>0.0028011204481792717</v>
      </c>
      <c r="BQ45" s="44">
        <f t="shared" si="37"/>
        <v>32</v>
      </c>
      <c r="BR45" s="91">
        <f t="shared" si="38"/>
        <v>500</v>
      </c>
      <c r="BS45" s="92">
        <f t="shared" si="39"/>
        <v>0.0017507002801120449</v>
      </c>
      <c r="BT45" s="44">
        <f t="shared" si="40"/>
        <v>4</v>
      </c>
    </row>
    <row r="46" spans="1:72" s="44" customFormat="1" ht="12" customHeight="1">
      <c r="A46" s="61" t="s">
        <v>122</v>
      </c>
      <c r="B46" s="61" t="s">
        <v>158</v>
      </c>
      <c r="C46" s="61" t="s">
        <v>252</v>
      </c>
      <c r="D46" s="61" t="s">
        <v>124</v>
      </c>
      <c r="E46" s="61"/>
      <c r="F46" s="37">
        <v>1</v>
      </c>
      <c r="G46" s="10"/>
      <c r="H46" s="38" t="s">
        <v>93</v>
      </c>
      <c r="I46" s="39" t="s">
        <v>94</v>
      </c>
      <c r="J46" s="40">
        <v>428100</v>
      </c>
      <c r="K46" s="41">
        <v>51600</v>
      </c>
      <c r="L46" s="75">
        <f t="shared" si="0"/>
        <v>0.12053258584442887</v>
      </c>
      <c r="M46" s="41">
        <f t="shared" si="1"/>
        <v>7</v>
      </c>
      <c r="N46" s="41">
        <v>128200</v>
      </c>
      <c r="O46" s="75">
        <f t="shared" si="2"/>
        <v>0.29946274234991827</v>
      </c>
      <c r="P46" s="41">
        <f t="shared" si="3"/>
        <v>16</v>
      </c>
      <c r="Q46" s="41">
        <v>107900</v>
      </c>
      <c r="R46" s="75">
        <f t="shared" si="4"/>
        <v>0.2520439149731371</v>
      </c>
      <c r="S46" s="41">
        <f t="shared" si="5"/>
        <v>32</v>
      </c>
      <c r="T46" s="41">
        <v>53300</v>
      </c>
      <c r="U46" s="75">
        <f t="shared" si="6"/>
        <v>0.12450362064938099</v>
      </c>
      <c r="V46" s="41">
        <f t="shared" si="7"/>
        <v>34</v>
      </c>
      <c r="W46" s="41">
        <v>42000</v>
      </c>
      <c r="X46" s="75">
        <f t="shared" si="8"/>
        <v>0.09810791871058164</v>
      </c>
      <c r="Y46" s="41">
        <f t="shared" si="9"/>
        <v>26</v>
      </c>
      <c r="Z46" s="41">
        <v>15800</v>
      </c>
      <c r="AA46" s="75">
        <f t="shared" si="10"/>
        <v>0.036907264657790234</v>
      </c>
      <c r="AB46" s="41">
        <f t="shared" si="11"/>
        <v>31</v>
      </c>
      <c r="AC46" s="41">
        <v>13400</v>
      </c>
      <c r="AD46" s="75">
        <f t="shared" si="12"/>
        <v>0.03130109787432843</v>
      </c>
      <c r="AE46" s="41">
        <f t="shared" si="13"/>
        <v>25</v>
      </c>
      <c r="AF46" s="41">
        <v>7600</v>
      </c>
      <c r="AG46" s="75">
        <f t="shared" si="14"/>
        <v>0.017752861480962393</v>
      </c>
      <c r="AH46" s="41">
        <f t="shared" si="15"/>
        <v>5</v>
      </c>
      <c r="AI46" s="41">
        <v>2200</v>
      </c>
      <c r="AJ46" s="75">
        <f t="shared" si="16"/>
        <v>0.005138986218173324</v>
      </c>
      <c r="AK46" s="41">
        <f t="shared" si="17"/>
        <v>12</v>
      </c>
      <c r="AL46" s="41">
        <v>1200</v>
      </c>
      <c r="AM46" s="75">
        <f t="shared" si="18"/>
        <v>0.002803083391730904</v>
      </c>
      <c r="AN46" s="41">
        <f t="shared" si="19"/>
        <v>10</v>
      </c>
      <c r="AO46" s="41">
        <v>500</v>
      </c>
      <c r="AP46" s="75">
        <f t="shared" si="20"/>
        <v>0.00116795141322121</v>
      </c>
      <c r="AQ46" s="41">
        <f t="shared" si="21"/>
        <v>17</v>
      </c>
      <c r="AR46" s="65" t="s">
        <v>243</v>
      </c>
      <c r="AS46" s="75">
        <f t="shared" si="22"/>
        <v>0</v>
      </c>
      <c r="AT46" s="41">
        <f t="shared" si="23"/>
        <v>32</v>
      </c>
      <c r="AU46" s="41">
        <v>100</v>
      </c>
      <c r="AV46" s="75">
        <f t="shared" si="24"/>
        <v>0.000233590282644242</v>
      </c>
      <c r="AW46" s="41">
        <f t="shared" si="25"/>
        <v>28</v>
      </c>
      <c r="AX46" s="41">
        <f t="shared" si="26"/>
        <v>0</v>
      </c>
      <c r="AY46" s="75">
        <f t="shared" si="27"/>
        <v>0</v>
      </c>
      <c r="AZ46" s="41">
        <f t="shared" si="28"/>
        <v>33</v>
      </c>
      <c r="BA46" s="65" t="s">
        <v>243</v>
      </c>
      <c r="BB46" s="65" t="s">
        <v>243</v>
      </c>
      <c r="BC46" s="65" t="s">
        <v>243</v>
      </c>
      <c r="BD46" s="39" t="s">
        <v>94</v>
      </c>
      <c r="BE46" s="43" t="s">
        <v>227</v>
      </c>
      <c r="BF46" s="10"/>
      <c r="BH46" s="38" t="s">
        <v>93</v>
      </c>
      <c r="BI46" s="91">
        <f t="shared" si="29"/>
        <v>398800</v>
      </c>
      <c r="BJ46" s="92">
        <f t="shared" si="30"/>
        <v>0.931558047185237</v>
      </c>
      <c r="BK46" s="44">
        <f t="shared" si="31"/>
        <v>32</v>
      </c>
      <c r="BL46" s="91">
        <f t="shared" si="32"/>
        <v>23200</v>
      </c>
      <c r="BM46" s="92">
        <f t="shared" si="33"/>
        <v>0.054192945573464144</v>
      </c>
      <c r="BN46" s="44">
        <f t="shared" si="34"/>
        <v>15</v>
      </c>
      <c r="BO46" s="91">
        <f t="shared" si="35"/>
        <v>1800</v>
      </c>
      <c r="BP46" s="92">
        <f t="shared" si="36"/>
        <v>0.004204625087596356</v>
      </c>
      <c r="BQ46" s="44">
        <f t="shared" si="37"/>
        <v>16</v>
      </c>
      <c r="BR46" s="91">
        <f t="shared" si="38"/>
        <v>0</v>
      </c>
      <c r="BS46" s="92">
        <f t="shared" si="39"/>
        <v>0</v>
      </c>
      <c r="BT46" s="44">
        <f t="shared" si="40"/>
        <v>33</v>
      </c>
    </row>
    <row r="47" spans="1:72" s="44" customFormat="1" ht="12" customHeight="1">
      <c r="A47" s="61" t="s">
        <v>122</v>
      </c>
      <c r="B47" s="61" t="s">
        <v>159</v>
      </c>
      <c r="C47" s="61" t="s">
        <v>252</v>
      </c>
      <c r="D47" s="61" t="s">
        <v>124</v>
      </c>
      <c r="E47" s="61"/>
      <c r="F47" s="37">
        <v>1</v>
      </c>
      <c r="G47" s="10"/>
      <c r="H47" s="38" t="s">
        <v>95</v>
      </c>
      <c r="I47" s="39" t="s">
        <v>96</v>
      </c>
      <c r="J47" s="40">
        <v>205600</v>
      </c>
      <c r="K47" s="41">
        <v>24400</v>
      </c>
      <c r="L47" s="75">
        <f t="shared" si="0"/>
        <v>0.11867704280155641</v>
      </c>
      <c r="M47" s="41">
        <f t="shared" si="1"/>
        <v>8</v>
      </c>
      <c r="N47" s="41">
        <v>68200</v>
      </c>
      <c r="O47" s="75">
        <f t="shared" si="2"/>
        <v>0.3317120622568093</v>
      </c>
      <c r="P47" s="41">
        <f t="shared" si="3"/>
        <v>2</v>
      </c>
      <c r="Q47" s="41">
        <v>52500</v>
      </c>
      <c r="R47" s="75">
        <f t="shared" si="4"/>
        <v>0.25535019455252916</v>
      </c>
      <c r="S47" s="41">
        <f t="shared" si="5"/>
        <v>28</v>
      </c>
      <c r="T47" s="41">
        <v>23900</v>
      </c>
      <c r="U47" s="75">
        <f t="shared" si="6"/>
        <v>0.11624513618677043</v>
      </c>
      <c r="V47" s="41">
        <f t="shared" si="7"/>
        <v>42</v>
      </c>
      <c r="W47" s="41">
        <v>17000</v>
      </c>
      <c r="X47" s="75">
        <f t="shared" si="8"/>
        <v>0.08268482490272373</v>
      </c>
      <c r="Y47" s="41">
        <f t="shared" si="9"/>
        <v>42</v>
      </c>
      <c r="Z47" s="41">
        <v>7000</v>
      </c>
      <c r="AA47" s="75">
        <f t="shared" si="10"/>
        <v>0.03404669260700389</v>
      </c>
      <c r="AB47" s="41">
        <f t="shared" si="11"/>
        <v>34</v>
      </c>
      <c r="AC47" s="41">
        <v>6400</v>
      </c>
      <c r="AD47" s="75">
        <f t="shared" si="12"/>
        <v>0.0311284046692607</v>
      </c>
      <c r="AE47" s="41">
        <f t="shared" si="13"/>
        <v>27</v>
      </c>
      <c r="AF47" s="41">
        <v>2700</v>
      </c>
      <c r="AG47" s="75">
        <f t="shared" si="14"/>
        <v>0.013132295719844358</v>
      </c>
      <c r="AH47" s="41">
        <f t="shared" si="15"/>
        <v>10</v>
      </c>
      <c r="AI47" s="41">
        <v>800</v>
      </c>
      <c r="AJ47" s="75">
        <f t="shared" si="16"/>
        <v>0.0038910505836575876</v>
      </c>
      <c r="AK47" s="41">
        <f t="shared" si="17"/>
        <v>25</v>
      </c>
      <c r="AL47" s="41">
        <v>300</v>
      </c>
      <c r="AM47" s="75">
        <f t="shared" si="18"/>
        <v>0.0014591439688715954</v>
      </c>
      <c r="AN47" s="41">
        <f t="shared" si="19"/>
        <v>27</v>
      </c>
      <c r="AO47" s="41">
        <v>400</v>
      </c>
      <c r="AP47" s="75">
        <f t="shared" si="20"/>
        <v>0.0019455252918287938</v>
      </c>
      <c r="AQ47" s="41">
        <f t="shared" si="21"/>
        <v>7</v>
      </c>
      <c r="AR47" s="65" t="s">
        <v>243</v>
      </c>
      <c r="AS47" s="75">
        <f t="shared" si="22"/>
        <v>0</v>
      </c>
      <c r="AT47" s="41">
        <f t="shared" si="23"/>
        <v>32</v>
      </c>
      <c r="AU47" s="41">
        <v>100</v>
      </c>
      <c r="AV47" s="75">
        <f t="shared" si="24"/>
        <v>0.00048638132295719845</v>
      </c>
      <c r="AW47" s="41">
        <f t="shared" si="25"/>
        <v>21</v>
      </c>
      <c r="AX47" s="41">
        <f t="shared" si="26"/>
        <v>200</v>
      </c>
      <c r="AY47" s="75">
        <f t="shared" si="27"/>
        <v>0.0009727626459143969</v>
      </c>
      <c r="AZ47" s="41">
        <f t="shared" si="28"/>
        <v>11</v>
      </c>
      <c r="BA47" s="41">
        <v>200</v>
      </c>
      <c r="BB47" s="65" t="s">
        <v>243</v>
      </c>
      <c r="BC47" s="65" t="s">
        <v>243</v>
      </c>
      <c r="BD47" s="39" t="s">
        <v>96</v>
      </c>
      <c r="BE47" s="43" t="s">
        <v>228</v>
      </c>
      <c r="BF47" s="10"/>
      <c r="BH47" s="38" t="s">
        <v>95</v>
      </c>
      <c r="BI47" s="91">
        <f t="shared" si="29"/>
        <v>193000</v>
      </c>
      <c r="BJ47" s="92">
        <f t="shared" si="30"/>
        <v>0.938715953307393</v>
      </c>
      <c r="BK47" s="44">
        <f t="shared" si="31"/>
        <v>24</v>
      </c>
      <c r="BL47" s="91">
        <f t="shared" si="32"/>
        <v>9900</v>
      </c>
      <c r="BM47" s="92">
        <f t="shared" si="33"/>
        <v>0.04815175097276265</v>
      </c>
      <c r="BN47" s="44">
        <f t="shared" si="34"/>
        <v>23</v>
      </c>
      <c r="BO47" s="91">
        <f t="shared" si="35"/>
        <v>800</v>
      </c>
      <c r="BP47" s="92">
        <f t="shared" si="36"/>
        <v>0.0038910505836575876</v>
      </c>
      <c r="BQ47" s="44">
        <f t="shared" si="37"/>
        <v>19</v>
      </c>
      <c r="BR47" s="91">
        <f t="shared" si="38"/>
        <v>200</v>
      </c>
      <c r="BS47" s="92">
        <f t="shared" si="39"/>
        <v>0.0009727626459143969</v>
      </c>
      <c r="BT47" s="44">
        <f t="shared" si="40"/>
        <v>11</v>
      </c>
    </row>
    <row r="48" spans="1:72" s="44" customFormat="1" ht="16.5" customHeight="1">
      <c r="A48" s="61" t="s">
        <v>122</v>
      </c>
      <c r="B48" s="61" t="s">
        <v>160</v>
      </c>
      <c r="C48" s="61" t="s">
        <v>252</v>
      </c>
      <c r="D48" s="61" t="s">
        <v>124</v>
      </c>
      <c r="E48" s="61"/>
      <c r="F48" s="37">
        <v>1</v>
      </c>
      <c r="G48" s="10"/>
      <c r="H48" s="38" t="s">
        <v>97</v>
      </c>
      <c r="I48" s="39" t="s">
        <v>98</v>
      </c>
      <c r="J48" s="40">
        <v>93900</v>
      </c>
      <c r="K48" s="41">
        <v>9800</v>
      </c>
      <c r="L48" s="75">
        <f t="shared" si="0"/>
        <v>0.10436634717784878</v>
      </c>
      <c r="M48" s="41">
        <f t="shared" si="1"/>
        <v>32</v>
      </c>
      <c r="N48" s="41">
        <v>27500</v>
      </c>
      <c r="O48" s="75">
        <f t="shared" si="2"/>
        <v>0.2928647497337593</v>
      </c>
      <c r="P48" s="41">
        <f t="shared" si="3"/>
        <v>21</v>
      </c>
      <c r="Q48" s="41">
        <v>27200</v>
      </c>
      <c r="R48" s="75">
        <f t="shared" si="4"/>
        <v>0.2896698615548456</v>
      </c>
      <c r="S48" s="41">
        <f t="shared" si="5"/>
        <v>12</v>
      </c>
      <c r="T48" s="41">
        <v>12700</v>
      </c>
      <c r="U48" s="75">
        <f t="shared" si="6"/>
        <v>0.13525026624068157</v>
      </c>
      <c r="V48" s="41">
        <f t="shared" si="7"/>
        <v>23</v>
      </c>
      <c r="W48" s="41">
        <v>8400</v>
      </c>
      <c r="X48" s="75">
        <f t="shared" si="8"/>
        <v>0.08945686900958466</v>
      </c>
      <c r="Y48" s="41">
        <f t="shared" si="9"/>
        <v>37</v>
      </c>
      <c r="Z48" s="41">
        <v>3800</v>
      </c>
      <c r="AA48" s="75">
        <f t="shared" si="10"/>
        <v>0.04046858359957402</v>
      </c>
      <c r="AB48" s="41">
        <f t="shared" si="11"/>
        <v>23</v>
      </c>
      <c r="AC48" s="41">
        <v>2600</v>
      </c>
      <c r="AD48" s="75">
        <f t="shared" si="12"/>
        <v>0.027689030883919063</v>
      </c>
      <c r="AE48" s="41">
        <f t="shared" si="13"/>
        <v>32</v>
      </c>
      <c r="AF48" s="41">
        <v>600</v>
      </c>
      <c r="AG48" s="75">
        <f t="shared" si="14"/>
        <v>0.006389776357827476</v>
      </c>
      <c r="AH48" s="41">
        <f t="shared" si="15"/>
        <v>39</v>
      </c>
      <c r="AI48" s="41">
        <v>100</v>
      </c>
      <c r="AJ48" s="75">
        <f t="shared" si="16"/>
        <v>0.0010649627263045794</v>
      </c>
      <c r="AK48" s="41">
        <f t="shared" si="17"/>
        <v>46</v>
      </c>
      <c r="AL48" s="41">
        <v>100</v>
      </c>
      <c r="AM48" s="75">
        <f t="shared" si="18"/>
        <v>0.0010649627263045794</v>
      </c>
      <c r="AN48" s="41">
        <f t="shared" si="19"/>
        <v>35</v>
      </c>
      <c r="AO48" s="41">
        <v>100</v>
      </c>
      <c r="AP48" s="75">
        <f t="shared" si="20"/>
        <v>0.0010649627263045794</v>
      </c>
      <c r="AQ48" s="41">
        <f t="shared" si="21"/>
        <v>22</v>
      </c>
      <c r="AR48" s="65" t="s">
        <v>243</v>
      </c>
      <c r="AS48" s="75">
        <f t="shared" si="22"/>
        <v>0</v>
      </c>
      <c r="AT48" s="41">
        <f t="shared" si="23"/>
        <v>32</v>
      </c>
      <c r="AU48" s="41">
        <v>0</v>
      </c>
      <c r="AV48" s="75">
        <f t="shared" si="24"/>
        <v>0</v>
      </c>
      <c r="AW48" s="41">
        <f t="shared" si="25"/>
        <v>31</v>
      </c>
      <c r="AX48" s="41">
        <f t="shared" si="26"/>
        <v>100</v>
      </c>
      <c r="AY48" s="75">
        <f t="shared" si="27"/>
        <v>0.0010649627263045794</v>
      </c>
      <c r="AZ48" s="41">
        <f t="shared" si="28"/>
        <v>10</v>
      </c>
      <c r="BA48" s="41">
        <v>100</v>
      </c>
      <c r="BB48" s="41">
        <v>0</v>
      </c>
      <c r="BC48" s="65" t="s">
        <v>243</v>
      </c>
      <c r="BD48" s="39" t="s">
        <v>98</v>
      </c>
      <c r="BE48" s="43" t="s">
        <v>229</v>
      </c>
      <c r="BF48" s="10"/>
      <c r="BH48" s="38" t="s">
        <v>97</v>
      </c>
      <c r="BI48" s="91">
        <f t="shared" si="29"/>
        <v>89400</v>
      </c>
      <c r="BJ48" s="92">
        <f t="shared" si="30"/>
        <v>0.952076677316294</v>
      </c>
      <c r="BK48" s="44">
        <f t="shared" si="31"/>
        <v>9</v>
      </c>
      <c r="BL48" s="91">
        <f t="shared" si="32"/>
        <v>3300</v>
      </c>
      <c r="BM48" s="92">
        <f t="shared" si="33"/>
        <v>0.03514376996805112</v>
      </c>
      <c r="BN48" s="44">
        <f t="shared" si="34"/>
        <v>38</v>
      </c>
      <c r="BO48" s="91">
        <f t="shared" si="35"/>
        <v>200</v>
      </c>
      <c r="BP48" s="92">
        <f t="shared" si="36"/>
        <v>0.002129925452609159</v>
      </c>
      <c r="BQ48" s="44">
        <f t="shared" si="37"/>
        <v>39</v>
      </c>
      <c r="BR48" s="91">
        <f t="shared" si="38"/>
        <v>100</v>
      </c>
      <c r="BS48" s="92">
        <f t="shared" si="39"/>
        <v>0.0010649627263045794</v>
      </c>
      <c r="BT48" s="44">
        <f t="shared" si="40"/>
        <v>10</v>
      </c>
    </row>
    <row r="49" spans="1:72" s="44" customFormat="1" ht="12" customHeight="1">
      <c r="A49" s="61" t="s">
        <v>122</v>
      </c>
      <c r="B49" s="61" t="s">
        <v>161</v>
      </c>
      <c r="C49" s="61" t="s">
        <v>252</v>
      </c>
      <c r="D49" s="61" t="s">
        <v>124</v>
      </c>
      <c r="E49" s="61"/>
      <c r="F49" s="37">
        <v>1</v>
      </c>
      <c r="G49" s="10"/>
      <c r="H49" s="38" t="s">
        <v>99</v>
      </c>
      <c r="I49" s="39" t="s">
        <v>100</v>
      </c>
      <c r="J49" s="40">
        <v>141300</v>
      </c>
      <c r="K49" s="41">
        <v>15400</v>
      </c>
      <c r="L49" s="75">
        <f t="shared" si="0"/>
        <v>0.10898796886058032</v>
      </c>
      <c r="M49" s="41">
        <f t="shared" si="1"/>
        <v>25</v>
      </c>
      <c r="N49" s="41">
        <v>40500</v>
      </c>
      <c r="O49" s="75">
        <f t="shared" si="2"/>
        <v>0.28662420382165604</v>
      </c>
      <c r="P49" s="41">
        <f t="shared" si="3"/>
        <v>23</v>
      </c>
      <c r="Q49" s="41">
        <v>35800</v>
      </c>
      <c r="R49" s="75">
        <f t="shared" si="4"/>
        <v>0.25336164189667376</v>
      </c>
      <c r="S49" s="41">
        <f t="shared" si="5"/>
        <v>30</v>
      </c>
      <c r="T49" s="41">
        <v>19000</v>
      </c>
      <c r="U49" s="75">
        <f t="shared" si="6"/>
        <v>0.13446567586694974</v>
      </c>
      <c r="V49" s="41">
        <f t="shared" si="7"/>
        <v>24</v>
      </c>
      <c r="W49" s="41">
        <v>14400</v>
      </c>
      <c r="X49" s="75">
        <f t="shared" si="8"/>
        <v>0.10191082802547771</v>
      </c>
      <c r="Y49" s="41">
        <f t="shared" si="9"/>
        <v>21</v>
      </c>
      <c r="Z49" s="41">
        <v>6200</v>
      </c>
      <c r="AA49" s="75">
        <f t="shared" si="10"/>
        <v>0.043878273177636234</v>
      </c>
      <c r="AB49" s="41">
        <f t="shared" si="11"/>
        <v>16</v>
      </c>
      <c r="AC49" s="41">
        <v>5200</v>
      </c>
      <c r="AD49" s="75">
        <f t="shared" si="12"/>
        <v>0.03680113234253362</v>
      </c>
      <c r="AE49" s="41">
        <f t="shared" si="13"/>
        <v>14</v>
      </c>
      <c r="AF49" s="41">
        <v>1600</v>
      </c>
      <c r="AG49" s="75">
        <f t="shared" si="14"/>
        <v>0.01132342533616419</v>
      </c>
      <c r="AH49" s="41">
        <f t="shared" si="15"/>
        <v>22</v>
      </c>
      <c r="AI49" s="41">
        <v>600</v>
      </c>
      <c r="AJ49" s="75">
        <f t="shared" si="16"/>
        <v>0.004246284501061571</v>
      </c>
      <c r="AK49" s="41">
        <f t="shared" si="17"/>
        <v>19</v>
      </c>
      <c r="AL49" s="41">
        <v>600</v>
      </c>
      <c r="AM49" s="75">
        <f t="shared" si="18"/>
        <v>0.004246284501061571</v>
      </c>
      <c r="AN49" s="41">
        <f t="shared" si="19"/>
        <v>3</v>
      </c>
      <c r="AO49" s="41">
        <v>200</v>
      </c>
      <c r="AP49" s="75">
        <f t="shared" si="20"/>
        <v>0.0014154281670205238</v>
      </c>
      <c r="AQ49" s="41">
        <f t="shared" si="21"/>
        <v>14</v>
      </c>
      <c r="AR49" s="41">
        <v>200</v>
      </c>
      <c r="AS49" s="75">
        <f t="shared" si="22"/>
        <v>0.0014154281670205238</v>
      </c>
      <c r="AT49" s="41">
        <f t="shared" si="23"/>
        <v>4</v>
      </c>
      <c r="AU49" s="41">
        <v>100</v>
      </c>
      <c r="AV49" s="75">
        <f t="shared" si="24"/>
        <v>0.0007077140835102619</v>
      </c>
      <c r="AW49" s="41">
        <f t="shared" si="25"/>
        <v>12</v>
      </c>
      <c r="AX49" s="41">
        <f t="shared" si="26"/>
        <v>0</v>
      </c>
      <c r="AY49" s="75">
        <f t="shared" si="27"/>
        <v>0</v>
      </c>
      <c r="AZ49" s="41">
        <f t="shared" si="28"/>
        <v>33</v>
      </c>
      <c r="BA49" s="65" t="s">
        <v>243</v>
      </c>
      <c r="BB49" s="65" t="s">
        <v>243</v>
      </c>
      <c r="BC49" s="65" t="s">
        <v>243</v>
      </c>
      <c r="BD49" s="39" t="s">
        <v>100</v>
      </c>
      <c r="BE49" s="43" t="s">
        <v>230</v>
      </c>
      <c r="BF49" s="10"/>
      <c r="BH49" s="38" t="s">
        <v>99</v>
      </c>
      <c r="BI49" s="91">
        <f t="shared" si="29"/>
        <v>131300</v>
      </c>
      <c r="BJ49" s="92">
        <f t="shared" si="30"/>
        <v>0.9292285916489739</v>
      </c>
      <c r="BK49" s="44">
        <f t="shared" si="31"/>
        <v>34</v>
      </c>
      <c r="BL49" s="91">
        <f t="shared" si="32"/>
        <v>7400</v>
      </c>
      <c r="BM49" s="92">
        <f t="shared" si="33"/>
        <v>0.052370842179759375</v>
      </c>
      <c r="BN49" s="44">
        <f t="shared" si="34"/>
        <v>17</v>
      </c>
      <c r="BO49" s="91">
        <f t="shared" si="35"/>
        <v>1100</v>
      </c>
      <c r="BP49" s="92">
        <f t="shared" si="36"/>
        <v>0.00778485491861288</v>
      </c>
      <c r="BQ49" s="44">
        <f t="shared" si="37"/>
        <v>4</v>
      </c>
      <c r="BR49" s="91">
        <f t="shared" si="38"/>
        <v>0</v>
      </c>
      <c r="BS49" s="92">
        <f t="shared" si="39"/>
        <v>0</v>
      </c>
      <c r="BT49" s="44">
        <f t="shared" si="40"/>
        <v>33</v>
      </c>
    </row>
    <row r="50" spans="1:72" s="44" customFormat="1" ht="12" customHeight="1">
      <c r="A50" s="61" t="s">
        <v>122</v>
      </c>
      <c r="B50" s="61" t="s">
        <v>162</v>
      </c>
      <c r="C50" s="61" t="s">
        <v>252</v>
      </c>
      <c r="D50" s="61" t="s">
        <v>124</v>
      </c>
      <c r="E50" s="61"/>
      <c r="F50" s="37">
        <v>1</v>
      </c>
      <c r="G50" s="10"/>
      <c r="H50" s="38" t="s">
        <v>101</v>
      </c>
      <c r="I50" s="39" t="s">
        <v>102</v>
      </c>
      <c r="J50" s="40">
        <v>200000</v>
      </c>
      <c r="K50" s="41">
        <v>22600</v>
      </c>
      <c r="L50" s="75">
        <f t="shared" si="0"/>
        <v>0.113</v>
      </c>
      <c r="M50" s="41">
        <f t="shared" si="1"/>
        <v>14</v>
      </c>
      <c r="N50" s="41">
        <v>64000</v>
      </c>
      <c r="O50" s="75">
        <f t="shared" si="2"/>
        <v>0.32</v>
      </c>
      <c r="P50" s="41">
        <f t="shared" si="3"/>
        <v>3</v>
      </c>
      <c r="Q50" s="41">
        <v>55700</v>
      </c>
      <c r="R50" s="75">
        <f t="shared" si="4"/>
        <v>0.2785</v>
      </c>
      <c r="S50" s="41">
        <f t="shared" si="5"/>
        <v>17</v>
      </c>
      <c r="T50" s="41">
        <v>25400</v>
      </c>
      <c r="U50" s="75">
        <f t="shared" si="6"/>
        <v>0.127</v>
      </c>
      <c r="V50" s="41">
        <f t="shared" si="7"/>
        <v>29</v>
      </c>
      <c r="W50" s="41">
        <v>16600</v>
      </c>
      <c r="X50" s="75">
        <f t="shared" si="8"/>
        <v>0.083</v>
      </c>
      <c r="Y50" s="41">
        <f t="shared" si="9"/>
        <v>41</v>
      </c>
      <c r="Z50" s="41">
        <v>5900</v>
      </c>
      <c r="AA50" s="75">
        <f t="shared" si="10"/>
        <v>0.0295</v>
      </c>
      <c r="AB50" s="41">
        <f t="shared" si="11"/>
        <v>42</v>
      </c>
      <c r="AC50" s="41">
        <v>5300</v>
      </c>
      <c r="AD50" s="75">
        <f t="shared" si="12"/>
        <v>0.0265</v>
      </c>
      <c r="AE50" s="41">
        <f t="shared" si="13"/>
        <v>34</v>
      </c>
      <c r="AF50" s="41">
        <v>1100</v>
      </c>
      <c r="AG50" s="75">
        <f t="shared" si="14"/>
        <v>0.0055</v>
      </c>
      <c r="AH50" s="41">
        <f t="shared" si="15"/>
        <v>44</v>
      </c>
      <c r="AI50" s="41">
        <v>1100</v>
      </c>
      <c r="AJ50" s="75">
        <f t="shared" si="16"/>
        <v>0.0055</v>
      </c>
      <c r="AK50" s="41">
        <f t="shared" si="17"/>
        <v>9</v>
      </c>
      <c r="AL50" s="65" t="s">
        <v>243</v>
      </c>
      <c r="AM50" s="75">
        <f t="shared" si="18"/>
        <v>0</v>
      </c>
      <c r="AN50" s="41">
        <f t="shared" si="19"/>
        <v>46</v>
      </c>
      <c r="AO50" s="41">
        <v>100</v>
      </c>
      <c r="AP50" s="75">
        <f t="shared" si="20"/>
        <v>0.0005</v>
      </c>
      <c r="AQ50" s="41">
        <f t="shared" si="21"/>
        <v>35</v>
      </c>
      <c r="AR50" s="65" t="s">
        <v>243</v>
      </c>
      <c r="AS50" s="75">
        <f t="shared" si="22"/>
        <v>0</v>
      </c>
      <c r="AT50" s="41">
        <f t="shared" si="23"/>
        <v>32</v>
      </c>
      <c r="AU50" s="41">
        <v>100</v>
      </c>
      <c r="AV50" s="75">
        <f t="shared" si="24"/>
        <v>0.0005</v>
      </c>
      <c r="AW50" s="41">
        <f t="shared" si="25"/>
        <v>20</v>
      </c>
      <c r="AX50" s="41">
        <f t="shared" si="26"/>
        <v>100</v>
      </c>
      <c r="AY50" s="75">
        <f t="shared" si="27"/>
        <v>0.0005</v>
      </c>
      <c r="AZ50" s="41">
        <f t="shared" si="28"/>
        <v>23</v>
      </c>
      <c r="BA50" s="65" t="s">
        <v>243</v>
      </c>
      <c r="BB50" s="65" t="s">
        <v>243</v>
      </c>
      <c r="BC50" s="41">
        <v>100</v>
      </c>
      <c r="BD50" s="39" t="s">
        <v>102</v>
      </c>
      <c r="BE50" s="43" t="s">
        <v>231</v>
      </c>
      <c r="BF50" s="10"/>
      <c r="BH50" s="38" t="s">
        <v>101</v>
      </c>
      <c r="BI50" s="91">
        <f t="shared" si="29"/>
        <v>190200</v>
      </c>
      <c r="BJ50" s="92">
        <f t="shared" si="30"/>
        <v>0.951</v>
      </c>
      <c r="BK50" s="44">
        <f t="shared" si="31"/>
        <v>11</v>
      </c>
      <c r="BL50" s="91">
        <f t="shared" si="32"/>
        <v>7500</v>
      </c>
      <c r="BM50" s="92">
        <f t="shared" si="33"/>
        <v>0.0375</v>
      </c>
      <c r="BN50" s="44">
        <f t="shared" si="34"/>
        <v>36</v>
      </c>
      <c r="BO50" s="91">
        <f t="shared" si="35"/>
        <v>200</v>
      </c>
      <c r="BP50" s="92">
        <f t="shared" si="36"/>
        <v>0.001</v>
      </c>
      <c r="BQ50" s="44">
        <f t="shared" si="37"/>
        <v>47</v>
      </c>
      <c r="BR50" s="91">
        <f t="shared" si="38"/>
        <v>100</v>
      </c>
      <c r="BS50" s="92">
        <f t="shared" si="39"/>
        <v>0.0005</v>
      </c>
      <c r="BT50" s="44">
        <f t="shared" si="40"/>
        <v>23</v>
      </c>
    </row>
    <row r="51" spans="1:72" s="44" customFormat="1" ht="12" customHeight="1">
      <c r="A51" s="61" t="s">
        <v>122</v>
      </c>
      <c r="B51" s="61" t="s">
        <v>163</v>
      </c>
      <c r="C51" s="61" t="s">
        <v>252</v>
      </c>
      <c r="D51" s="61" t="s">
        <v>124</v>
      </c>
      <c r="E51" s="61"/>
      <c r="F51" s="37">
        <v>1</v>
      </c>
      <c r="G51" s="10"/>
      <c r="H51" s="38" t="s">
        <v>103</v>
      </c>
      <c r="I51" s="39" t="s">
        <v>104</v>
      </c>
      <c r="J51" s="40">
        <v>104700</v>
      </c>
      <c r="K51" s="41">
        <v>12900</v>
      </c>
      <c r="L51" s="75">
        <f t="shared" si="0"/>
        <v>0.12320916905444126</v>
      </c>
      <c r="M51" s="41">
        <f t="shared" si="1"/>
        <v>5</v>
      </c>
      <c r="N51" s="41">
        <v>29600</v>
      </c>
      <c r="O51" s="75">
        <f t="shared" si="2"/>
        <v>0.282712511938873</v>
      </c>
      <c r="P51" s="41">
        <f t="shared" si="3"/>
        <v>29</v>
      </c>
      <c r="Q51" s="41">
        <v>28000</v>
      </c>
      <c r="R51" s="75">
        <f t="shared" si="4"/>
        <v>0.26743075453677173</v>
      </c>
      <c r="S51" s="41">
        <f t="shared" si="5"/>
        <v>21</v>
      </c>
      <c r="T51" s="41">
        <v>15000</v>
      </c>
      <c r="U51" s="75">
        <f t="shared" si="6"/>
        <v>0.14326647564469913</v>
      </c>
      <c r="V51" s="41">
        <f t="shared" si="7"/>
        <v>15</v>
      </c>
      <c r="W51" s="41">
        <v>9800</v>
      </c>
      <c r="X51" s="75">
        <f t="shared" si="8"/>
        <v>0.0936007640878701</v>
      </c>
      <c r="Y51" s="41">
        <f t="shared" si="9"/>
        <v>32</v>
      </c>
      <c r="Z51" s="41">
        <v>3200</v>
      </c>
      <c r="AA51" s="75">
        <f t="shared" si="10"/>
        <v>0.030563514804202482</v>
      </c>
      <c r="AB51" s="41">
        <f t="shared" si="11"/>
        <v>39</v>
      </c>
      <c r="AC51" s="41">
        <v>2700</v>
      </c>
      <c r="AD51" s="75">
        <f t="shared" si="12"/>
        <v>0.025787965616045846</v>
      </c>
      <c r="AE51" s="41">
        <f t="shared" si="13"/>
        <v>38</v>
      </c>
      <c r="AF51" s="41">
        <v>800</v>
      </c>
      <c r="AG51" s="75">
        <f t="shared" si="14"/>
        <v>0.007640878701050621</v>
      </c>
      <c r="AH51" s="41">
        <f t="shared" si="15"/>
        <v>36</v>
      </c>
      <c r="AI51" s="41">
        <v>500</v>
      </c>
      <c r="AJ51" s="75">
        <f t="shared" si="16"/>
        <v>0.004775549188156638</v>
      </c>
      <c r="AK51" s="41">
        <f t="shared" si="17"/>
        <v>15</v>
      </c>
      <c r="AL51" s="41">
        <v>200</v>
      </c>
      <c r="AM51" s="75">
        <f t="shared" si="18"/>
        <v>0.0019102196752626551</v>
      </c>
      <c r="AN51" s="41">
        <f t="shared" si="19"/>
        <v>18</v>
      </c>
      <c r="AO51" s="41">
        <v>0</v>
      </c>
      <c r="AP51" s="75">
        <f t="shared" si="20"/>
        <v>0</v>
      </c>
      <c r="AQ51" s="41">
        <f t="shared" si="21"/>
        <v>40</v>
      </c>
      <c r="AR51" s="41">
        <v>100</v>
      </c>
      <c r="AS51" s="75">
        <f t="shared" si="22"/>
        <v>0.0009551098376313276</v>
      </c>
      <c r="AT51" s="41">
        <f t="shared" si="23"/>
        <v>12</v>
      </c>
      <c r="AU51" s="41">
        <v>0</v>
      </c>
      <c r="AV51" s="75">
        <f t="shared" si="24"/>
        <v>0</v>
      </c>
      <c r="AW51" s="41">
        <f t="shared" si="25"/>
        <v>31</v>
      </c>
      <c r="AX51" s="41">
        <f t="shared" si="26"/>
        <v>100</v>
      </c>
      <c r="AY51" s="75">
        <f t="shared" si="27"/>
        <v>0.0009551098376313276</v>
      </c>
      <c r="AZ51" s="41">
        <f t="shared" si="28"/>
        <v>12</v>
      </c>
      <c r="BA51" s="41">
        <v>100</v>
      </c>
      <c r="BB51" s="41">
        <v>0</v>
      </c>
      <c r="BC51" s="65" t="s">
        <v>243</v>
      </c>
      <c r="BD51" s="39" t="s">
        <v>104</v>
      </c>
      <c r="BE51" s="43" t="s">
        <v>232</v>
      </c>
      <c r="BF51" s="10"/>
      <c r="BH51" s="38" t="s">
        <v>103</v>
      </c>
      <c r="BI51" s="91">
        <f t="shared" si="29"/>
        <v>98500</v>
      </c>
      <c r="BJ51" s="92">
        <f t="shared" si="30"/>
        <v>0.9407831900668577</v>
      </c>
      <c r="BK51" s="44">
        <f t="shared" si="31"/>
        <v>22</v>
      </c>
      <c r="BL51" s="91">
        <f t="shared" si="32"/>
        <v>4000</v>
      </c>
      <c r="BM51" s="92">
        <f t="shared" si="33"/>
        <v>0.038204393505253106</v>
      </c>
      <c r="BN51" s="44">
        <f t="shared" si="34"/>
        <v>35</v>
      </c>
      <c r="BO51" s="91">
        <f t="shared" si="35"/>
        <v>300</v>
      </c>
      <c r="BP51" s="92">
        <f t="shared" si="36"/>
        <v>0.0028653295128939827</v>
      </c>
      <c r="BQ51" s="44">
        <f t="shared" si="37"/>
        <v>31</v>
      </c>
      <c r="BR51" s="91">
        <f t="shared" si="38"/>
        <v>100</v>
      </c>
      <c r="BS51" s="92">
        <f t="shared" si="39"/>
        <v>0.0009551098376313276</v>
      </c>
      <c r="BT51" s="44">
        <f t="shared" si="40"/>
        <v>12</v>
      </c>
    </row>
    <row r="52" spans="1:72" s="44" customFormat="1" ht="12" customHeight="1">
      <c r="A52" s="61" t="s">
        <v>122</v>
      </c>
      <c r="B52" s="61" t="s">
        <v>164</v>
      </c>
      <c r="C52" s="61" t="s">
        <v>252</v>
      </c>
      <c r="D52" s="61" t="s">
        <v>124</v>
      </c>
      <c r="E52" s="61"/>
      <c r="F52" s="37">
        <v>1</v>
      </c>
      <c r="G52" s="10"/>
      <c r="H52" s="38" t="s">
        <v>105</v>
      </c>
      <c r="I52" s="39" t="s">
        <v>106</v>
      </c>
      <c r="J52" s="40">
        <v>816100</v>
      </c>
      <c r="K52" s="41">
        <v>89800</v>
      </c>
      <c r="L52" s="75">
        <f t="shared" si="0"/>
        <v>0.1100355348609239</v>
      </c>
      <c r="M52" s="41">
        <f t="shared" si="1"/>
        <v>21</v>
      </c>
      <c r="N52" s="41">
        <v>246300</v>
      </c>
      <c r="O52" s="75">
        <f t="shared" si="2"/>
        <v>0.3018012498468325</v>
      </c>
      <c r="P52" s="41">
        <f t="shared" si="3"/>
        <v>13</v>
      </c>
      <c r="Q52" s="41">
        <v>202500</v>
      </c>
      <c r="R52" s="75">
        <f t="shared" si="4"/>
        <v>0.24813135645141526</v>
      </c>
      <c r="S52" s="41">
        <f t="shared" si="5"/>
        <v>34</v>
      </c>
      <c r="T52" s="41">
        <v>115500</v>
      </c>
      <c r="U52" s="75">
        <f t="shared" si="6"/>
        <v>0.14152677367969613</v>
      </c>
      <c r="V52" s="41">
        <f t="shared" si="7"/>
        <v>17</v>
      </c>
      <c r="W52" s="41">
        <v>81100</v>
      </c>
      <c r="X52" s="75">
        <f t="shared" si="8"/>
        <v>0.099375076583752</v>
      </c>
      <c r="Y52" s="41">
        <f t="shared" si="9"/>
        <v>25</v>
      </c>
      <c r="Z52" s="41">
        <v>35600</v>
      </c>
      <c r="AA52" s="75">
        <f t="shared" si="10"/>
        <v>0.043622105134174735</v>
      </c>
      <c r="AB52" s="41">
        <f t="shared" si="11"/>
        <v>17</v>
      </c>
      <c r="AC52" s="41">
        <v>21000</v>
      </c>
      <c r="AD52" s="75">
        <f t="shared" si="12"/>
        <v>0.025732140669035657</v>
      </c>
      <c r="AE52" s="41">
        <f t="shared" si="13"/>
        <v>39</v>
      </c>
      <c r="AF52" s="41">
        <v>9500</v>
      </c>
      <c r="AG52" s="75">
        <f t="shared" si="14"/>
        <v>0.011640730302658988</v>
      </c>
      <c r="AH52" s="41">
        <f t="shared" si="15"/>
        <v>20</v>
      </c>
      <c r="AI52" s="41">
        <v>3100</v>
      </c>
      <c r="AJ52" s="75">
        <f t="shared" si="16"/>
        <v>0.0037985540987624067</v>
      </c>
      <c r="AK52" s="41">
        <f t="shared" si="17"/>
        <v>26</v>
      </c>
      <c r="AL52" s="41">
        <v>500</v>
      </c>
      <c r="AM52" s="75">
        <f t="shared" si="18"/>
        <v>0.0006126700159294204</v>
      </c>
      <c r="AN52" s="41">
        <f t="shared" si="19"/>
        <v>44</v>
      </c>
      <c r="AO52" s="41">
        <v>800</v>
      </c>
      <c r="AP52" s="75">
        <f t="shared" si="20"/>
        <v>0.0009802720254870727</v>
      </c>
      <c r="AQ52" s="41">
        <f t="shared" si="21"/>
        <v>23</v>
      </c>
      <c r="AR52" s="41">
        <v>1000</v>
      </c>
      <c r="AS52" s="75">
        <f t="shared" si="22"/>
        <v>0.0012253400318588408</v>
      </c>
      <c r="AT52" s="41">
        <f t="shared" si="23"/>
        <v>6</v>
      </c>
      <c r="AU52" s="41">
        <v>300</v>
      </c>
      <c r="AV52" s="75">
        <f t="shared" si="24"/>
        <v>0.00036760200955765227</v>
      </c>
      <c r="AW52" s="41">
        <f t="shared" si="25"/>
        <v>25</v>
      </c>
      <c r="AX52" s="41">
        <f t="shared" si="26"/>
        <v>500</v>
      </c>
      <c r="AY52" s="75">
        <f t="shared" si="27"/>
        <v>0.0006126700159294204</v>
      </c>
      <c r="AZ52" s="41">
        <f t="shared" si="28"/>
        <v>18</v>
      </c>
      <c r="BA52" s="41">
        <v>500</v>
      </c>
      <c r="BB52" s="65" t="s">
        <v>243</v>
      </c>
      <c r="BC52" s="65" t="s">
        <v>243</v>
      </c>
      <c r="BD52" s="39" t="s">
        <v>106</v>
      </c>
      <c r="BE52" s="43" t="s">
        <v>233</v>
      </c>
      <c r="BF52" s="10"/>
      <c r="BH52" s="38" t="s">
        <v>105</v>
      </c>
      <c r="BI52" s="91">
        <f t="shared" si="29"/>
        <v>770800</v>
      </c>
      <c r="BJ52" s="92">
        <f t="shared" si="30"/>
        <v>0.9444920965567946</v>
      </c>
      <c r="BK52" s="44">
        <f t="shared" si="31"/>
        <v>19</v>
      </c>
      <c r="BL52" s="91">
        <f t="shared" si="32"/>
        <v>33600</v>
      </c>
      <c r="BM52" s="92">
        <f t="shared" si="33"/>
        <v>0.041171425070457054</v>
      </c>
      <c r="BN52" s="44">
        <f t="shared" si="34"/>
        <v>30</v>
      </c>
      <c r="BO52" s="91">
        <f t="shared" si="35"/>
        <v>2600</v>
      </c>
      <c r="BP52" s="92">
        <f t="shared" si="36"/>
        <v>0.003185884082832986</v>
      </c>
      <c r="BQ52" s="44">
        <f t="shared" si="37"/>
        <v>27</v>
      </c>
      <c r="BR52" s="91">
        <f t="shared" si="38"/>
        <v>500</v>
      </c>
      <c r="BS52" s="92">
        <f t="shared" si="39"/>
        <v>0.0006126700159294204</v>
      </c>
      <c r="BT52" s="44">
        <f t="shared" si="40"/>
        <v>18</v>
      </c>
    </row>
    <row r="53" spans="1:72" s="44" customFormat="1" ht="16.5" customHeight="1">
      <c r="A53" s="61" t="s">
        <v>122</v>
      </c>
      <c r="B53" s="61" t="s">
        <v>165</v>
      </c>
      <c r="C53" s="61" t="s">
        <v>252</v>
      </c>
      <c r="D53" s="61" t="s">
        <v>124</v>
      </c>
      <c r="E53" s="61"/>
      <c r="F53" s="37">
        <v>1</v>
      </c>
      <c r="G53" s="10"/>
      <c r="H53" s="38" t="s">
        <v>107</v>
      </c>
      <c r="I53" s="39" t="s">
        <v>108</v>
      </c>
      <c r="J53" s="40">
        <v>119600</v>
      </c>
      <c r="K53" s="41">
        <v>12200</v>
      </c>
      <c r="L53" s="75">
        <f t="shared" si="0"/>
        <v>0.1020066889632107</v>
      </c>
      <c r="M53" s="41">
        <f t="shared" si="1"/>
        <v>39</v>
      </c>
      <c r="N53" s="41">
        <v>34700</v>
      </c>
      <c r="O53" s="75">
        <f t="shared" si="2"/>
        <v>0.290133779264214</v>
      </c>
      <c r="P53" s="41">
        <f t="shared" si="3"/>
        <v>22</v>
      </c>
      <c r="Q53" s="41">
        <v>34700</v>
      </c>
      <c r="R53" s="75">
        <f t="shared" si="4"/>
        <v>0.290133779264214</v>
      </c>
      <c r="S53" s="41">
        <f t="shared" si="5"/>
        <v>10</v>
      </c>
      <c r="T53" s="41">
        <v>18100</v>
      </c>
      <c r="U53" s="75">
        <f t="shared" si="6"/>
        <v>0.15133779264214048</v>
      </c>
      <c r="V53" s="41">
        <f t="shared" si="7"/>
        <v>6</v>
      </c>
      <c r="W53" s="41">
        <v>11100</v>
      </c>
      <c r="X53" s="75">
        <f t="shared" si="8"/>
        <v>0.09280936454849498</v>
      </c>
      <c r="Y53" s="41">
        <f t="shared" si="9"/>
        <v>33</v>
      </c>
      <c r="Z53" s="41">
        <v>3600</v>
      </c>
      <c r="AA53" s="75">
        <f t="shared" si="10"/>
        <v>0.030100334448160536</v>
      </c>
      <c r="AB53" s="41">
        <f t="shared" si="11"/>
        <v>41</v>
      </c>
      <c r="AC53" s="41">
        <v>3100</v>
      </c>
      <c r="AD53" s="75">
        <f t="shared" si="12"/>
        <v>0.025919732441471572</v>
      </c>
      <c r="AE53" s="41">
        <f t="shared" si="13"/>
        <v>37</v>
      </c>
      <c r="AF53" s="41">
        <v>700</v>
      </c>
      <c r="AG53" s="75">
        <f t="shared" si="14"/>
        <v>0.005852842809364548</v>
      </c>
      <c r="AH53" s="41">
        <f t="shared" si="15"/>
        <v>43</v>
      </c>
      <c r="AI53" s="41">
        <v>300</v>
      </c>
      <c r="AJ53" s="75">
        <f t="shared" si="16"/>
        <v>0.002508361204013378</v>
      </c>
      <c r="AK53" s="41">
        <f t="shared" si="17"/>
        <v>38</v>
      </c>
      <c r="AL53" s="41">
        <v>300</v>
      </c>
      <c r="AM53" s="75">
        <f t="shared" si="18"/>
        <v>0.002508361204013378</v>
      </c>
      <c r="AN53" s="41">
        <f t="shared" si="19"/>
        <v>13</v>
      </c>
      <c r="AO53" s="65" t="s">
        <v>243</v>
      </c>
      <c r="AP53" s="75">
        <f t="shared" si="20"/>
        <v>0</v>
      </c>
      <c r="AQ53" s="41">
        <f t="shared" si="21"/>
        <v>40</v>
      </c>
      <c r="AR53" s="65" t="s">
        <v>243</v>
      </c>
      <c r="AS53" s="75">
        <f t="shared" si="22"/>
        <v>0</v>
      </c>
      <c r="AT53" s="41">
        <f t="shared" si="23"/>
        <v>32</v>
      </c>
      <c r="AU53" s="41">
        <v>100</v>
      </c>
      <c r="AV53" s="75">
        <f t="shared" si="24"/>
        <v>0.0008361204013377926</v>
      </c>
      <c r="AW53" s="41">
        <f t="shared" si="25"/>
        <v>11</v>
      </c>
      <c r="AX53" s="41">
        <f t="shared" si="26"/>
        <v>0</v>
      </c>
      <c r="AY53" s="75">
        <f t="shared" si="27"/>
        <v>0</v>
      </c>
      <c r="AZ53" s="41">
        <f t="shared" si="28"/>
        <v>33</v>
      </c>
      <c r="BA53" s="65" t="s">
        <v>243</v>
      </c>
      <c r="BB53" s="65" t="s">
        <v>243</v>
      </c>
      <c r="BC53" s="65" t="s">
        <v>243</v>
      </c>
      <c r="BD53" s="39" t="s">
        <v>108</v>
      </c>
      <c r="BE53" s="43" t="s">
        <v>234</v>
      </c>
      <c r="BF53" s="10"/>
      <c r="BH53" s="38" t="s">
        <v>107</v>
      </c>
      <c r="BI53" s="91">
        <f t="shared" si="29"/>
        <v>114400</v>
      </c>
      <c r="BJ53" s="92">
        <f t="shared" si="30"/>
        <v>0.9565217391304348</v>
      </c>
      <c r="BK53" s="44">
        <f t="shared" si="31"/>
        <v>5</v>
      </c>
      <c r="BL53" s="91">
        <f t="shared" si="32"/>
        <v>4100</v>
      </c>
      <c r="BM53" s="92">
        <f t="shared" si="33"/>
        <v>0.034280936454849496</v>
      </c>
      <c r="BN53" s="44">
        <f t="shared" si="34"/>
        <v>40</v>
      </c>
      <c r="BO53" s="91">
        <f t="shared" si="35"/>
        <v>400</v>
      </c>
      <c r="BP53" s="92">
        <f t="shared" si="36"/>
        <v>0.0033444816053511705</v>
      </c>
      <c r="BQ53" s="44">
        <f t="shared" si="37"/>
        <v>24</v>
      </c>
      <c r="BR53" s="91">
        <f t="shared" si="38"/>
        <v>0</v>
      </c>
      <c r="BS53" s="92">
        <f t="shared" si="39"/>
        <v>0</v>
      </c>
      <c r="BT53" s="44">
        <f t="shared" si="40"/>
        <v>33</v>
      </c>
    </row>
    <row r="54" spans="1:72" s="44" customFormat="1" ht="12" customHeight="1">
      <c r="A54" s="61" t="s">
        <v>122</v>
      </c>
      <c r="B54" s="61" t="s">
        <v>166</v>
      </c>
      <c r="C54" s="61" t="s">
        <v>252</v>
      </c>
      <c r="D54" s="61" t="s">
        <v>124</v>
      </c>
      <c r="E54" s="61"/>
      <c r="F54" s="37">
        <v>1</v>
      </c>
      <c r="G54" s="10"/>
      <c r="H54" s="38" t="s">
        <v>109</v>
      </c>
      <c r="I54" s="39" t="s">
        <v>110</v>
      </c>
      <c r="J54" s="40">
        <v>189500</v>
      </c>
      <c r="K54" s="41">
        <v>19200</v>
      </c>
      <c r="L54" s="75">
        <f t="shared" si="0"/>
        <v>0.10131926121372031</v>
      </c>
      <c r="M54" s="41">
        <f t="shared" si="1"/>
        <v>41</v>
      </c>
      <c r="N54" s="41">
        <v>56700</v>
      </c>
      <c r="O54" s="75">
        <f t="shared" si="2"/>
        <v>0.2992084432717678</v>
      </c>
      <c r="P54" s="41">
        <f t="shared" si="3"/>
        <v>17</v>
      </c>
      <c r="Q54" s="41">
        <v>54900</v>
      </c>
      <c r="R54" s="75">
        <f t="shared" si="4"/>
        <v>0.28970976253298153</v>
      </c>
      <c r="S54" s="41">
        <f t="shared" si="5"/>
        <v>11</v>
      </c>
      <c r="T54" s="41">
        <v>25000</v>
      </c>
      <c r="U54" s="75">
        <f t="shared" si="6"/>
        <v>0.13192612137203166</v>
      </c>
      <c r="V54" s="41">
        <f t="shared" si="7"/>
        <v>26</v>
      </c>
      <c r="W54" s="41">
        <v>17200</v>
      </c>
      <c r="X54" s="75">
        <f t="shared" si="8"/>
        <v>0.09076517150395778</v>
      </c>
      <c r="Y54" s="41">
        <f t="shared" si="9"/>
        <v>35</v>
      </c>
      <c r="Z54" s="41">
        <v>6900</v>
      </c>
      <c r="AA54" s="75">
        <f t="shared" si="10"/>
        <v>0.03641160949868074</v>
      </c>
      <c r="AB54" s="41">
        <f t="shared" si="11"/>
        <v>32</v>
      </c>
      <c r="AC54" s="41">
        <v>5000</v>
      </c>
      <c r="AD54" s="75">
        <f t="shared" si="12"/>
        <v>0.026385224274406333</v>
      </c>
      <c r="AE54" s="41">
        <f t="shared" si="13"/>
        <v>35</v>
      </c>
      <c r="AF54" s="41">
        <v>1500</v>
      </c>
      <c r="AG54" s="75">
        <f t="shared" si="14"/>
        <v>0.0079155672823219</v>
      </c>
      <c r="AH54" s="41">
        <f t="shared" si="15"/>
        <v>35</v>
      </c>
      <c r="AI54" s="41">
        <v>400</v>
      </c>
      <c r="AJ54" s="75">
        <f t="shared" si="16"/>
        <v>0.0021108179419525065</v>
      </c>
      <c r="AK54" s="41">
        <f t="shared" si="17"/>
        <v>41</v>
      </c>
      <c r="AL54" s="41">
        <v>300</v>
      </c>
      <c r="AM54" s="75">
        <f t="shared" si="18"/>
        <v>0.0015831134564643799</v>
      </c>
      <c r="AN54" s="41">
        <f t="shared" si="19"/>
        <v>24</v>
      </c>
      <c r="AO54" s="41">
        <v>300</v>
      </c>
      <c r="AP54" s="75">
        <f t="shared" si="20"/>
        <v>0.0015831134564643799</v>
      </c>
      <c r="AQ54" s="41">
        <f t="shared" si="21"/>
        <v>10</v>
      </c>
      <c r="AR54" s="65" t="s">
        <v>243</v>
      </c>
      <c r="AS54" s="75">
        <f t="shared" si="22"/>
        <v>0</v>
      </c>
      <c r="AT54" s="41">
        <f t="shared" si="23"/>
        <v>32</v>
      </c>
      <c r="AU54" s="65" t="s">
        <v>243</v>
      </c>
      <c r="AV54" s="75">
        <f t="shared" si="24"/>
        <v>0</v>
      </c>
      <c r="AW54" s="41">
        <f t="shared" si="25"/>
        <v>31</v>
      </c>
      <c r="AX54" s="41">
        <f t="shared" si="26"/>
        <v>0</v>
      </c>
      <c r="AY54" s="75">
        <f t="shared" si="27"/>
        <v>0</v>
      </c>
      <c r="AZ54" s="41">
        <f t="shared" si="28"/>
        <v>33</v>
      </c>
      <c r="BA54" s="65" t="s">
        <v>243</v>
      </c>
      <c r="BB54" s="65" t="s">
        <v>243</v>
      </c>
      <c r="BC54" s="65" t="s">
        <v>243</v>
      </c>
      <c r="BD54" s="39" t="s">
        <v>110</v>
      </c>
      <c r="BE54" s="43" t="s">
        <v>235</v>
      </c>
      <c r="BF54" s="10"/>
      <c r="BH54" s="38" t="s">
        <v>109</v>
      </c>
      <c r="BI54" s="91">
        <f t="shared" si="29"/>
        <v>179900</v>
      </c>
      <c r="BJ54" s="92">
        <f t="shared" si="30"/>
        <v>0.9493403693931398</v>
      </c>
      <c r="BK54" s="44">
        <f t="shared" si="31"/>
        <v>14</v>
      </c>
      <c r="BL54" s="91">
        <f t="shared" si="32"/>
        <v>6900</v>
      </c>
      <c r="BM54" s="92">
        <f t="shared" si="33"/>
        <v>0.03641160949868074</v>
      </c>
      <c r="BN54" s="44">
        <f t="shared" si="34"/>
        <v>37</v>
      </c>
      <c r="BO54" s="91">
        <f t="shared" si="35"/>
        <v>600</v>
      </c>
      <c r="BP54" s="92">
        <f t="shared" si="36"/>
        <v>0.0031662269129287598</v>
      </c>
      <c r="BQ54" s="44">
        <f t="shared" si="37"/>
        <v>28</v>
      </c>
      <c r="BR54" s="91">
        <f t="shared" si="38"/>
        <v>0</v>
      </c>
      <c r="BS54" s="92">
        <f t="shared" si="39"/>
        <v>0</v>
      </c>
      <c r="BT54" s="44">
        <f t="shared" si="40"/>
        <v>33</v>
      </c>
    </row>
    <row r="55" spans="1:72" s="44" customFormat="1" ht="12" customHeight="1">
      <c r="A55" s="61" t="s">
        <v>122</v>
      </c>
      <c r="B55" s="61" t="s">
        <v>167</v>
      </c>
      <c r="C55" s="61" t="s">
        <v>252</v>
      </c>
      <c r="D55" s="61" t="s">
        <v>124</v>
      </c>
      <c r="E55" s="61"/>
      <c r="F55" s="37">
        <v>1</v>
      </c>
      <c r="G55" s="10"/>
      <c r="H55" s="38" t="s">
        <v>111</v>
      </c>
      <c r="I55" s="39" t="s">
        <v>112</v>
      </c>
      <c r="J55" s="40">
        <v>257700</v>
      </c>
      <c r="K55" s="41">
        <v>27500</v>
      </c>
      <c r="L55" s="75">
        <f t="shared" si="0"/>
        <v>0.10671323244082266</v>
      </c>
      <c r="M55" s="41">
        <f t="shared" si="1"/>
        <v>27</v>
      </c>
      <c r="N55" s="41">
        <v>78600</v>
      </c>
      <c r="O55" s="75">
        <f t="shared" si="2"/>
        <v>0.3050058207217695</v>
      </c>
      <c r="P55" s="41">
        <f t="shared" si="3"/>
        <v>12</v>
      </c>
      <c r="Q55" s="41">
        <v>73900</v>
      </c>
      <c r="R55" s="75">
        <f t="shared" si="4"/>
        <v>0.286767559177338</v>
      </c>
      <c r="S55" s="41">
        <f t="shared" si="5"/>
        <v>14</v>
      </c>
      <c r="T55" s="41">
        <v>33300</v>
      </c>
      <c r="U55" s="75">
        <f t="shared" si="6"/>
        <v>0.12922002328288706</v>
      </c>
      <c r="V55" s="41">
        <f t="shared" si="7"/>
        <v>28</v>
      </c>
      <c r="W55" s="41">
        <v>25100</v>
      </c>
      <c r="X55" s="75">
        <f t="shared" si="8"/>
        <v>0.09740007760962359</v>
      </c>
      <c r="Y55" s="41">
        <f t="shared" si="9"/>
        <v>27</v>
      </c>
      <c r="Z55" s="41">
        <v>7400</v>
      </c>
      <c r="AA55" s="75">
        <f t="shared" si="10"/>
        <v>0.02871556072953046</v>
      </c>
      <c r="AB55" s="41">
        <f t="shared" si="11"/>
        <v>43</v>
      </c>
      <c r="AC55" s="41">
        <v>6600</v>
      </c>
      <c r="AD55" s="75">
        <f t="shared" si="12"/>
        <v>0.025611175785797437</v>
      </c>
      <c r="AE55" s="41">
        <f t="shared" si="13"/>
        <v>40</v>
      </c>
      <c r="AF55" s="41">
        <v>1700</v>
      </c>
      <c r="AG55" s="75">
        <f t="shared" si="14"/>
        <v>0.006596818005432673</v>
      </c>
      <c r="AH55" s="41">
        <f t="shared" si="15"/>
        <v>38</v>
      </c>
      <c r="AI55" s="41">
        <v>600</v>
      </c>
      <c r="AJ55" s="75">
        <f t="shared" si="16"/>
        <v>0.002328288707799767</v>
      </c>
      <c r="AK55" s="41">
        <f t="shared" si="17"/>
        <v>40</v>
      </c>
      <c r="AL55" s="41">
        <v>600</v>
      </c>
      <c r="AM55" s="75">
        <f t="shared" si="18"/>
        <v>0.002328288707799767</v>
      </c>
      <c r="AN55" s="41">
        <f t="shared" si="19"/>
        <v>15</v>
      </c>
      <c r="AO55" s="41">
        <v>100</v>
      </c>
      <c r="AP55" s="75">
        <f t="shared" si="20"/>
        <v>0.00038804811796662784</v>
      </c>
      <c r="AQ55" s="41">
        <f t="shared" si="21"/>
        <v>37</v>
      </c>
      <c r="AR55" s="41">
        <v>300</v>
      </c>
      <c r="AS55" s="75">
        <f t="shared" si="22"/>
        <v>0.0011641443538998836</v>
      </c>
      <c r="AT55" s="41">
        <f t="shared" si="23"/>
        <v>9</v>
      </c>
      <c r="AU55" s="65" t="s">
        <v>243</v>
      </c>
      <c r="AV55" s="75">
        <f t="shared" si="24"/>
        <v>0</v>
      </c>
      <c r="AW55" s="41">
        <f t="shared" si="25"/>
        <v>31</v>
      </c>
      <c r="AX55" s="41">
        <f t="shared" si="26"/>
        <v>0</v>
      </c>
      <c r="AY55" s="75">
        <f t="shared" si="27"/>
        <v>0</v>
      </c>
      <c r="AZ55" s="41">
        <f t="shared" si="28"/>
        <v>33</v>
      </c>
      <c r="BA55" s="65" t="s">
        <v>243</v>
      </c>
      <c r="BB55" s="65" t="s">
        <v>243</v>
      </c>
      <c r="BC55" s="65" t="s">
        <v>243</v>
      </c>
      <c r="BD55" s="39" t="s">
        <v>112</v>
      </c>
      <c r="BE55" s="43" t="s">
        <v>236</v>
      </c>
      <c r="BF55" s="10"/>
      <c r="BH55" s="38" t="s">
        <v>111</v>
      </c>
      <c r="BI55" s="91">
        <f t="shared" si="29"/>
        <v>245800</v>
      </c>
      <c r="BJ55" s="92">
        <f t="shared" si="30"/>
        <v>0.9538222739619713</v>
      </c>
      <c r="BK55" s="44">
        <f t="shared" si="31"/>
        <v>7</v>
      </c>
      <c r="BL55" s="91">
        <f t="shared" si="32"/>
        <v>8900</v>
      </c>
      <c r="BM55" s="92">
        <f t="shared" si="33"/>
        <v>0.03453628249902988</v>
      </c>
      <c r="BN55" s="44">
        <f t="shared" si="34"/>
        <v>39</v>
      </c>
      <c r="BO55" s="91">
        <f t="shared" si="35"/>
        <v>1000</v>
      </c>
      <c r="BP55" s="92">
        <f t="shared" si="36"/>
        <v>0.0038804811796662787</v>
      </c>
      <c r="BQ55" s="44">
        <f t="shared" si="37"/>
        <v>20</v>
      </c>
      <c r="BR55" s="91">
        <f t="shared" si="38"/>
        <v>0</v>
      </c>
      <c r="BS55" s="92">
        <f t="shared" si="39"/>
        <v>0</v>
      </c>
      <c r="BT55" s="44">
        <f t="shared" si="40"/>
        <v>33</v>
      </c>
    </row>
    <row r="56" spans="1:72" s="44" customFormat="1" ht="12" customHeight="1">
      <c r="A56" s="61" t="s">
        <v>122</v>
      </c>
      <c r="B56" s="61" t="s">
        <v>168</v>
      </c>
      <c r="C56" s="61" t="s">
        <v>252</v>
      </c>
      <c r="D56" s="61" t="s">
        <v>124</v>
      </c>
      <c r="E56" s="61"/>
      <c r="F56" s="37">
        <v>1</v>
      </c>
      <c r="G56" s="10"/>
      <c r="H56" s="38" t="s">
        <v>113</v>
      </c>
      <c r="I56" s="39" t="s">
        <v>114</v>
      </c>
      <c r="J56" s="40">
        <v>164700</v>
      </c>
      <c r="K56" s="41">
        <v>17200</v>
      </c>
      <c r="L56" s="75">
        <f t="shared" si="0"/>
        <v>0.10443230115361263</v>
      </c>
      <c r="M56" s="41">
        <f t="shared" si="1"/>
        <v>30</v>
      </c>
      <c r="N56" s="41">
        <v>52600</v>
      </c>
      <c r="O56" s="75">
        <f t="shared" si="2"/>
        <v>0.3193685488767456</v>
      </c>
      <c r="P56" s="41">
        <f t="shared" si="3"/>
        <v>4</v>
      </c>
      <c r="Q56" s="41">
        <v>44500</v>
      </c>
      <c r="R56" s="75">
        <f t="shared" si="4"/>
        <v>0.27018822100789314</v>
      </c>
      <c r="S56" s="41">
        <f t="shared" si="5"/>
        <v>18</v>
      </c>
      <c r="T56" s="41">
        <v>22400</v>
      </c>
      <c r="U56" s="75">
        <f t="shared" si="6"/>
        <v>0.13600485731633272</v>
      </c>
      <c r="V56" s="41">
        <f t="shared" si="7"/>
        <v>20</v>
      </c>
      <c r="W56" s="41">
        <v>13400</v>
      </c>
      <c r="X56" s="75">
        <f t="shared" si="8"/>
        <v>0.08136004857316333</v>
      </c>
      <c r="Y56" s="41">
        <f t="shared" si="9"/>
        <v>45</v>
      </c>
      <c r="Z56" s="41">
        <v>5500</v>
      </c>
      <c r="AA56" s="75">
        <f t="shared" si="10"/>
        <v>0.033394049787492414</v>
      </c>
      <c r="AB56" s="41">
        <f t="shared" si="11"/>
        <v>36</v>
      </c>
      <c r="AC56" s="41">
        <v>4600</v>
      </c>
      <c r="AD56" s="75">
        <f t="shared" si="12"/>
        <v>0.02792956891317547</v>
      </c>
      <c r="AE56" s="41">
        <f t="shared" si="13"/>
        <v>31</v>
      </c>
      <c r="AF56" s="41">
        <v>1700</v>
      </c>
      <c r="AG56" s="75">
        <f t="shared" si="14"/>
        <v>0.010321797207043109</v>
      </c>
      <c r="AH56" s="41">
        <f t="shared" si="15"/>
        <v>25</v>
      </c>
      <c r="AI56" s="41">
        <v>400</v>
      </c>
      <c r="AJ56" s="75">
        <f t="shared" si="16"/>
        <v>0.0024286581663630845</v>
      </c>
      <c r="AK56" s="41">
        <f t="shared" si="17"/>
        <v>39</v>
      </c>
      <c r="AL56" s="41">
        <v>300</v>
      </c>
      <c r="AM56" s="75">
        <f t="shared" si="18"/>
        <v>0.0018214936247723133</v>
      </c>
      <c r="AN56" s="41">
        <f t="shared" si="19"/>
        <v>21</v>
      </c>
      <c r="AO56" s="41">
        <v>100</v>
      </c>
      <c r="AP56" s="75">
        <f t="shared" si="20"/>
        <v>0.0006071645415907711</v>
      </c>
      <c r="AQ56" s="41">
        <f t="shared" si="21"/>
        <v>31</v>
      </c>
      <c r="AR56" s="41">
        <v>200</v>
      </c>
      <c r="AS56" s="75">
        <f t="shared" si="22"/>
        <v>0.0012143290831815423</v>
      </c>
      <c r="AT56" s="41">
        <f t="shared" si="23"/>
        <v>7</v>
      </c>
      <c r="AU56" s="41">
        <v>0</v>
      </c>
      <c r="AV56" s="75">
        <f t="shared" si="24"/>
        <v>0</v>
      </c>
      <c r="AW56" s="41">
        <f t="shared" si="25"/>
        <v>31</v>
      </c>
      <c r="AX56" s="41">
        <f t="shared" si="26"/>
        <v>0</v>
      </c>
      <c r="AY56" s="75">
        <f t="shared" si="27"/>
        <v>0</v>
      </c>
      <c r="AZ56" s="41">
        <f t="shared" si="28"/>
        <v>33</v>
      </c>
      <c r="BA56" s="41">
        <v>0</v>
      </c>
      <c r="BB56" s="65" t="s">
        <v>243</v>
      </c>
      <c r="BC56" s="65" t="s">
        <v>243</v>
      </c>
      <c r="BD56" s="39" t="s">
        <v>114</v>
      </c>
      <c r="BE56" s="43" t="s">
        <v>237</v>
      </c>
      <c r="BF56" s="10"/>
      <c r="BH56" s="38" t="s">
        <v>113</v>
      </c>
      <c r="BI56" s="91">
        <f t="shared" si="29"/>
        <v>155600</v>
      </c>
      <c r="BJ56" s="92">
        <f t="shared" si="30"/>
        <v>0.9447480267152398</v>
      </c>
      <c r="BK56" s="44">
        <f t="shared" si="31"/>
        <v>18</v>
      </c>
      <c r="BL56" s="91">
        <f t="shared" si="32"/>
        <v>6700</v>
      </c>
      <c r="BM56" s="92">
        <f t="shared" si="33"/>
        <v>0.04068002428658166</v>
      </c>
      <c r="BN56" s="44">
        <f t="shared" si="34"/>
        <v>32</v>
      </c>
      <c r="BO56" s="91">
        <f t="shared" si="35"/>
        <v>600</v>
      </c>
      <c r="BP56" s="92">
        <f t="shared" si="36"/>
        <v>0.0036429872495446266</v>
      </c>
      <c r="BQ56" s="44">
        <f t="shared" si="37"/>
        <v>22</v>
      </c>
      <c r="BR56" s="91">
        <f t="shared" si="38"/>
        <v>0</v>
      </c>
      <c r="BS56" s="92">
        <f t="shared" si="39"/>
        <v>0</v>
      </c>
      <c r="BT56" s="44">
        <f t="shared" si="40"/>
        <v>33</v>
      </c>
    </row>
    <row r="57" spans="1:72" s="44" customFormat="1" ht="12" customHeight="1">
      <c r="A57" s="61" t="s">
        <v>122</v>
      </c>
      <c r="B57" s="61" t="s">
        <v>169</v>
      </c>
      <c r="C57" s="61" t="s">
        <v>252</v>
      </c>
      <c r="D57" s="61" t="s">
        <v>124</v>
      </c>
      <c r="E57" s="61"/>
      <c r="F57" s="37">
        <v>1</v>
      </c>
      <c r="G57" s="10"/>
      <c r="H57" s="38" t="s">
        <v>115</v>
      </c>
      <c r="I57" s="39" t="s">
        <v>116</v>
      </c>
      <c r="J57" s="40">
        <v>172000</v>
      </c>
      <c r="K57" s="41">
        <v>17600</v>
      </c>
      <c r="L57" s="75">
        <f t="shared" si="0"/>
        <v>0.10232558139534884</v>
      </c>
      <c r="M57" s="41">
        <f t="shared" si="1"/>
        <v>37</v>
      </c>
      <c r="N57" s="41">
        <v>52500</v>
      </c>
      <c r="O57" s="75">
        <f t="shared" si="2"/>
        <v>0.30523255813953487</v>
      </c>
      <c r="P57" s="41">
        <f t="shared" si="3"/>
        <v>11</v>
      </c>
      <c r="Q57" s="41">
        <v>50500</v>
      </c>
      <c r="R57" s="75">
        <f t="shared" si="4"/>
        <v>0.2936046511627907</v>
      </c>
      <c r="S57" s="41">
        <f t="shared" si="5"/>
        <v>9</v>
      </c>
      <c r="T57" s="41">
        <v>24900</v>
      </c>
      <c r="U57" s="75">
        <f t="shared" si="6"/>
        <v>0.1447674418604651</v>
      </c>
      <c r="V57" s="41">
        <f t="shared" si="7"/>
        <v>13</v>
      </c>
      <c r="W57" s="41">
        <v>14400</v>
      </c>
      <c r="X57" s="75">
        <f t="shared" si="8"/>
        <v>0.08372093023255814</v>
      </c>
      <c r="Y57" s="41">
        <f t="shared" si="9"/>
        <v>40</v>
      </c>
      <c r="Z57" s="41">
        <v>5200</v>
      </c>
      <c r="AA57" s="75">
        <f t="shared" si="10"/>
        <v>0.030232558139534883</v>
      </c>
      <c r="AB57" s="41">
        <f t="shared" si="11"/>
        <v>40</v>
      </c>
      <c r="AC57" s="41">
        <v>3800</v>
      </c>
      <c r="AD57" s="75">
        <f t="shared" si="12"/>
        <v>0.022093023255813953</v>
      </c>
      <c r="AE57" s="41">
        <f t="shared" si="13"/>
        <v>44</v>
      </c>
      <c r="AF57" s="41">
        <v>1400</v>
      </c>
      <c r="AG57" s="75">
        <f t="shared" si="14"/>
        <v>0.00813953488372093</v>
      </c>
      <c r="AH57" s="41">
        <f t="shared" si="15"/>
        <v>32</v>
      </c>
      <c r="AI57" s="41">
        <v>500</v>
      </c>
      <c r="AJ57" s="75">
        <f t="shared" si="16"/>
        <v>0.0029069767441860465</v>
      </c>
      <c r="AK57" s="41">
        <f t="shared" si="17"/>
        <v>34</v>
      </c>
      <c r="AL57" s="41">
        <v>100</v>
      </c>
      <c r="AM57" s="75">
        <f t="shared" si="18"/>
        <v>0.0005813953488372093</v>
      </c>
      <c r="AN57" s="41">
        <f t="shared" si="19"/>
        <v>45</v>
      </c>
      <c r="AO57" s="41">
        <v>100</v>
      </c>
      <c r="AP57" s="75">
        <f t="shared" si="20"/>
        <v>0.0005813953488372093</v>
      </c>
      <c r="AQ57" s="41">
        <f t="shared" si="21"/>
        <v>33</v>
      </c>
      <c r="AR57" s="65" t="s">
        <v>243</v>
      </c>
      <c r="AS57" s="75">
        <f t="shared" si="22"/>
        <v>0</v>
      </c>
      <c r="AT57" s="41">
        <f t="shared" si="23"/>
        <v>32</v>
      </c>
      <c r="AU57" s="65" t="s">
        <v>243</v>
      </c>
      <c r="AV57" s="75">
        <f t="shared" si="24"/>
        <v>0</v>
      </c>
      <c r="AW57" s="41">
        <f t="shared" si="25"/>
        <v>31</v>
      </c>
      <c r="AX57" s="41">
        <f t="shared" si="26"/>
        <v>0</v>
      </c>
      <c r="AY57" s="75">
        <f t="shared" si="27"/>
        <v>0</v>
      </c>
      <c r="AZ57" s="41">
        <f t="shared" si="28"/>
        <v>33</v>
      </c>
      <c r="BA57" s="65" t="s">
        <v>243</v>
      </c>
      <c r="BB57" s="65" t="s">
        <v>243</v>
      </c>
      <c r="BC57" s="41">
        <v>0</v>
      </c>
      <c r="BD57" s="39" t="s">
        <v>116</v>
      </c>
      <c r="BE57" s="43" t="s">
        <v>238</v>
      </c>
      <c r="BF57" s="10"/>
      <c r="BH57" s="38" t="s">
        <v>115</v>
      </c>
      <c r="BI57" s="91">
        <f t="shared" si="29"/>
        <v>165100</v>
      </c>
      <c r="BJ57" s="92">
        <f t="shared" si="30"/>
        <v>0.9598837209302326</v>
      </c>
      <c r="BK57" s="44">
        <f t="shared" si="31"/>
        <v>3</v>
      </c>
      <c r="BL57" s="91">
        <f t="shared" si="32"/>
        <v>5700</v>
      </c>
      <c r="BM57" s="92">
        <f t="shared" si="33"/>
        <v>0.03313953488372093</v>
      </c>
      <c r="BN57" s="44">
        <f t="shared" si="34"/>
        <v>42</v>
      </c>
      <c r="BO57" s="91">
        <f t="shared" si="35"/>
        <v>200</v>
      </c>
      <c r="BP57" s="92">
        <f t="shared" si="36"/>
        <v>0.0011627906976744186</v>
      </c>
      <c r="BQ57" s="44">
        <f t="shared" si="37"/>
        <v>46</v>
      </c>
      <c r="BR57" s="91">
        <f t="shared" si="38"/>
        <v>0</v>
      </c>
      <c r="BS57" s="92">
        <f t="shared" si="39"/>
        <v>0</v>
      </c>
      <c r="BT57" s="44">
        <f t="shared" si="40"/>
        <v>33</v>
      </c>
    </row>
    <row r="58" spans="1:72" s="44" customFormat="1" ht="16.5" customHeight="1">
      <c r="A58" s="61" t="s">
        <v>122</v>
      </c>
      <c r="B58" s="61" t="s">
        <v>170</v>
      </c>
      <c r="C58" s="61" t="s">
        <v>252</v>
      </c>
      <c r="D58" s="61" t="s">
        <v>124</v>
      </c>
      <c r="E58" s="61"/>
      <c r="F58" s="37">
        <v>1</v>
      </c>
      <c r="G58" s="10"/>
      <c r="H58" s="38" t="s">
        <v>117</v>
      </c>
      <c r="I58" s="39" t="s">
        <v>118</v>
      </c>
      <c r="J58" s="40">
        <v>259300</v>
      </c>
      <c r="K58" s="41">
        <v>28800</v>
      </c>
      <c r="L58" s="75">
        <f t="shared" si="0"/>
        <v>0.1110682607018897</v>
      </c>
      <c r="M58" s="41">
        <f t="shared" si="1"/>
        <v>20</v>
      </c>
      <c r="N58" s="41">
        <v>89600</v>
      </c>
      <c r="O58" s="75">
        <f t="shared" si="2"/>
        <v>0.34554569996143464</v>
      </c>
      <c r="P58" s="41">
        <f t="shared" si="3"/>
        <v>1</v>
      </c>
      <c r="Q58" s="41">
        <v>72600</v>
      </c>
      <c r="R58" s="75">
        <f t="shared" si="4"/>
        <v>0.2799845738526803</v>
      </c>
      <c r="S58" s="41">
        <f t="shared" si="5"/>
        <v>16</v>
      </c>
      <c r="T58" s="41">
        <v>32400</v>
      </c>
      <c r="U58" s="75">
        <f t="shared" si="6"/>
        <v>0.12495179328962591</v>
      </c>
      <c r="V58" s="41">
        <f t="shared" si="7"/>
        <v>33</v>
      </c>
      <c r="W58" s="41">
        <v>20700</v>
      </c>
      <c r="X58" s="75">
        <f t="shared" si="8"/>
        <v>0.07983031237948322</v>
      </c>
      <c r="Y58" s="41">
        <f t="shared" si="9"/>
        <v>46</v>
      </c>
      <c r="Z58" s="41">
        <v>7000</v>
      </c>
      <c r="AA58" s="75">
        <f t="shared" si="10"/>
        <v>0.02699575780948708</v>
      </c>
      <c r="AB58" s="41">
        <f t="shared" si="11"/>
        <v>46</v>
      </c>
      <c r="AC58" s="41">
        <v>4600</v>
      </c>
      <c r="AD58" s="75">
        <f t="shared" si="12"/>
        <v>0.01774006941766294</v>
      </c>
      <c r="AE58" s="41">
        <f t="shared" si="13"/>
        <v>46</v>
      </c>
      <c r="AF58" s="41">
        <v>1600</v>
      </c>
      <c r="AG58" s="75">
        <f t="shared" si="14"/>
        <v>0.006170458927882761</v>
      </c>
      <c r="AH58" s="41">
        <f t="shared" si="15"/>
        <v>41</v>
      </c>
      <c r="AI58" s="41">
        <v>500</v>
      </c>
      <c r="AJ58" s="75">
        <f t="shared" si="16"/>
        <v>0.0019282684149633628</v>
      </c>
      <c r="AK58" s="41">
        <f t="shared" si="17"/>
        <v>43</v>
      </c>
      <c r="AL58" s="41">
        <v>300</v>
      </c>
      <c r="AM58" s="75">
        <f t="shared" si="18"/>
        <v>0.0011569610489780178</v>
      </c>
      <c r="AN58" s="41">
        <f t="shared" si="19"/>
        <v>34</v>
      </c>
      <c r="AO58" s="65" t="s">
        <v>243</v>
      </c>
      <c r="AP58" s="75">
        <f t="shared" si="20"/>
        <v>0</v>
      </c>
      <c r="AQ58" s="41">
        <f t="shared" si="21"/>
        <v>40</v>
      </c>
      <c r="AR58" s="41">
        <v>100</v>
      </c>
      <c r="AS58" s="75">
        <f t="shared" si="22"/>
        <v>0.0003856536829926726</v>
      </c>
      <c r="AT58" s="41">
        <f t="shared" si="23"/>
        <v>25</v>
      </c>
      <c r="AU58" s="41">
        <v>100</v>
      </c>
      <c r="AV58" s="75">
        <f t="shared" si="24"/>
        <v>0.0003856536829926726</v>
      </c>
      <c r="AW58" s="41">
        <f t="shared" si="25"/>
        <v>24</v>
      </c>
      <c r="AX58" s="41">
        <f t="shared" si="26"/>
        <v>0</v>
      </c>
      <c r="AY58" s="75">
        <f t="shared" si="27"/>
        <v>0</v>
      </c>
      <c r="AZ58" s="41">
        <f t="shared" si="28"/>
        <v>33</v>
      </c>
      <c r="BA58" s="65" t="s">
        <v>243</v>
      </c>
      <c r="BB58" s="65" t="s">
        <v>243</v>
      </c>
      <c r="BC58" s="65" t="s">
        <v>243</v>
      </c>
      <c r="BD58" s="39" t="s">
        <v>118</v>
      </c>
      <c r="BE58" s="43" t="s">
        <v>239</v>
      </c>
      <c r="BF58" s="10"/>
      <c r="BH58" s="38" t="s">
        <v>117</v>
      </c>
      <c r="BI58" s="91">
        <f t="shared" si="29"/>
        <v>251100</v>
      </c>
      <c r="BJ58" s="92">
        <f t="shared" si="30"/>
        <v>0.9683763979946008</v>
      </c>
      <c r="BK58" s="44">
        <f t="shared" si="31"/>
        <v>1</v>
      </c>
      <c r="BL58" s="91">
        <f t="shared" si="32"/>
        <v>6700</v>
      </c>
      <c r="BM58" s="92">
        <f t="shared" si="33"/>
        <v>0.025838796760509063</v>
      </c>
      <c r="BN58" s="44">
        <f t="shared" si="34"/>
        <v>46</v>
      </c>
      <c r="BO58" s="91">
        <f t="shared" si="35"/>
        <v>500</v>
      </c>
      <c r="BP58" s="92">
        <f t="shared" si="36"/>
        <v>0.0019282684149633628</v>
      </c>
      <c r="BQ58" s="44">
        <f t="shared" si="37"/>
        <v>42</v>
      </c>
      <c r="BR58" s="91">
        <f t="shared" si="38"/>
        <v>0</v>
      </c>
      <c r="BS58" s="92">
        <f t="shared" si="39"/>
        <v>0</v>
      </c>
      <c r="BT58" s="44">
        <f t="shared" si="40"/>
        <v>33</v>
      </c>
    </row>
    <row r="59" spans="1:72" s="44" customFormat="1" ht="12" customHeight="1">
      <c r="A59" s="61" t="s">
        <v>122</v>
      </c>
      <c r="B59" s="61" t="s">
        <v>171</v>
      </c>
      <c r="C59" s="61" t="s">
        <v>252</v>
      </c>
      <c r="D59" s="61" t="s">
        <v>124</v>
      </c>
      <c r="E59" s="61"/>
      <c r="F59" s="37">
        <v>1</v>
      </c>
      <c r="G59" s="10"/>
      <c r="H59" s="38" t="s">
        <v>119</v>
      </c>
      <c r="I59" s="39" t="s">
        <v>120</v>
      </c>
      <c r="J59" s="40">
        <v>237500</v>
      </c>
      <c r="K59" s="41">
        <v>23800</v>
      </c>
      <c r="L59" s="75">
        <f t="shared" si="0"/>
        <v>0.10021052631578947</v>
      </c>
      <c r="M59" s="41">
        <f t="shared" si="1"/>
        <v>43</v>
      </c>
      <c r="N59" s="41">
        <v>67000</v>
      </c>
      <c r="O59" s="75">
        <f t="shared" si="2"/>
        <v>0.28210526315789475</v>
      </c>
      <c r="P59" s="41">
        <f t="shared" si="3"/>
        <v>30</v>
      </c>
      <c r="Q59" s="41">
        <v>73400</v>
      </c>
      <c r="R59" s="75">
        <f t="shared" si="4"/>
        <v>0.30905263157894736</v>
      </c>
      <c r="S59" s="41">
        <f t="shared" si="5"/>
        <v>3</v>
      </c>
      <c r="T59" s="41">
        <v>37800</v>
      </c>
      <c r="U59" s="75">
        <f t="shared" si="6"/>
        <v>0.1591578947368421</v>
      </c>
      <c r="V59" s="41">
        <f t="shared" si="7"/>
        <v>2</v>
      </c>
      <c r="W59" s="41">
        <v>18500</v>
      </c>
      <c r="X59" s="75">
        <f t="shared" si="8"/>
        <v>0.07789473684210527</v>
      </c>
      <c r="Y59" s="41">
        <f t="shared" si="9"/>
        <v>47</v>
      </c>
      <c r="Z59" s="41">
        <v>6700</v>
      </c>
      <c r="AA59" s="75">
        <f t="shared" si="10"/>
        <v>0.028210526315789474</v>
      </c>
      <c r="AB59" s="41">
        <f t="shared" si="11"/>
        <v>44</v>
      </c>
      <c r="AC59" s="41">
        <v>3800</v>
      </c>
      <c r="AD59" s="75">
        <f t="shared" si="12"/>
        <v>0.016</v>
      </c>
      <c r="AE59" s="41">
        <f t="shared" si="13"/>
        <v>47</v>
      </c>
      <c r="AF59" s="41">
        <v>900</v>
      </c>
      <c r="AG59" s="75">
        <f t="shared" si="14"/>
        <v>0.003789473684210526</v>
      </c>
      <c r="AH59" s="41">
        <f t="shared" si="15"/>
        <v>46</v>
      </c>
      <c r="AI59" s="41">
        <v>700</v>
      </c>
      <c r="AJ59" s="75">
        <f t="shared" si="16"/>
        <v>0.0029473684210526317</v>
      </c>
      <c r="AK59" s="41">
        <f t="shared" si="17"/>
        <v>33</v>
      </c>
      <c r="AL59" s="41">
        <v>200</v>
      </c>
      <c r="AM59" s="75">
        <f t="shared" si="18"/>
        <v>0.0008421052631578948</v>
      </c>
      <c r="AN59" s="41">
        <f t="shared" si="19"/>
        <v>40</v>
      </c>
      <c r="AO59" s="41">
        <v>100</v>
      </c>
      <c r="AP59" s="75">
        <f t="shared" si="20"/>
        <v>0.0004210526315789474</v>
      </c>
      <c r="AQ59" s="41">
        <f t="shared" si="21"/>
        <v>36</v>
      </c>
      <c r="AR59" s="65" t="s">
        <v>243</v>
      </c>
      <c r="AS59" s="75">
        <f t="shared" si="22"/>
        <v>0</v>
      </c>
      <c r="AT59" s="41">
        <f t="shared" si="23"/>
        <v>32</v>
      </c>
      <c r="AU59" s="41">
        <v>300</v>
      </c>
      <c r="AV59" s="75">
        <f t="shared" si="24"/>
        <v>0.0012631578947368421</v>
      </c>
      <c r="AW59" s="41">
        <f t="shared" si="25"/>
        <v>4</v>
      </c>
      <c r="AX59" s="41">
        <f t="shared" si="26"/>
        <v>400</v>
      </c>
      <c r="AY59" s="75">
        <f t="shared" si="27"/>
        <v>0.0016842105263157896</v>
      </c>
      <c r="AZ59" s="41">
        <f t="shared" si="28"/>
        <v>5</v>
      </c>
      <c r="BA59" s="65" t="s">
        <v>243</v>
      </c>
      <c r="BB59" s="41">
        <v>100</v>
      </c>
      <c r="BC59" s="41">
        <v>300</v>
      </c>
      <c r="BD59" s="39" t="s">
        <v>120</v>
      </c>
      <c r="BE59" s="43" t="s">
        <v>240</v>
      </c>
      <c r="BF59" s="10"/>
      <c r="BH59" s="38" t="s">
        <v>119</v>
      </c>
      <c r="BI59" s="91">
        <f t="shared" si="29"/>
        <v>227200</v>
      </c>
      <c r="BJ59" s="92">
        <f t="shared" si="30"/>
        <v>0.9566315789473684</v>
      </c>
      <c r="BK59" s="44">
        <f t="shared" si="31"/>
        <v>4</v>
      </c>
      <c r="BL59" s="91">
        <f t="shared" si="32"/>
        <v>5400</v>
      </c>
      <c r="BM59" s="92">
        <f t="shared" si="33"/>
        <v>0.02273684210526316</v>
      </c>
      <c r="BN59" s="44">
        <f t="shared" si="34"/>
        <v>47</v>
      </c>
      <c r="BO59" s="91">
        <f t="shared" si="35"/>
        <v>600</v>
      </c>
      <c r="BP59" s="92">
        <f t="shared" si="36"/>
        <v>0.0025263157894736842</v>
      </c>
      <c r="BQ59" s="44">
        <f t="shared" si="37"/>
        <v>36</v>
      </c>
      <c r="BR59" s="91">
        <f t="shared" si="38"/>
        <v>400</v>
      </c>
      <c r="BS59" s="92">
        <f t="shared" si="39"/>
        <v>0.0016842105263157896</v>
      </c>
      <c r="BT59" s="44">
        <f t="shared" si="40"/>
        <v>5</v>
      </c>
    </row>
    <row r="60" spans="1:58" s="50" customFormat="1" ht="3" customHeight="1">
      <c r="A60" s="45"/>
      <c r="B60" s="45"/>
      <c r="C60" s="45"/>
      <c r="D60" s="45"/>
      <c r="E60" s="45"/>
      <c r="F60" s="46"/>
      <c r="G60" s="10"/>
      <c r="H60" s="47"/>
      <c r="I60" s="48"/>
      <c r="J60" s="49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8"/>
      <c r="BE60" s="47"/>
      <c r="BF60" s="10"/>
    </row>
    <row r="61" spans="1:58" s="50" customFormat="1" ht="3" customHeight="1">
      <c r="A61" s="45"/>
      <c r="B61" s="45"/>
      <c r="C61" s="45"/>
      <c r="D61" s="45"/>
      <c r="E61" s="45"/>
      <c r="F61" s="46"/>
      <c r="G61" s="1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51"/>
      <c r="BF61" s="10"/>
    </row>
    <row r="62" spans="1:58" s="54" customFormat="1" ht="12" customHeight="1">
      <c r="A62" s="52"/>
      <c r="B62" s="52"/>
      <c r="C62" s="52"/>
      <c r="D62" s="52"/>
      <c r="E62" s="52"/>
      <c r="F62" s="46"/>
      <c r="G62" s="10"/>
      <c r="H62" s="53" t="s">
        <v>249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4"/>
      <c r="BF62" s="10"/>
    </row>
    <row r="63" spans="1:58" s="57" customFormat="1" ht="12" customHeight="1">
      <c r="A63" s="55"/>
      <c r="B63" s="55"/>
      <c r="C63" s="55"/>
      <c r="D63" s="55"/>
      <c r="E63" s="55"/>
      <c r="F63" s="46"/>
      <c r="G63" s="10"/>
      <c r="H63" s="56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4"/>
      <c r="BF63" s="10"/>
    </row>
    <row r="64" spans="1:58" s="2" customFormat="1" ht="12">
      <c r="A64" s="13"/>
      <c r="B64" s="13"/>
      <c r="C64" s="13"/>
      <c r="D64" s="13"/>
      <c r="E64" s="13"/>
      <c r="F64" s="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4"/>
      <c r="BF64" s="10"/>
    </row>
    <row r="65" spans="8:57" ht="14.25">
      <c r="H65" s="16" t="s">
        <v>251</v>
      </c>
      <c r="I65" s="12"/>
      <c r="J65" s="1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E65" s="60"/>
    </row>
    <row r="66" spans="8:55" ht="14.25">
      <c r="H66" s="16" t="s">
        <v>241</v>
      </c>
      <c r="I66" s="12"/>
      <c r="J66" s="1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8:55" ht="12"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8:55" ht="12">
      <c r="H68" s="132" t="s">
        <v>0</v>
      </c>
      <c r="I68" s="133"/>
      <c r="J68" s="19" t="s">
        <v>1</v>
      </c>
      <c r="K68" s="136" t="s">
        <v>2</v>
      </c>
      <c r="L68" s="66"/>
      <c r="M68" s="66"/>
      <c r="N68" s="136" t="s">
        <v>3</v>
      </c>
      <c r="O68" s="66"/>
      <c r="P68" s="66"/>
      <c r="Q68" s="20" t="s">
        <v>4</v>
      </c>
      <c r="R68" s="20"/>
      <c r="S68" s="20"/>
      <c r="T68" s="20" t="s">
        <v>5</v>
      </c>
      <c r="U68" s="20"/>
      <c r="V68" s="20"/>
      <c r="W68" s="20" t="s">
        <v>6</v>
      </c>
      <c r="X68" s="21"/>
      <c r="Y68" s="21"/>
      <c r="Z68" s="21" t="s">
        <v>7</v>
      </c>
      <c r="AA68" s="21"/>
      <c r="AB68" s="21"/>
      <c r="AC68" s="20" t="s">
        <v>8</v>
      </c>
      <c r="AD68" s="20"/>
      <c r="AE68" s="20"/>
      <c r="AF68" s="20" t="s">
        <v>9</v>
      </c>
      <c r="AG68" s="20"/>
      <c r="AH68" s="20"/>
      <c r="AI68" s="20" t="s">
        <v>10</v>
      </c>
      <c r="AJ68" s="20"/>
      <c r="AK68" s="20"/>
      <c r="AL68" s="20" t="s">
        <v>11</v>
      </c>
      <c r="AM68" s="20"/>
      <c r="AN68" s="20"/>
      <c r="AO68" s="20" t="s">
        <v>12</v>
      </c>
      <c r="AP68" s="20"/>
      <c r="AQ68" s="20"/>
      <c r="AR68" s="20" t="s">
        <v>13</v>
      </c>
      <c r="AS68" s="20"/>
      <c r="AT68" s="20"/>
      <c r="AU68" s="20" t="s">
        <v>14</v>
      </c>
      <c r="AV68" s="20"/>
      <c r="AW68" s="20"/>
      <c r="AX68" s="20"/>
      <c r="AY68" s="20"/>
      <c r="AZ68" s="20"/>
      <c r="BA68" s="22" t="s">
        <v>15</v>
      </c>
      <c r="BB68" s="22" t="s">
        <v>16</v>
      </c>
      <c r="BC68" s="136" t="s">
        <v>17</v>
      </c>
    </row>
    <row r="69" spans="8:55" ht="12">
      <c r="H69" s="134"/>
      <c r="I69" s="135"/>
      <c r="J69" s="23" t="s">
        <v>244</v>
      </c>
      <c r="K69" s="137"/>
      <c r="L69" s="67"/>
      <c r="M69" s="67"/>
      <c r="N69" s="137"/>
      <c r="O69" s="67"/>
      <c r="P69" s="67"/>
      <c r="Q69" s="24"/>
      <c r="R69" s="24"/>
      <c r="S69" s="24"/>
      <c r="T69" s="24"/>
      <c r="U69" s="24"/>
      <c r="V69" s="24"/>
      <c r="W69" s="24"/>
      <c r="X69" s="25"/>
      <c r="Y69" s="25"/>
      <c r="Z69" s="25"/>
      <c r="AA69" s="25"/>
      <c r="AB69" s="2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6"/>
      <c r="BB69" s="26"/>
      <c r="BC69" s="137"/>
    </row>
    <row r="70" spans="8:55" ht="38.25">
      <c r="H70" s="142" t="s">
        <v>18</v>
      </c>
      <c r="I70" s="143"/>
      <c r="J70" s="29" t="s">
        <v>121</v>
      </c>
      <c r="K70" s="30" t="s">
        <v>19</v>
      </c>
      <c r="L70" s="30"/>
      <c r="M70" s="30"/>
      <c r="N70" s="30" t="s">
        <v>20</v>
      </c>
      <c r="O70" s="30"/>
      <c r="P70" s="30"/>
      <c r="Q70" s="31"/>
      <c r="R70" s="31"/>
      <c r="S70" s="31"/>
      <c r="T70" s="31"/>
      <c r="U70" s="31"/>
      <c r="V70" s="31"/>
      <c r="W70" s="31"/>
      <c r="X70" s="32"/>
      <c r="Y70" s="32"/>
      <c r="Z70" s="32"/>
      <c r="AA70" s="32"/>
      <c r="AB70" s="32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3" t="s">
        <v>21</v>
      </c>
    </row>
    <row r="71" spans="8:55" ht="12">
      <c r="H71" s="144"/>
      <c r="I71" s="145"/>
      <c r="J71" s="36" t="s">
        <v>22</v>
      </c>
      <c r="K71" s="36" t="s">
        <v>23</v>
      </c>
      <c r="L71" s="36"/>
      <c r="M71" s="36"/>
      <c r="N71" s="36" t="s">
        <v>24</v>
      </c>
      <c r="O71" s="36"/>
      <c r="P71" s="36"/>
      <c r="Q71" s="36" t="s">
        <v>25</v>
      </c>
      <c r="R71" s="36"/>
      <c r="S71" s="36"/>
      <c r="T71" s="36" t="s">
        <v>26</v>
      </c>
      <c r="U71" s="36"/>
      <c r="V71" s="36"/>
      <c r="W71" s="36" t="s">
        <v>27</v>
      </c>
      <c r="X71" s="36"/>
      <c r="Y71" s="36"/>
      <c r="Z71" s="36" t="s">
        <v>28</v>
      </c>
      <c r="AA71" s="36"/>
      <c r="AB71" s="36"/>
      <c r="AC71" s="36" t="s">
        <v>29</v>
      </c>
      <c r="AD71" s="36"/>
      <c r="AE71" s="36"/>
      <c r="AF71" s="36" t="s">
        <v>30</v>
      </c>
      <c r="AG71" s="36"/>
      <c r="AH71" s="36"/>
      <c r="AI71" s="36" t="s">
        <v>31</v>
      </c>
      <c r="AJ71" s="36"/>
      <c r="AK71" s="36"/>
      <c r="AL71" s="36" t="s">
        <v>32</v>
      </c>
      <c r="AM71" s="36"/>
      <c r="AN71" s="36"/>
      <c r="AO71" s="36" t="s">
        <v>33</v>
      </c>
      <c r="AP71" s="36"/>
      <c r="AQ71" s="36"/>
      <c r="AR71" s="36" t="s">
        <v>34</v>
      </c>
      <c r="AS71" s="36"/>
      <c r="AT71" s="36"/>
      <c r="AU71" s="36" t="s">
        <v>35</v>
      </c>
      <c r="AV71" s="36"/>
      <c r="AW71" s="36"/>
      <c r="AX71" s="36"/>
      <c r="AY71" s="36"/>
      <c r="AZ71" s="36"/>
      <c r="BA71" s="36" t="s">
        <v>36</v>
      </c>
      <c r="BB71" s="36" t="s">
        <v>37</v>
      </c>
      <c r="BC71" s="36" t="s">
        <v>38</v>
      </c>
    </row>
    <row r="72" spans="8:55" ht="12">
      <c r="H72" s="38" t="s">
        <v>39</v>
      </c>
      <c r="I72" s="39" t="s">
        <v>40</v>
      </c>
      <c r="J72" s="40">
        <v>6482700</v>
      </c>
      <c r="K72" s="41">
        <v>611900</v>
      </c>
      <c r="L72" s="75">
        <f>+SUM(K72)/$J72</f>
        <v>0.09438968331096612</v>
      </c>
      <c r="M72" s="41"/>
      <c r="N72" s="41">
        <v>1094600</v>
      </c>
      <c r="O72" s="41"/>
      <c r="P72" s="41"/>
      <c r="Q72" s="41">
        <v>1138800</v>
      </c>
      <c r="R72" s="41"/>
      <c r="S72" s="41"/>
      <c r="T72" s="41">
        <v>973800</v>
      </c>
      <c r="U72" s="41"/>
      <c r="V72" s="41"/>
      <c r="W72" s="41">
        <v>1024400</v>
      </c>
      <c r="X72" s="41"/>
      <c r="Y72" s="41"/>
      <c r="Z72" s="41">
        <v>534100</v>
      </c>
      <c r="AA72" s="41"/>
      <c r="AB72" s="41"/>
      <c r="AC72" s="42">
        <v>588900</v>
      </c>
      <c r="AD72" s="42"/>
      <c r="AE72" s="42"/>
      <c r="AF72" s="41">
        <v>217900</v>
      </c>
      <c r="AG72" s="41"/>
      <c r="AH72" s="41"/>
      <c r="AI72" s="41">
        <v>85000</v>
      </c>
      <c r="AJ72" s="41"/>
      <c r="AK72" s="41"/>
      <c r="AL72" s="41">
        <v>44000</v>
      </c>
      <c r="AM72" s="41"/>
      <c r="AN72" s="41"/>
      <c r="AO72" s="41">
        <v>24200</v>
      </c>
      <c r="AP72" s="41"/>
      <c r="AQ72" s="41"/>
      <c r="AR72" s="41">
        <v>12100</v>
      </c>
      <c r="AS72" s="41"/>
      <c r="AT72" s="41"/>
      <c r="AU72" s="41">
        <v>10000</v>
      </c>
      <c r="AV72" s="41"/>
      <c r="AW72" s="41"/>
      <c r="AX72" s="41">
        <f>SUM(BA72:BC72)</f>
        <v>17600</v>
      </c>
      <c r="AY72" s="41"/>
      <c r="AZ72" s="41"/>
      <c r="BA72" s="41">
        <v>12500</v>
      </c>
      <c r="BB72" s="41">
        <v>2500</v>
      </c>
      <c r="BC72" s="41">
        <v>2600</v>
      </c>
    </row>
    <row r="73" spans="8:55" ht="12">
      <c r="H73" s="38" t="s">
        <v>41</v>
      </c>
      <c r="I73" s="39" t="s">
        <v>42</v>
      </c>
      <c r="J73" s="40">
        <v>305300</v>
      </c>
      <c r="K73" s="41">
        <v>29100</v>
      </c>
      <c r="L73" s="75">
        <f>+SUM(K73)/$J73</f>
        <v>0.0953160825417622</v>
      </c>
      <c r="M73" s="41">
        <f>RANK(L73,L$73:L$119)</f>
        <v>24</v>
      </c>
      <c r="N73" s="41">
        <v>55300</v>
      </c>
      <c r="O73" s="75">
        <f>+SUM(N73)/$J73</f>
        <v>0.1811333114968883</v>
      </c>
      <c r="P73" s="41">
        <f>RANK(O73,O$73:O$119)</f>
        <v>11</v>
      </c>
      <c r="Q73" s="41">
        <v>60600</v>
      </c>
      <c r="R73" s="75">
        <f>+SUM(Q73)/$J73</f>
        <v>0.19849328529315427</v>
      </c>
      <c r="S73" s="41">
        <f>RANK(R73,R$73:R$119)</f>
        <v>18</v>
      </c>
      <c r="T73" s="41">
        <v>49400</v>
      </c>
      <c r="U73" s="75">
        <f>+SUM(T73)/$J73</f>
        <v>0.16180805764821488</v>
      </c>
      <c r="V73" s="41">
        <f>RANK(U73,U$73:U$119)</f>
        <v>26</v>
      </c>
      <c r="W73" s="41">
        <v>47400</v>
      </c>
      <c r="X73" s="75">
        <f>+SUM(W73)/$J73</f>
        <v>0.15525712414018997</v>
      </c>
      <c r="Y73" s="41">
        <f>RANK(X73,X$73:X$119)</f>
        <v>24</v>
      </c>
      <c r="Z73" s="41">
        <v>23100</v>
      </c>
      <c r="AA73" s="75">
        <f>+SUM(Z73)/$J73</f>
        <v>0.07566328201768752</v>
      </c>
      <c r="AB73" s="41">
        <f>RANK(AA73,AA$73:AA$119)</f>
        <v>29</v>
      </c>
      <c r="AC73" s="42">
        <v>22700</v>
      </c>
      <c r="AD73" s="75">
        <f>+SUM(AC73)/$J73</f>
        <v>0.07435309531608254</v>
      </c>
      <c r="AE73" s="41">
        <f>RANK(AD73,AD$73:AD$119)</f>
        <v>25</v>
      </c>
      <c r="AF73" s="41">
        <v>6400</v>
      </c>
      <c r="AG73" s="75">
        <f>+SUM(AF73)/$J73</f>
        <v>0.020962987225679658</v>
      </c>
      <c r="AH73" s="41">
        <f>RANK(AG73,AG$73:AG$119)</f>
        <v>33</v>
      </c>
      <c r="AI73" s="41">
        <v>3700</v>
      </c>
      <c r="AJ73" s="75">
        <f>+SUM(AI73)/$J73</f>
        <v>0.012119226989846053</v>
      </c>
      <c r="AK73" s="41">
        <f>RANK(AJ73,AJ$73:AJ$119)</f>
        <v>17</v>
      </c>
      <c r="AL73" s="41">
        <v>600</v>
      </c>
      <c r="AM73" s="75">
        <f>+SUM(AL73)/$J73</f>
        <v>0.001965280052407468</v>
      </c>
      <c r="AN73" s="41">
        <f>RANK(AM73,AM$73:AM$119)</f>
        <v>40</v>
      </c>
      <c r="AO73" s="41">
        <v>600</v>
      </c>
      <c r="AP73" s="75">
        <f>+SUM(AO73)/$J73</f>
        <v>0.001965280052407468</v>
      </c>
      <c r="AQ73" s="41">
        <f>RANK(AP73,AP$73:AP$119)</f>
        <v>27</v>
      </c>
      <c r="AR73" s="41">
        <v>300</v>
      </c>
      <c r="AS73" s="75">
        <f>+SUM(AR73)/$J73</f>
        <v>0.000982640026203734</v>
      </c>
      <c r="AT73" s="41">
        <f>RANK(AS73,AS$73:AS$119)</f>
        <v>27</v>
      </c>
      <c r="AU73" s="41">
        <v>600</v>
      </c>
      <c r="AV73" s="75">
        <f>+SUM(AU73)/$J73</f>
        <v>0.001965280052407468</v>
      </c>
      <c r="AW73" s="41">
        <f>RANK(AV73,AV$73:AV$119)</f>
        <v>11</v>
      </c>
      <c r="AX73" s="41">
        <f>SUM(BA73:BC73)</f>
        <v>400</v>
      </c>
      <c r="AY73" s="75">
        <f>+SUM(AX73)/$J73</f>
        <v>0.0013101867016049786</v>
      </c>
      <c r="AZ73" s="41">
        <f>RANK(AY73,AY$73:AY$119)</f>
        <v>22</v>
      </c>
      <c r="BA73" s="41">
        <v>300</v>
      </c>
      <c r="BB73" s="65" t="s">
        <v>243</v>
      </c>
      <c r="BC73" s="41">
        <v>100</v>
      </c>
    </row>
    <row r="74" spans="8:55" ht="12">
      <c r="H74" s="38" t="s">
        <v>43</v>
      </c>
      <c r="I74" s="39" t="s">
        <v>44</v>
      </c>
      <c r="J74" s="40">
        <v>60300</v>
      </c>
      <c r="K74" s="41">
        <v>6100</v>
      </c>
      <c r="L74" s="75">
        <f aca="true" t="shared" si="41" ref="L74:L119">+SUM(K74)/$J74</f>
        <v>0.1011608623548922</v>
      </c>
      <c r="M74" s="41">
        <f aca="true" t="shared" si="42" ref="M74:M119">RANK(L74,L$73:L$119)</f>
        <v>17</v>
      </c>
      <c r="N74" s="41">
        <v>10700</v>
      </c>
      <c r="O74" s="75">
        <f aca="true" t="shared" si="43" ref="O74:O119">+SUM(N74)/$J74</f>
        <v>0.17744610281923714</v>
      </c>
      <c r="P74" s="41">
        <f aca="true" t="shared" si="44" ref="P74:P119">RANK(O74,O$73:O$119)</f>
        <v>17</v>
      </c>
      <c r="Q74" s="41">
        <v>14600</v>
      </c>
      <c r="R74" s="75">
        <f aca="true" t="shared" si="45" ref="R74:R119">+SUM(Q74)/$J74</f>
        <v>0.24212271973466004</v>
      </c>
      <c r="S74" s="41">
        <f aca="true" t="shared" si="46" ref="S74:S119">RANK(R74,R$73:R$119)</f>
        <v>2</v>
      </c>
      <c r="T74" s="41">
        <v>10600</v>
      </c>
      <c r="U74" s="75">
        <f aca="true" t="shared" si="47" ref="U74:U119">+SUM(T74)/$J74</f>
        <v>0.175787728026534</v>
      </c>
      <c r="V74" s="41">
        <f aca="true" t="shared" si="48" ref="V74:V119">RANK(U74,U$73:U$119)</f>
        <v>13</v>
      </c>
      <c r="W74" s="41">
        <v>8900</v>
      </c>
      <c r="X74" s="75">
        <f aca="true" t="shared" si="49" ref="X74:X119">+SUM(W74)/$J74</f>
        <v>0.14759535655058043</v>
      </c>
      <c r="Y74" s="41">
        <f aca="true" t="shared" si="50" ref="Y74:Y119">RANK(X74,X$73:X$119)</f>
        <v>37</v>
      </c>
      <c r="Z74" s="41">
        <v>3600</v>
      </c>
      <c r="AA74" s="75">
        <f aca="true" t="shared" si="51" ref="AA74:AA119">+SUM(Z74)/$J74</f>
        <v>0.05970149253731343</v>
      </c>
      <c r="AB74" s="41">
        <f aca="true" t="shared" si="52" ref="AB74:AB119">RANK(AA74,AA$73:AA$119)</f>
        <v>44</v>
      </c>
      <c r="AC74" s="42">
        <v>3700</v>
      </c>
      <c r="AD74" s="75">
        <f aca="true" t="shared" si="53" ref="AD74:AD119">+SUM(AC74)/$J74</f>
        <v>0.06135986733001658</v>
      </c>
      <c r="AE74" s="41">
        <f aca="true" t="shared" si="54" ref="AE74:AE119">RANK(AD74,AD$73:AD$119)</f>
        <v>36</v>
      </c>
      <c r="AF74" s="41">
        <v>800</v>
      </c>
      <c r="AG74" s="75">
        <f aca="true" t="shared" si="55" ref="AG74:AG119">+SUM(AF74)/$J74</f>
        <v>0.013266998341625208</v>
      </c>
      <c r="AH74" s="41">
        <f aca="true" t="shared" si="56" ref="AH74:AH119">RANK(AG74,AG$73:AG$119)</f>
        <v>45</v>
      </c>
      <c r="AI74" s="41">
        <v>100</v>
      </c>
      <c r="AJ74" s="75">
        <f aca="true" t="shared" si="57" ref="AJ74:AJ119">+SUM(AI74)/$J74</f>
        <v>0.001658374792703151</v>
      </c>
      <c r="AK74" s="41">
        <f aca="true" t="shared" si="58" ref="AK74:AK119">RANK(AJ74,AJ$73:AJ$119)</f>
        <v>47</v>
      </c>
      <c r="AL74" s="41">
        <v>200</v>
      </c>
      <c r="AM74" s="75">
        <f aca="true" t="shared" si="59" ref="AM74:AM119">+SUM(AL74)/$J74</f>
        <v>0.003316749585406302</v>
      </c>
      <c r="AN74" s="41">
        <f aca="true" t="shared" si="60" ref="AN74:AN119">RANK(AM74,AM$73:AM$119)</f>
        <v>32</v>
      </c>
      <c r="AO74" s="65" t="s">
        <v>243</v>
      </c>
      <c r="AP74" s="75">
        <f aca="true" t="shared" si="61" ref="AP74:AP119">+SUM(AO74)/$J74</f>
        <v>0</v>
      </c>
      <c r="AQ74" s="41">
        <f aca="true" t="shared" si="62" ref="AQ74:AQ119">RANK(AP74,AP$73:AP$119)</f>
        <v>35</v>
      </c>
      <c r="AR74" s="41">
        <v>0</v>
      </c>
      <c r="AS74" s="75">
        <f aca="true" t="shared" si="63" ref="AS74:AS119">+SUM(AR74)/$J74</f>
        <v>0</v>
      </c>
      <c r="AT74" s="41">
        <f aca="true" t="shared" si="64" ref="AT74:AT119">RANK(AS74,AS$73:AS$119)</f>
        <v>30</v>
      </c>
      <c r="AU74" s="65" t="s">
        <v>243</v>
      </c>
      <c r="AV74" s="75">
        <f aca="true" t="shared" si="65" ref="AV74:AV119">+SUM(AU74)/$J74</f>
        <v>0</v>
      </c>
      <c r="AW74" s="41">
        <f aca="true" t="shared" si="66" ref="AW74:AW119">RANK(AV74,AV$73:AV$119)</f>
        <v>28</v>
      </c>
      <c r="AX74" s="41">
        <f aca="true" t="shared" si="67" ref="AX74:AX119">SUM(BA74:BC74)</f>
        <v>0</v>
      </c>
      <c r="AY74" s="75">
        <f aca="true" t="shared" si="68" ref="AY74:AY119">+SUM(AX74)/$J74</f>
        <v>0</v>
      </c>
      <c r="AZ74" s="41">
        <f aca="true" t="shared" si="69" ref="AZ74:AZ119">RANK(AY74,AY$73:AY$119)</f>
        <v>29</v>
      </c>
      <c r="BA74" s="65" t="s">
        <v>243</v>
      </c>
      <c r="BB74" s="65" t="s">
        <v>243</v>
      </c>
      <c r="BC74" s="65" t="s">
        <v>243</v>
      </c>
    </row>
    <row r="75" spans="8:55" ht="12">
      <c r="H75" s="38" t="s">
        <v>45</v>
      </c>
      <c r="I75" s="39" t="s">
        <v>25</v>
      </c>
      <c r="J75" s="40">
        <v>65300</v>
      </c>
      <c r="K75" s="41">
        <v>5600</v>
      </c>
      <c r="L75" s="75">
        <f t="shared" si="41"/>
        <v>0.08575803981623277</v>
      </c>
      <c r="M75" s="41">
        <f t="shared" si="42"/>
        <v>35</v>
      </c>
      <c r="N75" s="41">
        <v>9500</v>
      </c>
      <c r="O75" s="75">
        <f t="shared" si="43"/>
        <v>0.14548238897396631</v>
      </c>
      <c r="P75" s="41">
        <f t="shared" si="44"/>
        <v>44</v>
      </c>
      <c r="Q75" s="41">
        <v>13400</v>
      </c>
      <c r="R75" s="75">
        <f t="shared" si="45"/>
        <v>0.20520673813169985</v>
      </c>
      <c r="S75" s="41">
        <f t="shared" si="46"/>
        <v>14</v>
      </c>
      <c r="T75" s="41">
        <v>11900</v>
      </c>
      <c r="U75" s="75">
        <f t="shared" si="47"/>
        <v>0.18223583460949463</v>
      </c>
      <c r="V75" s="41">
        <f t="shared" si="48"/>
        <v>9</v>
      </c>
      <c r="W75" s="41">
        <v>12400</v>
      </c>
      <c r="X75" s="75">
        <f t="shared" si="49"/>
        <v>0.18989280245022971</v>
      </c>
      <c r="Y75" s="41">
        <f t="shared" si="50"/>
        <v>1</v>
      </c>
      <c r="Z75" s="41">
        <v>4800</v>
      </c>
      <c r="AA75" s="75">
        <f t="shared" si="51"/>
        <v>0.07350689127105667</v>
      </c>
      <c r="AB75" s="41">
        <f t="shared" si="52"/>
        <v>30</v>
      </c>
      <c r="AC75" s="42">
        <v>4800</v>
      </c>
      <c r="AD75" s="75">
        <f t="shared" si="53"/>
        <v>0.07350689127105667</v>
      </c>
      <c r="AE75" s="41">
        <f t="shared" si="54"/>
        <v>26</v>
      </c>
      <c r="AF75" s="41">
        <v>1200</v>
      </c>
      <c r="AG75" s="75">
        <f t="shared" si="55"/>
        <v>0.018376722817764167</v>
      </c>
      <c r="AH75" s="41">
        <f t="shared" si="56"/>
        <v>37</v>
      </c>
      <c r="AI75" s="41">
        <v>500</v>
      </c>
      <c r="AJ75" s="75">
        <f t="shared" si="57"/>
        <v>0.007656967840735069</v>
      </c>
      <c r="AK75" s="41">
        <f t="shared" si="58"/>
        <v>35</v>
      </c>
      <c r="AL75" s="41">
        <v>300</v>
      </c>
      <c r="AM75" s="75">
        <f t="shared" si="59"/>
        <v>0.004594180704441042</v>
      </c>
      <c r="AN75" s="41">
        <f t="shared" si="60"/>
        <v>23</v>
      </c>
      <c r="AO75" s="41">
        <v>400</v>
      </c>
      <c r="AP75" s="75">
        <f t="shared" si="61"/>
        <v>0.006125574272588055</v>
      </c>
      <c r="AQ75" s="41">
        <f t="shared" si="62"/>
        <v>4</v>
      </c>
      <c r="AR75" s="41">
        <v>0</v>
      </c>
      <c r="AS75" s="75">
        <f t="shared" si="63"/>
        <v>0</v>
      </c>
      <c r="AT75" s="41">
        <f t="shared" si="64"/>
        <v>30</v>
      </c>
      <c r="AU75" s="41">
        <v>100</v>
      </c>
      <c r="AV75" s="75">
        <f t="shared" si="65"/>
        <v>0.0015313935681470138</v>
      </c>
      <c r="AW75" s="41">
        <f t="shared" si="66"/>
        <v>17</v>
      </c>
      <c r="AX75" s="41">
        <f t="shared" si="67"/>
        <v>100</v>
      </c>
      <c r="AY75" s="75">
        <f t="shared" si="68"/>
        <v>0.0015313935681470138</v>
      </c>
      <c r="AZ75" s="41">
        <f t="shared" si="69"/>
        <v>20</v>
      </c>
      <c r="BA75" s="65" t="s">
        <v>243</v>
      </c>
      <c r="BB75" s="41">
        <v>100</v>
      </c>
      <c r="BC75" s="65" t="s">
        <v>243</v>
      </c>
    </row>
    <row r="76" spans="8:55" ht="12">
      <c r="H76" s="38" t="s">
        <v>46</v>
      </c>
      <c r="I76" s="39" t="s">
        <v>26</v>
      </c>
      <c r="J76" s="40">
        <v>131500</v>
      </c>
      <c r="K76" s="41">
        <v>11100</v>
      </c>
      <c r="L76" s="75">
        <f t="shared" si="41"/>
        <v>0.0844106463878327</v>
      </c>
      <c r="M76" s="41">
        <f t="shared" si="42"/>
        <v>36</v>
      </c>
      <c r="N76" s="41">
        <v>21400</v>
      </c>
      <c r="O76" s="75">
        <f t="shared" si="43"/>
        <v>0.16273764258555132</v>
      </c>
      <c r="P76" s="41">
        <f t="shared" si="44"/>
        <v>32</v>
      </c>
      <c r="Q76" s="41">
        <v>22800</v>
      </c>
      <c r="R76" s="75">
        <f t="shared" si="45"/>
        <v>0.17338403041825096</v>
      </c>
      <c r="S76" s="41">
        <f t="shared" si="46"/>
        <v>33</v>
      </c>
      <c r="T76" s="41">
        <v>25700</v>
      </c>
      <c r="U76" s="75">
        <f t="shared" si="47"/>
        <v>0.19543726235741446</v>
      </c>
      <c r="V76" s="41">
        <f t="shared" si="48"/>
        <v>5</v>
      </c>
      <c r="W76" s="41">
        <v>19900</v>
      </c>
      <c r="X76" s="75">
        <f t="shared" si="49"/>
        <v>0.15133079847908745</v>
      </c>
      <c r="Y76" s="41">
        <f t="shared" si="50"/>
        <v>32</v>
      </c>
      <c r="Z76" s="41">
        <v>12100</v>
      </c>
      <c r="AA76" s="75">
        <f t="shared" si="51"/>
        <v>0.09201520912547528</v>
      </c>
      <c r="AB76" s="41">
        <f t="shared" si="52"/>
        <v>10</v>
      </c>
      <c r="AC76" s="42">
        <v>9300</v>
      </c>
      <c r="AD76" s="75">
        <f t="shared" si="53"/>
        <v>0.07072243346007605</v>
      </c>
      <c r="AE76" s="41">
        <f t="shared" si="54"/>
        <v>28</v>
      </c>
      <c r="AF76" s="41">
        <v>3500</v>
      </c>
      <c r="AG76" s="75">
        <f t="shared" si="55"/>
        <v>0.026615969581749048</v>
      </c>
      <c r="AH76" s="41">
        <f t="shared" si="56"/>
        <v>27</v>
      </c>
      <c r="AI76" s="41">
        <v>1600</v>
      </c>
      <c r="AJ76" s="75">
        <f t="shared" si="57"/>
        <v>0.012167300380228136</v>
      </c>
      <c r="AK76" s="41">
        <f t="shared" si="58"/>
        <v>16</v>
      </c>
      <c r="AL76" s="41">
        <v>1100</v>
      </c>
      <c r="AM76" s="75">
        <f t="shared" si="59"/>
        <v>0.008365019011406844</v>
      </c>
      <c r="AN76" s="41">
        <f t="shared" si="60"/>
        <v>9</v>
      </c>
      <c r="AO76" s="41">
        <v>500</v>
      </c>
      <c r="AP76" s="75">
        <f t="shared" si="61"/>
        <v>0.0038022813688212928</v>
      </c>
      <c r="AQ76" s="41">
        <f t="shared" si="62"/>
        <v>11</v>
      </c>
      <c r="AR76" s="41">
        <v>100</v>
      </c>
      <c r="AS76" s="75">
        <f t="shared" si="63"/>
        <v>0.0007604562737642585</v>
      </c>
      <c r="AT76" s="41">
        <f t="shared" si="64"/>
        <v>28</v>
      </c>
      <c r="AU76" s="65" t="s">
        <v>243</v>
      </c>
      <c r="AV76" s="75">
        <f t="shared" si="65"/>
        <v>0</v>
      </c>
      <c r="AW76" s="41">
        <f t="shared" si="66"/>
        <v>28</v>
      </c>
      <c r="AX76" s="41">
        <f t="shared" si="67"/>
        <v>200</v>
      </c>
      <c r="AY76" s="75">
        <f t="shared" si="68"/>
        <v>0.001520912547528517</v>
      </c>
      <c r="AZ76" s="41">
        <f t="shared" si="69"/>
        <v>21</v>
      </c>
      <c r="BA76" s="65" t="s">
        <v>243</v>
      </c>
      <c r="BB76" s="65" t="s">
        <v>243</v>
      </c>
      <c r="BC76" s="41">
        <v>200</v>
      </c>
    </row>
    <row r="77" spans="8:55" ht="12">
      <c r="H77" s="38" t="s">
        <v>47</v>
      </c>
      <c r="I77" s="39" t="s">
        <v>27</v>
      </c>
      <c r="J77" s="40">
        <v>45500</v>
      </c>
      <c r="K77" s="41">
        <v>3700</v>
      </c>
      <c r="L77" s="75">
        <f t="shared" si="41"/>
        <v>0.08131868131868132</v>
      </c>
      <c r="M77" s="41">
        <f t="shared" si="42"/>
        <v>40</v>
      </c>
      <c r="N77" s="41">
        <v>7600</v>
      </c>
      <c r="O77" s="75">
        <f t="shared" si="43"/>
        <v>0.16703296703296702</v>
      </c>
      <c r="P77" s="41">
        <f t="shared" si="44"/>
        <v>25</v>
      </c>
      <c r="Q77" s="41">
        <v>11000</v>
      </c>
      <c r="R77" s="75">
        <f t="shared" si="45"/>
        <v>0.24175824175824176</v>
      </c>
      <c r="S77" s="41">
        <f t="shared" si="46"/>
        <v>3</v>
      </c>
      <c r="T77" s="41">
        <v>9500</v>
      </c>
      <c r="U77" s="75">
        <f t="shared" si="47"/>
        <v>0.2087912087912088</v>
      </c>
      <c r="V77" s="41">
        <f t="shared" si="48"/>
        <v>3</v>
      </c>
      <c r="W77" s="41">
        <v>7100</v>
      </c>
      <c r="X77" s="75">
        <f t="shared" si="49"/>
        <v>0.15604395604395604</v>
      </c>
      <c r="Y77" s="41">
        <f t="shared" si="50"/>
        <v>23</v>
      </c>
      <c r="Z77" s="41">
        <v>3300</v>
      </c>
      <c r="AA77" s="75">
        <f t="shared" si="51"/>
        <v>0.07252747252747253</v>
      </c>
      <c r="AB77" s="41">
        <f t="shared" si="52"/>
        <v>32</v>
      </c>
      <c r="AC77" s="42">
        <v>1700</v>
      </c>
      <c r="AD77" s="75">
        <f t="shared" si="53"/>
        <v>0.03736263736263736</v>
      </c>
      <c r="AE77" s="41">
        <f t="shared" si="54"/>
        <v>46</v>
      </c>
      <c r="AF77" s="41">
        <v>700</v>
      </c>
      <c r="AG77" s="75">
        <f t="shared" si="55"/>
        <v>0.015384615384615385</v>
      </c>
      <c r="AH77" s="41">
        <f t="shared" si="56"/>
        <v>41</v>
      </c>
      <c r="AI77" s="41">
        <v>400</v>
      </c>
      <c r="AJ77" s="75">
        <f t="shared" si="57"/>
        <v>0.008791208791208791</v>
      </c>
      <c r="AK77" s="41">
        <f t="shared" si="58"/>
        <v>31</v>
      </c>
      <c r="AL77" s="41">
        <v>100</v>
      </c>
      <c r="AM77" s="75">
        <f t="shared" si="59"/>
        <v>0.002197802197802198</v>
      </c>
      <c r="AN77" s="41">
        <f t="shared" si="60"/>
        <v>38</v>
      </c>
      <c r="AO77" s="41">
        <v>0</v>
      </c>
      <c r="AP77" s="75">
        <f t="shared" si="61"/>
        <v>0</v>
      </c>
      <c r="AQ77" s="41">
        <f t="shared" si="62"/>
        <v>35</v>
      </c>
      <c r="AR77" s="65" t="s">
        <v>243</v>
      </c>
      <c r="AS77" s="75">
        <f t="shared" si="63"/>
        <v>0</v>
      </c>
      <c r="AT77" s="41">
        <f t="shared" si="64"/>
        <v>30</v>
      </c>
      <c r="AU77" s="41">
        <v>0</v>
      </c>
      <c r="AV77" s="75">
        <f t="shared" si="65"/>
        <v>0</v>
      </c>
      <c r="AW77" s="41">
        <f t="shared" si="66"/>
        <v>28</v>
      </c>
      <c r="AX77" s="41">
        <f t="shared" si="67"/>
        <v>100</v>
      </c>
      <c r="AY77" s="75">
        <f t="shared" si="68"/>
        <v>0.002197802197802198</v>
      </c>
      <c r="AZ77" s="41">
        <f t="shared" si="69"/>
        <v>14</v>
      </c>
      <c r="BA77" s="41">
        <v>100</v>
      </c>
      <c r="BB77" s="65" t="s">
        <v>243</v>
      </c>
      <c r="BC77" s="65" t="s">
        <v>243</v>
      </c>
    </row>
    <row r="78" spans="8:55" ht="12">
      <c r="H78" s="38" t="s">
        <v>48</v>
      </c>
      <c r="I78" s="39" t="s">
        <v>28</v>
      </c>
      <c r="J78" s="40">
        <v>51600</v>
      </c>
      <c r="K78" s="41">
        <v>5500</v>
      </c>
      <c r="L78" s="75">
        <f t="shared" si="41"/>
        <v>0.1065891472868217</v>
      </c>
      <c r="M78" s="41">
        <f t="shared" si="42"/>
        <v>12</v>
      </c>
      <c r="N78" s="41">
        <v>8400</v>
      </c>
      <c r="O78" s="75">
        <f t="shared" si="43"/>
        <v>0.16279069767441862</v>
      </c>
      <c r="P78" s="41">
        <f t="shared" si="44"/>
        <v>30</v>
      </c>
      <c r="Q78" s="41">
        <v>10700</v>
      </c>
      <c r="R78" s="75">
        <f t="shared" si="45"/>
        <v>0.20736434108527133</v>
      </c>
      <c r="S78" s="41">
        <f t="shared" si="46"/>
        <v>12</v>
      </c>
      <c r="T78" s="41">
        <v>9400</v>
      </c>
      <c r="U78" s="75">
        <f t="shared" si="47"/>
        <v>0.1821705426356589</v>
      </c>
      <c r="V78" s="41">
        <f t="shared" si="48"/>
        <v>10</v>
      </c>
      <c r="W78" s="41">
        <v>8700</v>
      </c>
      <c r="X78" s="75">
        <f t="shared" si="49"/>
        <v>0.1686046511627907</v>
      </c>
      <c r="Y78" s="41">
        <f t="shared" si="50"/>
        <v>10</v>
      </c>
      <c r="Z78" s="41">
        <v>4100</v>
      </c>
      <c r="AA78" s="75">
        <f t="shared" si="51"/>
        <v>0.07945736434108527</v>
      </c>
      <c r="AB78" s="41">
        <f t="shared" si="52"/>
        <v>24</v>
      </c>
      <c r="AC78" s="42">
        <v>2900</v>
      </c>
      <c r="AD78" s="75">
        <f t="shared" si="53"/>
        <v>0.0562015503875969</v>
      </c>
      <c r="AE78" s="41">
        <f t="shared" si="54"/>
        <v>42</v>
      </c>
      <c r="AF78" s="41">
        <v>1100</v>
      </c>
      <c r="AG78" s="75">
        <f t="shared" si="55"/>
        <v>0.02131782945736434</v>
      </c>
      <c r="AH78" s="41">
        <f t="shared" si="56"/>
        <v>32</v>
      </c>
      <c r="AI78" s="41">
        <v>100</v>
      </c>
      <c r="AJ78" s="75">
        <f t="shared" si="57"/>
        <v>0.001937984496124031</v>
      </c>
      <c r="AK78" s="41">
        <f t="shared" si="58"/>
        <v>46</v>
      </c>
      <c r="AL78" s="41">
        <v>200</v>
      </c>
      <c r="AM78" s="75">
        <f t="shared" si="59"/>
        <v>0.003875968992248062</v>
      </c>
      <c r="AN78" s="41">
        <f t="shared" si="60"/>
        <v>30</v>
      </c>
      <c r="AO78" s="41">
        <v>0</v>
      </c>
      <c r="AP78" s="75">
        <f t="shared" si="61"/>
        <v>0</v>
      </c>
      <c r="AQ78" s="41">
        <f t="shared" si="62"/>
        <v>35</v>
      </c>
      <c r="AR78" s="65" t="s">
        <v>243</v>
      </c>
      <c r="AS78" s="75">
        <f t="shared" si="63"/>
        <v>0</v>
      </c>
      <c r="AT78" s="41">
        <f t="shared" si="64"/>
        <v>30</v>
      </c>
      <c r="AU78" s="65" t="s">
        <v>243</v>
      </c>
      <c r="AV78" s="75">
        <f t="shared" si="65"/>
        <v>0</v>
      </c>
      <c r="AW78" s="41">
        <f t="shared" si="66"/>
        <v>28</v>
      </c>
      <c r="AX78" s="41">
        <f t="shared" si="67"/>
        <v>200</v>
      </c>
      <c r="AY78" s="75">
        <f t="shared" si="68"/>
        <v>0.003875968992248062</v>
      </c>
      <c r="AZ78" s="41">
        <f t="shared" si="69"/>
        <v>7</v>
      </c>
      <c r="BA78" s="41">
        <v>100</v>
      </c>
      <c r="BB78" s="65" t="s">
        <v>243</v>
      </c>
      <c r="BC78" s="41">
        <v>100</v>
      </c>
    </row>
    <row r="79" spans="8:55" ht="12">
      <c r="H79" s="38" t="s">
        <v>49</v>
      </c>
      <c r="I79" s="39" t="s">
        <v>29</v>
      </c>
      <c r="J79" s="40">
        <v>88600</v>
      </c>
      <c r="K79" s="41">
        <v>6700</v>
      </c>
      <c r="L79" s="75">
        <f t="shared" si="41"/>
        <v>0.07562076749435666</v>
      </c>
      <c r="M79" s="41">
        <f t="shared" si="42"/>
        <v>44</v>
      </c>
      <c r="N79" s="41">
        <v>14000</v>
      </c>
      <c r="O79" s="75">
        <f t="shared" si="43"/>
        <v>0.1580135440180587</v>
      </c>
      <c r="P79" s="41">
        <f t="shared" si="44"/>
        <v>37</v>
      </c>
      <c r="Q79" s="41">
        <v>14900</v>
      </c>
      <c r="R79" s="75">
        <f t="shared" si="45"/>
        <v>0.16817155756207675</v>
      </c>
      <c r="S79" s="41">
        <f t="shared" si="46"/>
        <v>38</v>
      </c>
      <c r="T79" s="41">
        <v>17000</v>
      </c>
      <c r="U79" s="75">
        <f t="shared" si="47"/>
        <v>0.19187358916478556</v>
      </c>
      <c r="V79" s="41">
        <f t="shared" si="48"/>
        <v>6</v>
      </c>
      <c r="W79" s="41">
        <v>16700</v>
      </c>
      <c r="X79" s="75">
        <f t="shared" si="49"/>
        <v>0.18848758465011287</v>
      </c>
      <c r="Y79" s="41">
        <f t="shared" si="50"/>
        <v>3</v>
      </c>
      <c r="Z79" s="41">
        <v>7700</v>
      </c>
      <c r="AA79" s="75">
        <f t="shared" si="51"/>
        <v>0.08690744920993228</v>
      </c>
      <c r="AB79" s="41">
        <f t="shared" si="52"/>
        <v>14</v>
      </c>
      <c r="AC79" s="41">
        <v>7500</v>
      </c>
      <c r="AD79" s="75">
        <f t="shared" si="53"/>
        <v>0.08465011286681716</v>
      </c>
      <c r="AE79" s="41">
        <f t="shared" si="54"/>
        <v>18</v>
      </c>
      <c r="AF79" s="41">
        <v>1800</v>
      </c>
      <c r="AG79" s="75">
        <f t="shared" si="55"/>
        <v>0.020316027088036117</v>
      </c>
      <c r="AH79" s="41">
        <f t="shared" si="56"/>
        <v>34</v>
      </c>
      <c r="AI79" s="41">
        <v>600</v>
      </c>
      <c r="AJ79" s="75">
        <f t="shared" si="57"/>
        <v>0.006772009029345372</v>
      </c>
      <c r="AK79" s="41">
        <f t="shared" si="58"/>
        <v>38</v>
      </c>
      <c r="AL79" s="41">
        <v>600</v>
      </c>
      <c r="AM79" s="75">
        <f t="shared" si="59"/>
        <v>0.006772009029345372</v>
      </c>
      <c r="AN79" s="41">
        <f t="shared" si="60"/>
        <v>12</v>
      </c>
      <c r="AO79" s="65" t="s">
        <v>243</v>
      </c>
      <c r="AP79" s="75">
        <f t="shared" si="61"/>
        <v>0</v>
      </c>
      <c r="AQ79" s="41">
        <f t="shared" si="62"/>
        <v>35</v>
      </c>
      <c r="AR79" s="65" t="s">
        <v>243</v>
      </c>
      <c r="AS79" s="75">
        <f t="shared" si="63"/>
        <v>0</v>
      </c>
      <c r="AT79" s="41">
        <f t="shared" si="64"/>
        <v>30</v>
      </c>
      <c r="AU79" s="65" t="s">
        <v>243</v>
      </c>
      <c r="AV79" s="75">
        <f t="shared" si="65"/>
        <v>0</v>
      </c>
      <c r="AW79" s="41">
        <f t="shared" si="66"/>
        <v>28</v>
      </c>
      <c r="AX79" s="41">
        <f t="shared" si="67"/>
        <v>100</v>
      </c>
      <c r="AY79" s="75">
        <f t="shared" si="68"/>
        <v>0.001128668171557562</v>
      </c>
      <c r="AZ79" s="41">
        <f t="shared" si="69"/>
        <v>23</v>
      </c>
      <c r="BA79" s="41">
        <v>100</v>
      </c>
      <c r="BB79" s="65" t="s">
        <v>243</v>
      </c>
      <c r="BC79" s="65" t="s">
        <v>243</v>
      </c>
    </row>
    <row r="80" spans="8:55" ht="12">
      <c r="H80" s="38" t="s">
        <v>50</v>
      </c>
      <c r="I80" s="39" t="s">
        <v>30</v>
      </c>
      <c r="J80" s="40">
        <v>155500</v>
      </c>
      <c r="K80" s="41">
        <v>12300</v>
      </c>
      <c r="L80" s="75">
        <f t="shared" si="41"/>
        <v>0.07909967845659165</v>
      </c>
      <c r="M80" s="41">
        <f t="shared" si="42"/>
        <v>42</v>
      </c>
      <c r="N80" s="41">
        <v>21500</v>
      </c>
      <c r="O80" s="75">
        <f t="shared" si="43"/>
        <v>0.1382636655948553</v>
      </c>
      <c r="P80" s="41">
        <f t="shared" si="44"/>
        <v>45</v>
      </c>
      <c r="Q80" s="41">
        <v>23800</v>
      </c>
      <c r="R80" s="75">
        <f t="shared" si="45"/>
        <v>0.15305466237942122</v>
      </c>
      <c r="S80" s="41">
        <f t="shared" si="46"/>
        <v>43</v>
      </c>
      <c r="T80" s="41">
        <v>22400</v>
      </c>
      <c r="U80" s="75">
        <f t="shared" si="47"/>
        <v>0.1440514469453376</v>
      </c>
      <c r="V80" s="41">
        <f t="shared" si="48"/>
        <v>37</v>
      </c>
      <c r="W80" s="41">
        <v>29000</v>
      </c>
      <c r="X80" s="75">
        <f t="shared" si="49"/>
        <v>0.1864951768488746</v>
      </c>
      <c r="Y80" s="41">
        <f t="shared" si="50"/>
        <v>4</v>
      </c>
      <c r="Z80" s="41">
        <v>15300</v>
      </c>
      <c r="AA80" s="75">
        <f t="shared" si="51"/>
        <v>0.09839228295819935</v>
      </c>
      <c r="AB80" s="41">
        <f t="shared" si="52"/>
        <v>4</v>
      </c>
      <c r="AC80" s="41">
        <v>16600</v>
      </c>
      <c r="AD80" s="75">
        <f t="shared" si="53"/>
        <v>0.1067524115755627</v>
      </c>
      <c r="AE80" s="41">
        <f t="shared" si="54"/>
        <v>6</v>
      </c>
      <c r="AF80" s="41">
        <v>7000</v>
      </c>
      <c r="AG80" s="75">
        <f t="shared" si="55"/>
        <v>0.04501607717041801</v>
      </c>
      <c r="AH80" s="41">
        <f t="shared" si="56"/>
        <v>3</v>
      </c>
      <c r="AI80" s="41">
        <v>1900</v>
      </c>
      <c r="AJ80" s="75">
        <f t="shared" si="57"/>
        <v>0.012218649517684888</v>
      </c>
      <c r="AK80" s="41">
        <f t="shared" si="58"/>
        <v>15</v>
      </c>
      <c r="AL80" s="41">
        <v>1400</v>
      </c>
      <c r="AM80" s="75">
        <f t="shared" si="59"/>
        <v>0.0090032154340836</v>
      </c>
      <c r="AN80" s="41">
        <f t="shared" si="60"/>
        <v>6</v>
      </c>
      <c r="AO80" s="41">
        <v>600</v>
      </c>
      <c r="AP80" s="75">
        <f t="shared" si="61"/>
        <v>0.0038585209003215433</v>
      </c>
      <c r="AQ80" s="41">
        <f t="shared" si="62"/>
        <v>10</v>
      </c>
      <c r="AR80" s="41">
        <v>200</v>
      </c>
      <c r="AS80" s="75">
        <f t="shared" si="63"/>
        <v>0.0012861736334405145</v>
      </c>
      <c r="AT80" s="41">
        <f t="shared" si="64"/>
        <v>21</v>
      </c>
      <c r="AU80" s="65" t="s">
        <v>243</v>
      </c>
      <c r="AV80" s="75">
        <f t="shared" si="65"/>
        <v>0</v>
      </c>
      <c r="AW80" s="41">
        <f t="shared" si="66"/>
        <v>28</v>
      </c>
      <c r="AX80" s="41">
        <f t="shared" si="67"/>
        <v>300</v>
      </c>
      <c r="AY80" s="75">
        <f t="shared" si="68"/>
        <v>0.0019292604501607716</v>
      </c>
      <c r="AZ80" s="41">
        <f t="shared" si="69"/>
        <v>15</v>
      </c>
      <c r="BA80" s="41">
        <v>100</v>
      </c>
      <c r="BB80" s="41">
        <v>100</v>
      </c>
      <c r="BC80" s="41">
        <v>100</v>
      </c>
    </row>
    <row r="81" spans="8:55" ht="12">
      <c r="H81" s="38" t="s">
        <v>51</v>
      </c>
      <c r="I81" s="39" t="s">
        <v>31</v>
      </c>
      <c r="J81" s="40">
        <v>94600</v>
      </c>
      <c r="K81" s="41">
        <v>6600</v>
      </c>
      <c r="L81" s="75">
        <f t="shared" si="41"/>
        <v>0.06976744186046512</v>
      </c>
      <c r="M81" s="41">
        <f t="shared" si="42"/>
        <v>47</v>
      </c>
      <c r="N81" s="41">
        <v>14600</v>
      </c>
      <c r="O81" s="75">
        <f t="shared" si="43"/>
        <v>0.1543340380549683</v>
      </c>
      <c r="P81" s="41">
        <f t="shared" si="44"/>
        <v>42</v>
      </c>
      <c r="Q81" s="41">
        <v>15600</v>
      </c>
      <c r="R81" s="75">
        <f t="shared" si="45"/>
        <v>0.1649048625792812</v>
      </c>
      <c r="S81" s="41">
        <f t="shared" si="46"/>
        <v>40</v>
      </c>
      <c r="T81" s="41">
        <v>15400</v>
      </c>
      <c r="U81" s="75">
        <f t="shared" si="47"/>
        <v>0.16279069767441862</v>
      </c>
      <c r="V81" s="41">
        <f t="shared" si="48"/>
        <v>24</v>
      </c>
      <c r="W81" s="41">
        <v>17900</v>
      </c>
      <c r="X81" s="75">
        <f t="shared" si="49"/>
        <v>0.18921775898520085</v>
      </c>
      <c r="Y81" s="41">
        <f t="shared" si="50"/>
        <v>2</v>
      </c>
      <c r="Z81" s="41">
        <v>9700</v>
      </c>
      <c r="AA81" s="75">
        <f t="shared" si="51"/>
        <v>0.10253699788583509</v>
      </c>
      <c r="AB81" s="41">
        <f t="shared" si="52"/>
        <v>2</v>
      </c>
      <c r="AC81" s="41">
        <v>8300</v>
      </c>
      <c r="AD81" s="75">
        <f t="shared" si="53"/>
        <v>0.08773784355179703</v>
      </c>
      <c r="AE81" s="41">
        <f t="shared" si="54"/>
        <v>15</v>
      </c>
      <c r="AF81" s="41">
        <v>3600</v>
      </c>
      <c r="AG81" s="75">
        <f t="shared" si="55"/>
        <v>0.03805496828752643</v>
      </c>
      <c r="AH81" s="41">
        <f t="shared" si="56"/>
        <v>7</v>
      </c>
      <c r="AI81" s="41">
        <v>1200</v>
      </c>
      <c r="AJ81" s="75">
        <f t="shared" si="57"/>
        <v>0.012684989429175475</v>
      </c>
      <c r="AK81" s="41">
        <f t="shared" si="58"/>
        <v>12</v>
      </c>
      <c r="AL81" s="41">
        <v>600</v>
      </c>
      <c r="AM81" s="75">
        <f t="shared" si="59"/>
        <v>0.006342494714587738</v>
      </c>
      <c r="AN81" s="41">
        <f t="shared" si="60"/>
        <v>13</v>
      </c>
      <c r="AO81" s="41">
        <v>100</v>
      </c>
      <c r="AP81" s="75">
        <f t="shared" si="61"/>
        <v>0.0010570824524312897</v>
      </c>
      <c r="AQ81" s="41">
        <f t="shared" si="62"/>
        <v>33</v>
      </c>
      <c r="AR81" s="41">
        <v>100</v>
      </c>
      <c r="AS81" s="75">
        <f t="shared" si="63"/>
        <v>0.0010570824524312897</v>
      </c>
      <c r="AT81" s="41">
        <f t="shared" si="64"/>
        <v>24</v>
      </c>
      <c r="AU81" s="65" t="s">
        <v>243</v>
      </c>
      <c r="AV81" s="75">
        <f t="shared" si="65"/>
        <v>0</v>
      </c>
      <c r="AW81" s="41">
        <f t="shared" si="66"/>
        <v>28</v>
      </c>
      <c r="AX81" s="41">
        <f t="shared" si="67"/>
        <v>0</v>
      </c>
      <c r="AY81" s="75">
        <f t="shared" si="68"/>
        <v>0</v>
      </c>
      <c r="AZ81" s="41">
        <f t="shared" si="69"/>
        <v>29</v>
      </c>
      <c r="BA81" s="65" t="s">
        <v>243</v>
      </c>
      <c r="BB81" s="65" t="s">
        <v>243</v>
      </c>
      <c r="BC81" s="65" t="s">
        <v>243</v>
      </c>
    </row>
    <row r="82" spans="8:55" ht="12">
      <c r="H82" s="38" t="s">
        <v>52</v>
      </c>
      <c r="I82" s="39" t="s">
        <v>32</v>
      </c>
      <c r="J82" s="40">
        <v>99800</v>
      </c>
      <c r="K82" s="41">
        <v>9900</v>
      </c>
      <c r="L82" s="75">
        <f t="shared" si="41"/>
        <v>0.09919839679358718</v>
      </c>
      <c r="M82" s="41">
        <f t="shared" si="42"/>
        <v>18</v>
      </c>
      <c r="N82" s="41">
        <v>13100</v>
      </c>
      <c r="O82" s="75">
        <f t="shared" si="43"/>
        <v>0.1312625250501002</v>
      </c>
      <c r="P82" s="41">
        <f t="shared" si="44"/>
        <v>47</v>
      </c>
      <c r="Q82" s="41">
        <v>18600</v>
      </c>
      <c r="R82" s="75">
        <f t="shared" si="45"/>
        <v>0.18637274549098196</v>
      </c>
      <c r="S82" s="41">
        <f t="shared" si="46"/>
        <v>28</v>
      </c>
      <c r="T82" s="41">
        <v>16600</v>
      </c>
      <c r="U82" s="75">
        <f t="shared" si="47"/>
        <v>0.16633266533066132</v>
      </c>
      <c r="V82" s="41">
        <f t="shared" si="48"/>
        <v>22</v>
      </c>
      <c r="W82" s="41">
        <v>17100</v>
      </c>
      <c r="X82" s="75">
        <f t="shared" si="49"/>
        <v>0.1713426853707415</v>
      </c>
      <c r="Y82" s="41">
        <f t="shared" si="50"/>
        <v>8</v>
      </c>
      <c r="Z82" s="41">
        <v>8600</v>
      </c>
      <c r="AA82" s="75">
        <f t="shared" si="51"/>
        <v>0.08617234468937876</v>
      </c>
      <c r="AB82" s="41">
        <f t="shared" si="52"/>
        <v>17</v>
      </c>
      <c r="AC82" s="41">
        <v>10000</v>
      </c>
      <c r="AD82" s="75">
        <f t="shared" si="53"/>
        <v>0.10020040080160321</v>
      </c>
      <c r="AE82" s="41">
        <f t="shared" si="54"/>
        <v>10</v>
      </c>
      <c r="AF82" s="41">
        <v>3000</v>
      </c>
      <c r="AG82" s="75">
        <f t="shared" si="55"/>
        <v>0.03006012024048096</v>
      </c>
      <c r="AH82" s="41">
        <f t="shared" si="56"/>
        <v>20</v>
      </c>
      <c r="AI82" s="41">
        <v>1100</v>
      </c>
      <c r="AJ82" s="75">
        <f t="shared" si="57"/>
        <v>0.011022044088176353</v>
      </c>
      <c r="AK82" s="41">
        <f t="shared" si="58"/>
        <v>23</v>
      </c>
      <c r="AL82" s="41">
        <v>300</v>
      </c>
      <c r="AM82" s="75">
        <f t="shared" si="59"/>
        <v>0.003006012024048096</v>
      </c>
      <c r="AN82" s="41">
        <f t="shared" si="60"/>
        <v>34</v>
      </c>
      <c r="AO82" s="41">
        <v>200</v>
      </c>
      <c r="AP82" s="75">
        <f t="shared" si="61"/>
        <v>0.002004008016032064</v>
      </c>
      <c r="AQ82" s="41">
        <f t="shared" si="62"/>
        <v>26</v>
      </c>
      <c r="AR82" s="65" t="s">
        <v>243</v>
      </c>
      <c r="AS82" s="75">
        <f t="shared" si="63"/>
        <v>0</v>
      </c>
      <c r="AT82" s="41">
        <f t="shared" si="64"/>
        <v>30</v>
      </c>
      <c r="AU82" s="41">
        <v>100</v>
      </c>
      <c r="AV82" s="75">
        <f t="shared" si="65"/>
        <v>0.001002004008016032</v>
      </c>
      <c r="AW82" s="41">
        <f t="shared" si="66"/>
        <v>25</v>
      </c>
      <c r="AX82" s="41">
        <f t="shared" si="67"/>
        <v>100</v>
      </c>
      <c r="AY82" s="75">
        <f t="shared" si="68"/>
        <v>0.001002004008016032</v>
      </c>
      <c r="AZ82" s="41">
        <f t="shared" si="69"/>
        <v>26</v>
      </c>
      <c r="BA82" s="41">
        <v>100</v>
      </c>
      <c r="BB82" s="65" t="s">
        <v>243</v>
      </c>
      <c r="BC82" s="65" t="s">
        <v>243</v>
      </c>
    </row>
    <row r="83" spans="1:58" s="86" customFormat="1" ht="12">
      <c r="A83" s="85"/>
      <c r="B83" s="85"/>
      <c r="C83" s="85"/>
      <c r="D83" s="85"/>
      <c r="E83" s="85"/>
      <c r="F83" s="77"/>
      <c r="G83" s="77"/>
      <c r="H83" s="78" t="s">
        <v>53</v>
      </c>
      <c r="I83" s="79" t="s">
        <v>33</v>
      </c>
      <c r="J83" s="80">
        <v>408300</v>
      </c>
      <c r="K83" s="81">
        <v>35600</v>
      </c>
      <c r="L83" s="82">
        <f t="shared" si="41"/>
        <v>0.08719079108498654</v>
      </c>
      <c r="M83" s="81">
        <f t="shared" si="42"/>
        <v>34</v>
      </c>
      <c r="N83" s="81">
        <v>73700</v>
      </c>
      <c r="O83" s="82">
        <f t="shared" si="43"/>
        <v>0.180504530982121</v>
      </c>
      <c r="P83" s="81">
        <f t="shared" si="44"/>
        <v>12</v>
      </c>
      <c r="Q83" s="81">
        <v>72900</v>
      </c>
      <c r="R83" s="82">
        <f t="shared" si="45"/>
        <v>0.17854518736223365</v>
      </c>
      <c r="S83" s="81">
        <f t="shared" si="46"/>
        <v>30</v>
      </c>
      <c r="T83" s="81">
        <v>59200</v>
      </c>
      <c r="U83" s="82">
        <f t="shared" si="47"/>
        <v>0.144991427871663</v>
      </c>
      <c r="V83" s="81">
        <f t="shared" si="48"/>
        <v>36</v>
      </c>
      <c r="W83" s="81">
        <v>66600</v>
      </c>
      <c r="X83" s="82">
        <f t="shared" si="49"/>
        <v>0.16311535635562086</v>
      </c>
      <c r="Y83" s="81">
        <f t="shared" si="50"/>
        <v>14</v>
      </c>
      <c r="Z83" s="81">
        <v>28700</v>
      </c>
      <c r="AA83" s="82">
        <f t="shared" si="51"/>
        <v>0.07029145236345824</v>
      </c>
      <c r="AB83" s="81">
        <f t="shared" si="52"/>
        <v>35</v>
      </c>
      <c r="AC83" s="81">
        <v>42100</v>
      </c>
      <c r="AD83" s="82">
        <f t="shared" si="53"/>
        <v>0.10311045799657115</v>
      </c>
      <c r="AE83" s="81">
        <f t="shared" si="54"/>
        <v>7</v>
      </c>
      <c r="AF83" s="81">
        <v>10100</v>
      </c>
      <c r="AG83" s="82">
        <f t="shared" si="55"/>
        <v>0.024736713201077638</v>
      </c>
      <c r="AH83" s="81">
        <f t="shared" si="56"/>
        <v>29</v>
      </c>
      <c r="AI83" s="81">
        <v>4700</v>
      </c>
      <c r="AJ83" s="82">
        <f t="shared" si="57"/>
        <v>0.01151114376683811</v>
      </c>
      <c r="AK83" s="81">
        <f t="shared" si="58"/>
        <v>19</v>
      </c>
      <c r="AL83" s="81">
        <v>4400</v>
      </c>
      <c r="AM83" s="82">
        <f t="shared" si="59"/>
        <v>0.010776389909380358</v>
      </c>
      <c r="AN83" s="81">
        <f t="shared" si="60"/>
        <v>4</v>
      </c>
      <c r="AO83" s="81">
        <v>1400</v>
      </c>
      <c r="AP83" s="82">
        <f t="shared" si="61"/>
        <v>0.003428851334802841</v>
      </c>
      <c r="AQ83" s="81">
        <f t="shared" si="62"/>
        <v>12</v>
      </c>
      <c r="AR83" s="81">
        <v>700</v>
      </c>
      <c r="AS83" s="82">
        <f t="shared" si="63"/>
        <v>0.0017144256674014205</v>
      </c>
      <c r="AT83" s="81">
        <f t="shared" si="64"/>
        <v>17</v>
      </c>
      <c r="AU83" s="81">
        <v>1300</v>
      </c>
      <c r="AV83" s="82">
        <f t="shared" si="65"/>
        <v>0.0031839333823169237</v>
      </c>
      <c r="AW83" s="81">
        <f t="shared" si="66"/>
        <v>5</v>
      </c>
      <c r="AX83" s="81">
        <f t="shared" si="67"/>
        <v>400</v>
      </c>
      <c r="AY83" s="82">
        <f t="shared" si="68"/>
        <v>0.0009796718099436689</v>
      </c>
      <c r="AZ83" s="81">
        <f t="shared" si="69"/>
        <v>27</v>
      </c>
      <c r="BA83" s="81">
        <v>200</v>
      </c>
      <c r="BB83" s="81">
        <v>200</v>
      </c>
      <c r="BC83" s="90" t="s">
        <v>243</v>
      </c>
      <c r="BF83" s="77"/>
    </row>
    <row r="84" spans="8:55" ht="12">
      <c r="H84" s="38" t="s">
        <v>54</v>
      </c>
      <c r="I84" s="39" t="s">
        <v>34</v>
      </c>
      <c r="J84" s="40">
        <v>361000</v>
      </c>
      <c r="K84" s="41">
        <v>31500</v>
      </c>
      <c r="L84" s="75">
        <f t="shared" si="41"/>
        <v>0.08725761772853186</v>
      </c>
      <c r="M84" s="41">
        <f t="shared" si="42"/>
        <v>32</v>
      </c>
      <c r="N84" s="41">
        <v>48400</v>
      </c>
      <c r="O84" s="75">
        <f t="shared" si="43"/>
        <v>0.13407202216066483</v>
      </c>
      <c r="P84" s="41">
        <f t="shared" si="44"/>
        <v>46</v>
      </c>
      <c r="Q84" s="41">
        <v>57700</v>
      </c>
      <c r="R84" s="75">
        <f t="shared" si="45"/>
        <v>0.15983379501385042</v>
      </c>
      <c r="S84" s="41">
        <f t="shared" si="46"/>
        <v>42</v>
      </c>
      <c r="T84" s="41">
        <v>45300</v>
      </c>
      <c r="U84" s="75">
        <f t="shared" si="47"/>
        <v>0.12548476454293628</v>
      </c>
      <c r="V84" s="41">
        <f t="shared" si="48"/>
        <v>43</v>
      </c>
      <c r="W84" s="41">
        <v>58500</v>
      </c>
      <c r="X84" s="75">
        <f t="shared" si="49"/>
        <v>0.16204986149584488</v>
      </c>
      <c r="Y84" s="41">
        <f t="shared" si="50"/>
        <v>15</v>
      </c>
      <c r="Z84" s="41">
        <v>34900</v>
      </c>
      <c r="AA84" s="75">
        <f t="shared" si="51"/>
        <v>0.09667590027700831</v>
      </c>
      <c r="AB84" s="41">
        <f t="shared" si="52"/>
        <v>6</v>
      </c>
      <c r="AC84" s="41">
        <v>41300</v>
      </c>
      <c r="AD84" s="75">
        <f t="shared" si="53"/>
        <v>0.11440443213296399</v>
      </c>
      <c r="AE84" s="41">
        <f t="shared" si="54"/>
        <v>3</v>
      </c>
      <c r="AF84" s="41">
        <v>17100</v>
      </c>
      <c r="AG84" s="75">
        <f t="shared" si="55"/>
        <v>0.04736842105263158</v>
      </c>
      <c r="AH84" s="41">
        <f t="shared" si="56"/>
        <v>2</v>
      </c>
      <c r="AI84" s="41">
        <v>8900</v>
      </c>
      <c r="AJ84" s="75">
        <f t="shared" si="57"/>
        <v>0.024653739612188367</v>
      </c>
      <c r="AK84" s="41">
        <f t="shared" si="58"/>
        <v>1</v>
      </c>
      <c r="AL84" s="41">
        <v>5100</v>
      </c>
      <c r="AM84" s="75">
        <f t="shared" si="59"/>
        <v>0.014127423822714681</v>
      </c>
      <c r="AN84" s="41">
        <f t="shared" si="60"/>
        <v>1</v>
      </c>
      <c r="AO84" s="41">
        <v>1800</v>
      </c>
      <c r="AP84" s="75">
        <f t="shared" si="61"/>
        <v>0.004986149584487534</v>
      </c>
      <c r="AQ84" s="41">
        <f t="shared" si="62"/>
        <v>8</v>
      </c>
      <c r="AR84" s="41">
        <v>1900</v>
      </c>
      <c r="AS84" s="75">
        <f t="shared" si="63"/>
        <v>0.005263157894736842</v>
      </c>
      <c r="AT84" s="41">
        <f t="shared" si="64"/>
        <v>1</v>
      </c>
      <c r="AU84" s="41">
        <v>500</v>
      </c>
      <c r="AV84" s="75">
        <f t="shared" si="65"/>
        <v>0.0013850415512465374</v>
      </c>
      <c r="AW84" s="41">
        <f t="shared" si="66"/>
        <v>19</v>
      </c>
      <c r="AX84" s="41">
        <f t="shared" si="67"/>
        <v>1300</v>
      </c>
      <c r="AY84" s="75">
        <f t="shared" si="68"/>
        <v>0.003601108033240997</v>
      </c>
      <c r="AZ84" s="41">
        <f t="shared" si="69"/>
        <v>8</v>
      </c>
      <c r="BA84" s="41">
        <v>700</v>
      </c>
      <c r="BB84" s="65" t="s">
        <v>243</v>
      </c>
      <c r="BC84" s="41">
        <v>600</v>
      </c>
    </row>
    <row r="85" spans="8:55" ht="12">
      <c r="H85" s="38" t="s">
        <v>55</v>
      </c>
      <c r="I85" s="39" t="s">
        <v>35</v>
      </c>
      <c r="J85" s="40">
        <v>744700</v>
      </c>
      <c r="K85" s="41">
        <v>66800</v>
      </c>
      <c r="L85" s="75">
        <f t="shared" si="41"/>
        <v>0.08970055055727139</v>
      </c>
      <c r="M85" s="41">
        <f t="shared" si="42"/>
        <v>30</v>
      </c>
      <c r="N85" s="41">
        <v>121200</v>
      </c>
      <c r="O85" s="75">
        <f t="shared" si="43"/>
        <v>0.162750100711696</v>
      </c>
      <c r="P85" s="41">
        <f t="shared" si="44"/>
        <v>31</v>
      </c>
      <c r="Q85" s="41">
        <v>107900</v>
      </c>
      <c r="R85" s="75">
        <f t="shared" si="45"/>
        <v>0.14489055995702968</v>
      </c>
      <c r="S85" s="41">
        <f t="shared" si="46"/>
        <v>46</v>
      </c>
      <c r="T85" s="41">
        <v>104500</v>
      </c>
      <c r="U85" s="75">
        <f t="shared" si="47"/>
        <v>0.14032496307237813</v>
      </c>
      <c r="V85" s="41">
        <f t="shared" si="48"/>
        <v>40</v>
      </c>
      <c r="W85" s="41">
        <v>117600</v>
      </c>
      <c r="X85" s="75">
        <f t="shared" si="49"/>
        <v>0.15791593930441788</v>
      </c>
      <c r="Y85" s="41">
        <f t="shared" si="50"/>
        <v>19</v>
      </c>
      <c r="Z85" s="41">
        <v>58600</v>
      </c>
      <c r="AA85" s="75">
        <f t="shared" si="51"/>
        <v>0.07868940512958238</v>
      </c>
      <c r="AB85" s="41">
        <f t="shared" si="52"/>
        <v>26</v>
      </c>
      <c r="AC85" s="41">
        <v>80800</v>
      </c>
      <c r="AD85" s="75">
        <f t="shared" si="53"/>
        <v>0.10850006714113065</v>
      </c>
      <c r="AE85" s="41">
        <f t="shared" si="54"/>
        <v>5</v>
      </c>
      <c r="AF85" s="41">
        <v>31700</v>
      </c>
      <c r="AG85" s="75">
        <f t="shared" si="55"/>
        <v>0.042567476836309924</v>
      </c>
      <c r="AH85" s="41">
        <f t="shared" si="56"/>
        <v>6</v>
      </c>
      <c r="AI85" s="41">
        <v>11200</v>
      </c>
      <c r="AJ85" s="75">
        <f t="shared" si="57"/>
        <v>0.015039613267087418</v>
      </c>
      <c r="AK85" s="41">
        <f t="shared" si="58"/>
        <v>7</v>
      </c>
      <c r="AL85" s="41">
        <v>9200</v>
      </c>
      <c r="AM85" s="75">
        <f t="shared" si="59"/>
        <v>0.012353968040821808</v>
      </c>
      <c r="AN85" s="41">
        <f t="shared" si="60"/>
        <v>2</v>
      </c>
      <c r="AO85" s="41">
        <v>6900</v>
      </c>
      <c r="AP85" s="75">
        <f t="shared" si="61"/>
        <v>0.009265476030616355</v>
      </c>
      <c r="AQ85" s="41">
        <f t="shared" si="62"/>
        <v>1</v>
      </c>
      <c r="AR85" s="41">
        <v>2500</v>
      </c>
      <c r="AS85" s="75">
        <f t="shared" si="63"/>
        <v>0.003357056532832013</v>
      </c>
      <c r="AT85" s="41">
        <f t="shared" si="64"/>
        <v>5</v>
      </c>
      <c r="AU85" s="41">
        <v>2400</v>
      </c>
      <c r="AV85" s="75">
        <f t="shared" si="65"/>
        <v>0.0032227742715187323</v>
      </c>
      <c r="AW85" s="41">
        <f t="shared" si="66"/>
        <v>4</v>
      </c>
      <c r="AX85" s="41">
        <f t="shared" si="67"/>
        <v>5800</v>
      </c>
      <c r="AY85" s="75">
        <f t="shared" si="68"/>
        <v>0.00778837115617027</v>
      </c>
      <c r="AZ85" s="41">
        <f t="shared" si="69"/>
        <v>2</v>
      </c>
      <c r="BA85" s="41">
        <v>5500</v>
      </c>
      <c r="BB85" s="41">
        <v>300</v>
      </c>
      <c r="BC85" s="65" t="s">
        <v>243</v>
      </c>
    </row>
    <row r="86" spans="8:55" ht="12">
      <c r="H86" s="38" t="s">
        <v>56</v>
      </c>
      <c r="I86" s="39" t="s">
        <v>36</v>
      </c>
      <c r="J86" s="40">
        <v>514800</v>
      </c>
      <c r="K86" s="41">
        <v>48800</v>
      </c>
      <c r="L86" s="75">
        <f t="shared" si="41"/>
        <v>0.0947940947940948</v>
      </c>
      <c r="M86" s="41">
        <f t="shared" si="42"/>
        <v>25</v>
      </c>
      <c r="N86" s="41">
        <v>88600</v>
      </c>
      <c r="O86" s="75">
        <f t="shared" si="43"/>
        <v>0.1721056721056721</v>
      </c>
      <c r="P86" s="41">
        <f t="shared" si="44"/>
        <v>22</v>
      </c>
      <c r="Q86" s="41">
        <v>78200</v>
      </c>
      <c r="R86" s="75">
        <f t="shared" si="45"/>
        <v>0.1519036519036519</v>
      </c>
      <c r="S86" s="41">
        <f t="shared" si="46"/>
        <v>44</v>
      </c>
      <c r="T86" s="41">
        <v>60300</v>
      </c>
      <c r="U86" s="75">
        <f t="shared" si="47"/>
        <v>0.11713286713286714</v>
      </c>
      <c r="V86" s="41">
        <f t="shared" si="48"/>
        <v>46</v>
      </c>
      <c r="W86" s="41">
        <v>84400</v>
      </c>
      <c r="X86" s="75">
        <f t="shared" si="49"/>
        <v>0.16394716394716394</v>
      </c>
      <c r="Y86" s="41">
        <f t="shared" si="50"/>
        <v>13</v>
      </c>
      <c r="Z86" s="41">
        <v>46100</v>
      </c>
      <c r="AA86" s="75">
        <f t="shared" si="51"/>
        <v>0.08954933954933955</v>
      </c>
      <c r="AB86" s="41">
        <f t="shared" si="52"/>
        <v>11</v>
      </c>
      <c r="AC86" s="41">
        <v>50300</v>
      </c>
      <c r="AD86" s="75">
        <f t="shared" si="53"/>
        <v>0.09770784770784771</v>
      </c>
      <c r="AE86" s="41">
        <f t="shared" si="54"/>
        <v>12</v>
      </c>
      <c r="AF86" s="41">
        <v>27600</v>
      </c>
      <c r="AG86" s="75">
        <f t="shared" si="55"/>
        <v>0.053613053613053616</v>
      </c>
      <c r="AH86" s="41">
        <f t="shared" si="56"/>
        <v>1</v>
      </c>
      <c r="AI86" s="41">
        <v>10100</v>
      </c>
      <c r="AJ86" s="75">
        <f t="shared" si="57"/>
        <v>0.01961926961926962</v>
      </c>
      <c r="AK86" s="41">
        <f t="shared" si="58"/>
        <v>2</v>
      </c>
      <c r="AL86" s="41">
        <v>4700</v>
      </c>
      <c r="AM86" s="75">
        <f t="shared" si="59"/>
        <v>0.00912975912975913</v>
      </c>
      <c r="AN86" s="41">
        <f t="shared" si="60"/>
        <v>5</v>
      </c>
      <c r="AO86" s="41">
        <v>3100</v>
      </c>
      <c r="AP86" s="75">
        <f t="shared" si="61"/>
        <v>0.006021756021756022</v>
      </c>
      <c r="AQ86" s="41">
        <f t="shared" si="62"/>
        <v>5</v>
      </c>
      <c r="AR86" s="41">
        <v>1900</v>
      </c>
      <c r="AS86" s="75">
        <f t="shared" si="63"/>
        <v>0.003690753690753691</v>
      </c>
      <c r="AT86" s="41">
        <f t="shared" si="64"/>
        <v>3</v>
      </c>
      <c r="AU86" s="41">
        <v>800</v>
      </c>
      <c r="AV86" s="75">
        <f t="shared" si="65"/>
        <v>0.001554001554001554</v>
      </c>
      <c r="AW86" s="41">
        <f t="shared" si="66"/>
        <v>16</v>
      </c>
      <c r="AX86" s="41">
        <f t="shared" si="67"/>
        <v>2900</v>
      </c>
      <c r="AY86" s="75">
        <f t="shared" si="68"/>
        <v>0.005633255633255633</v>
      </c>
      <c r="AZ86" s="41">
        <f t="shared" si="69"/>
        <v>4</v>
      </c>
      <c r="BA86" s="41">
        <v>2000</v>
      </c>
      <c r="BB86" s="41">
        <v>900</v>
      </c>
      <c r="BC86" s="65" t="s">
        <v>243</v>
      </c>
    </row>
    <row r="87" spans="8:55" ht="12">
      <c r="H87" s="38" t="s">
        <v>57</v>
      </c>
      <c r="I87" s="39" t="s">
        <v>37</v>
      </c>
      <c r="J87" s="40">
        <v>95000</v>
      </c>
      <c r="K87" s="41">
        <v>10000</v>
      </c>
      <c r="L87" s="75">
        <f t="shared" si="41"/>
        <v>0.10526315789473684</v>
      </c>
      <c r="M87" s="41">
        <f t="shared" si="42"/>
        <v>14</v>
      </c>
      <c r="N87" s="41">
        <v>15100</v>
      </c>
      <c r="O87" s="75">
        <f t="shared" si="43"/>
        <v>0.15894736842105264</v>
      </c>
      <c r="P87" s="41">
        <f t="shared" si="44"/>
        <v>36</v>
      </c>
      <c r="Q87" s="41">
        <v>19000</v>
      </c>
      <c r="R87" s="75">
        <f t="shared" si="45"/>
        <v>0.2</v>
      </c>
      <c r="S87" s="41">
        <f t="shared" si="46"/>
        <v>16</v>
      </c>
      <c r="T87" s="41">
        <v>17300</v>
      </c>
      <c r="U87" s="75">
        <f t="shared" si="47"/>
        <v>0.18210526315789474</v>
      </c>
      <c r="V87" s="41">
        <f t="shared" si="48"/>
        <v>11</v>
      </c>
      <c r="W87" s="41">
        <v>14900</v>
      </c>
      <c r="X87" s="75">
        <f t="shared" si="49"/>
        <v>0.1568421052631579</v>
      </c>
      <c r="Y87" s="41">
        <f t="shared" si="50"/>
        <v>21</v>
      </c>
      <c r="Z87" s="41">
        <v>6300</v>
      </c>
      <c r="AA87" s="75">
        <f t="shared" si="51"/>
        <v>0.06631578947368422</v>
      </c>
      <c r="AB87" s="41">
        <f t="shared" si="52"/>
        <v>39</v>
      </c>
      <c r="AC87" s="41">
        <v>7500</v>
      </c>
      <c r="AD87" s="75">
        <f t="shared" si="53"/>
        <v>0.07894736842105263</v>
      </c>
      <c r="AE87" s="41">
        <f t="shared" si="54"/>
        <v>21</v>
      </c>
      <c r="AF87" s="41">
        <v>2900</v>
      </c>
      <c r="AG87" s="75">
        <f t="shared" si="55"/>
        <v>0.030526315789473683</v>
      </c>
      <c r="AH87" s="41">
        <f t="shared" si="56"/>
        <v>16</v>
      </c>
      <c r="AI87" s="41">
        <v>200</v>
      </c>
      <c r="AJ87" s="75">
        <f t="shared" si="57"/>
        <v>0.002105263157894737</v>
      </c>
      <c r="AK87" s="41">
        <f t="shared" si="58"/>
        <v>45</v>
      </c>
      <c r="AL87" s="41">
        <v>200</v>
      </c>
      <c r="AM87" s="75">
        <f t="shared" si="59"/>
        <v>0.002105263157894737</v>
      </c>
      <c r="AN87" s="41">
        <f t="shared" si="60"/>
        <v>39</v>
      </c>
      <c r="AO87" s="41">
        <v>100</v>
      </c>
      <c r="AP87" s="75">
        <f t="shared" si="61"/>
        <v>0.0010526315789473684</v>
      </c>
      <c r="AQ87" s="41">
        <f t="shared" si="62"/>
        <v>34</v>
      </c>
      <c r="AR87" s="41">
        <v>100</v>
      </c>
      <c r="AS87" s="75">
        <f t="shared" si="63"/>
        <v>0.0010526315789473684</v>
      </c>
      <c r="AT87" s="41">
        <f t="shared" si="64"/>
        <v>25</v>
      </c>
      <c r="AU87" s="41">
        <v>600</v>
      </c>
      <c r="AV87" s="75">
        <f t="shared" si="65"/>
        <v>0.00631578947368421</v>
      </c>
      <c r="AW87" s="41">
        <f t="shared" si="66"/>
        <v>1</v>
      </c>
      <c r="AX87" s="41">
        <f t="shared" si="67"/>
        <v>100</v>
      </c>
      <c r="AY87" s="75">
        <f t="shared" si="68"/>
        <v>0.0010526315789473684</v>
      </c>
      <c r="AZ87" s="41">
        <f t="shared" si="69"/>
        <v>25</v>
      </c>
      <c r="BA87" s="65" t="s">
        <v>243</v>
      </c>
      <c r="BB87" s="65" t="s">
        <v>243</v>
      </c>
      <c r="BC87" s="41">
        <v>100</v>
      </c>
    </row>
    <row r="88" spans="8:55" ht="12">
      <c r="H88" s="38" t="s">
        <v>58</v>
      </c>
      <c r="I88" s="39" t="s">
        <v>38</v>
      </c>
      <c r="J88" s="40">
        <v>49300</v>
      </c>
      <c r="K88" s="41">
        <v>4100</v>
      </c>
      <c r="L88" s="75">
        <f t="shared" si="41"/>
        <v>0.08316430020283976</v>
      </c>
      <c r="M88" s="41">
        <f t="shared" si="42"/>
        <v>39</v>
      </c>
      <c r="N88" s="41">
        <v>8700</v>
      </c>
      <c r="O88" s="75">
        <f t="shared" si="43"/>
        <v>0.17647058823529413</v>
      </c>
      <c r="P88" s="41">
        <f t="shared" si="44"/>
        <v>18</v>
      </c>
      <c r="Q88" s="41">
        <v>9200</v>
      </c>
      <c r="R88" s="75">
        <f t="shared" si="45"/>
        <v>0.18661257606490872</v>
      </c>
      <c r="S88" s="41">
        <f t="shared" si="46"/>
        <v>27</v>
      </c>
      <c r="T88" s="41">
        <v>7200</v>
      </c>
      <c r="U88" s="75">
        <f t="shared" si="47"/>
        <v>0.1460446247464503</v>
      </c>
      <c r="V88" s="41">
        <f t="shared" si="48"/>
        <v>34</v>
      </c>
      <c r="W88" s="41">
        <v>8300</v>
      </c>
      <c r="X88" s="75">
        <f t="shared" si="49"/>
        <v>0.16835699797160245</v>
      </c>
      <c r="Y88" s="41">
        <f t="shared" si="50"/>
        <v>12</v>
      </c>
      <c r="Z88" s="41">
        <v>4900</v>
      </c>
      <c r="AA88" s="75">
        <f t="shared" si="51"/>
        <v>0.09939148073022312</v>
      </c>
      <c r="AB88" s="41">
        <f t="shared" si="52"/>
        <v>3</v>
      </c>
      <c r="AC88" s="41">
        <v>3400</v>
      </c>
      <c r="AD88" s="75">
        <f t="shared" si="53"/>
        <v>0.06896551724137931</v>
      </c>
      <c r="AE88" s="41">
        <f t="shared" si="54"/>
        <v>30</v>
      </c>
      <c r="AF88" s="41">
        <v>1700</v>
      </c>
      <c r="AG88" s="75">
        <f t="shared" si="55"/>
        <v>0.034482758620689655</v>
      </c>
      <c r="AH88" s="41">
        <f t="shared" si="56"/>
        <v>12</v>
      </c>
      <c r="AI88" s="41">
        <v>700</v>
      </c>
      <c r="AJ88" s="75">
        <f t="shared" si="57"/>
        <v>0.014198782961460446</v>
      </c>
      <c r="AK88" s="41">
        <f t="shared" si="58"/>
        <v>9</v>
      </c>
      <c r="AL88" s="41">
        <v>200</v>
      </c>
      <c r="AM88" s="75">
        <f t="shared" si="59"/>
        <v>0.004056795131845842</v>
      </c>
      <c r="AN88" s="41">
        <f t="shared" si="60"/>
        <v>28</v>
      </c>
      <c r="AO88" s="41">
        <v>100</v>
      </c>
      <c r="AP88" s="75">
        <f t="shared" si="61"/>
        <v>0.002028397565922921</v>
      </c>
      <c r="AQ88" s="41">
        <f t="shared" si="62"/>
        <v>24</v>
      </c>
      <c r="AR88" s="41">
        <v>100</v>
      </c>
      <c r="AS88" s="75">
        <f t="shared" si="63"/>
        <v>0.002028397565922921</v>
      </c>
      <c r="AT88" s="41">
        <f t="shared" si="64"/>
        <v>15</v>
      </c>
      <c r="AU88" s="65" t="s">
        <v>243</v>
      </c>
      <c r="AV88" s="75">
        <f t="shared" si="65"/>
        <v>0</v>
      </c>
      <c r="AW88" s="41">
        <f t="shared" si="66"/>
        <v>28</v>
      </c>
      <c r="AX88" s="41">
        <f t="shared" si="67"/>
        <v>0</v>
      </c>
      <c r="AY88" s="75">
        <f t="shared" si="68"/>
        <v>0</v>
      </c>
      <c r="AZ88" s="41">
        <f t="shared" si="69"/>
        <v>29</v>
      </c>
      <c r="BA88" s="65" t="s">
        <v>243</v>
      </c>
      <c r="BB88" s="65" t="s">
        <v>243</v>
      </c>
      <c r="BC88" s="65" t="s">
        <v>243</v>
      </c>
    </row>
    <row r="89" spans="8:55" ht="12">
      <c r="H89" s="38" t="s">
        <v>59</v>
      </c>
      <c r="I89" s="39" t="s">
        <v>60</v>
      </c>
      <c r="J89" s="40">
        <v>53000</v>
      </c>
      <c r="K89" s="41">
        <v>6400</v>
      </c>
      <c r="L89" s="75">
        <f t="shared" si="41"/>
        <v>0.12075471698113208</v>
      </c>
      <c r="M89" s="41">
        <f t="shared" si="42"/>
        <v>4</v>
      </c>
      <c r="N89" s="41">
        <v>9500</v>
      </c>
      <c r="O89" s="75">
        <f t="shared" si="43"/>
        <v>0.1792452830188679</v>
      </c>
      <c r="P89" s="41">
        <f t="shared" si="44"/>
        <v>13</v>
      </c>
      <c r="Q89" s="41">
        <v>8900</v>
      </c>
      <c r="R89" s="75">
        <f t="shared" si="45"/>
        <v>0.16792452830188678</v>
      </c>
      <c r="S89" s="41">
        <f t="shared" si="46"/>
        <v>39</v>
      </c>
      <c r="T89" s="41">
        <v>9100</v>
      </c>
      <c r="U89" s="75">
        <f t="shared" si="47"/>
        <v>0.17169811320754716</v>
      </c>
      <c r="V89" s="41">
        <f t="shared" si="48"/>
        <v>14</v>
      </c>
      <c r="W89" s="41">
        <v>6600</v>
      </c>
      <c r="X89" s="75">
        <f t="shared" si="49"/>
        <v>0.12452830188679245</v>
      </c>
      <c r="Y89" s="41">
        <f t="shared" si="50"/>
        <v>45</v>
      </c>
      <c r="Z89" s="41">
        <v>5000</v>
      </c>
      <c r="AA89" s="75">
        <f t="shared" si="51"/>
        <v>0.09433962264150944</v>
      </c>
      <c r="AB89" s="41">
        <f t="shared" si="52"/>
        <v>7</v>
      </c>
      <c r="AC89" s="41">
        <v>4000</v>
      </c>
      <c r="AD89" s="75">
        <f t="shared" si="53"/>
        <v>0.07547169811320754</v>
      </c>
      <c r="AE89" s="41">
        <f t="shared" si="54"/>
        <v>23</v>
      </c>
      <c r="AF89" s="41">
        <v>1600</v>
      </c>
      <c r="AG89" s="75">
        <f t="shared" si="55"/>
        <v>0.03018867924528302</v>
      </c>
      <c r="AH89" s="41">
        <f t="shared" si="56"/>
        <v>18</v>
      </c>
      <c r="AI89" s="41">
        <v>600</v>
      </c>
      <c r="AJ89" s="75">
        <f t="shared" si="57"/>
        <v>0.011320754716981131</v>
      </c>
      <c r="AK89" s="41">
        <f t="shared" si="58"/>
        <v>20</v>
      </c>
      <c r="AL89" s="41">
        <v>300</v>
      </c>
      <c r="AM89" s="75">
        <f t="shared" si="59"/>
        <v>0.005660377358490566</v>
      </c>
      <c r="AN89" s="41">
        <f t="shared" si="60"/>
        <v>17</v>
      </c>
      <c r="AO89" s="65" t="s">
        <v>243</v>
      </c>
      <c r="AP89" s="75">
        <f t="shared" si="61"/>
        <v>0</v>
      </c>
      <c r="AQ89" s="41">
        <f t="shared" si="62"/>
        <v>35</v>
      </c>
      <c r="AR89" s="41">
        <v>100</v>
      </c>
      <c r="AS89" s="75">
        <f t="shared" si="63"/>
        <v>0.0018867924528301887</v>
      </c>
      <c r="AT89" s="41">
        <f t="shared" si="64"/>
        <v>16</v>
      </c>
      <c r="AU89" s="41">
        <v>100</v>
      </c>
      <c r="AV89" s="75">
        <f t="shared" si="65"/>
        <v>0.0018867924528301887</v>
      </c>
      <c r="AW89" s="41">
        <f t="shared" si="66"/>
        <v>12</v>
      </c>
      <c r="AX89" s="41">
        <f t="shared" si="67"/>
        <v>100</v>
      </c>
      <c r="AY89" s="75">
        <f t="shared" si="68"/>
        <v>0.0018867924528301887</v>
      </c>
      <c r="AZ89" s="41">
        <f t="shared" si="69"/>
        <v>17</v>
      </c>
      <c r="BA89" s="41">
        <v>100</v>
      </c>
      <c r="BB89" s="65" t="s">
        <v>243</v>
      </c>
      <c r="BC89" s="65" t="s">
        <v>243</v>
      </c>
    </row>
    <row r="90" spans="8:55" ht="12">
      <c r="H90" s="38" t="s">
        <v>61</v>
      </c>
      <c r="I90" s="39" t="s">
        <v>62</v>
      </c>
      <c r="J90" s="40">
        <v>32300</v>
      </c>
      <c r="K90" s="41">
        <v>2700</v>
      </c>
      <c r="L90" s="75">
        <f t="shared" si="41"/>
        <v>0.08359133126934984</v>
      </c>
      <c r="M90" s="41">
        <f t="shared" si="42"/>
        <v>38</v>
      </c>
      <c r="N90" s="41">
        <v>5700</v>
      </c>
      <c r="O90" s="75">
        <f t="shared" si="43"/>
        <v>0.17647058823529413</v>
      </c>
      <c r="P90" s="41">
        <f t="shared" si="44"/>
        <v>18</v>
      </c>
      <c r="Q90" s="41">
        <v>5500</v>
      </c>
      <c r="R90" s="75">
        <f t="shared" si="45"/>
        <v>0.17027863777089783</v>
      </c>
      <c r="S90" s="41">
        <f t="shared" si="46"/>
        <v>37</v>
      </c>
      <c r="T90" s="41">
        <v>5000</v>
      </c>
      <c r="U90" s="75">
        <f t="shared" si="47"/>
        <v>0.15479876160990713</v>
      </c>
      <c r="V90" s="41">
        <f t="shared" si="48"/>
        <v>29</v>
      </c>
      <c r="W90" s="41">
        <v>5100</v>
      </c>
      <c r="X90" s="75">
        <f t="shared" si="49"/>
        <v>0.15789473684210525</v>
      </c>
      <c r="Y90" s="41">
        <f t="shared" si="50"/>
        <v>20</v>
      </c>
      <c r="Z90" s="41">
        <v>2800</v>
      </c>
      <c r="AA90" s="75">
        <f t="shared" si="51"/>
        <v>0.08668730650154799</v>
      </c>
      <c r="AB90" s="41">
        <f t="shared" si="52"/>
        <v>16</v>
      </c>
      <c r="AC90" s="41">
        <v>3300</v>
      </c>
      <c r="AD90" s="75">
        <f t="shared" si="53"/>
        <v>0.1021671826625387</v>
      </c>
      <c r="AE90" s="41">
        <f t="shared" si="54"/>
        <v>8</v>
      </c>
      <c r="AF90" s="41">
        <v>1200</v>
      </c>
      <c r="AG90" s="75">
        <f t="shared" si="55"/>
        <v>0.03715170278637771</v>
      </c>
      <c r="AH90" s="41">
        <f t="shared" si="56"/>
        <v>8</v>
      </c>
      <c r="AI90" s="41">
        <v>300</v>
      </c>
      <c r="AJ90" s="75">
        <f t="shared" si="57"/>
        <v>0.009287925696594427</v>
      </c>
      <c r="AK90" s="41">
        <f t="shared" si="58"/>
        <v>30</v>
      </c>
      <c r="AL90" s="41">
        <v>200</v>
      </c>
      <c r="AM90" s="75">
        <f t="shared" si="59"/>
        <v>0.006191950464396285</v>
      </c>
      <c r="AN90" s="41">
        <f t="shared" si="60"/>
        <v>16</v>
      </c>
      <c r="AO90" s="41">
        <v>100</v>
      </c>
      <c r="AP90" s="75">
        <f t="shared" si="61"/>
        <v>0.0030959752321981426</v>
      </c>
      <c r="AQ90" s="41">
        <f t="shared" si="62"/>
        <v>14</v>
      </c>
      <c r="AR90" s="65" t="s">
        <v>243</v>
      </c>
      <c r="AS90" s="75">
        <f t="shared" si="63"/>
        <v>0</v>
      </c>
      <c r="AT90" s="41">
        <f t="shared" si="64"/>
        <v>30</v>
      </c>
      <c r="AU90" s="41">
        <v>100</v>
      </c>
      <c r="AV90" s="75">
        <f t="shared" si="65"/>
        <v>0.0030959752321981426</v>
      </c>
      <c r="AW90" s="41">
        <f t="shared" si="66"/>
        <v>6</v>
      </c>
      <c r="AX90" s="41">
        <f t="shared" si="67"/>
        <v>100</v>
      </c>
      <c r="AY90" s="75">
        <f t="shared" si="68"/>
        <v>0.0030959752321981426</v>
      </c>
      <c r="AZ90" s="41">
        <f t="shared" si="69"/>
        <v>11</v>
      </c>
      <c r="BA90" s="41">
        <v>100</v>
      </c>
      <c r="BB90" s="65" t="s">
        <v>243</v>
      </c>
      <c r="BC90" s="65" t="s">
        <v>243</v>
      </c>
    </row>
    <row r="91" spans="8:55" ht="12">
      <c r="H91" s="38" t="s">
        <v>63</v>
      </c>
      <c r="I91" s="39" t="s">
        <v>64</v>
      </c>
      <c r="J91" s="40">
        <v>39300</v>
      </c>
      <c r="K91" s="41">
        <v>3800</v>
      </c>
      <c r="L91" s="75">
        <f t="shared" si="41"/>
        <v>0.09669211195928754</v>
      </c>
      <c r="M91" s="41">
        <f t="shared" si="42"/>
        <v>21</v>
      </c>
      <c r="N91" s="41">
        <v>7000</v>
      </c>
      <c r="O91" s="75">
        <f t="shared" si="43"/>
        <v>0.178117048346056</v>
      </c>
      <c r="P91" s="41">
        <f t="shared" si="44"/>
        <v>16</v>
      </c>
      <c r="Q91" s="41">
        <v>7400</v>
      </c>
      <c r="R91" s="75">
        <f t="shared" si="45"/>
        <v>0.18829516539440203</v>
      </c>
      <c r="S91" s="41">
        <f t="shared" si="46"/>
        <v>26</v>
      </c>
      <c r="T91" s="41">
        <v>6600</v>
      </c>
      <c r="U91" s="75">
        <f t="shared" si="47"/>
        <v>0.16793893129770993</v>
      </c>
      <c r="V91" s="41">
        <f t="shared" si="48"/>
        <v>17</v>
      </c>
      <c r="W91" s="41">
        <v>6100</v>
      </c>
      <c r="X91" s="75">
        <f t="shared" si="49"/>
        <v>0.15521628498727735</v>
      </c>
      <c r="Y91" s="41">
        <f t="shared" si="50"/>
        <v>25</v>
      </c>
      <c r="Z91" s="41">
        <v>3100</v>
      </c>
      <c r="AA91" s="75">
        <f t="shared" si="51"/>
        <v>0.07888040712468193</v>
      </c>
      <c r="AB91" s="41">
        <f t="shared" si="52"/>
        <v>25</v>
      </c>
      <c r="AC91" s="41">
        <v>3200</v>
      </c>
      <c r="AD91" s="75">
        <f t="shared" si="53"/>
        <v>0.08142493638676845</v>
      </c>
      <c r="AE91" s="41">
        <f t="shared" si="54"/>
        <v>20</v>
      </c>
      <c r="AF91" s="41">
        <v>900</v>
      </c>
      <c r="AG91" s="75">
        <f t="shared" si="55"/>
        <v>0.022900763358778626</v>
      </c>
      <c r="AH91" s="41">
        <f t="shared" si="56"/>
        <v>30</v>
      </c>
      <c r="AI91" s="41">
        <v>300</v>
      </c>
      <c r="AJ91" s="75">
        <f t="shared" si="57"/>
        <v>0.007633587786259542</v>
      </c>
      <c r="AK91" s="41">
        <f t="shared" si="58"/>
        <v>36</v>
      </c>
      <c r="AL91" s="41">
        <v>0</v>
      </c>
      <c r="AM91" s="75">
        <f t="shared" si="59"/>
        <v>0</v>
      </c>
      <c r="AN91" s="41">
        <f t="shared" si="60"/>
        <v>43</v>
      </c>
      <c r="AO91" s="41">
        <v>100</v>
      </c>
      <c r="AP91" s="75">
        <f t="shared" si="61"/>
        <v>0.002544529262086514</v>
      </c>
      <c r="AQ91" s="41">
        <f t="shared" si="62"/>
        <v>17</v>
      </c>
      <c r="AR91" s="41">
        <v>100</v>
      </c>
      <c r="AS91" s="75">
        <f t="shared" si="63"/>
        <v>0.002544529262086514</v>
      </c>
      <c r="AT91" s="41">
        <f t="shared" si="64"/>
        <v>10</v>
      </c>
      <c r="AU91" s="65" t="s">
        <v>243</v>
      </c>
      <c r="AV91" s="75">
        <f t="shared" si="65"/>
        <v>0</v>
      </c>
      <c r="AW91" s="41">
        <f t="shared" si="66"/>
        <v>28</v>
      </c>
      <c r="AX91" s="41">
        <f t="shared" si="67"/>
        <v>0</v>
      </c>
      <c r="AY91" s="75">
        <f t="shared" si="68"/>
        <v>0</v>
      </c>
      <c r="AZ91" s="41">
        <f t="shared" si="69"/>
        <v>29</v>
      </c>
      <c r="BA91" s="65" t="s">
        <v>243</v>
      </c>
      <c r="BB91" s="41">
        <v>0</v>
      </c>
      <c r="BC91" s="65" t="s">
        <v>243</v>
      </c>
    </row>
    <row r="92" spans="8:55" ht="12">
      <c r="H92" s="38" t="s">
        <v>65</v>
      </c>
      <c r="I92" s="39" t="s">
        <v>66</v>
      </c>
      <c r="J92" s="40">
        <v>95100</v>
      </c>
      <c r="K92" s="41">
        <v>9700</v>
      </c>
      <c r="L92" s="75">
        <f t="shared" si="41"/>
        <v>0.10199789695057834</v>
      </c>
      <c r="M92" s="41">
        <f t="shared" si="42"/>
        <v>16</v>
      </c>
      <c r="N92" s="41">
        <v>14700</v>
      </c>
      <c r="O92" s="75">
        <f t="shared" si="43"/>
        <v>0.15457413249211358</v>
      </c>
      <c r="P92" s="41">
        <f t="shared" si="44"/>
        <v>40</v>
      </c>
      <c r="Q92" s="41">
        <v>17500</v>
      </c>
      <c r="R92" s="75">
        <f t="shared" si="45"/>
        <v>0.18401682439537329</v>
      </c>
      <c r="S92" s="41">
        <f t="shared" si="46"/>
        <v>29</v>
      </c>
      <c r="T92" s="41">
        <v>15900</v>
      </c>
      <c r="U92" s="75">
        <f t="shared" si="47"/>
        <v>0.167192429022082</v>
      </c>
      <c r="V92" s="41">
        <f t="shared" si="48"/>
        <v>19</v>
      </c>
      <c r="W92" s="41">
        <v>16100</v>
      </c>
      <c r="X92" s="75">
        <f t="shared" si="49"/>
        <v>0.16929547844374343</v>
      </c>
      <c r="Y92" s="41">
        <f t="shared" si="50"/>
        <v>9</v>
      </c>
      <c r="Z92" s="41">
        <v>8900</v>
      </c>
      <c r="AA92" s="75">
        <f t="shared" si="51"/>
        <v>0.0935856992639327</v>
      </c>
      <c r="AB92" s="41">
        <f t="shared" si="52"/>
        <v>8</v>
      </c>
      <c r="AC92" s="41">
        <v>6500</v>
      </c>
      <c r="AD92" s="75">
        <f t="shared" si="53"/>
        <v>0.0683491062039958</v>
      </c>
      <c r="AE92" s="41">
        <f t="shared" si="54"/>
        <v>31</v>
      </c>
      <c r="AF92" s="41">
        <v>2800</v>
      </c>
      <c r="AG92" s="75">
        <f t="shared" si="55"/>
        <v>0.029442691903259727</v>
      </c>
      <c r="AH92" s="41">
        <f t="shared" si="56"/>
        <v>22</v>
      </c>
      <c r="AI92" s="41">
        <v>1200</v>
      </c>
      <c r="AJ92" s="75">
        <f t="shared" si="57"/>
        <v>0.012618296529968454</v>
      </c>
      <c r="AK92" s="41">
        <f t="shared" si="58"/>
        <v>13</v>
      </c>
      <c r="AL92" s="41">
        <v>400</v>
      </c>
      <c r="AM92" s="75">
        <f t="shared" si="59"/>
        <v>0.004206098843322818</v>
      </c>
      <c r="AN92" s="41">
        <f t="shared" si="60"/>
        <v>27</v>
      </c>
      <c r="AO92" s="41">
        <v>300</v>
      </c>
      <c r="AP92" s="75">
        <f t="shared" si="61"/>
        <v>0.0031545741324921135</v>
      </c>
      <c r="AQ92" s="41">
        <f t="shared" si="62"/>
        <v>13</v>
      </c>
      <c r="AR92" s="41">
        <v>100</v>
      </c>
      <c r="AS92" s="75">
        <f t="shared" si="63"/>
        <v>0.0010515247108307045</v>
      </c>
      <c r="AT92" s="41">
        <f t="shared" si="64"/>
        <v>26</v>
      </c>
      <c r="AU92" s="41">
        <v>100</v>
      </c>
      <c r="AV92" s="75">
        <f t="shared" si="65"/>
        <v>0.0010515247108307045</v>
      </c>
      <c r="AW92" s="41">
        <f t="shared" si="66"/>
        <v>23</v>
      </c>
      <c r="AX92" s="41">
        <f t="shared" si="67"/>
        <v>0</v>
      </c>
      <c r="AY92" s="75">
        <f t="shared" si="68"/>
        <v>0</v>
      </c>
      <c r="AZ92" s="41">
        <f t="shared" si="69"/>
        <v>29</v>
      </c>
      <c r="BA92" s="65" t="s">
        <v>243</v>
      </c>
      <c r="BB92" s="65" t="s">
        <v>243</v>
      </c>
      <c r="BC92" s="65" t="s">
        <v>243</v>
      </c>
    </row>
    <row r="93" spans="8:55" ht="12">
      <c r="H93" s="38" t="s">
        <v>67</v>
      </c>
      <c r="I93" s="39" t="s">
        <v>68</v>
      </c>
      <c r="J93" s="40">
        <v>94000</v>
      </c>
      <c r="K93" s="41">
        <v>8200</v>
      </c>
      <c r="L93" s="75">
        <f t="shared" si="41"/>
        <v>0.08723404255319149</v>
      </c>
      <c r="M93" s="41">
        <f t="shared" si="42"/>
        <v>33</v>
      </c>
      <c r="N93" s="41">
        <v>18300</v>
      </c>
      <c r="O93" s="75">
        <f t="shared" si="43"/>
        <v>0.1946808510638298</v>
      </c>
      <c r="P93" s="41">
        <f t="shared" si="44"/>
        <v>5</v>
      </c>
      <c r="Q93" s="41">
        <v>18300</v>
      </c>
      <c r="R93" s="75">
        <f t="shared" si="45"/>
        <v>0.1946808510638298</v>
      </c>
      <c r="S93" s="41">
        <f t="shared" si="46"/>
        <v>21</v>
      </c>
      <c r="T93" s="41">
        <v>12200</v>
      </c>
      <c r="U93" s="75">
        <f t="shared" si="47"/>
        <v>0.12978723404255318</v>
      </c>
      <c r="V93" s="41">
        <f t="shared" si="48"/>
        <v>42</v>
      </c>
      <c r="W93" s="41">
        <v>15000</v>
      </c>
      <c r="X93" s="75">
        <f t="shared" si="49"/>
        <v>0.1595744680851064</v>
      </c>
      <c r="Y93" s="41">
        <f t="shared" si="50"/>
        <v>17</v>
      </c>
      <c r="Z93" s="41">
        <v>7700</v>
      </c>
      <c r="AA93" s="75">
        <f t="shared" si="51"/>
        <v>0.08191489361702127</v>
      </c>
      <c r="AB93" s="41">
        <f t="shared" si="52"/>
        <v>22</v>
      </c>
      <c r="AC93" s="41">
        <v>7800</v>
      </c>
      <c r="AD93" s="75">
        <f t="shared" si="53"/>
        <v>0.08297872340425531</v>
      </c>
      <c r="AE93" s="41">
        <f t="shared" si="54"/>
        <v>19</v>
      </c>
      <c r="AF93" s="41">
        <v>2900</v>
      </c>
      <c r="AG93" s="75">
        <f t="shared" si="55"/>
        <v>0.030851063829787233</v>
      </c>
      <c r="AH93" s="41">
        <f t="shared" si="56"/>
        <v>15</v>
      </c>
      <c r="AI93" s="41">
        <v>900</v>
      </c>
      <c r="AJ93" s="75">
        <f t="shared" si="57"/>
        <v>0.009574468085106383</v>
      </c>
      <c r="AK93" s="41">
        <f t="shared" si="58"/>
        <v>28</v>
      </c>
      <c r="AL93" s="41">
        <v>400</v>
      </c>
      <c r="AM93" s="75">
        <f t="shared" si="59"/>
        <v>0.00425531914893617</v>
      </c>
      <c r="AN93" s="41">
        <f t="shared" si="60"/>
        <v>25</v>
      </c>
      <c r="AO93" s="41">
        <v>700</v>
      </c>
      <c r="AP93" s="75">
        <f t="shared" si="61"/>
        <v>0.007446808510638298</v>
      </c>
      <c r="AQ93" s="41">
        <f t="shared" si="62"/>
        <v>2</v>
      </c>
      <c r="AR93" s="41">
        <v>100</v>
      </c>
      <c r="AS93" s="75">
        <f t="shared" si="63"/>
        <v>0.0010638297872340426</v>
      </c>
      <c r="AT93" s="41">
        <f t="shared" si="64"/>
        <v>23</v>
      </c>
      <c r="AU93" s="41">
        <v>200</v>
      </c>
      <c r="AV93" s="75">
        <f t="shared" si="65"/>
        <v>0.002127659574468085</v>
      </c>
      <c r="AW93" s="41">
        <f t="shared" si="66"/>
        <v>10</v>
      </c>
      <c r="AX93" s="41">
        <f t="shared" si="67"/>
        <v>100</v>
      </c>
      <c r="AY93" s="75">
        <f t="shared" si="68"/>
        <v>0.0010638297872340426</v>
      </c>
      <c r="AZ93" s="41">
        <f t="shared" si="69"/>
        <v>24</v>
      </c>
      <c r="BA93" s="65" t="s">
        <v>243</v>
      </c>
      <c r="BB93" s="41">
        <v>100</v>
      </c>
      <c r="BC93" s="65" t="s">
        <v>243</v>
      </c>
    </row>
    <row r="94" spans="8:55" ht="12">
      <c r="H94" s="38" t="s">
        <v>69</v>
      </c>
      <c r="I94" s="39" t="s">
        <v>70</v>
      </c>
      <c r="J94" s="40">
        <v>174200</v>
      </c>
      <c r="K94" s="41">
        <v>12700</v>
      </c>
      <c r="L94" s="75">
        <f t="shared" si="41"/>
        <v>0.07290470723306544</v>
      </c>
      <c r="M94" s="41">
        <f t="shared" si="42"/>
        <v>45</v>
      </c>
      <c r="N94" s="41">
        <v>27900</v>
      </c>
      <c r="O94" s="75">
        <f t="shared" si="43"/>
        <v>0.16016073478760046</v>
      </c>
      <c r="P94" s="41">
        <f t="shared" si="44"/>
        <v>35</v>
      </c>
      <c r="Q94" s="41">
        <v>30100</v>
      </c>
      <c r="R94" s="75">
        <f t="shared" si="45"/>
        <v>0.1727898966704937</v>
      </c>
      <c r="S94" s="41">
        <f t="shared" si="46"/>
        <v>34</v>
      </c>
      <c r="T94" s="41">
        <v>24600</v>
      </c>
      <c r="U94" s="75">
        <f t="shared" si="47"/>
        <v>0.14121699196326062</v>
      </c>
      <c r="V94" s="41">
        <f t="shared" si="48"/>
        <v>39</v>
      </c>
      <c r="W94" s="41">
        <v>31300</v>
      </c>
      <c r="X94" s="75">
        <f t="shared" si="49"/>
        <v>0.1796785304247991</v>
      </c>
      <c r="Y94" s="41">
        <f t="shared" si="50"/>
        <v>6</v>
      </c>
      <c r="Z94" s="41">
        <v>18700</v>
      </c>
      <c r="AA94" s="75">
        <f t="shared" si="51"/>
        <v>0.10734787600459242</v>
      </c>
      <c r="AB94" s="41">
        <f t="shared" si="52"/>
        <v>1</v>
      </c>
      <c r="AC94" s="41">
        <v>17100</v>
      </c>
      <c r="AD94" s="75">
        <f t="shared" si="53"/>
        <v>0.09816303099885189</v>
      </c>
      <c r="AE94" s="41">
        <f t="shared" si="54"/>
        <v>11</v>
      </c>
      <c r="AF94" s="41">
        <v>6400</v>
      </c>
      <c r="AG94" s="75">
        <f t="shared" si="55"/>
        <v>0.03673938002296211</v>
      </c>
      <c r="AH94" s="41">
        <f t="shared" si="56"/>
        <v>9</v>
      </c>
      <c r="AI94" s="41">
        <v>2700</v>
      </c>
      <c r="AJ94" s="75">
        <f t="shared" si="57"/>
        <v>0.015499425947187142</v>
      </c>
      <c r="AK94" s="41">
        <f t="shared" si="58"/>
        <v>6</v>
      </c>
      <c r="AL94" s="41">
        <v>300</v>
      </c>
      <c r="AM94" s="75">
        <f t="shared" si="59"/>
        <v>0.001722158438576349</v>
      </c>
      <c r="AN94" s="41">
        <f t="shared" si="60"/>
        <v>42</v>
      </c>
      <c r="AO94" s="41">
        <v>400</v>
      </c>
      <c r="AP94" s="75">
        <f t="shared" si="61"/>
        <v>0.002296211251435132</v>
      </c>
      <c r="AQ94" s="41">
        <f t="shared" si="62"/>
        <v>20</v>
      </c>
      <c r="AR94" s="41">
        <v>600</v>
      </c>
      <c r="AS94" s="75">
        <f t="shared" si="63"/>
        <v>0.003444316877152698</v>
      </c>
      <c r="AT94" s="41">
        <f t="shared" si="64"/>
        <v>4</v>
      </c>
      <c r="AU94" s="41">
        <v>100</v>
      </c>
      <c r="AV94" s="75">
        <f t="shared" si="65"/>
        <v>0.000574052812858783</v>
      </c>
      <c r="AW94" s="41">
        <f t="shared" si="66"/>
        <v>27</v>
      </c>
      <c r="AX94" s="41">
        <f t="shared" si="67"/>
        <v>0</v>
      </c>
      <c r="AY94" s="75">
        <f t="shared" si="68"/>
        <v>0</v>
      </c>
      <c r="AZ94" s="41">
        <f t="shared" si="69"/>
        <v>29</v>
      </c>
      <c r="BA94" s="65" t="s">
        <v>243</v>
      </c>
      <c r="BB94" s="65" t="s">
        <v>243</v>
      </c>
      <c r="BC94" s="65" t="s">
        <v>243</v>
      </c>
    </row>
    <row r="95" spans="8:55" ht="12">
      <c r="H95" s="38" t="s">
        <v>71</v>
      </c>
      <c r="I95" s="39" t="s">
        <v>72</v>
      </c>
      <c r="J95" s="40">
        <v>384600</v>
      </c>
      <c r="K95" s="41">
        <v>37400</v>
      </c>
      <c r="L95" s="75">
        <f t="shared" si="41"/>
        <v>0.09724388975559023</v>
      </c>
      <c r="M95" s="41">
        <f t="shared" si="42"/>
        <v>20</v>
      </c>
      <c r="N95" s="41">
        <v>68900</v>
      </c>
      <c r="O95" s="75">
        <f t="shared" si="43"/>
        <v>0.17914716588663546</v>
      </c>
      <c r="P95" s="41">
        <f t="shared" si="44"/>
        <v>14</v>
      </c>
      <c r="Q95" s="41">
        <v>63200</v>
      </c>
      <c r="R95" s="75">
        <f t="shared" si="45"/>
        <v>0.1643265730629225</v>
      </c>
      <c r="S95" s="41">
        <f t="shared" si="46"/>
        <v>41</v>
      </c>
      <c r="T95" s="41">
        <v>45900</v>
      </c>
      <c r="U95" s="75">
        <f t="shared" si="47"/>
        <v>0.11934477379095164</v>
      </c>
      <c r="V95" s="41">
        <f t="shared" si="48"/>
        <v>44</v>
      </c>
      <c r="W95" s="41">
        <v>59600</v>
      </c>
      <c r="X95" s="75">
        <f t="shared" si="49"/>
        <v>0.15496619864794592</v>
      </c>
      <c r="Y95" s="41">
        <f t="shared" si="50"/>
        <v>26</v>
      </c>
      <c r="Z95" s="41">
        <v>34400</v>
      </c>
      <c r="AA95" s="75">
        <f t="shared" si="51"/>
        <v>0.08944357774310972</v>
      </c>
      <c r="AB95" s="41">
        <f t="shared" si="52"/>
        <v>12</v>
      </c>
      <c r="AC95" s="41">
        <v>45200</v>
      </c>
      <c r="AD95" s="75">
        <f t="shared" si="53"/>
        <v>0.11752470098803952</v>
      </c>
      <c r="AE95" s="41">
        <f t="shared" si="54"/>
        <v>2</v>
      </c>
      <c r="AF95" s="41">
        <v>13900</v>
      </c>
      <c r="AG95" s="75">
        <f t="shared" si="55"/>
        <v>0.036141445657826315</v>
      </c>
      <c r="AH95" s="41">
        <f t="shared" si="56"/>
        <v>11</v>
      </c>
      <c r="AI95" s="41">
        <v>5100</v>
      </c>
      <c r="AJ95" s="75">
        <f t="shared" si="57"/>
        <v>0.01326053042121685</v>
      </c>
      <c r="AK95" s="41">
        <f t="shared" si="58"/>
        <v>11</v>
      </c>
      <c r="AL95" s="41">
        <v>2400</v>
      </c>
      <c r="AM95" s="75">
        <f t="shared" si="59"/>
        <v>0.0062402496099844</v>
      </c>
      <c r="AN95" s="41">
        <f t="shared" si="60"/>
        <v>15</v>
      </c>
      <c r="AO95" s="41">
        <v>1100</v>
      </c>
      <c r="AP95" s="75">
        <f t="shared" si="61"/>
        <v>0.002860114404576183</v>
      </c>
      <c r="AQ95" s="41">
        <f t="shared" si="62"/>
        <v>16</v>
      </c>
      <c r="AR95" s="65" t="s">
        <v>243</v>
      </c>
      <c r="AS95" s="75">
        <f t="shared" si="63"/>
        <v>0</v>
      </c>
      <c r="AT95" s="41">
        <f t="shared" si="64"/>
        <v>30</v>
      </c>
      <c r="AU95" s="41">
        <v>700</v>
      </c>
      <c r="AV95" s="75">
        <f t="shared" si="65"/>
        <v>0.0018200728029121164</v>
      </c>
      <c r="AW95" s="41">
        <f t="shared" si="66"/>
        <v>13</v>
      </c>
      <c r="AX95" s="41">
        <f t="shared" si="67"/>
        <v>200</v>
      </c>
      <c r="AY95" s="75">
        <f t="shared" si="68"/>
        <v>0.0005200208008320333</v>
      </c>
      <c r="AZ95" s="41">
        <f t="shared" si="69"/>
        <v>28</v>
      </c>
      <c r="BA95" s="41">
        <v>200</v>
      </c>
      <c r="BB95" s="65" t="s">
        <v>243</v>
      </c>
      <c r="BC95" s="65" t="s">
        <v>243</v>
      </c>
    </row>
    <row r="96" spans="8:55" ht="12">
      <c r="H96" s="38" t="s">
        <v>73</v>
      </c>
      <c r="I96" s="39" t="s">
        <v>74</v>
      </c>
      <c r="J96" s="40">
        <v>88500</v>
      </c>
      <c r="K96" s="41">
        <v>7000</v>
      </c>
      <c r="L96" s="75">
        <f t="shared" si="41"/>
        <v>0.07909604519774012</v>
      </c>
      <c r="M96" s="41">
        <f t="shared" si="42"/>
        <v>43</v>
      </c>
      <c r="N96" s="41">
        <v>13800</v>
      </c>
      <c r="O96" s="75">
        <f t="shared" si="43"/>
        <v>0.15593220338983052</v>
      </c>
      <c r="P96" s="41">
        <f t="shared" si="44"/>
        <v>39</v>
      </c>
      <c r="Q96" s="41">
        <v>17000</v>
      </c>
      <c r="R96" s="75">
        <f t="shared" si="45"/>
        <v>0.192090395480226</v>
      </c>
      <c r="S96" s="41">
        <f t="shared" si="46"/>
        <v>23</v>
      </c>
      <c r="T96" s="41">
        <v>13700</v>
      </c>
      <c r="U96" s="75">
        <f t="shared" si="47"/>
        <v>0.15480225988700566</v>
      </c>
      <c r="V96" s="41">
        <f t="shared" si="48"/>
        <v>28</v>
      </c>
      <c r="W96" s="41">
        <v>15500</v>
      </c>
      <c r="X96" s="75">
        <f t="shared" si="49"/>
        <v>0.1751412429378531</v>
      </c>
      <c r="Y96" s="41">
        <f t="shared" si="50"/>
        <v>7</v>
      </c>
      <c r="Z96" s="41">
        <v>6400</v>
      </c>
      <c r="AA96" s="75">
        <f t="shared" si="51"/>
        <v>0.07231638418079096</v>
      </c>
      <c r="AB96" s="41">
        <f t="shared" si="52"/>
        <v>33</v>
      </c>
      <c r="AC96" s="41">
        <v>8300</v>
      </c>
      <c r="AD96" s="75">
        <f t="shared" si="53"/>
        <v>0.09378531073446328</v>
      </c>
      <c r="AE96" s="41">
        <f t="shared" si="54"/>
        <v>13</v>
      </c>
      <c r="AF96" s="41">
        <v>2700</v>
      </c>
      <c r="AG96" s="75">
        <f t="shared" si="55"/>
        <v>0.030508474576271188</v>
      </c>
      <c r="AH96" s="41">
        <f t="shared" si="56"/>
        <v>17</v>
      </c>
      <c r="AI96" s="41">
        <v>1000</v>
      </c>
      <c r="AJ96" s="75">
        <f t="shared" si="57"/>
        <v>0.011299435028248588</v>
      </c>
      <c r="AK96" s="41">
        <f t="shared" si="58"/>
        <v>21</v>
      </c>
      <c r="AL96" s="41">
        <v>700</v>
      </c>
      <c r="AM96" s="75">
        <f t="shared" si="59"/>
        <v>0.007909604519774011</v>
      </c>
      <c r="AN96" s="41">
        <f t="shared" si="60"/>
        <v>10</v>
      </c>
      <c r="AO96" s="41">
        <v>200</v>
      </c>
      <c r="AP96" s="75">
        <f t="shared" si="61"/>
        <v>0.0022598870056497176</v>
      </c>
      <c r="AQ96" s="41">
        <f t="shared" si="62"/>
        <v>21</v>
      </c>
      <c r="AR96" s="41">
        <v>100</v>
      </c>
      <c r="AS96" s="75">
        <f t="shared" si="63"/>
        <v>0.0011299435028248588</v>
      </c>
      <c r="AT96" s="41">
        <f t="shared" si="64"/>
        <v>22</v>
      </c>
      <c r="AU96" s="41">
        <v>300</v>
      </c>
      <c r="AV96" s="75">
        <f t="shared" si="65"/>
        <v>0.003389830508474576</v>
      </c>
      <c r="AW96" s="41">
        <f t="shared" si="66"/>
        <v>2</v>
      </c>
      <c r="AX96" s="41">
        <f t="shared" si="67"/>
        <v>0</v>
      </c>
      <c r="AY96" s="75">
        <f t="shared" si="68"/>
        <v>0</v>
      </c>
      <c r="AZ96" s="41">
        <f t="shared" si="69"/>
        <v>29</v>
      </c>
      <c r="BA96" s="65" t="s">
        <v>243</v>
      </c>
      <c r="BB96" s="65" t="s">
        <v>243</v>
      </c>
      <c r="BC96" s="65" t="s">
        <v>243</v>
      </c>
    </row>
    <row r="97" spans="8:55" ht="12">
      <c r="H97" s="38" t="s">
        <v>75</v>
      </c>
      <c r="I97" s="39" t="s">
        <v>76</v>
      </c>
      <c r="J97" s="40">
        <v>73600</v>
      </c>
      <c r="K97" s="41">
        <v>9200</v>
      </c>
      <c r="L97" s="75">
        <f t="shared" si="41"/>
        <v>0.125</v>
      </c>
      <c r="M97" s="41">
        <f t="shared" si="42"/>
        <v>3</v>
      </c>
      <c r="N97" s="41">
        <v>12200</v>
      </c>
      <c r="O97" s="75">
        <f t="shared" si="43"/>
        <v>0.16576086956521738</v>
      </c>
      <c r="P97" s="41">
        <f t="shared" si="44"/>
        <v>27</v>
      </c>
      <c r="Q97" s="41">
        <v>10800</v>
      </c>
      <c r="R97" s="75">
        <f t="shared" si="45"/>
        <v>0.14673913043478262</v>
      </c>
      <c r="S97" s="41">
        <f t="shared" si="46"/>
        <v>45</v>
      </c>
      <c r="T97" s="41">
        <v>8700</v>
      </c>
      <c r="U97" s="75">
        <f t="shared" si="47"/>
        <v>0.11820652173913043</v>
      </c>
      <c r="V97" s="41">
        <f t="shared" si="48"/>
        <v>45</v>
      </c>
      <c r="W97" s="41">
        <v>12400</v>
      </c>
      <c r="X97" s="75">
        <f t="shared" si="49"/>
        <v>0.16847826086956522</v>
      </c>
      <c r="Y97" s="41">
        <f t="shared" si="50"/>
        <v>11</v>
      </c>
      <c r="Z97" s="41">
        <v>7200</v>
      </c>
      <c r="AA97" s="75">
        <f t="shared" si="51"/>
        <v>0.09782608695652174</v>
      </c>
      <c r="AB97" s="41">
        <f t="shared" si="52"/>
        <v>5</v>
      </c>
      <c r="AC97" s="41">
        <v>8300</v>
      </c>
      <c r="AD97" s="75">
        <f t="shared" si="53"/>
        <v>0.11277173913043478</v>
      </c>
      <c r="AE97" s="41">
        <f t="shared" si="54"/>
        <v>4</v>
      </c>
      <c r="AF97" s="41">
        <v>2000</v>
      </c>
      <c r="AG97" s="75">
        <f t="shared" si="55"/>
        <v>0.02717391304347826</v>
      </c>
      <c r="AH97" s="41">
        <f t="shared" si="56"/>
        <v>26</v>
      </c>
      <c r="AI97" s="41">
        <v>1100</v>
      </c>
      <c r="AJ97" s="75">
        <f t="shared" si="57"/>
        <v>0.014945652173913044</v>
      </c>
      <c r="AK97" s="41">
        <f t="shared" si="58"/>
        <v>8</v>
      </c>
      <c r="AL97" s="41">
        <v>200</v>
      </c>
      <c r="AM97" s="75">
        <f t="shared" si="59"/>
        <v>0.002717391304347826</v>
      </c>
      <c r="AN97" s="41">
        <f t="shared" si="60"/>
        <v>35</v>
      </c>
      <c r="AO97" s="41">
        <v>100</v>
      </c>
      <c r="AP97" s="75">
        <f t="shared" si="61"/>
        <v>0.001358695652173913</v>
      </c>
      <c r="AQ97" s="41">
        <f t="shared" si="62"/>
        <v>30</v>
      </c>
      <c r="AR97" s="41">
        <v>100</v>
      </c>
      <c r="AS97" s="75">
        <f t="shared" si="63"/>
        <v>0.001358695652173913</v>
      </c>
      <c r="AT97" s="41">
        <f t="shared" si="64"/>
        <v>18</v>
      </c>
      <c r="AU97" s="41">
        <v>100</v>
      </c>
      <c r="AV97" s="75">
        <f t="shared" si="65"/>
        <v>0.001358695652173913</v>
      </c>
      <c r="AW97" s="41">
        <f t="shared" si="66"/>
        <v>20</v>
      </c>
      <c r="AX97" s="41">
        <f t="shared" si="67"/>
        <v>200</v>
      </c>
      <c r="AY97" s="75">
        <f t="shared" si="68"/>
        <v>0.002717391304347826</v>
      </c>
      <c r="AZ97" s="41">
        <f t="shared" si="69"/>
        <v>12</v>
      </c>
      <c r="BA97" s="41">
        <v>100</v>
      </c>
      <c r="BB97" s="41">
        <v>100</v>
      </c>
      <c r="BC97" s="65" t="s">
        <v>243</v>
      </c>
    </row>
    <row r="98" spans="8:55" ht="12">
      <c r="H98" s="38" t="s">
        <v>77</v>
      </c>
      <c r="I98" s="39" t="s">
        <v>78</v>
      </c>
      <c r="J98" s="40">
        <v>143300</v>
      </c>
      <c r="K98" s="41">
        <v>19700</v>
      </c>
      <c r="L98" s="75">
        <f t="shared" si="41"/>
        <v>0.1374738311235171</v>
      </c>
      <c r="M98" s="41">
        <f t="shared" si="42"/>
        <v>2</v>
      </c>
      <c r="N98" s="41">
        <v>29000</v>
      </c>
      <c r="O98" s="75">
        <f t="shared" si="43"/>
        <v>0.20237264480111655</v>
      </c>
      <c r="P98" s="41">
        <f t="shared" si="44"/>
        <v>2</v>
      </c>
      <c r="Q98" s="41">
        <v>25500</v>
      </c>
      <c r="R98" s="75">
        <f t="shared" si="45"/>
        <v>0.1779483600837404</v>
      </c>
      <c r="S98" s="41">
        <f t="shared" si="46"/>
        <v>31</v>
      </c>
      <c r="T98" s="41">
        <v>16700</v>
      </c>
      <c r="U98" s="75">
        <f t="shared" si="47"/>
        <v>0.11653872993719469</v>
      </c>
      <c r="V98" s="41">
        <f t="shared" si="48"/>
        <v>47</v>
      </c>
      <c r="W98" s="41">
        <v>21100</v>
      </c>
      <c r="X98" s="75">
        <f t="shared" si="49"/>
        <v>0.14724354501046755</v>
      </c>
      <c r="Y98" s="41">
        <f t="shared" si="50"/>
        <v>38</v>
      </c>
      <c r="Z98" s="41">
        <v>9700</v>
      </c>
      <c r="AA98" s="75">
        <f t="shared" si="51"/>
        <v>0.06769016050244243</v>
      </c>
      <c r="AB98" s="41">
        <f t="shared" si="52"/>
        <v>38</v>
      </c>
      <c r="AC98" s="41">
        <v>9700</v>
      </c>
      <c r="AD98" s="75">
        <f t="shared" si="53"/>
        <v>0.06769016050244243</v>
      </c>
      <c r="AE98" s="41">
        <f t="shared" si="54"/>
        <v>32</v>
      </c>
      <c r="AF98" s="41">
        <v>3900</v>
      </c>
      <c r="AG98" s="75">
        <f t="shared" si="55"/>
        <v>0.02721563154221912</v>
      </c>
      <c r="AH98" s="41">
        <f t="shared" si="56"/>
        <v>25</v>
      </c>
      <c r="AI98" s="41">
        <v>1600</v>
      </c>
      <c r="AJ98" s="75">
        <f t="shared" si="57"/>
        <v>0.011165387299371946</v>
      </c>
      <c r="AK98" s="41">
        <f t="shared" si="58"/>
        <v>22</v>
      </c>
      <c r="AL98" s="41">
        <v>700</v>
      </c>
      <c r="AM98" s="75">
        <f t="shared" si="59"/>
        <v>0.004884856943475227</v>
      </c>
      <c r="AN98" s="41">
        <f t="shared" si="60"/>
        <v>21</v>
      </c>
      <c r="AO98" s="41">
        <v>200</v>
      </c>
      <c r="AP98" s="75">
        <f t="shared" si="61"/>
        <v>0.0013956734124214933</v>
      </c>
      <c r="AQ98" s="41">
        <f t="shared" si="62"/>
        <v>29</v>
      </c>
      <c r="AR98" s="41">
        <v>400</v>
      </c>
      <c r="AS98" s="75">
        <f t="shared" si="63"/>
        <v>0.0027913468248429866</v>
      </c>
      <c r="AT98" s="41">
        <f t="shared" si="64"/>
        <v>8</v>
      </c>
      <c r="AU98" s="65" t="s">
        <v>243</v>
      </c>
      <c r="AV98" s="75">
        <f t="shared" si="65"/>
        <v>0</v>
      </c>
      <c r="AW98" s="41">
        <f t="shared" si="66"/>
        <v>28</v>
      </c>
      <c r="AX98" s="41">
        <f t="shared" si="67"/>
        <v>1200</v>
      </c>
      <c r="AY98" s="75">
        <f t="shared" si="68"/>
        <v>0.00837404047452896</v>
      </c>
      <c r="AZ98" s="41">
        <f t="shared" si="69"/>
        <v>1</v>
      </c>
      <c r="BA98" s="41">
        <v>500</v>
      </c>
      <c r="BB98" s="41">
        <v>400</v>
      </c>
      <c r="BC98" s="41">
        <v>300</v>
      </c>
    </row>
    <row r="99" spans="8:55" ht="12">
      <c r="H99" s="38" t="s">
        <v>79</v>
      </c>
      <c r="I99" s="39" t="s">
        <v>80</v>
      </c>
      <c r="J99" s="40">
        <v>484700</v>
      </c>
      <c r="K99" s="41">
        <v>43800</v>
      </c>
      <c r="L99" s="75">
        <f t="shared" si="41"/>
        <v>0.09036517433463999</v>
      </c>
      <c r="M99" s="41">
        <f t="shared" si="42"/>
        <v>29</v>
      </c>
      <c r="N99" s="41">
        <v>80400</v>
      </c>
      <c r="O99" s="75">
        <f t="shared" si="43"/>
        <v>0.16587579946358572</v>
      </c>
      <c r="P99" s="41">
        <f t="shared" si="44"/>
        <v>26</v>
      </c>
      <c r="Q99" s="41">
        <v>83400</v>
      </c>
      <c r="R99" s="75">
        <f t="shared" si="45"/>
        <v>0.17206519496595832</v>
      </c>
      <c r="S99" s="41">
        <f t="shared" si="46"/>
        <v>36</v>
      </c>
      <c r="T99" s="41">
        <v>74500</v>
      </c>
      <c r="U99" s="75">
        <f t="shared" si="47"/>
        <v>0.15370332164225295</v>
      </c>
      <c r="V99" s="41">
        <f t="shared" si="48"/>
        <v>30</v>
      </c>
      <c r="W99" s="41">
        <v>72200</v>
      </c>
      <c r="X99" s="75">
        <f t="shared" si="49"/>
        <v>0.14895811842376727</v>
      </c>
      <c r="Y99" s="41">
        <f t="shared" si="50"/>
        <v>35</v>
      </c>
      <c r="Z99" s="41">
        <v>41100</v>
      </c>
      <c r="AA99" s="75">
        <f t="shared" si="51"/>
        <v>0.08479471838250464</v>
      </c>
      <c r="AB99" s="41">
        <f t="shared" si="52"/>
        <v>19</v>
      </c>
      <c r="AC99" s="41">
        <v>48700</v>
      </c>
      <c r="AD99" s="75">
        <f t="shared" si="53"/>
        <v>0.10047452032184856</v>
      </c>
      <c r="AE99" s="41">
        <f t="shared" si="54"/>
        <v>9</v>
      </c>
      <c r="AF99" s="41">
        <v>15300</v>
      </c>
      <c r="AG99" s="75">
        <f t="shared" si="55"/>
        <v>0.03156591706210027</v>
      </c>
      <c r="AH99" s="41">
        <f t="shared" si="56"/>
        <v>14</v>
      </c>
      <c r="AI99" s="41">
        <v>7700</v>
      </c>
      <c r="AJ99" s="75">
        <f t="shared" si="57"/>
        <v>0.015886115122756343</v>
      </c>
      <c r="AK99" s="41">
        <f t="shared" si="58"/>
        <v>5</v>
      </c>
      <c r="AL99" s="41">
        <v>2200</v>
      </c>
      <c r="AM99" s="75">
        <f t="shared" si="59"/>
        <v>0.0045388900350732415</v>
      </c>
      <c r="AN99" s="41">
        <f t="shared" si="60"/>
        <v>24</v>
      </c>
      <c r="AO99" s="41">
        <v>1500</v>
      </c>
      <c r="AP99" s="75">
        <f t="shared" si="61"/>
        <v>0.0030946977511863006</v>
      </c>
      <c r="AQ99" s="41">
        <f t="shared" si="62"/>
        <v>15</v>
      </c>
      <c r="AR99" s="41">
        <v>1000</v>
      </c>
      <c r="AS99" s="75">
        <f t="shared" si="63"/>
        <v>0.0020631318341242004</v>
      </c>
      <c r="AT99" s="41">
        <f t="shared" si="64"/>
        <v>14</v>
      </c>
      <c r="AU99" s="41">
        <v>500</v>
      </c>
      <c r="AV99" s="75">
        <f t="shared" si="65"/>
        <v>0.0010315659170621002</v>
      </c>
      <c r="AW99" s="41">
        <f t="shared" si="66"/>
        <v>24</v>
      </c>
      <c r="AX99" s="41">
        <f t="shared" si="67"/>
        <v>900</v>
      </c>
      <c r="AY99" s="75">
        <f t="shared" si="68"/>
        <v>0.0018568186507117806</v>
      </c>
      <c r="AZ99" s="41">
        <f t="shared" si="69"/>
        <v>18</v>
      </c>
      <c r="BA99" s="41">
        <v>400</v>
      </c>
      <c r="BB99" s="65" t="s">
        <v>243</v>
      </c>
      <c r="BC99" s="41">
        <v>500</v>
      </c>
    </row>
    <row r="100" spans="8:55" ht="12">
      <c r="H100" s="38" t="s">
        <v>81</v>
      </c>
      <c r="I100" s="39" t="s">
        <v>82</v>
      </c>
      <c r="J100" s="40">
        <v>273300</v>
      </c>
      <c r="K100" s="41">
        <v>28800</v>
      </c>
      <c r="L100" s="75">
        <f t="shared" si="41"/>
        <v>0.10537870472008781</v>
      </c>
      <c r="M100" s="41">
        <f t="shared" si="42"/>
        <v>13</v>
      </c>
      <c r="N100" s="41">
        <v>44000</v>
      </c>
      <c r="O100" s="75">
        <f t="shared" si="43"/>
        <v>0.16099524332235637</v>
      </c>
      <c r="P100" s="41">
        <f t="shared" si="44"/>
        <v>34</v>
      </c>
      <c r="Q100" s="41">
        <v>39200</v>
      </c>
      <c r="R100" s="75">
        <f t="shared" si="45"/>
        <v>0.14343212586900841</v>
      </c>
      <c r="S100" s="41">
        <f t="shared" si="46"/>
        <v>47</v>
      </c>
      <c r="T100" s="41">
        <v>40500</v>
      </c>
      <c r="U100" s="75">
        <f t="shared" si="47"/>
        <v>0.14818880351262348</v>
      </c>
      <c r="V100" s="41">
        <f t="shared" si="48"/>
        <v>33</v>
      </c>
      <c r="W100" s="41">
        <v>38900</v>
      </c>
      <c r="X100" s="75">
        <f t="shared" si="49"/>
        <v>0.14233443102817417</v>
      </c>
      <c r="Y100" s="41">
        <f t="shared" si="50"/>
        <v>42</v>
      </c>
      <c r="Z100" s="41">
        <v>24000</v>
      </c>
      <c r="AA100" s="75">
        <f t="shared" si="51"/>
        <v>0.08781558726673985</v>
      </c>
      <c r="AB100" s="41">
        <f t="shared" si="52"/>
        <v>13</v>
      </c>
      <c r="AC100" s="41">
        <v>35000</v>
      </c>
      <c r="AD100" s="75">
        <f t="shared" si="53"/>
        <v>0.12806439809732895</v>
      </c>
      <c r="AE100" s="41">
        <f t="shared" si="54"/>
        <v>1</v>
      </c>
      <c r="AF100" s="41">
        <v>12000</v>
      </c>
      <c r="AG100" s="75">
        <f t="shared" si="55"/>
        <v>0.043907793633369926</v>
      </c>
      <c r="AH100" s="41">
        <f t="shared" si="56"/>
        <v>4</v>
      </c>
      <c r="AI100" s="41">
        <v>2700</v>
      </c>
      <c r="AJ100" s="75">
        <f t="shared" si="57"/>
        <v>0.009879253567508232</v>
      </c>
      <c r="AK100" s="41">
        <f t="shared" si="58"/>
        <v>26</v>
      </c>
      <c r="AL100" s="41">
        <v>2400</v>
      </c>
      <c r="AM100" s="75">
        <f t="shared" si="59"/>
        <v>0.008781558726673985</v>
      </c>
      <c r="AN100" s="41">
        <f t="shared" si="60"/>
        <v>7</v>
      </c>
      <c r="AO100" s="41">
        <v>600</v>
      </c>
      <c r="AP100" s="75">
        <f t="shared" si="61"/>
        <v>0.0021953896816684962</v>
      </c>
      <c r="AQ100" s="41">
        <f t="shared" si="62"/>
        <v>22</v>
      </c>
      <c r="AR100" s="41">
        <v>200</v>
      </c>
      <c r="AS100" s="75">
        <f t="shared" si="63"/>
        <v>0.0007317965605561653</v>
      </c>
      <c r="AT100" s="41">
        <f t="shared" si="64"/>
        <v>29</v>
      </c>
      <c r="AU100" s="41">
        <v>200</v>
      </c>
      <c r="AV100" s="75">
        <f t="shared" si="65"/>
        <v>0.0007317965605561653</v>
      </c>
      <c r="AW100" s="41">
        <f t="shared" si="66"/>
        <v>26</v>
      </c>
      <c r="AX100" s="41">
        <f t="shared" si="67"/>
        <v>700</v>
      </c>
      <c r="AY100" s="75">
        <f t="shared" si="68"/>
        <v>0.002561287961946579</v>
      </c>
      <c r="AZ100" s="41">
        <f t="shared" si="69"/>
        <v>13</v>
      </c>
      <c r="BA100" s="41">
        <v>700</v>
      </c>
      <c r="BB100" s="65" t="s">
        <v>243</v>
      </c>
      <c r="BC100" s="65" t="s">
        <v>243</v>
      </c>
    </row>
    <row r="101" spans="8:55" ht="12">
      <c r="H101" s="38" t="s">
        <v>83</v>
      </c>
      <c r="I101" s="39" t="s">
        <v>84</v>
      </c>
      <c r="J101" s="40">
        <v>68000</v>
      </c>
      <c r="K101" s="41">
        <v>10300</v>
      </c>
      <c r="L101" s="75">
        <f t="shared" si="41"/>
        <v>0.1514705882352941</v>
      </c>
      <c r="M101" s="41">
        <f t="shared" si="42"/>
        <v>1</v>
      </c>
      <c r="N101" s="41">
        <v>12500</v>
      </c>
      <c r="O101" s="75">
        <f t="shared" si="43"/>
        <v>0.18382352941176472</v>
      </c>
      <c r="P101" s="41">
        <f t="shared" si="44"/>
        <v>9</v>
      </c>
      <c r="Q101" s="41">
        <v>12100</v>
      </c>
      <c r="R101" s="75">
        <f t="shared" si="45"/>
        <v>0.17794117647058824</v>
      </c>
      <c r="S101" s="41">
        <f t="shared" si="46"/>
        <v>32</v>
      </c>
      <c r="T101" s="41">
        <v>9400</v>
      </c>
      <c r="U101" s="75">
        <f t="shared" si="47"/>
        <v>0.13823529411764707</v>
      </c>
      <c r="V101" s="41">
        <f t="shared" si="48"/>
        <v>41</v>
      </c>
      <c r="W101" s="41">
        <v>8400</v>
      </c>
      <c r="X101" s="75">
        <f t="shared" si="49"/>
        <v>0.12352941176470589</v>
      </c>
      <c r="Y101" s="41">
        <f t="shared" si="50"/>
        <v>46</v>
      </c>
      <c r="Z101" s="41">
        <v>4700</v>
      </c>
      <c r="AA101" s="75">
        <f t="shared" si="51"/>
        <v>0.06911764705882353</v>
      </c>
      <c r="AB101" s="41">
        <f t="shared" si="52"/>
        <v>36</v>
      </c>
      <c r="AC101" s="41">
        <v>4800</v>
      </c>
      <c r="AD101" s="75">
        <f t="shared" si="53"/>
        <v>0.07058823529411765</v>
      </c>
      <c r="AE101" s="41">
        <f t="shared" si="54"/>
        <v>29</v>
      </c>
      <c r="AF101" s="41">
        <v>2200</v>
      </c>
      <c r="AG101" s="75">
        <f t="shared" si="55"/>
        <v>0.03235294117647059</v>
      </c>
      <c r="AH101" s="41">
        <f t="shared" si="56"/>
        <v>13</v>
      </c>
      <c r="AI101" s="41">
        <v>1200</v>
      </c>
      <c r="AJ101" s="75">
        <f t="shared" si="57"/>
        <v>0.01764705882352941</v>
      </c>
      <c r="AK101" s="41">
        <f t="shared" si="58"/>
        <v>4</v>
      </c>
      <c r="AL101" s="41">
        <v>500</v>
      </c>
      <c r="AM101" s="75">
        <f t="shared" si="59"/>
        <v>0.007352941176470588</v>
      </c>
      <c r="AN101" s="41">
        <f t="shared" si="60"/>
        <v>11</v>
      </c>
      <c r="AO101" s="41">
        <v>400</v>
      </c>
      <c r="AP101" s="75">
        <f t="shared" si="61"/>
        <v>0.0058823529411764705</v>
      </c>
      <c r="AQ101" s="41">
        <f t="shared" si="62"/>
        <v>6</v>
      </c>
      <c r="AR101" s="41">
        <v>200</v>
      </c>
      <c r="AS101" s="75">
        <f t="shared" si="63"/>
        <v>0.0029411764705882353</v>
      </c>
      <c r="AT101" s="41">
        <f t="shared" si="64"/>
        <v>7</v>
      </c>
      <c r="AU101" s="41">
        <v>100</v>
      </c>
      <c r="AV101" s="75">
        <f t="shared" si="65"/>
        <v>0.0014705882352941176</v>
      </c>
      <c r="AW101" s="41">
        <f t="shared" si="66"/>
        <v>18</v>
      </c>
      <c r="AX101" s="41">
        <f t="shared" si="67"/>
        <v>300</v>
      </c>
      <c r="AY101" s="75">
        <f t="shared" si="68"/>
        <v>0.004411764705882353</v>
      </c>
      <c r="AZ101" s="41">
        <f t="shared" si="69"/>
        <v>6</v>
      </c>
      <c r="BA101" s="41">
        <v>200</v>
      </c>
      <c r="BB101" s="41">
        <v>0</v>
      </c>
      <c r="BC101" s="41">
        <v>100</v>
      </c>
    </row>
    <row r="102" spans="8:55" ht="12">
      <c r="H102" s="38" t="s">
        <v>85</v>
      </c>
      <c r="I102" s="39" t="s">
        <v>86</v>
      </c>
      <c r="J102" s="40">
        <v>36500</v>
      </c>
      <c r="K102" s="41">
        <v>2900</v>
      </c>
      <c r="L102" s="75">
        <f t="shared" si="41"/>
        <v>0.07945205479452055</v>
      </c>
      <c r="M102" s="41">
        <f t="shared" si="42"/>
        <v>41</v>
      </c>
      <c r="N102" s="41">
        <v>6800</v>
      </c>
      <c r="O102" s="75">
        <f t="shared" si="43"/>
        <v>0.1863013698630137</v>
      </c>
      <c r="P102" s="41">
        <f t="shared" si="44"/>
        <v>8</v>
      </c>
      <c r="Q102" s="41">
        <v>7000</v>
      </c>
      <c r="R102" s="75">
        <f t="shared" si="45"/>
        <v>0.1917808219178082</v>
      </c>
      <c r="S102" s="41">
        <f t="shared" si="46"/>
        <v>24</v>
      </c>
      <c r="T102" s="41">
        <v>6100</v>
      </c>
      <c r="U102" s="75">
        <f t="shared" si="47"/>
        <v>0.16712328767123288</v>
      </c>
      <c r="V102" s="41">
        <f t="shared" si="48"/>
        <v>20</v>
      </c>
      <c r="W102" s="41">
        <v>5600</v>
      </c>
      <c r="X102" s="75">
        <f t="shared" si="49"/>
        <v>0.15342465753424658</v>
      </c>
      <c r="Y102" s="41">
        <f t="shared" si="50"/>
        <v>28</v>
      </c>
      <c r="Z102" s="41">
        <v>2300</v>
      </c>
      <c r="AA102" s="75">
        <f t="shared" si="51"/>
        <v>0.06301369863013699</v>
      </c>
      <c r="AB102" s="41">
        <f t="shared" si="52"/>
        <v>42</v>
      </c>
      <c r="AC102" s="41">
        <v>3200</v>
      </c>
      <c r="AD102" s="75">
        <f t="shared" si="53"/>
        <v>0.08767123287671233</v>
      </c>
      <c r="AE102" s="41">
        <f t="shared" si="54"/>
        <v>16</v>
      </c>
      <c r="AF102" s="41">
        <v>1100</v>
      </c>
      <c r="AG102" s="75">
        <f t="shared" si="55"/>
        <v>0.030136986301369864</v>
      </c>
      <c r="AH102" s="41">
        <f t="shared" si="56"/>
        <v>19</v>
      </c>
      <c r="AI102" s="41">
        <v>400</v>
      </c>
      <c r="AJ102" s="75">
        <f t="shared" si="57"/>
        <v>0.010958904109589041</v>
      </c>
      <c r="AK102" s="41">
        <f t="shared" si="58"/>
        <v>24</v>
      </c>
      <c r="AL102" s="41">
        <v>200</v>
      </c>
      <c r="AM102" s="75">
        <f t="shared" si="59"/>
        <v>0.005479452054794521</v>
      </c>
      <c r="AN102" s="41">
        <f t="shared" si="60"/>
        <v>18</v>
      </c>
      <c r="AO102" s="41">
        <v>0</v>
      </c>
      <c r="AP102" s="75">
        <f t="shared" si="61"/>
        <v>0</v>
      </c>
      <c r="AQ102" s="41">
        <f t="shared" si="62"/>
        <v>35</v>
      </c>
      <c r="AR102" s="41">
        <v>100</v>
      </c>
      <c r="AS102" s="75">
        <f t="shared" si="63"/>
        <v>0.0027397260273972603</v>
      </c>
      <c r="AT102" s="41">
        <f t="shared" si="64"/>
        <v>9</v>
      </c>
      <c r="AU102" s="41">
        <v>0</v>
      </c>
      <c r="AV102" s="75">
        <f t="shared" si="65"/>
        <v>0</v>
      </c>
      <c r="AW102" s="41">
        <f t="shared" si="66"/>
        <v>28</v>
      </c>
      <c r="AX102" s="41">
        <f t="shared" si="67"/>
        <v>0</v>
      </c>
      <c r="AY102" s="75">
        <f t="shared" si="68"/>
        <v>0</v>
      </c>
      <c r="AZ102" s="41">
        <f t="shared" si="69"/>
        <v>29</v>
      </c>
      <c r="BA102" s="65" t="s">
        <v>243</v>
      </c>
      <c r="BB102" s="41">
        <v>0</v>
      </c>
      <c r="BC102" s="65" t="s">
        <v>243</v>
      </c>
    </row>
    <row r="103" spans="8:55" ht="12">
      <c r="H103" s="38" t="s">
        <v>87</v>
      </c>
      <c r="I103" s="39" t="s">
        <v>88</v>
      </c>
      <c r="J103" s="40">
        <v>24900</v>
      </c>
      <c r="K103" s="41">
        <v>1800</v>
      </c>
      <c r="L103" s="75">
        <f t="shared" si="41"/>
        <v>0.07228915662650602</v>
      </c>
      <c r="M103" s="41">
        <f t="shared" si="42"/>
        <v>46</v>
      </c>
      <c r="N103" s="41">
        <v>4200</v>
      </c>
      <c r="O103" s="75">
        <f t="shared" si="43"/>
        <v>0.1686746987951807</v>
      </c>
      <c r="P103" s="41">
        <f t="shared" si="44"/>
        <v>23</v>
      </c>
      <c r="Q103" s="41">
        <v>5900</v>
      </c>
      <c r="R103" s="75">
        <f t="shared" si="45"/>
        <v>0.23694779116465864</v>
      </c>
      <c r="S103" s="41">
        <f t="shared" si="46"/>
        <v>5</v>
      </c>
      <c r="T103" s="41">
        <v>5300</v>
      </c>
      <c r="U103" s="75">
        <f t="shared" si="47"/>
        <v>0.21285140562248997</v>
      </c>
      <c r="V103" s="41">
        <f t="shared" si="48"/>
        <v>1</v>
      </c>
      <c r="W103" s="41">
        <v>4000</v>
      </c>
      <c r="X103" s="75">
        <f t="shared" si="49"/>
        <v>0.1606425702811245</v>
      </c>
      <c r="Y103" s="41">
        <f t="shared" si="50"/>
        <v>16</v>
      </c>
      <c r="Z103" s="41">
        <v>1200</v>
      </c>
      <c r="AA103" s="75">
        <f t="shared" si="51"/>
        <v>0.04819277108433735</v>
      </c>
      <c r="AB103" s="41">
        <f t="shared" si="52"/>
        <v>47</v>
      </c>
      <c r="AC103" s="41">
        <v>1400</v>
      </c>
      <c r="AD103" s="75">
        <f t="shared" si="53"/>
        <v>0.05622489959839357</v>
      </c>
      <c r="AE103" s="41">
        <f t="shared" si="54"/>
        <v>41</v>
      </c>
      <c r="AF103" s="41">
        <v>300</v>
      </c>
      <c r="AG103" s="75">
        <f t="shared" si="55"/>
        <v>0.012048192771084338</v>
      </c>
      <c r="AH103" s="41">
        <f t="shared" si="56"/>
        <v>46</v>
      </c>
      <c r="AI103" s="41">
        <v>200</v>
      </c>
      <c r="AJ103" s="75">
        <f t="shared" si="57"/>
        <v>0.008032128514056224</v>
      </c>
      <c r="AK103" s="41">
        <f t="shared" si="58"/>
        <v>34</v>
      </c>
      <c r="AL103" s="65" t="s">
        <v>243</v>
      </c>
      <c r="AM103" s="75">
        <f t="shared" si="59"/>
        <v>0</v>
      </c>
      <c r="AN103" s="41">
        <f t="shared" si="60"/>
        <v>43</v>
      </c>
      <c r="AO103" s="41">
        <v>0</v>
      </c>
      <c r="AP103" s="75">
        <f t="shared" si="61"/>
        <v>0</v>
      </c>
      <c r="AQ103" s="41">
        <f t="shared" si="62"/>
        <v>35</v>
      </c>
      <c r="AR103" s="41">
        <v>100</v>
      </c>
      <c r="AS103" s="75">
        <f t="shared" si="63"/>
        <v>0.004016064257028112</v>
      </c>
      <c r="AT103" s="41">
        <f t="shared" si="64"/>
        <v>2</v>
      </c>
      <c r="AU103" s="65" t="s">
        <v>243</v>
      </c>
      <c r="AV103" s="75">
        <f t="shared" si="65"/>
        <v>0</v>
      </c>
      <c r="AW103" s="41">
        <f t="shared" si="66"/>
        <v>28</v>
      </c>
      <c r="AX103" s="41">
        <f t="shared" si="67"/>
        <v>0</v>
      </c>
      <c r="AY103" s="75">
        <f t="shared" si="68"/>
        <v>0</v>
      </c>
      <c r="AZ103" s="41">
        <f t="shared" si="69"/>
        <v>29</v>
      </c>
      <c r="BA103" s="65" t="s">
        <v>243</v>
      </c>
      <c r="BB103" s="65" t="s">
        <v>243</v>
      </c>
      <c r="BC103" s="65" t="s">
        <v>243</v>
      </c>
    </row>
    <row r="104" spans="8:55" ht="12">
      <c r="H104" s="38" t="s">
        <v>89</v>
      </c>
      <c r="I104" s="39" t="s">
        <v>90</v>
      </c>
      <c r="J104" s="40">
        <v>30300</v>
      </c>
      <c r="K104" s="41">
        <v>3400</v>
      </c>
      <c r="L104" s="75">
        <f t="shared" si="41"/>
        <v>0.11221122112211221</v>
      </c>
      <c r="M104" s="41">
        <f t="shared" si="42"/>
        <v>9</v>
      </c>
      <c r="N104" s="41">
        <v>5300</v>
      </c>
      <c r="O104" s="75">
        <f t="shared" si="43"/>
        <v>0.17491749174917492</v>
      </c>
      <c r="P104" s="41">
        <f t="shared" si="44"/>
        <v>20</v>
      </c>
      <c r="Q104" s="41">
        <v>6900</v>
      </c>
      <c r="R104" s="75">
        <f t="shared" si="45"/>
        <v>0.22772277227722773</v>
      </c>
      <c r="S104" s="41">
        <f t="shared" si="46"/>
        <v>7</v>
      </c>
      <c r="T104" s="41">
        <v>4400</v>
      </c>
      <c r="U104" s="75">
        <f t="shared" si="47"/>
        <v>0.14521452145214522</v>
      </c>
      <c r="V104" s="41">
        <f t="shared" si="48"/>
        <v>35</v>
      </c>
      <c r="W104" s="41">
        <v>4400</v>
      </c>
      <c r="X104" s="75">
        <f t="shared" si="49"/>
        <v>0.14521452145214522</v>
      </c>
      <c r="Y104" s="41">
        <f t="shared" si="50"/>
        <v>39</v>
      </c>
      <c r="Z104" s="41">
        <v>2800</v>
      </c>
      <c r="AA104" s="75">
        <f t="shared" si="51"/>
        <v>0.0924092409240924</v>
      </c>
      <c r="AB104" s="41">
        <f t="shared" si="52"/>
        <v>9</v>
      </c>
      <c r="AC104" s="41">
        <v>1900</v>
      </c>
      <c r="AD104" s="75">
        <f t="shared" si="53"/>
        <v>0.0627062706270627</v>
      </c>
      <c r="AE104" s="41">
        <f t="shared" si="54"/>
        <v>35</v>
      </c>
      <c r="AF104" s="41">
        <v>600</v>
      </c>
      <c r="AG104" s="75">
        <f t="shared" si="55"/>
        <v>0.019801980198019802</v>
      </c>
      <c r="AH104" s="41">
        <f t="shared" si="56"/>
        <v>36</v>
      </c>
      <c r="AI104" s="41">
        <v>200</v>
      </c>
      <c r="AJ104" s="75">
        <f t="shared" si="57"/>
        <v>0.006600660066006601</v>
      </c>
      <c r="AK104" s="41">
        <f t="shared" si="58"/>
        <v>39</v>
      </c>
      <c r="AL104" s="65" t="s">
        <v>243</v>
      </c>
      <c r="AM104" s="75">
        <f t="shared" si="59"/>
        <v>0</v>
      </c>
      <c r="AN104" s="41">
        <f t="shared" si="60"/>
        <v>43</v>
      </c>
      <c r="AO104" s="65" t="s">
        <v>243</v>
      </c>
      <c r="AP104" s="75">
        <f t="shared" si="61"/>
        <v>0</v>
      </c>
      <c r="AQ104" s="41">
        <f t="shared" si="62"/>
        <v>35</v>
      </c>
      <c r="AR104" s="65" t="s">
        <v>243</v>
      </c>
      <c r="AS104" s="75">
        <f t="shared" si="63"/>
        <v>0</v>
      </c>
      <c r="AT104" s="41">
        <f t="shared" si="64"/>
        <v>30</v>
      </c>
      <c r="AU104" s="41">
        <v>100</v>
      </c>
      <c r="AV104" s="75">
        <f t="shared" si="65"/>
        <v>0.0033003300330033004</v>
      </c>
      <c r="AW104" s="41">
        <f t="shared" si="66"/>
        <v>3</v>
      </c>
      <c r="AX104" s="41">
        <f t="shared" si="67"/>
        <v>0</v>
      </c>
      <c r="AY104" s="75">
        <f t="shared" si="68"/>
        <v>0</v>
      </c>
      <c r="AZ104" s="41">
        <f t="shared" si="69"/>
        <v>29</v>
      </c>
      <c r="BA104" s="41">
        <v>0</v>
      </c>
      <c r="BB104" s="65" t="s">
        <v>243</v>
      </c>
      <c r="BC104" s="65" t="s">
        <v>243</v>
      </c>
    </row>
    <row r="105" spans="8:55" ht="12">
      <c r="H105" s="38" t="s">
        <v>91</v>
      </c>
      <c r="I105" s="39" t="s">
        <v>92</v>
      </c>
      <c r="J105" s="40">
        <v>84300</v>
      </c>
      <c r="K105" s="41">
        <v>8300</v>
      </c>
      <c r="L105" s="75">
        <f t="shared" si="41"/>
        <v>0.09845788849347568</v>
      </c>
      <c r="M105" s="41">
        <f t="shared" si="42"/>
        <v>19</v>
      </c>
      <c r="N105" s="41">
        <v>13600</v>
      </c>
      <c r="O105" s="75">
        <f t="shared" si="43"/>
        <v>0.16132858837485173</v>
      </c>
      <c r="P105" s="41">
        <f t="shared" si="44"/>
        <v>33</v>
      </c>
      <c r="Q105" s="41">
        <v>17300</v>
      </c>
      <c r="R105" s="75">
        <f t="shared" si="45"/>
        <v>0.20521945432977462</v>
      </c>
      <c r="S105" s="41">
        <f t="shared" si="46"/>
        <v>13</v>
      </c>
      <c r="T105" s="41">
        <v>13600</v>
      </c>
      <c r="U105" s="75">
        <f t="shared" si="47"/>
        <v>0.16132858837485173</v>
      </c>
      <c r="V105" s="41">
        <f t="shared" si="48"/>
        <v>27</v>
      </c>
      <c r="W105" s="41">
        <v>12600</v>
      </c>
      <c r="X105" s="75">
        <f t="shared" si="49"/>
        <v>0.1494661921708185</v>
      </c>
      <c r="Y105" s="41">
        <f t="shared" si="50"/>
        <v>33</v>
      </c>
      <c r="Z105" s="41">
        <v>7100</v>
      </c>
      <c r="AA105" s="75">
        <f t="shared" si="51"/>
        <v>0.08422301304863583</v>
      </c>
      <c r="AB105" s="41">
        <f t="shared" si="52"/>
        <v>21</v>
      </c>
      <c r="AC105" s="41">
        <v>7300</v>
      </c>
      <c r="AD105" s="75">
        <f t="shared" si="53"/>
        <v>0.08659549228944247</v>
      </c>
      <c r="AE105" s="41">
        <f t="shared" si="54"/>
        <v>17</v>
      </c>
      <c r="AF105" s="41">
        <v>2100</v>
      </c>
      <c r="AG105" s="75">
        <f t="shared" si="55"/>
        <v>0.02491103202846975</v>
      </c>
      <c r="AH105" s="41">
        <f t="shared" si="56"/>
        <v>28</v>
      </c>
      <c r="AI105" s="41">
        <v>1000</v>
      </c>
      <c r="AJ105" s="75">
        <f t="shared" si="57"/>
        <v>0.011862396204033215</v>
      </c>
      <c r="AK105" s="41">
        <f t="shared" si="58"/>
        <v>18</v>
      </c>
      <c r="AL105" s="41">
        <v>200</v>
      </c>
      <c r="AM105" s="75">
        <f t="shared" si="59"/>
        <v>0.002372479240806643</v>
      </c>
      <c r="AN105" s="41">
        <f t="shared" si="60"/>
        <v>36</v>
      </c>
      <c r="AO105" s="41">
        <v>200</v>
      </c>
      <c r="AP105" s="75">
        <f t="shared" si="61"/>
        <v>0.002372479240806643</v>
      </c>
      <c r="AQ105" s="41">
        <f t="shared" si="62"/>
        <v>19</v>
      </c>
      <c r="AR105" s="65" t="s">
        <v>243</v>
      </c>
      <c r="AS105" s="75">
        <f t="shared" si="63"/>
        <v>0</v>
      </c>
      <c r="AT105" s="41">
        <f t="shared" si="64"/>
        <v>30</v>
      </c>
      <c r="AU105" s="65" t="s">
        <v>243</v>
      </c>
      <c r="AV105" s="75">
        <f t="shared" si="65"/>
        <v>0</v>
      </c>
      <c r="AW105" s="41">
        <f t="shared" si="66"/>
        <v>28</v>
      </c>
      <c r="AX105" s="41">
        <f t="shared" si="67"/>
        <v>500</v>
      </c>
      <c r="AY105" s="75">
        <f t="shared" si="68"/>
        <v>0.005931198102016607</v>
      </c>
      <c r="AZ105" s="41">
        <f t="shared" si="69"/>
        <v>3</v>
      </c>
      <c r="BA105" s="41">
        <v>200</v>
      </c>
      <c r="BB105" s="41">
        <v>100</v>
      </c>
      <c r="BC105" s="41">
        <v>200</v>
      </c>
    </row>
    <row r="106" spans="8:55" ht="12">
      <c r="H106" s="38" t="s">
        <v>93</v>
      </c>
      <c r="I106" s="39" t="s">
        <v>94</v>
      </c>
      <c r="J106" s="40">
        <v>127900</v>
      </c>
      <c r="K106" s="41">
        <v>13700</v>
      </c>
      <c r="L106" s="75">
        <f t="shared" si="41"/>
        <v>0.10711493354182955</v>
      </c>
      <c r="M106" s="41">
        <f t="shared" si="42"/>
        <v>11</v>
      </c>
      <c r="N106" s="41">
        <v>21100</v>
      </c>
      <c r="O106" s="75">
        <f t="shared" si="43"/>
        <v>0.16497263487099295</v>
      </c>
      <c r="P106" s="41">
        <f t="shared" si="44"/>
        <v>29</v>
      </c>
      <c r="Q106" s="41">
        <v>25200</v>
      </c>
      <c r="R106" s="75">
        <f t="shared" si="45"/>
        <v>0.1970289288506646</v>
      </c>
      <c r="S106" s="41">
        <f t="shared" si="46"/>
        <v>19</v>
      </c>
      <c r="T106" s="41">
        <v>19500</v>
      </c>
      <c r="U106" s="75">
        <f t="shared" si="47"/>
        <v>0.1524628616106333</v>
      </c>
      <c r="V106" s="41">
        <f t="shared" si="48"/>
        <v>32</v>
      </c>
      <c r="W106" s="41">
        <v>19100</v>
      </c>
      <c r="X106" s="75">
        <f t="shared" si="49"/>
        <v>0.1493354182955434</v>
      </c>
      <c r="Y106" s="41">
        <f t="shared" si="50"/>
        <v>34</v>
      </c>
      <c r="Z106" s="41">
        <v>9200</v>
      </c>
      <c r="AA106" s="75">
        <f t="shared" si="51"/>
        <v>0.07193119624706802</v>
      </c>
      <c r="AB106" s="41">
        <f t="shared" si="52"/>
        <v>34</v>
      </c>
      <c r="AC106" s="41">
        <v>9700</v>
      </c>
      <c r="AD106" s="75">
        <f t="shared" si="53"/>
        <v>0.07584050039093042</v>
      </c>
      <c r="AE106" s="41">
        <f t="shared" si="54"/>
        <v>22</v>
      </c>
      <c r="AF106" s="41">
        <v>5600</v>
      </c>
      <c r="AG106" s="75">
        <f t="shared" si="55"/>
        <v>0.0437842064112588</v>
      </c>
      <c r="AH106" s="41">
        <f t="shared" si="56"/>
        <v>5</v>
      </c>
      <c r="AI106" s="41">
        <v>1800</v>
      </c>
      <c r="AJ106" s="75">
        <f t="shared" si="57"/>
        <v>0.014073494917904612</v>
      </c>
      <c r="AK106" s="41">
        <f t="shared" si="58"/>
        <v>10</v>
      </c>
      <c r="AL106" s="41">
        <v>800</v>
      </c>
      <c r="AM106" s="75">
        <f t="shared" si="59"/>
        <v>0.006254886630179828</v>
      </c>
      <c r="AN106" s="41">
        <f t="shared" si="60"/>
        <v>14</v>
      </c>
      <c r="AO106" s="41">
        <v>500</v>
      </c>
      <c r="AP106" s="75">
        <f t="shared" si="61"/>
        <v>0.003909304143862392</v>
      </c>
      <c r="AQ106" s="41">
        <f t="shared" si="62"/>
        <v>9</v>
      </c>
      <c r="AR106" s="65" t="s">
        <v>243</v>
      </c>
      <c r="AS106" s="75">
        <f t="shared" si="63"/>
        <v>0</v>
      </c>
      <c r="AT106" s="41">
        <f t="shared" si="64"/>
        <v>30</v>
      </c>
      <c r="AU106" s="65" t="s">
        <v>243</v>
      </c>
      <c r="AV106" s="75">
        <f t="shared" si="65"/>
        <v>0</v>
      </c>
      <c r="AW106" s="41">
        <f t="shared" si="66"/>
        <v>28</v>
      </c>
      <c r="AX106" s="41">
        <f t="shared" si="67"/>
        <v>0</v>
      </c>
      <c r="AY106" s="75">
        <f t="shared" si="68"/>
        <v>0</v>
      </c>
      <c r="AZ106" s="41">
        <f t="shared" si="69"/>
        <v>29</v>
      </c>
      <c r="BA106" s="65" t="s">
        <v>243</v>
      </c>
      <c r="BB106" s="65" t="s">
        <v>243</v>
      </c>
      <c r="BC106" s="65" t="s">
        <v>243</v>
      </c>
    </row>
    <row r="107" spans="8:55" ht="12">
      <c r="H107" s="38" t="s">
        <v>95</v>
      </c>
      <c r="I107" s="39" t="s">
        <v>96</v>
      </c>
      <c r="J107" s="40">
        <v>62900</v>
      </c>
      <c r="K107" s="41">
        <v>6500</v>
      </c>
      <c r="L107" s="75">
        <f t="shared" si="41"/>
        <v>0.10333863275039745</v>
      </c>
      <c r="M107" s="41">
        <f t="shared" si="42"/>
        <v>15</v>
      </c>
      <c r="N107" s="41">
        <v>11500</v>
      </c>
      <c r="O107" s="75">
        <f t="shared" si="43"/>
        <v>0.18282988871224165</v>
      </c>
      <c r="P107" s="41">
        <f t="shared" si="44"/>
        <v>10</v>
      </c>
      <c r="Q107" s="41">
        <v>12300</v>
      </c>
      <c r="R107" s="75">
        <f t="shared" si="45"/>
        <v>0.19554848966613672</v>
      </c>
      <c r="S107" s="41">
        <f t="shared" si="46"/>
        <v>20</v>
      </c>
      <c r="T107" s="41">
        <v>9600</v>
      </c>
      <c r="U107" s="75">
        <f t="shared" si="47"/>
        <v>0.15262321144674085</v>
      </c>
      <c r="V107" s="41">
        <f t="shared" si="48"/>
        <v>31</v>
      </c>
      <c r="W107" s="41">
        <v>9000</v>
      </c>
      <c r="X107" s="75">
        <f t="shared" si="49"/>
        <v>0.14308426073131955</v>
      </c>
      <c r="Y107" s="41">
        <f t="shared" si="50"/>
        <v>41</v>
      </c>
      <c r="Z107" s="41">
        <v>4800</v>
      </c>
      <c r="AA107" s="75">
        <f t="shared" si="51"/>
        <v>0.07631160572337042</v>
      </c>
      <c r="AB107" s="41">
        <f t="shared" si="52"/>
        <v>27</v>
      </c>
      <c r="AC107" s="41">
        <v>4700</v>
      </c>
      <c r="AD107" s="75">
        <f t="shared" si="53"/>
        <v>0.07472178060413355</v>
      </c>
      <c r="AE107" s="41">
        <f t="shared" si="54"/>
        <v>24</v>
      </c>
      <c r="AF107" s="41">
        <v>2300</v>
      </c>
      <c r="AG107" s="75">
        <f t="shared" si="55"/>
        <v>0.03656597774244833</v>
      </c>
      <c r="AH107" s="41">
        <f t="shared" si="56"/>
        <v>10</v>
      </c>
      <c r="AI107" s="41">
        <v>600</v>
      </c>
      <c r="AJ107" s="75">
        <f t="shared" si="57"/>
        <v>0.009538950715421303</v>
      </c>
      <c r="AK107" s="41">
        <f t="shared" si="58"/>
        <v>29</v>
      </c>
      <c r="AL107" s="41">
        <v>300</v>
      </c>
      <c r="AM107" s="75">
        <f t="shared" si="59"/>
        <v>0.0047694753577106515</v>
      </c>
      <c r="AN107" s="41">
        <f t="shared" si="60"/>
        <v>22</v>
      </c>
      <c r="AO107" s="41">
        <v>400</v>
      </c>
      <c r="AP107" s="75">
        <f t="shared" si="61"/>
        <v>0.006359300476947536</v>
      </c>
      <c r="AQ107" s="41">
        <f t="shared" si="62"/>
        <v>3</v>
      </c>
      <c r="AR107" s="65" t="s">
        <v>243</v>
      </c>
      <c r="AS107" s="75">
        <f t="shared" si="63"/>
        <v>0</v>
      </c>
      <c r="AT107" s="41">
        <f t="shared" si="64"/>
        <v>30</v>
      </c>
      <c r="AU107" s="41">
        <v>100</v>
      </c>
      <c r="AV107" s="75">
        <f t="shared" si="65"/>
        <v>0.001589825119236884</v>
      </c>
      <c r="AW107" s="41">
        <f t="shared" si="66"/>
        <v>15</v>
      </c>
      <c r="AX107" s="41">
        <f t="shared" si="67"/>
        <v>200</v>
      </c>
      <c r="AY107" s="75">
        <f t="shared" si="68"/>
        <v>0.003179650238473768</v>
      </c>
      <c r="AZ107" s="41">
        <f t="shared" si="69"/>
        <v>10</v>
      </c>
      <c r="BA107" s="41">
        <v>200</v>
      </c>
      <c r="BB107" s="65" t="s">
        <v>243</v>
      </c>
      <c r="BC107" s="65" t="s">
        <v>243</v>
      </c>
    </row>
    <row r="108" spans="8:55" ht="12">
      <c r="H108" s="38" t="s">
        <v>97</v>
      </c>
      <c r="I108" s="39" t="s">
        <v>98</v>
      </c>
      <c r="J108" s="40">
        <v>28200</v>
      </c>
      <c r="K108" s="41">
        <v>3300</v>
      </c>
      <c r="L108" s="75">
        <f t="shared" si="41"/>
        <v>0.11702127659574468</v>
      </c>
      <c r="M108" s="41">
        <f t="shared" si="42"/>
        <v>7</v>
      </c>
      <c r="N108" s="41">
        <v>4900</v>
      </c>
      <c r="O108" s="75">
        <f t="shared" si="43"/>
        <v>0.17375886524822695</v>
      </c>
      <c r="P108" s="41">
        <f t="shared" si="44"/>
        <v>21</v>
      </c>
      <c r="Q108" s="41">
        <v>5600</v>
      </c>
      <c r="R108" s="75">
        <f t="shared" si="45"/>
        <v>0.19858156028368795</v>
      </c>
      <c r="S108" s="41">
        <f t="shared" si="46"/>
        <v>17</v>
      </c>
      <c r="T108" s="41">
        <v>4600</v>
      </c>
      <c r="U108" s="75">
        <f t="shared" si="47"/>
        <v>0.16312056737588654</v>
      </c>
      <c r="V108" s="41">
        <f t="shared" si="48"/>
        <v>23</v>
      </c>
      <c r="W108" s="41">
        <v>4500</v>
      </c>
      <c r="X108" s="75">
        <f t="shared" si="49"/>
        <v>0.1595744680851064</v>
      </c>
      <c r="Y108" s="41">
        <f t="shared" si="50"/>
        <v>17</v>
      </c>
      <c r="Z108" s="41">
        <v>2400</v>
      </c>
      <c r="AA108" s="75">
        <f t="shared" si="51"/>
        <v>0.0851063829787234</v>
      </c>
      <c r="AB108" s="41">
        <f t="shared" si="52"/>
        <v>18</v>
      </c>
      <c r="AC108" s="41">
        <v>1700</v>
      </c>
      <c r="AD108" s="75">
        <f t="shared" si="53"/>
        <v>0.06028368794326241</v>
      </c>
      <c r="AE108" s="41">
        <f t="shared" si="54"/>
        <v>37</v>
      </c>
      <c r="AF108" s="41">
        <v>400</v>
      </c>
      <c r="AG108" s="75">
        <f t="shared" si="55"/>
        <v>0.014184397163120567</v>
      </c>
      <c r="AH108" s="41">
        <f t="shared" si="56"/>
        <v>44</v>
      </c>
      <c r="AI108" s="41">
        <v>100</v>
      </c>
      <c r="AJ108" s="75">
        <f t="shared" si="57"/>
        <v>0.0035460992907801418</v>
      </c>
      <c r="AK108" s="41">
        <f t="shared" si="58"/>
        <v>44</v>
      </c>
      <c r="AL108" s="41">
        <v>100</v>
      </c>
      <c r="AM108" s="75">
        <f t="shared" si="59"/>
        <v>0.0035460992907801418</v>
      </c>
      <c r="AN108" s="41">
        <f t="shared" si="60"/>
        <v>31</v>
      </c>
      <c r="AO108" s="41">
        <v>0</v>
      </c>
      <c r="AP108" s="75">
        <f t="shared" si="61"/>
        <v>0</v>
      </c>
      <c r="AQ108" s="41">
        <f t="shared" si="62"/>
        <v>35</v>
      </c>
      <c r="AR108" s="65" t="s">
        <v>243</v>
      </c>
      <c r="AS108" s="75">
        <f t="shared" si="63"/>
        <v>0</v>
      </c>
      <c r="AT108" s="41">
        <f t="shared" si="64"/>
        <v>30</v>
      </c>
      <c r="AU108" s="41">
        <v>0</v>
      </c>
      <c r="AV108" s="75">
        <f t="shared" si="65"/>
        <v>0</v>
      </c>
      <c r="AW108" s="41">
        <f t="shared" si="66"/>
        <v>28</v>
      </c>
      <c r="AX108" s="41">
        <f t="shared" si="67"/>
        <v>100</v>
      </c>
      <c r="AY108" s="75">
        <f t="shared" si="68"/>
        <v>0.0035460992907801418</v>
      </c>
      <c r="AZ108" s="41">
        <f t="shared" si="69"/>
        <v>9</v>
      </c>
      <c r="BA108" s="41">
        <v>100</v>
      </c>
      <c r="BB108" s="41">
        <v>0</v>
      </c>
      <c r="BC108" s="65" t="s">
        <v>243</v>
      </c>
    </row>
    <row r="109" spans="8:55" ht="12">
      <c r="H109" s="38" t="s">
        <v>99</v>
      </c>
      <c r="I109" s="39" t="s">
        <v>100</v>
      </c>
      <c r="J109" s="40">
        <v>41300</v>
      </c>
      <c r="K109" s="41">
        <v>4600</v>
      </c>
      <c r="L109" s="75">
        <f t="shared" si="41"/>
        <v>0.11138014527845036</v>
      </c>
      <c r="M109" s="41">
        <f t="shared" si="42"/>
        <v>10</v>
      </c>
      <c r="N109" s="41">
        <v>6900</v>
      </c>
      <c r="O109" s="75">
        <f t="shared" si="43"/>
        <v>0.16707021791767554</v>
      </c>
      <c r="P109" s="41">
        <f t="shared" si="44"/>
        <v>24</v>
      </c>
      <c r="Q109" s="41">
        <v>7800</v>
      </c>
      <c r="R109" s="75">
        <f t="shared" si="45"/>
        <v>0.18886198547215496</v>
      </c>
      <c r="S109" s="41">
        <f t="shared" si="46"/>
        <v>25</v>
      </c>
      <c r="T109" s="41">
        <v>5900</v>
      </c>
      <c r="U109" s="75">
        <f t="shared" si="47"/>
        <v>0.14285714285714285</v>
      </c>
      <c r="V109" s="41">
        <f t="shared" si="48"/>
        <v>38</v>
      </c>
      <c r="W109" s="41">
        <v>6100</v>
      </c>
      <c r="X109" s="75">
        <f t="shared" si="49"/>
        <v>0.14769975786924938</v>
      </c>
      <c r="Y109" s="41">
        <f t="shared" si="50"/>
        <v>36</v>
      </c>
      <c r="Z109" s="41">
        <v>3300</v>
      </c>
      <c r="AA109" s="75">
        <f t="shared" si="51"/>
        <v>0.07990314769975787</v>
      </c>
      <c r="AB109" s="41">
        <f t="shared" si="52"/>
        <v>23</v>
      </c>
      <c r="AC109" s="41">
        <v>3800</v>
      </c>
      <c r="AD109" s="75">
        <f t="shared" si="53"/>
        <v>0.09200968523002422</v>
      </c>
      <c r="AE109" s="41">
        <f t="shared" si="54"/>
        <v>14</v>
      </c>
      <c r="AF109" s="41">
        <v>1200</v>
      </c>
      <c r="AG109" s="75">
        <f t="shared" si="55"/>
        <v>0.029055690072639227</v>
      </c>
      <c r="AH109" s="41">
        <f t="shared" si="56"/>
        <v>23</v>
      </c>
      <c r="AI109" s="41">
        <v>400</v>
      </c>
      <c r="AJ109" s="75">
        <f t="shared" si="57"/>
        <v>0.009685230024213076</v>
      </c>
      <c r="AK109" s="41">
        <f t="shared" si="58"/>
        <v>27</v>
      </c>
      <c r="AL109" s="41">
        <v>500</v>
      </c>
      <c r="AM109" s="75">
        <f t="shared" si="59"/>
        <v>0.012106537530266344</v>
      </c>
      <c r="AN109" s="41">
        <f t="shared" si="60"/>
        <v>3</v>
      </c>
      <c r="AO109" s="41">
        <v>100</v>
      </c>
      <c r="AP109" s="75">
        <f t="shared" si="61"/>
        <v>0.002421307506053269</v>
      </c>
      <c r="AQ109" s="41">
        <f t="shared" si="62"/>
        <v>18</v>
      </c>
      <c r="AR109" s="41">
        <v>100</v>
      </c>
      <c r="AS109" s="75">
        <f t="shared" si="63"/>
        <v>0.002421307506053269</v>
      </c>
      <c r="AT109" s="41">
        <f t="shared" si="64"/>
        <v>11</v>
      </c>
      <c r="AU109" s="41">
        <v>100</v>
      </c>
      <c r="AV109" s="75">
        <f t="shared" si="65"/>
        <v>0.002421307506053269</v>
      </c>
      <c r="AW109" s="41">
        <f t="shared" si="66"/>
        <v>8</v>
      </c>
      <c r="AX109" s="41">
        <f t="shared" si="67"/>
        <v>0</v>
      </c>
      <c r="AY109" s="75">
        <f t="shared" si="68"/>
        <v>0</v>
      </c>
      <c r="AZ109" s="41">
        <f t="shared" si="69"/>
        <v>29</v>
      </c>
      <c r="BA109" s="65" t="s">
        <v>243</v>
      </c>
      <c r="BB109" s="65" t="s">
        <v>243</v>
      </c>
      <c r="BC109" s="65" t="s">
        <v>243</v>
      </c>
    </row>
    <row r="110" spans="8:55" ht="12">
      <c r="H110" s="38" t="s">
        <v>101</v>
      </c>
      <c r="I110" s="39" t="s">
        <v>102</v>
      </c>
      <c r="J110" s="40">
        <v>56100</v>
      </c>
      <c r="K110" s="41">
        <v>6600</v>
      </c>
      <c r="L110" s="75">
        <f t="shared" si="41"/>
        <v>0.11764705882352941</v>
      </c>
      <c r="M110" s="41">
        <f t="shared" si="42"/>
        <v>6</v>
      </c>
      <c r="N110" s="41">
        <v>10000</v>
      </c>
      <c r="O110" s="75">
        <f t="shared" si="43"/>
        <v>0.17825311942959002</v>
      </c>
      <c r="P110" s="41">
        <f t="shared" si="44"/>
        <v>15</v>
      </c>
      <c r="Q110" s="41">
        <v>10800</v>
      </c>
      <c r="R110" s="75">
        <f t="shared" si="45"/>
        <v>0.1925133689839572</v>
      </c>
      <c r="S110" s="41">
        <f t="shared" si="46"/>
        <v>22</v>
      </c>
      <c r="T110" s="41">
        <v>9100</v>
      </c>
      <c r="U110" s="75">
        <f t="shared" si="47"/>
        <v>0.1622103386809269</v>
      </c>
      <c r="V110" s="41">
        <f t="shared" si="48"/>
        <v>25</v>
      </c>
      <c r="W110" s="41">
        <v>8600</v>
      </c>
      <c r="X110" s="75">
        <f t="shared" si="49"/>
        <v>0.1532976827094474</v>
      </c>
      <c r="Y110" s="41">
        <f t="shared" si="50"/>
        <v>29</v>
      </c>
      <c r="Z110" s="41">
        <v>3800</v>
      </c>
      <c r="AA110" s="75">
        <f t="shared" si="51"/>
        <v>0.0677361853832442</v>
      </c>
      <c r="AB110" s="41">
        <f t="shared" si="52"/>
        <v>37</v>
      </c>
      <c r="AC110" s="41">
        <v>4100</v>
      </c>
      <c r="AD110" s="75">
        <f t="shared" si="53"/>
        <v>0.07308377896613191</v>
      </c>
      <c r="AE110" s="41">
        <f t="shared" si="54"/>
        <v>27</v>
      </c>
      <c r="AF110" s="41">
        <v>1000</v>
      </c>
      <c r="AG110" s="75">
        <f t="shared" si="55"/>
        <v>0.017825311942959002</v>
      </c>
      <c r="AH110" s="41">
        <f t="shared" si="56"/>
        <v>39</v>
      </c>
      <c r="AI110" s="41">
        <v>1100</v>
      </c>
      <c r="AJ110" s="75">
        <f t="shared" si="57"/>
        <v>0.0196078431372549</v>
      </c>
      <c r="AK110" s="41">
        <f t="shared" si="58"/>
        <v>3</v>
      </c>
      <c r="AL110" s="65" t="s">
        <v>243</v>
      </c>
      <c r="AM110" s="75">
        <f t="shared" si="59"/>
        <v>0</v>
      </c>
      <c r="AN110" s="41">
        <f t="shared" si="60"/>
        <v>43</v>
      </c>
      <c r="AO110" s="65" t="s">
        <v>243</v>
      </c>
      <c r="AP110" s="75">
        <f t="shared" si="61"/>
        <v>0</v>
      </c>
      <c r="AQ110" s="41">
        <f t="shared" si="62"/>
        <v>35</v>
      </c>
      <c r="AR110" s="65" t="s">
        <v>243</v>
      </c>
      <c r="AS110" s="75">
        <f t="shared" si="63"/>
        <v>0</v>
      </c>
      <c r="AT110" s="41">
        <f t="shared" si="64"/>
        <v>30</v>
      </c>
      <c r="AU110" s="41">
        <v>100</v>
      </c>
      <c r="AV110" s="75">
        <f t="shared" si="65"/>
        <v>0.0017825311942959</v>
      </c>
      <c r="AW110" s="41">
        <f t="shared" si="66"/>
        <v>14</v>
      </c>
      <c r="AX110" s="41">
        <f t="shared" si="67"/>
        <v>100</v>
      </c>
      <c r="AY110" s="75">
        <f t="shared" si="68"/>
        <v>0.0017825311942959</v>
      </c>
      <c r="AZ110" s="41">
        <f t="shared" si="69"/>
        <v>19</v>
      </c>
      <c r="BA110" s="65" t="s">
        <v>243</v>
      </c>
      <c r="BB110" s="65" t="s">
        <v>243</v>
      </c>
      <c r="BC110" s="41">
        <v>100</v>
      </c>
    </row>
    <row r="111" spans="8:55" ht="12">
      <c r="H111" s="38" t="s">
        <v>103</v>
      </c>
      <c r="I111" s="39" t="s">
        <v>104</v>
      </c>
      <c r="J111" s="40">
        <v>32700</v>
      </c>
      <c r="K111" s="41">
        <v>3900</v>
      </c>
      <c r="L111" s="75">
        <f t="shared" si="41"/>
        <v>0.11926605504587157</v>
      </c>
      <c r="M111" s="41">
        <f t="shared" si="42"/>
        <v>5</v>
      </c>
      <c r="N111" s="41">
        <v>6400</v>
      </c>
      <c r="O111" s="75">
        <f t="shared" si="43"/>
        <v>0.19571865443425077</v>
      </c>
      <c r="P111" s="41">
        <f t="shared" si="44"/>
        <v>4</v>
      </c>
      <c r="Q111" s="41">
        <v>6600</v>
      </c>
      <c r="R111" s="75">
        <f t="shared" si="45"/>
        <v>0.2018348623853211</v>
      </c>
      <c r="S111" s="41">
        <f t="shared" si="46"/>
        <v>15</v>
      </c>
      <c r="T111" s="41">
        <v>5500</v>
      </c>
      <c r="U111" s="75">
        <f t="shared" si="47"/>
        <v>0.16819571865443425</v>
      </c>
      <c r="V111" s="41">
        <f t="shared" si="48"/>
        <v>16</v>
      </c>
      <c r="W111" s="41">
        <v>4500</v>
      </c>
      <c r="X111" s="75">
        <f t="shared" si="49"/>
        <v>0.13761467889908258</v>
      </c>
      <c r="Y111" s="41">
        <f t="shared" si="50"/>
        <v>44</v>
      </c>
      <c r="Z111" s="41">
        <v>2100</v>
      </c>
      <c r="AA111" s="75">
        <f t="shared" si="51"/>
        <v>0.06422018348623854</v>
      </c>
      <c r="AB111" s="41">
        <f t="shared" si="52"/>
        <v>41</v>
      </c>
      <c r="AC111" s="41">
        <v>1800</v>
      </c>
      <c r="AD111" s="75">
        <f t="shared" si="53"/>
        <v>0.05504587155963303</v>
      </c>
      <c r="AE111" s="41">
        <f t="shared" si="54"/>
        <v>43</v>
      </c>
      <c r="AF111" s="41">
        <v>500</v>
      </c>
      <c r="AG111" s="75">
        <f t="shared" si="55"/>
        <v>0.01529051987767584</v>
      </c>
      <c r="AH111" s="41">
        <f t="shared" si="56"/>
        <v>42</v>
      </c>
      <c r="AI111" s="41">
        <v>400</v>
      </c>
      <c r="AJ111" s="75">
        <f t="shared" si="57"/>
        <v>0.012232415902140673</v>
      </c>
      <c r="AK111" s="41">
        <f t="shared" si="58"/>
        <v>14</v>
      </c>
      <c r="AL111" s="41">
        <v>100</v>
      </c>
      <c r="AM111" s="75">
        <f t="shared" si="59"/>
        <v>0.0030581039755351682</v>
      </c>
      <c r="AN111" s="41">
        <f t="shared" si="60"/>
        <v>33</v>
      </c>
      <c r="AO111" s="41">
        <v>0</v>
      </c>
      <c r="AP111" s="75">
        <f t="shared" si="61"/>
        <v>0</v>
      </c>
      <c r="AQ111" s="41">
        <f t="shared" si="62"/>
        <v>35</v>
      </c>
      <c r="AR111" s="41">
        <v>100</v>
      </c>
      <c r="AS111" s="75">
        <f t="shared" si="63"/>
        <v>0.0030581039755351682</v>
      </c>
      <c r="AT111" s="41">
        <f t="shared" si="64"/>
        <v>6</v>
      </c>
      <c r="AU111" s="41">
        <v>0</v>
      </c>
      <c r="AV111" s="75">
        <f t="shared" si="65"/>
        <v>0</v>
      </c>
      <c r="AW111" s="41">
        <f t="shared" si="66"/>
        <v>28</v>
      </c>
      <c r="AX111" s="41">
        <f t="shared" si="67"/>
        <v>0</v>
      </c>
      <c r="AY111" s="75">
        <f t="shared" si="68"/>
        <v>0</v>
      </c>
      <c r="AZ111" s="41">
        <f t="shared" si="69"/>
        <v>29</v>
      </c>
      <c r="BA111" s="41">
        <v>0</v>
      </c>
      <c r="BB111" s="41">
        <v>0</v>
      </c>
      <c r="BC111" s="65" t="s">
        <v>243</v>
      </c>
    </row>
    <row r="112" spans="8:55" ht="12">
      <c r="H112" s="38" t="s">
        <v>105</v>
      </c>
      <c r="I112" s="39" t="s">
        <v>106</v>
      </c>
      <c r="J112" s="40">
        <v>259300</v>
      </c>
      <c r="K112" s="41">
        <v>24100</v>
      </c>
      <c r="L112" s="75">
        <f t="shared" si="41"/>
        <v>0.0929425376012341</v>
      </c>
      <c r="M112" s="41">
        <f t="shared" si="42"/>
        <v>26</v>
      </c>
      <c r="N112" s="41">
        <v>52100</v>
      </c>
      <c r="O112" s="75">
        <f t="shared" si="43"/>
        <v>0.20092556883918242</v>
      </c>
      <c r="P112" s="41">
        <f t="shared" si="44"/>
        <v>3</v>
      </c>
      <c r="Q112" s="41">
        <v>44800</v>
      </c>
      <c r="R112" s="75">
        <f t="shared" si="45"/>
        <v>0.17277284998071732</v>
      </c>
      <c r="S112" s="41">
        <f t="shared" si="46"/>
        <v>35</v>
      </c>
      <c r="T112" s="41">
        <v>47100</v>
      </c>
      <c r="U112" s="75">
        <f t="shared" si="47"/>
        <v>0.18164288468954878</v>
      </c>
      <c r="V112" s="41">
        <f t="shared" si="48"/>
        <v>12</v>
      </c>
      <c r="W112" s="41">
        <v>39400</v>
      </c>
      <c r="X112" s="75">
        <f t="shared" si="49"/>
        <v>0.151947551099113</v>
      </c>
      <c r="Y112" s="41">
        <f t="shared" si="50"/>
        <v>31</v>
      </c>
      <c r="Z112" s="41">
        <v>22500</v>
      </c>
      <c r="AA112" s="75">
        <f t="shared" si="51"/>
        <v>0.08677207867335134</v>
      </c>
      <c r="AB112" s="41">
        <f t="shared" si="52"/>
        <v>15</v>
      </c>
      <c r="AC112" s="41">
        <v>13300</v>
      </c>
      <c r="AD112" s="75">
        <f t="shared" si="53"/>
        <v>0.051291939838025456</v>
      </c>
      <c r="AE112" s="41">
        <f t="shared" si="54"/>
        <v>44</v>
      </c>
      <c r="AF112" s="41">
        <v>7400</v>
      </c>
      <c r="AG112" s="75">
        <f t="shared" si="55"/>
        <v>0.02853837254145777</v>
      </c>
      <c r="AH112" s="41">
        <f t="shared" si="56"/>
        <v>24</v>
      </c>
      <c r="AI112" s="41">
        <v>2800</v>
      </c>
      <c r="AJ112" s="75">
        <f t="shared" si="57"/>
        <v>0.010798303123794832</v>
      </c>
      <c r="AK112" s="41">
        <f t="shared" si="58"/>
        <v>25</v>
      </c>
      <c r="AL112" s="41">
        <v>500</v>
      </c>
      <c r="AM112" s="75">
        <f t="shared" si="59"/>
        <v>0.0019282684149633628</v>
      </c>
      <c r="AN112" s="41">
        <f t="shared" si="60"/>
        <v>41</v>
      </c>
      <c r="AO112" s="41">
        <v>500</v>
      </c>
      <c r="AP112" s="75">
        <f t="shared" si="61"/>
        <v>0.0019282684149633628</v>
      </c>
      <c r="AQ112" s="41">
        <f t="shared" si="62"/>
        <v>28</v>
      </c>
      <c r="AR112" s="41">
        <v>600</v>
      </c>
      <c r="AS112" s="75">
        <f t="shared" si="63"/>
        <v>0.0023139220979560356</v>
      </c>
      <c r="AT112" s="41">
        <f t="shared" si="64"/>
        <v>12</v>
      </c>
      <c r="AU112" s="41">
        <v>300</v>
      </c>
      <c r="AV112" s="75">
        <f t="shared" si="65"/>
        <v>0.0011569610489780178</v>
      </c>
      <c r="AW112" s="41">
        <f t="shared" si="66"/>
        <v>22</v>
      </c>
      <c r="AX112" s="41">
        <f t="shared" si="67"/>
        <v>500</v>
      </c>
      <c r="AY112" s="75">
        <f t="shared" si="68"/>
        <v>0.0019282684149633628</v>
      </c>
      <c r="AZ112" s="41">
        <f t="shared" si="69"/>
        <v>16</v>
      </c>
      <c r="BA112" s="41">
        <v>500</v>
      </c>
      <c r="BB112" s="65" t="s">
        <v>243</v>
      </c>
      <c r="BC112" s="65" t="s">
        <v>243</v>
      </c>
    </row>
    <row r="113" spans="8:55" ht="12">
      <c r="H113" s="38" t="s">
        <v>107</v>
      </c>
      <c r="I113" s="39" t="s">
        <v>108</v>
      </c>
      <c r="J113" s="40">
        <v>34400</v>
      </c>
      <c r="K113" s="41">
        <v>3300</v>
      </c>
      <c r="L113" s="75">
        <f t="shared" si="41"/>
        <v>0.09593023255813954</v>
      </c>
      <c r="M113" s="41">
        <f t="shared" si="42"/>
        <v>22</v>
      </c>
      <c r="N113" s="41">
        <v>5200</v>
      </c>
      <c r="O113" s="75">
        <f t="shared" si="43"/>
        <v>0.1511627906976744</v>
      </c>
      <c r="P113" s="41">
        <f t="shared" si="44"/>
        <v>43</v>
      </c>
      <c r="Q113" s="41">
        <v>7300</v>
      </c>
      <c r="R113" s="75">
        <f t="shared" si="45"/>
        <v>0.21220930232558138</v>
      </c>
      <c r="S113" s="41">
        <f t="shared" si="46"/>
        <v>11</v>
      </c>
      <c r="T113" s="41">
        <v>7300</v>
      </c>
      <c r="U113" s="75">
        <f t="shared" si="47"/>
        <v>0.21220930232558138</v>
      </c>
      <c r="V113" s="41">
        <f t="shared" si="48"/>
        <v>2</v>
      </c>
      <c r="W113" s="41">
        <v>5300</v>
      </c>
      <c r="X113" s="75">
        <f t="shared" si="49"/>
        <v>0.15406976744186046</v>
      </c>
      <c r="Y113" s="41">
        <f t="shared" si="50"/>
        <v>27</v>
      </c>
      <c r="Z113" s="41">
        <v>2500</v>
      </c>
      <c r="AA113" s="75">
        <f t="shared" si="51"/>
        <v>0.07267441860465117</v>
      </c>
      <c r="AB113" s="41">
        <f t="shared" si="52"/>
        <v>31</v>
      </c>
      <c r="AC113" s="41">
        <v>2000</v>
      </c>
      <c r="AD113" s="75">
        <f t="shared" si="53"/>
        <v>0.05813953488372093</v>
      </c>
      <c r="AE113" s="41">
        <f t="shared" si="54"/>
        <v>38</v>
      </c>
      <c r="AF113" s="41">
        <v>500</v>
      </c>
      <c r="AG113" s="75">
        <f t="shared" si="55"/>
        <v>0.014534883720930232</v>
      </c>
      <c r="AH113" s="41">
        <f t="shared" si="56"/>
        <v>43</v>
      </c>
      <c r="AI113" s="41">
        <v>300</v>
      </c>
      <c r="AJ113" s="75">
        <f t="shared" si="57"/>
        <v>0.00872093023255814</v>
      </c>
      <c r="AK113" s="41">
        <f t="shared" si="58"/>
        <v>32</v>
      </c>
      <c r="AL113" s="41">
        <v>300</v>
      </c>
      <c r="AM113" s="75">
        <f t="shared" si="59"/>
        <v>0.00872093023255814</v>
      </c>
      <c r="AN113" s="41">
        <f t="shared" si="60"/>
        <v>8</v>
      </c>
      <c r="AO113" s="65" t="s">
        <v>243</v>
      </c>
      <c r="AP113" s="75">
        <f t="shared" si="61"/>
        <v>0</v>
      </c>
      <c r="AQ113" s="41">
        <f t="shared" si="62"/>
        <v>35</v>
      </c>
      <c r="AR113" s="65" t="s">
        <v>243</v>
      </c>
      <c r="AS113" s="75">
        <f t="shared" si="63"/>
        <v>0</v>
      </c>
      <c r="AT113" s="41">
        <f t="shared" si="64"/>
        <v>30</v>
      </c>
      <c r="AU113" s="41">
        <v>100</v>
      </c>
      <c r="AV113" s="75">
        <f t="shared" si="65"/>
        <v>0.0029069767441860465</v>
      </c>
      <c r="AW113" s="41">
        <f t="shared" si="66"/>
        <v>7</v>
      </c>
      <c r="AX113" s="41">
        <f t="shared" si="67"/>
        <v>0</v>
      </c>
      <c r="AY113" s="75">
        <f t="shared" si="68"/>
        <v>0</v>
      </c>
      <c r="AZ113" s="41">
        <f t="shared" si="69"/>
        <v>29</v>
      </c>
      <c r="BA113" s="65" t="s">
        <v>243</v>
      </c>
      <c r="BB113" s="65" t="s">
        <v>243</v>
      </c>
      <c r="BC113" s="65" t="s">
        <v>243</v>
      </c>
    </row>
    <row r="114" spans="8:55" ht="12">
      <c r="H114" s="38" t="s">
        <v>109</v>
      </c>
      <c r="I114" s="39" t="s">
        <v>110</v>
      </c>
      <c r="J114" s="40">
        <v>55700</v>
      </c>
      <c r="K114" s="41">
        <v>5100</v>
      </c>
      <c r="L114" s="75">
        <f t="shared" si="41"/>
        <v>0.09156193895870736</v>
      </c>
      <c r="M114" s="41">
        <f t="shared" si="42"/>
        <v>27</v>
      </c>
      <c r="N114" s="41">
        <v>8600</v>
      </c>
      <c r="O114" s="75">
        <f t="shared" si="43"/>
        <v>0.15439856373429084</v>
      </c>
      <c r="P114" s="41">
        <f t="shared" si="44"/>
        <v>41</v>
      </c>
      <c r="Q114" s="41">
        <v>12300</v>
      </c>
      <c r="R114" s="75">
        <f t="shared" si="45"/>
        <v>0.22082585278276481</v>
      </c>
      <c r="S114" s="41">
        <f t="shared" si="46"/>
        <v>9</v>
      </c>
      <c r="T114" s="41">
        <v>9500</v>
      </c>
      <c r="U114" s="75">
        <f t="shared" si="47"/>
        <v>0.17055655296229802</v>
      </c>
      <c r="V114" s="41">
        <f t="shared" si="48"/>
        <v>15</v>
      </c>
      <c r="W114" s="41">
        <v>8500</v>
      </c>
      <c r="X114" s="75">
        <f t="shared" si="49"/>
        <v>0.1526032315978456</v>
      </c>
      <c r="Y114" s="41">
        <f t="shared" si="50"/>
        <v>30</v>
      </c>
      <c r="Z114" s="41">
        <v>4700</v>
      </c>
      <c r="AA114" s="75">
        <f t="shared" si="51"/>
        <v>0.0843806104129264</v>
      </c>
      <c r="AB114" s="41">
        <f t="shared" si="52"/>
        <v>20</v>
      </c>
      <c r="AC114" s="41">
        <v>3700</v>
      </c>
      <c r="AD114" s="75">
        <f t="shared" si="53"/>
        <v>0.06642728904847396</v>
      </c>
      <c r="AE114" s="41">
        <f t="shared" si="54"/>
        <v>33</v>
      </c>
      <c r="AF114" s="41">
        <v>1200</v>
      </c>
      <c r="AG114" s="75">
        <f t="shared" si="55"/>
        <v>0.02154398563734291</v>
      </c>
      <c r="AH114" s="41">
        <f t="shared" si="56"/>
        <v>31</v>
      </c>
      <c r="AI114" s="41">
        <v>400</v>
      </c>
      <c r="AJ114" s="75">
        <f t="shared" si="57"/>
        <v>0.00718132854578097</v>
      </c>
      <c r="AK114" s="41">
        <f t="shared" si="58"/>
        <v>37</v>
      </c>
      <c r="AL114" s="41">
        <v>300</v>
      </c>
      <c r="AM114" s="75">
        <f t="shared" si="59"/>
        <v>0.005385996409335727</v>
      </c>
      <c r="AN114" s="41">
        <f t="shared" si="60"/>
        <v>19</v>
      </c>
      <c r="AO114" s="41">
        <v>300</v>
      </c>
      <c r="AP114" s="75">
        <f t="shared" si="61"/>
        <v>0.005385996409335727</v>
      </c>
      <c r="AQ114" s="41">
        <f t="shared" si="62"/>
        <v>7</v>
      </c>
      <c r="AR114" s="65" t="s">
        <v>243</v>
      </c>
      <c r="AS114" s="75">
        <f t="shared" si="63"/>
        <v>0</v>
      </c>
      <c r="AT114" s="41">
        <f t="shared" si="64"/>
        <v>30</v>
      </c>
      <c r="AU114" s="65" t="s">
        <v>243</v>
      </c>
      <c r="AV114" s="75">
        <f t="shared" si="65"/>
        <v>0</v>
      </c>
      <c r="AW114" s="41">
        <f t="shared" si="66"/>
        <v>28</v>
      </c>
      <c r="AX114" s="41">
        <f t="shared" si="67"/>
        <v>0</v>
      </c>
      <c r="AY114" s="75">
        <f t="shared" si="68"/>
        <v>0</v>
      </c>
      <c r="AZ114" s="41">
        <f t="shared" si="69"/>
        <v>29</v>
      </c>
      <c r="BA114" s="65" t="s">
        <v>243</v>
      </c>
      <c r="BB114" s="65" t="s">
        <v>243</v>
      </c>
      <c r="BC114" s="65" t="s">
        <v>243</v>
      </c>
    </row>
    <row r="115" spans="8:55" ht="12">
      <c r="H115" s="38" t="s">
        <v>111</v>
      </c>
      <c r="I115" s="39" t="s">
        <v>112</v>
      </c>
      <c r="J115" s="40">
        <v>76500</v>
      </c>
      <c r="K115" s="41">
        <v>6400</v>
      </c>
      <c r="L115" s="75">
        <f t="shared" si="41"/>
        <v>0.08366013071895424</v>
      </c>
      <c r="M115" s="41">
        <f t="shared" si="42"/>
        <v>37</v>
      </c>
      <c r="N115" s="41">
        <v>14600</v>
      </c>
      <c r="O115" s="75">
        <f t="shared" si="43"/>
        <v>0.19084967320261437</v>
      </c>
      <c r="P115" s="41">
        <f t="shared" si="44"/>
        <v>7</v>
      </c>
      <c r="Q115" s="41">
        <v>16600</v>
      </c>
      <c r="R115" s="75">
        <f t="shared" si="45"/>
        <v>0.2169934640522876</v>
      </c>
      <c r="S115" s="41">
        <f t="shared" si="46"/>
        <v>10</v>
      </c>
      <c r="T115" s="41">
        <v>12800</v>
      </c>
      <c r="U115" s="75">
        <f t="shared" si="47"/>
        <v>0.16732026143790849</v>
      </c>
      <c r="V115" s="41">
        <f t="shared" si="48"/>
        <v>18</v>
      </c>
      <c r="W115" s="41">
        <v>13900</v>
      </c>
      <c r="X115" s="75">
        <f t="shared" si="49"/>
        <v>0.18169934640522875</v>
      </c>
      <c r="Y115" s="41">
        <f t="shared" si="50"/>
        <v>5</v>
      </c>
      <c r="Z115" s="41">
        <v>4800</v>
      </c>
      <c r="AA115" s="75">
        <f t="shared" si="51"/>
        <v>0.06274509803921569</v>
      </c>
      <c r="AB115" s="41">
        <f t="shared" si="52"/>
        <v>43</v>
      </c>
      <c r="AC115" s="41">
        <v>4400</v>
      </c>
      <c r="AD115" s="75">
        <f t="shared" si="53"/>
        <v>0.05751633986928104</v>
      </c>
      <c r="AE115" s="41">
        <f t="shared" si="54"/>
        <v>39</v>
      </c>
      <c r="AF115" s="41">
        <v>1400</v>
      </c>
      <c r="AG115" s="75">
        <f t="shared" si="55"/>
        <v>0.018300653594771243</v>
      </c>
      <c r="AH115" s="41">
        <f t="shared" si="56"/>
        <v>38</v>
      </c>
      <c r="AI115" s="41">
        <v>400</v>
      </c>
      <c r="AJ115" s="75">
        <f t="shared" si="57"/>
        <v>0.00522875816993464</v>
      </c>
      <c r="AK115" s="41">
        <f t="shared" si="58"/>
        <v>43</v>
      </c>
      <c r="AL115" s="41">
        <v>400</v>
      </c>
      <c r="AM115" s="75">
        <f t="shared" si="59"/>
        <v>0.00522875816993464</v>
      </c>
      <c r="AN115" s="41">
        <f t="shared" si="60"/>
        <v>20</v>
      </c>
      <c r="AO115" s="41">
        <v>100</v>
      </c>
      <c r="AP115" s="75">
        <f t="shared" si="61"/>
        <v>0.00130718954248366</v>
      </c>
      <c r="AQ115" s="41">
        <f t="shared" si="62"/>
        <v>31</v>
      </c>
      <c r="AR115" s="41">
        <v>100</v>
      </c>
      <c r="AS115" s="75">
        <f t="shared" si="63"/>
        <v>0.00130718954248366</v>
      </c>
      <c r="AT115" s="41">
        <f t="shared" si="64"/>
        <v>20</v>
      </c>
      <c r="AU115" s="65" t="s">
        <v>243</v>
      </c>
      <c r="AV115" s="75">
        <f t="shared" si="65"/>
        <v>0</v>
      </c>
      <c r="AW115" s="41">
        <f t="shared" si="66"/>
        <v>28</v>
      </c>
      <c r="AX115" s="41">
        <f t="shared" si="67"/>
        <v>0</v>
      </c>
      <c r="AY115" s="75">
        <f t="shared" si="68"/>
        <v>0</v>
      </c>
      <c r="AZ115" s="41">
        <f t="shared" si="69"/>
        <v>29</v>
      </c>
      <c r="BA115" s="65" t="s">
        <v>243</v>
      </c>
      <c r="BB115" s="65" t="s">
        <v>243</v>
      </c>
      <c r="BC115" s="65" t="s">
        <v>243</v>
      </c>
    </row>
    <row r="116" spans="8:55" ht="12">
      <c r="H116" s="38" t="s">
        <v>113</v>
      </c>
      <c r="I116" s="39" t="s">
        <v>114</v>
      </c>
      <c r="J116" s="40">
        <v>47300</v>
      </c>
      <c r="K116" s="41">
        <v>4200</v>
      </c>
      <c r="L116" s="75">
        <f t="shared" si="41"/>
        <v>0.08879492600422834</v>
      </c>
      <c r="M116" s="41">
        <f t="shared" si="42"/>
        <v>31</v>
      </c>
      <c r="N116" s="41">
        <v>7400</v>
      </c>
      <c r="O116" s="75">
        <f t="shared" si="43"/>
        <v>0.15644820295983086</v>
      </c>
      <c r="P116" s="41">
        <f t="shared" si="44"/>
        <v>38</v>
      </c>
      <c r="Q116" s="41">
        <v>10600</v>
      </c>
      <c r="R116" s="75">
        <f t="shared" si="45"/>
        <v>0.22410147991543342</v>
      </c>
      <c r="S116" s="41">
        <f t="shared" si="46"/>
        <v>8</v>
      </c>
      <c r="T116" s="41">
        <v>7900</v>
      </c>
      <c r="U116" s="75">
        <f t="shared" si="47"/>
        <v>0.16701902748414377</v>
      </c>
      <c r="V116" s="41">
        <f t="shared" si="48"/>
        <v>21</v>
      </c>
      <c r="W116" s="41">
        <v>7400</v>
      </c>
      <c r="X116" s="75">
        <f t="shared" si="49"/>
        <v>0.15644820295983086</v>
      </c>
      <c r="Y116" s="41">
        <f t="shared" si="50"/>
        <v>22</v>
      </c>
      <c r="Z116" s="41">
        <v>3600</v>
      </c>
      <c r="AA116" s="75">
        <f t="shared" si="51"/>
        <v>0.07610993657505286</v>
      </c>
      <c r="AB116" s="41">
        <f t="shared" si="52"/>
        <v>28</v>
      </c>
      <c r="AC116" s="41">
        <v>3000</v>
      </c>
      <c r="AD116" s="75">
        <f t="shared" si="53"/>
        <v>0.06342494714587738</v>
      </c>
      <c r="AE116" s="41">
        <f t="shared" si="54"/>
        <v>34</v>
      </c>
      <c r="AF116" s="41">
        <v>1400</v>
      </c>
      <c r="AG116" s="75">
        <f t="shared" si="55"/>
        <v>0.02959830866807611</v>
      </c>
      <c r="AH116" s="41">
        <f t="shared" si="56"/>
        <v>21</v>
      </c>
      <c r="AI116" s="41">
        <v>300</v>
      </c>
      <c r="AJ116" s="75">
        <f t="shared" si="57"/>
        <v>0.006342494714587738</v>
      </c>
      <c r="AK116" s="41">
        <f t="shared" si="58"/>
        <v>40</v>
      </c>
      <c r="AL116" s="41">
        <v>200</v>
      </c>
      <c r="AM116" s="75">
        <f t="shared" si="59"/>
        <v>0.004228329809725159</v>
      </c>
      <c r="AN116" s="41">
        <f t="shared" si="60"/>
        <v>26</v>
      </c>
      <c r="AO116" s="41">
        <v>100</v>
      </c>
      <c r="AP116" s="75">
        <f t="shared" si="61"/>
        <v>0.0021141649048625794</v>
      </c>
      <c r="AQ116" s="41">
        <f t="shared" si="62"/>
        <v>23</v>
      </c>
      <c r="AR116" s="41">
        <v>100</v>
      </c>
      <c r="AS116" s="75">
        <f t="shared" si="63"/>
        <v>0.0021141649048625794</v>
      </c>
      <c r="AT116" s="41">
        <f t="shared" si="64"/>
        <v>13</v>
      </c>
      <c r="AU116" s="41">
        <v>0</v>
      </c>
      <c r="AV116" s="75">
        <f t="shared" si="65"/>
        <v>0</v>
      </c>
      <c r="AW116" s="41">
        <f t="shared" si="66"/>
        <v>28</v>
      </c>
      <c r="AX116" s="41">
        <f t="shared" si="67"/>
        <v>0</v>
      </c>
      <c r="AY116" s="75">
        <f t="shared" si="68"/>
        <v>0</v>
      </c>
      <c r="AZ116" s="41">
        <f t="shared" si="69"/>
        <v>29</v>
      </c>
      <c r="BA116" s="65" t="s">
        <v>243</v>
      </c>
      <c r="BB116" s="65" t="s">
        <v>243</v>
      </c>
      <c r="BC116" s="65" t="s">
        <v>243</v>
      </c>
    </row>
    <row r="117" spans="8:55" ht="12">
      <c r="H117" s="38" t="s">
        <v>115</v>
      </c>
      <c r="I117" s="39" t="s">
        <v>116</v>
      </c>
      <c r="J117" s="40">
        <v>49600</v>
      </c>
      <c r="K117" s="41">
        <v>5600</v>
      </c>
      <c r="L117" s="75">
        <f t="shared" si="41"/>
        <v>0.11290322580645161</v>
      </c>
      <c r="M117" s="41">
        <f t="shared" si="42"/>
        <v>8</v>
      </c>
      <c r="N117" s="41">
        <v>8200</v>
      </c>
      <c r="O117" s="75">
        <f t="shared" si="43"/>
        <v>0.16532258064516128</v>
      </c>
      <c r="P117" s="41">
        <f t="shared" si="44"/>
        <v>28</v>
      </c>
      <c r="Q117" s="41">
        <v>11400</v>
      </c>
      <c r="R117" s="75">
        <f t="shared" si="45"/>
        <v>0.22983870967741934</v>
      </c>
      <c r="S117" s="41">
        <f t="shared" si="46"/>
        <v>6</v>
      </c>
      <c r="T117" s="41">
        <v>9400</v>
      </c>
      <c r="U117" s="75">
        <f t="shared" si="47"/>
        <v>0.18951612903225806</v>
      </c>
      <c r="V117" s="41">
        <f t="shared" si="48"/>
        <v>8</v>
      </c>
      <c r="W117" s="41">
        <v>7100</v>
      </c>
      <c r="X117" s="75">
        <f t="shared" si="49"/>
        <v>0.1431451612903226</v>
      </c>
      <c r="Y117" s="41">
        <f t="shared" si="50"/>
        <v>40</v>
      </c>
      <c r="Z117" s="41">
        <v>3200</v>
      </c>
      <c r="AA117" s="75">
        <f t="shared" si="51"/>
        <v>0.06451612903225806</v>
      </c>
      <c r="AB117" s="41">
        <f t="shared" si="52"/>
        <v>40</v>
      </c>
      <c r="AC117" s="41">
        <v>2800</v>
      </c>
      <c r="AD117" s="75">
        <f t="shared" si="53"/>
        <v>0.056451612903225805</v>
      </c>
      <c r="AE117" s="41">
        <f t="shared" si="54"/>
        <v>40</v>
      </c>
      <c r="AF117" s="41">
        <v>1000</v>
      </c>
      <c r="AG117" s="75">
        <f t="shared" si="55"/>
        <v>0.020161290322580645</v>
      </c>
      <c r="AH117" s="41">
        <f t="shared" si="56"/>
        <v>35</v>
      </c>
      <c r="AI117" s="41">
        <v>300</v>
      </c>
      <c r="AJ117" s="75">
        <f t="shared" si="57"/>
        <v>0.006048387096774193</v>
      </c>
      <c r="AK117" s="41">
        <f t="shared" si="58"/>
        <v>41</v>
      </c>
      <c r="AL117" s="41">
        <v>0</v>
      </c>
      <c r="AM117" s="75">
        <f t="shared" si="59"/>
        <v>0</v>
      </c>
      <c r="AN117" s="41">
        <f t="shared" si="60"/>
        <v>43</v>
      </c>
      <c r="AO117" s="41">
        <v>100</v>
      </c>
      <c r="AP117" s="75">
        <f t="shared" si="61"/>
        <v>0.0020161290322580645</v>
      </c>
      <c r="AQ117" s="41">
        <f t="shared" si="62"/>
        <v>25</v>
      </c>
      <c r="AR117" s="65" t="s">
        <v>243</v>
      </c>
      <c r="AS117" s="75">
        <f t="shared" si="63"/>
        <v>0</v>
      </c>
      <c r="AT117" s="41">
        <f t="shared" si="64"/>
        <v>30</v>
      </c>
      <c r="AU117" s="65" t="s">
        <v>243</v>
      </c>
      <c r="AV117" s="75">
        <f t="shared" si="65"/>
        <v>0</v>
      </c>
      <c r="AW117" s="41">
        <f t="shared" si="66"/>
        <v>28</v>
      </c>
      <c r="AX117" s="41">
        <f t="shared" si="67"/>
        <v>0</v>
      </c>
      <c r="AY117" s="75">
        <f t="shared" si="68"/>
        <v>0</v>
      </c>
      <c r="AZ117" s="41">
        <f t="shared" si="69"/>
        <v>29</v>
      </c>
      <c r="BA117" s="65" t="s">
        <v>243</v>
      </c>
      <c r="BB117" s="65" t="s">
        <v>243</v>
      </c>
      <c r="BC117" s="41">
        <v>0</v>
      </c>
    </row>
    <row r="118" spans="8:55" ht="12">
      <c r="H118" s="38" t="s">
        <v>117</v>
      </c>
      <c r="I118" s="39" t="s">
        <v>118</v>
      </c>
      <c r="J118" s="40">
        <v>74100</v>
      </c>
      <c r="K118" s="41">
        <v>6700</v>
      </c>
      <c r="L118" s="75">
        <f t="shared" si="41"/>
        <v>0.09041835357624832</v>
      </c>
      <c r="M118" s="41">
        <f t="shared" si="42"/>
        <v>28</v>
      </c>
      <c r="N118" s="41">
        <v>16000</v>
      </c>
      <c r="O118" s="75">
        <f t="shared" si="43"/>
        <v>0.21592442645074225</v>
      </c>
      <c r="P118" s="41">
        <f t="shared" si="44"/>
        <v>1</v>
      </c>
      <c r="Q118" s="41">
        <v>17800</v>
      </c>
      <c r="R118" s="75">
        <f t="shared" si="45"/>
        <v>0.24021592442645073</v>
      </c>
      <c r="S118" s="41">
        <f t="shared" si="46"/>
        <v>4</v>
      </c>
      <c r="T118" s="41">
        <v>14200</v>
      </c>
      <c r="U118" s="75">
        <f t="shared" si="47"/>
        <v>0.19163292847503374</v>
      </c>
      <c r="V118" s="41">
        <f t="shared" si="48"/>
        <v>7</v>
      </c>
      <c r="W118" s="41">
        <v>10500</v>
      </c>
      <c r="X118" s="75">
        <f t="shared" si="49"/>
        <v>0.1417004048582996</v>
      </c>
      <c r="Y118" s="41">
        <f t="shared" si="50"/>
        <v>43</v>
      </c>
      <c r="Z118" s="41">
        <v>3700</v>
      </c>
      <c r="AA118" s="75">
        <f t="shared" si="51"/>
        <v>0.04993252361673414</v>
      </c>
      <c r="AB118" s="41">
        <f t="shared" si="52"/>
        <v>46</v>
      </c>
      <c r="AC118" s="41">
        <v>2800</v>
      </c>
      <c r="AD118" s="75">
        <f t="shared" si="53"/>
        <v>0.037786774628879895</v>
      </c>
      <c r="AE118" s="41">
        <f t="shared" si="54"/>
        <v>45</v>
      </c>
      <c r="AF118" s="41">
        <v>1200</v>
      </c>
      <c r="AG118" s="75">
        <f t="shared" si="55"/>
        <v>0.016194331983805668</v>
      </c>
      <c r="AH118" s="41">
        <f t="shared" si="56"/>
        <v>40</v>
      </c>
      <c r="AI118" s="41">
        <v>400</v>
      </c>
      <c r="AJ118" s="75">
        <f t="shared" si="57"/>
        <v>0.005398110661268556</v>
      </c>
      <c r="AK118" s="41">
        <f t="shared" si="58"/>
        <v>42</v>
      </c>
      <c r="AL118" s="41">
        <v>300</v>
      </c>
      <c r="AM118" s="75">
        <f t="shared" si="59"/>
        <v>0.004048582995951417</v>
      </c>
      <c r="AN118" s="41">
        <f t="shared" si="60"/>
        <v>29</v>
      </c>
      <c r="AO118" s="65" t="s">
        <v>243</v>
      </c>
      <c r="AP118" s="75">
        <f t="shared" si="61"/>
        <v>0</v>
      </c>
      <c r="AQ118" s="41">
        <f t="shared" si="62"/>
        <v>35</v>
      </c>
      <c r="AR118" s="41">
        <v>100</v>
      </c>
      <c r="AS118" s="75">
        <f t="shared" si="63"/>
        <v>0.001349527665317139</v>
      </c>
      <c r="AT118" s="41">
        <f t="shared" si="64"/>
        <v>19</v>
      </c>
      <c r="AU118" s="41">
        <v>100</v>
      </c>
      <c r="AV118" s="75">
        <f t="shared" si="65"/>
        <v>0.001349527665317139</v>
      </c>
      <c r="AW118" s="41">
        <f t="shared" si="66"/>
        <v>21</v>
      </c>
      <c r="AX118" s="41">
        <f t="shared" si="67"/>
        <v>0</v>
      </c>
      <c r="AY118" s="75">
        <f t="shared" si="68"/>
        <v>0</v>
      </c>
      <c r="AZ118" s="41">
        <f t="shared" si="69"/>
        <v>29</v>
      </c>
      <c r="BA118" s="65" t="s">
        <v>243</v>
      </c>
      <c r="BB118" s="65" t="s">
        <v>243</v>
      </c>
      <c r="BC118" s="65" t="s">
        <v>243</v>
      </c>
    </row>
    <row r="119" spans="8:55" ht="12">
      <c r="H119" s="38" t="s">
        <v>119</v>
      </c>
      <c r="I119" s="39" t="s">
        <v>120</v>
      </c>
      <c r="J119" s="40">
        <v>85700</v>
      </c>
      <c r="K119" s="41">
        <v>8200</v>
      </c>
      <c r="L119" s="75">
        <f t="shared" si="41"/>
        <v>0.09568261376896149</v>
      </c>
      <c r="M119" s="41">
        <f t="shared" si="42"/>
        <v>23</v>
      </c>
      <c r="N119" s="41">
        <v>16400</v>
      </c>
      <c r="O119" s="75">
        <f t="shared" si="43"/>
        <v>0.19136522753792298</v>
      </c>
      <c r="P119" s="41">
        <f t="shared" si="44"/>
        <v>6</v>
      </c>
      <c r="Q119" s="41">
        <v>22800</v>
      </c>
      <c r="R119" s="75">
        <f t="shared" si="45"/>
        <v>0.2660443407234539</v>
      </c>
      <c r="S119" s="41">
        <f t="shared" si="46"/>
        <v>1</v>
      </c>
      <c r="T119" s="41">
        <v>17400</v>
      </c>
      <c r="U119" s="75">
        <f t="shared" si="47"/>
        <v>0.20303383897316218</v>
      </c>
      <c r="V119" s="41">
        <f t="shared" si="48"/>
        <v>4</v>
      </c>
      <c r="W119" s="41">
        <v>10000</v>
      </c>
      <c r="X119" s="75">
        <f t="shared" si="49"/>
        <v>0.11668611435239207</v>
      </c>
      <c r="Y119" s="41">
        <f t="shared" si="50"/>
        <v>47</v>
      </c>
      <c r="Z119" s="41">
        <v>4600</v>
      </c>
      <c r="AA119" s="75">
        <f t="shared" si="51"/>
        <v>0.05367561260210035</v>
      </c>
      <c r="AB119" s="41">
        <f t="shared" si="52"/>
        <v>45</v>
      </c>
      <c r="AC119" s="41">
        <v>2500</v>
      </c>
      <c r="AD119" s="75">
        <f t="shared" si="53"/>
        <v>0.029171528588098017</v>
      </c>
      <c r="AE119" s="41">
        <f t="shared" si="54"/>
        <v>47</v>
      </c>
      <c r="AF119" s="41">
        <v>800</v>
      </c>
      <c r="AG119" s="75">
        <f t="shared" si="55"/>
        <v>0.009334889148191364</v>
      </c>
      <c r="AH119" s="41">
        <f t="shared" si="56"/>
        <v>47</v>
      </c>
      <c r="AI119" s="41">
        <v>700</v>
      </c>
      <c r="AJ119" s="75">
        <f t="shared" si="57"/>
        <v>0.008168028004667444</v>
      </c>
      <c r="AK119" s="41">
        <f t="shared" si="58"/>
        <v>33</v>
      </c>
      <c r="AL119" s="41">
        <v>200</v>
      </c>
      <c r="AM119" s="75">
        <f t="shared" si="59"/>
        <v>0.002333722287047841</v>
      </c>
      <c r="AN119" s="41">
        <f t="shared" si="60"/>
        <v>37</v>
      </c>
      <c r="AO119" s="41">
        <v>100</v>
      </c>
      <c r="AP119" s="75">
        <f t="shared" si="61"/>
        <v>0.0011668611435239206</v>
      </c>
      <c r="AQ119" s="41">
        <f t="shared" si="62"/>
        <v>32</v>
      </c>
      <c r="AR119" s="65" t="s">
        <v>243</v>
      </c>
      <c r="AS119" s="75">
        <f t="shared" si="63"/>
        <v>0</v>
      </c>
      <c r="AT119" s="41">
        <f t="shared" si="64"/>
        <v>30</v>
      </c>
      <c r="AU119" s="41">
        <v>200</v>
      </c>
      <c r="AV119" s="75">
        <f t="shared" si="65"/>
        <v>0.002333722287047841</v>
      </c>
      <c r="AW119" s="41">
        <f t="shared" si="66"/>
        <v>9</v>
      </c>
      <c r="AX119" s="41">
        <f t="shared" si="67"/>
        <v>400</v>
      </c>
      <c r="AY119" s="75">
        <f t="shared" si="68"/>
        <v>0.004667444574095682</v>
      </c>
      <c r="AZ119" s="41">
        <f t="shared" si="69"/>
        <v>5</v>
      </c>
      <c r="BA119" s="65" t="s">
        <v>243</v>
      </c>
      <c r="BB119" s="41">
        <v>100</v>
      </c>
      <c r="BC119" s="41">
        <v>300</v>
      </c>
    </row>
    <row r="120" spans="8:55" ht="12">
      <c r="H120" s="47"/>
      <c r="I120" s="48"/>
      <c r="J120" s="49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</row>
    <row r="124" spans="8:55" ht="14.25">
      <c r="H124" s="16" t="s">
        <v>251</v>
      </c>
      <c r="I124" s="12"/>
      <c r="J124" s="1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</row>
    <row r="125" spans="8:55" ht="14.25">
      <c r="H125" s="16" t="s">
        <v>242</v>
      </c>
      <c r="I125" s="12"/>
      <c r="J125" s="1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</row>
    <row r="126" spans="8:55" ht="12"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8:55" ht="24">
      <c r="H127" s="132" t="s">
        <v>0</v>
      </c>
      <c r="I127" s="133"/>
      <c r="J127" s="19" t="s">
        <v>1</v>
      </c>
      <c r="K127" s="136" t="s">
        <v>2</v>
      </c>
      <c r="L127" s="66"/>
      <c r="M127" s="66"/>
      <c r="N127" s="136" t="s">
        <v>3</v>
      </c>
      <c r="O127" s="66"/>
      <c r="P127" s="66"/>
      <c r="Q127" s="20" t="s">
        <v>4</v>
      </c>
      <c r="R127" s="20"/>
      <c r="S127" s="20"/>
      <c r="T127" s="20" t="s">
        <v>5</v>
      </c>
      <c r="U127" s="20"/>
      <c r="V127" s="20"/>
      <c r="W127" s="20" t="s">
        <v>6</v>
      </c>
      <c r="X127" s="21"/>
      <c r="Y127" s="21"/>
      <c r="Z127" s="21" t="s">
        <v>7</v>
      </c>
      <c r="AA127" s="21"/>
      <c r="AB127" s="21"/>
      <c r="AC127" s="20" t="s">
        <v>8</v>
      </c>
      <c r="AD127" s="20"/>
      <c r="AE127" s="20"/>
      <c r="AF127" s="20" t="s">
        <v>9</v>
      </c>
      <c r="AG127" s="20"/>
      <c r="AH127" s="20"/>
      <c r="AI127" s="20" t="s">
        <v>10</v>
      </c>
      <c r="AJ127" s="20"/>
      <c r="AK127" s="20"/>
      <c r="AL127" s="20" t="s">
        <v>11</v>
      </c>
      <c r="AM127" s="20"/>
      <c r="AN127" s="20"/>
      <c r="AO127" s="20" t="s">
        <v>12</v>
      </c>
      <c r="AP127" s="20"/>
      <c r="AQ127" s="20"/>
      <c r="AR127" s="20" t="s">
        <v>13</v>
      </c>
      <c r="AS127" s="20"/>
      <c r="AT127" s="20"/>
      <c r="AU127" s="20" t="s">
        <v>14</v>
      </c>
      <c r="AV127" s="20"/>
      <c r="AW127" s="20"/>
      <c r="AX127" s="87" t="s">
        <v>253</v>
      </c>
      <c r="AY127" s="87"/>
      <c r="AZ127" s="87"/>
      <c r="BA127" s="22" t="s">
        <v>15</v>
      </c>
      <c r="BB127" s="22" t="s">
        <v>16</v>
      </c>
      <c r="BC127" s="136" t="s">
        <v>17</v>
      </c>
    </row>
    <row r="128" spans="8:55" ht="12">
      <c r="H128" s="134"/>
      <c r="I128" s="135"/>
      <c r="J128" s="23" t="s">
        <v>244</v>
      </c>
      <c r="K128" s="137"/>
      <c r="L128" s="67"/>
      <c r="M128" s="67"/>
      <c r="N128" s="137"/>
      <c r="O128" s="67"/>
      <c r="P128" s="67"/>
      <c r="Q128" s="24"/>
      <c r="R128" s="24"/>
      <c r="S128" s="24"/>
      <c r="T128" s="24"/>
      <c r="U128" s="24"/>
      <c r="V128" s="24"/>
      <c r="W128" s="24"/>
      <c r="X128" s="25"/>
      <c r="Y128" s="25"/>
      <c r="Z128" s="25"/>
      <c r="AA128" s="25"/>
      <c r="AB128" s="25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88"/>
      <c r="AY128" s="88"/>
      <c r="AZ128" s="88"/>
      <c r="BA128" s="26"/>
      <c r="BB128" s="26"/>
      <c r="BC128" s="137"/>
    </row>
    <row r="129" spans="8:55" ht="38.25">
      <c r="H129" s="142" t="s">
        <v>18</v>
      </c>
      <c r="I129" s="143"/>
      <c r="J129" s="29" t="s">
        <v>121</v>
      </c>
      <c r="K129" s="30" t="s">
        <v>19</v>
      </c>
      <c r="L129" s="30"/>
      <c r="M129" s="30"/>
      <c r="N129" s="30" t="s">
        <v>20</v>
      </c>
      <c r="O129" s="30"/>
      <c r="P129" s="30"/>
      <c r="Q129" s="31"/>
      <c r="R129" s="31"/>
      <c r="S129" s="31"/>
      <c r="T129" s="31"/>
      <c r="U129" s="31"/>
      <c r="V129" s="31"/>
      <c r="W129" s="31"/>
      <c r="X129" s="32"/>
      <c r="Y129" s="32"/>
      <c r="Z129" s="32"/>
      <c r="AA129" s="32"/>
      <c r="AB129" s="32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89"/>
      <c r="AY129" s="89"/>
      <c r="AZ129" s="89"/>
      <c r="BA129" s="31"/>
      <c r="BB129" s="31"/>
      <c r="BC129" s="33" t="s">
        <v>21</v>
      </c>
    </row>
    <row r="130" spans="8:55" ht="12">
      <c r="H130" s="144"/>
      <c r="I130" s="145"/>
      <c r="J130" s="36" t="s">
        <v>22</v>
      </c>
      <c r="K130" s="36" t="s">
        <v>23</v>
      </c>
      <c r="L130" s="36"/>
      <c r="M130" s="36"/>
      <c r="N130" s="36" t="s">
        <v>24</v>
      </c>
      <c r="O130" s="36"/>
      <c r="P130" s="36"/>
      <c r="Q130" s="36" t="s">
        <v>25</v>
      </c>
      <c r="R130" s="36"/>
      <c r="S130" s="36"/>
      <c r="T130" s="36" t="s">
        <v>26</v>
      </c>
      <c r="U130" s="36"/>
      <c r="V130" s="36"/>
      <c r="W130" s="36" t="s">
        <v>27</v>
      </c>
      <c r="X130" s="36"/>
      <c r="Y130" s="36"/>
      <c r="Z130" s="36" t="s">
        <v>28</v>
      </c>
      <c r="AA130" s="36"/>
      <c r="AB130" s="36"/>
      <c r="AC130" s="36" t="s">
        <v>29</v>
      </c>
      <c r="AD130" s="36"/>
      <c r="AE130" s="36"/>
      <c r="AF130" s="36" t="s">
        <v>30</v>
      </c>
      <c r="AG130" s="36"/>
      <c r="AH130" s="36"/>
      <c r="AI130" s="36" t="s">
        <v>31</v>
      </c>
      <c r="AJ130" s="36"/>
      <c r="AK130" s="36"/>
      <c r="AL130" s="36" t="s">
        <v>32</v>
      </c>
      <c r="AM130" s="36"/>
      <c r="AN130" s="36"/>
      <c r="AO130" s="36" t="s">
        <v>33</v>
      </c>
      <c r="AP130" s="36"/>
      <c r="AQ130" s="36"/>
      <c r="AR130" s="36" t="s">
        <v>34</v>
      </c>
      <c r="AS130" s="36"/>
      <c r="AT130" s="36"/>
      <c r="AU130" s="36" t="s">
        <v>35</v>
      </c>
      <c r="AV130" s="36"/>
      <c r="AW130" s="36"/>
      <c r="AX130" s="36"/>
      <c r="AY130" s="36"/>
      <c r="AZ130" s="36"/>
      <c r="BA130" s="36" t="s">
        <v>36</v>
      </c>
      <c r="BB130" s="36" t="s">
        <v>37</v>
      </c>
      <c r="BC130" s="36" t="s">
        <v>38</v>
      </c>
    </row>
    <row r="131" spans="8:55" ht="12">
      <c r="H131" s="38" t="s">
        <v>39</v>
      </c>
      <c r="I131" s="39" t="s">
        <v>40</v>
      </c>
      <c r="J131" s="40">
        <v>13944400</v>
      </c>
      <c r="K131" s="41">
        <v>1698000</v>
      </c>
      <c r="L131" s="75">
        <f aca="true" t="shared" si="70" ref="L131:L178">+SUM(K131)/$J131</f>
        <v>0.12176931241215111</v>
      </c>
      <c r="M131" s="41"/>
      <c r="N131" s="41">
        <v>4819800</v>
      </c>
      <c r="O131" s="41"/>
      <c r="P131" s="41"/>
      <c r="Q131" s="41">
        <v>3728500</v>
      </c>
      <c r="R131" s="41"/>
      <c r="S131" s="41"/>
      <c r="T131" s="41">
        <v>1601400</v>
      </c>
      <c r="U131" s="41"/>
      <c r="V131" s="41"/>
      <c r="W131" s="41">
        <v>1150700</v>
      </c>
      <c r="X131" s="41"/>
      <c r="Y131" s="41"/>
      <c r="Z131" s="41">
        <v>414800</v>
      </c>
      <c r="AA131" s="41"/>
      <c r="AB131" s="41"/>
      <c r="AC131" s="42">
        <v>261400</v>
      </c>
      <c r="AD131" s="42"/>
      <c r="AE131" s="42"/>
      <c r="AF131" s="41">
        <v>66100</v>
      </c>
      <c r="AG131" s="41"/>
      <c r="AH131" s="41"/>
      <c r="AI131" s="41">
        <v>19900</v>
      </c>
      <c r="AJ131" s="41"/>
      <c r="AK131" s="41"/>
      <c r="AL131" s="41">
        <v>15100</v>
      </c>
      <c r="AM131" s="41"/>
      <c r="AN131" s="41"/>
      <c r="AO131" s="41">
        <v>7600</v>
      </c>
      <c r="AP131" s="41"/>
      <c r="AQ131" s="41"/>
      <c r="AR131" s="41">
        <v>5400</v>
      </c>
      <c r="AS131" s="41"/>
      <c r="AT131" s="41"/>
      <c r="AU131" s="41">
        <v>3600</v>
      </c>
      <c r="AV131" s="41"/>
      <c r="AW131" s="41"/>
      <c r="AX131" s="41">
        <f>SUM(BA131:BC131)</f>
        <v>2300</v>
      </c>
      <c r="AY131" s="41"/>
      <c r="AZ131" s="41"/>
      <c r="BA131" s="41">
        <v>1900</v>
      </c>
      <c r="BB131" s="41">
        <v>400</v>
      </c>
      <c r="BC131" s="65" t="s">
        <v>243</v>
      </c>
    </row>
    <row r="132" spans="8:55" ht="12">
      <c r="H132" s="38" t="s">
        <v>41</v>
      </c>
      <c r="I132" s="39" t="s">
        <v>42</v>
      </c>
      <c r="J132" s="40">
        <v>651500</v>
      </c>
      <c r="K132" s="41">
        <v>84300</v>
      </c>
      <c r="L132" s="75">
        <f t="shared" si="70"/>
        <v>0.1293937068303914</v>
      </c>
      <c r="M132" s="41">
        <f>RANK(L132,L$132:L$178)</f>
        <v>6</v>
      </c>
      <c r="N132" s="41">
        <v>246600</v>
      </c>
      <c r="O132" s="75">
        <f aca="true" t="shared" si="71" ref="O132:O178">+SUM(N132)/$J132</f>
        <v>0.3785111281657713</v>
      </c>
      <c r="P132" s="41">
        <f>RANK(O132,O$132:O$178)</f>
        <v>5</v>
      </c>
      <c r="Q132" s="41">
        <v>173100</v>
      </c>
      <c r="R132" s="75">
        <f aca="true" t="shared" si="72" ref="R132:R178">+SUM(Q132)/$J132</f>
        <v>0.2656945510360706</v>
      </c>
      <c r="S132" s="41">
        <f>RANK(R132,R$132:R$178)</f>
        <v>38</v>
      </c>
      <c r="T132" s="41">
        <v>77700</v>
      </c>
      <c r="U132" s="75">
        <f aca="true" t="shared" si="73" ref="U132:U178">+SUM(T132)/$J132</f>
        <v>0.1192632386799693</v>
      </c>
      <c r="V132" s="41">
        <f>RANK(U132,U$132:U$178)</f>
        <v>24</v>
      </c>
      <c r="W132" s="41">
        <v>38100</v>
      </c>
      <c r="X132" s="75">
        <f aca="true" t="shared" si="74" ref="X132:X178">+SUM(W132)/$J132</f>
        <v>0.058480429777436685</v>
      </c>
      <c r="Y132" s="41">
        <f>RANK(X132,X$132:X$178)</f>
        <v>39</v>
      </c>
      <c r="Z132" s="41">
        <v>13300</v>
      </c>
      <c r="AA132" s="75">
        <f aca="true" t="shared" si="75" ref="AA132:AA178">+SUM(Z132)/$J132</f>
        <v>0.02041442824251727</v>
      </c>
      <c r="AB132" s="41">
        <f>RANK(AA132,AA$132:AA$178)</f>
        <v>28</v>
      </c>
      <c r="AC132" s="42">
        <v>7200</v>
      </c>
      <c r="AD132" s="75">
        <f aca="true" t="shared" si="76" ref="AD132:AD178">+SUM(AC132)/$J132</f>
        <v>0.011051419800460476</v>
      </c>
      <c r="AE132" s="41">
        <f>RANK(AD132,AD$132:AD$178)</f>
        <v>34</v>
      </c>
      <c r="AF132" s="41">
        <v>2700</v>
      </c>
      <c r="AG132" s="75">
        <f aca="true" t="shared" si="77" ref="AG132:AG178">+SUM(AF132)/$J132</f>
        <v>0.004144282425172678</v>
      </c>
      <c r="AH132" s="41">
        <f>RANK(AG132,AG$132:AG$178)</f>
        <v>12</v>
      </c>
      <c r="AI132" s="41">
        <v>1300</v>
      </c>
      <c r="AJ132" s="75">
        <f aca="true" t="shared" si="78" ref="AJ132:AJ178">+SUM(AI132)/$J132</f>
        <v>0.001995395241749808</v>
      </c>
      <c r="AK132" s="41">
        <f>RANK(AJ132,AJ$132:AJ$178)</f>
        <v>6</v>
      </c>
      <c r="AL132" s="41">
        <v>400</v>
      </c>
      <c r="AM132" s="75">
        <f aca="true" t="shared" si="79" ref="AM132:AM178">+SUM(AL132)/$J132</f>
        <v>0.0006139677666922486</v>
      </c>
      <c r="AN132" s="41">
        <f>RANK(AM132,AM$132:AM$178)</f>
        <v>22</v>
      </c>
      <c r="AO132" s="41">
        <v>600</v>
      </c>
      <c r="AP132" s="75">
        <f aca="true" t="shared" si="80" ref="AP132:AP178">+SUM(AO132)/$J132</f>
        <v>0.000920951650038373</v>
      </c>
      <c r="AQ132" s="41">
        <f>RANK(AP132,AP$132:AP$178)</f>
        <v>7</v>
      </c>
      <c r="AR132" s="41">
        <v>200</v>
      </c>
      <c r="AS132" s="75">
        <f aca="true" t="shared" si="81" ref="AS132:AS178">+SUM(AR132)/$J132</f>
        <v>0.0003069838833461243</v>
      </c>
      <c r="AT132" s="41">
        <f>RANK(AS132,AS$132:AS$178)</f>
        <v>12</v>
      </c>
      <c r="AU132" s="41">
        <v>700</v>
      </c>
      <c r="AV132" s="75">
        <f aca="true" t="shared" si="82" ref="AV132:AV178">+SUM(AU132)/$J132</f>
        <v>0.001074443591711435</v>
      </c>
      <c r="AW132" s="41">
        <f>RANK(AV132,AV$132:AV$178)</f>
        <v>1</v>
      </c>
      <c r="AX132" s="41">
        <f>SUM(BA132:BC132)</f>
        <v>0</v>
      </c>
      <c r="AY132" s="75">
        <f aca="true" t="shared" si="83" ref="AY132:AY178">+SUM(AX132)/$J132</f>
        <v>0</v>
      </c>
      <c r="AZ132" s="41">
        <f>RANK(AY132,AY$132:AY$178)</f>
        <v>12</v>
      </c>
      <c r="BA132" s="65" t="s">
        <v>243</v>
      </c>
      <c r="BB132" s="65" t="s">
        <v>243</v>
      </c>
      <c r="BC132" s="65" t="s">
        <v>243</v>
      </c>
    </row>
    <row r="133" spans="8:55" ht="12">
      <c r="H133" s="38" t="s">
        <v>43</v>
      </c>
      <c r="I133" s="39" t="s">
        <v>44</v>
      </c>
      <c r="J133" s="40">
        <v>133200</v>
      </c>
      <c r="K133" s="41">
        <v>15400</v>
      </c>
      <c r="L133" s="75">
        <f t="shared" si="70"/>
        <v>0.11561561561561562</v>
      </c>
      <c r="M133" s="41">
        <f aca="true" t="shared" si="84" ref="M133:M178">RANK(L133,L$132:L$178)</f>
        <v>24</v>
      </c>
      <c r="N133" s="41">
        <v>43700</v>
      </c>
      <c r="O133" s="75">
        <f t="shared" si="71"/>
        <v>0.3280780780780781</v>
      </c>
      <c r="P133" s="41">
        <f aca="true" t="shared" si="85" ref="P133:P178">RANK(O133,O$132:O$178)</f>
        <v>31</v>
      </c>
      <c r="Q133" s="41">
        <v>46700</v>
      </c>
      <c r="R133" s="75">
        <f t="shared" si="72"/>
        <v>0.3506006006006006</v>
      </c>
      <c r="S133" s="41">
        <f aca="true" t="shared" si="86" ref="S133:S178">RANK(R133,R$132:R$178)</f>
        <v>2</v>
      </c>
      <c r="T133" s="41">
        <v>15800</v>
      </c>
      <c r="U133" s="75">
        <f t="shared" si="73"/>
        <v>0.11861861861861862</v>
      </c>
      <c r="V133" s="41">
        <f aca="true" t="shared" si="87" ref="V133:V178">RANK(U133,U$132:U$178)</f>
        <v>25</v>
      </c>
      <c r="W133" s="41">
        <v>6900</v>
      </c>
      <c r="X133" s="75">
        <f t="shared" si="74"/>
        <v>0.0518018018018018</v>
      </c>
      <c r="Y133" s="41">
        <f aca="true" t="shared" si="88" ref="Y133:Y178">RANK(X133,X$132:X$178)</f>
        <v>45</v>
      </c>
      <c r="Z133" s="41">
        <v>1700</v>
      </c>
      <c r="AA133" s="75">
        <f t="shared" si="75"/>
        <v>0.012762762762762763</v>
      </c>
      <c r="AB133" s="41">
        <f aca="true" t="shared" si="89" ref="AB133:AB178">RANK(AA133,AA$132:AA$178)</f>
        <v>46</v>
      </c>
      <c r="AC133" s="42">
        <v>900</v>
      </c>
      <c r="AD133" s="75">
        <f t="shared" si="76"/>
        <v>0.006756756756756757</v>
      </c>
      <c r="AE133" s="41">
        <f aca="true" t="shared" si="90" ref="AE133:AE178">RANK(AD133,AD$132:AD$178)</f>
        <v>47</v>
      </c>
      <c r="AF133" s="41">
        <v>100</v>
      </c>
      <c r="AG133" s="75">
        <f t="shared" si="77"/>
        <v>0.0007507507507507507</v>
      </c>
      <c r="AH133" s="41">
        <f aca="true" t="shared" si="91" ref="AH133:AH178">RANK(AG133,AG$132:AG$178)</f>
        <v>45</v>
      </c>
      <c r="AI133" s="65" t="s">
        <v>243</v>
      </c>
      <c r="AJ133" s="75">
        <f t="shared" si="78"/>
        <v>0</v>
      </c>
      <c r="AK133" s="41">
        <f aca="true" t="shared" si="92" ref="AK133:AK178">RANK(AJ133,AJ$132:AJ$178)</f>
        <v>37</v>
      </c>
      <c r="AL133" s="41">
        <v>100</v>
      </c>
      <c r="AM133" s="75">
        <f t="shared" si="79"/>
        <v>0.0007507507507507507</v>
      </c>
      <c r="AN133" s="41">
        <f aca="true" t="shared" si="93" ref="AN133:AN178">RANK(AM133,AM$132:AM$178)</f>
        <v>18</v>
      </c>
      <c r="AO133" s="41">
        <v>100</v>
      </c>
      <c r="AP133" s="75">
        <f t="shared" si="80"/>
        <v>0.0007507507507507507</v>
      </c>
      <c r="AQ133" s="41">
        <f aca="true" t="shared" si="94" ref="AQ133:AQ178">RANK(AP133,AP$132:AP$178)</f>
        <v>10</v>
      </c>
      <c r="AR133" s="65" t="s">
        <v>243</v>
      </c>
      <c r="AS133" s="75">
        <f t="shared" si="81"/>
        <v>0</v>
      </c>
      <c r="AT133" s="41">
        <f aca="true" t="shared" si="95" ref="AT133:AT178">RANK(AS133,AS$132:AS$178)</f>
        <v>16</v>
      </c>
      <c r="AU133" s="41">
        <v>100</v>
      </c>
      <c r="AV133" s="75">
        <f t="shared" si="82"/>
        <v>0.0007507507507507507</v>
      </c>
      <c r="AW133" s="41">
        <f aca="true" t="shared" si="96" ref="AW133:AW178">RANK(AV133,AV$132:AV$178)</f>
        <v>5</v>
      </c>
      <c r="AX133" s="41">
        <f aca="true" t="shared" si="97" ref="AX133:AX178">SUM(BA133:BC133)</f>
        <v>100</v>
      </c>
      <c r="AY133" s="75">
        <f t="shared" si="83"/>
        <v>0.0007507507507507507</v>
      </c>
      <c r="AZ133" s="41">
        <f aca="true" t="shared" si="98" ref="AZ133:AZ178">RANK(AY133,AY$132:AY$178)</f>
        <v>1</v>
      </c>
      <c r="BA133" s="41">
        <v>100</v>
      </c>
      <c r="BB133" s="65" t="s">
        <v>243</v>
      </c>
      <c r="BC133" s="65" t="s">
        <v>243</v>
      </c>
    </row>
    <row r="134" spans="8:55" ht="12">
      <c r="H134" s="38" t="s">
        <v>45</v>
      </c>
      <c r="I134" s="39" t="s">
        <v>25</v>
      </c>
      <c r="J134" s="40">
        <v>133200</v>
      </c>
      <c r="K134" s="41">
        <v>14800</v>
      </c>
      <c r="L134" s="75">
        <f t="shared" si="70"/>
        <v>0.1111111111111111</v>
      </c>
      <c r="M134" s="41">
        <f t="shared" si="84"/>
        <v>28</v>
      </c>
      <c r="N134" s="41">
        <v>42500</v>
      </c>
      <c r="O134" s="75">
        <f t="shared" si="71"/>
        <v>0.31906906906906907</v>
      </c>
      <c r="P134" s="41">
        <f t="shared" si="85"/>
        <v>38</v>
      </c>
      <c r="Q134" s="41">
        <v>45500</v>
      </c>
      <c r="R134" s="75">
        <f t="shared" si="72"/>
        <v>0.3415915915915916</v>
      </c>
      <c r="S134" s="41">
        <f t="shared" si="86"/>
        <v>5</v>
      </c>
      <c r="T134" s="41">
        <v>16600</v>
      </c>
      <c r="U134" s="75">
        <f t="shared" si="73"/>
        <v>0.12462462462462462</v>
      </c>
      <c r="V134" s="41">
        <f t="shared" si="87"/>
        <v>18</v>
      </c>
      <c r="W134" s="41">
        <v>9300</v>
      </c>
      <c r="X134" s="75">
        <f t="shared" si="74"/>
        <v>0.06981981981981981</v>
      </c>
      <c r="Y134" s="41">
        <f t="shared" si="88"/>
        <v>30</v>
      </c>
      <c r="Z134" s="41">
        <v>1900</v>
      </c>
      <c r="AA134" s="75">
        <f t="shared" si="75"/>
        <v>0.014264264264264264</v>
      </c>
      <c r="AB134" s="41">
        <f t="shared" si="89"/>
        <v>43</v>
      </c>
      <c r="AC134" s="42">
        <v>1600</v>
      </c>
      <c r="AD134" s="75">
        <f t="shared" si="76"/>
        <v>0.012012012012012012</v>
      </c>
      <c r="AE134" s="41">
        <f t="shared" si="90"/>
        <v>29</v>
      </c>
      <c r="AF134" s="41">
        <v>300</v>
      </c>
      <c r="AG134" s="75">
        <f t="shared" si="77"/>
        <v>0.0022522522522522522</v>
      </c>
      <c r="AH134" s="41">
        <f t="shared" si="91"/>
        <v>32</v>
      </c>
      <c r="AI134" s="41">
        <v>300</v>
      </c>
      <c r="AJ134" s="75">
        <f t="shared" si="78"/>
        <v>0.0022522522522522522</v>
      </c>
      <c r="AK134" s="41">
        <f t="shared" si="92"/>
        <v>4</v>
      </c>
      <c r="AL134" s="41">
        <v>100</v>
      </c>
      <c r="AM134" s="75">
        <f t="shared" si="79"/>
        <v>0.0007507507507507507</v>
      </c>
      <c r="AN134" s="41">
        <f t="shared" si="93"/>
        <v>18</v>
      </c>
      <c r="AO134" s="65" t="s">
        <v>243</v>
      </c>
      <c r="AP134" s="75">
        <f t="shared" si="80"/>
        <v>0</v>
      </c>
      <c r="AQ134" s="41">
        <f t="shared" si="94"/>
        <v>22</v>
      </c>
      <c r="AR134" s="65" t="s">
        <v>243</v>
      </c>
      <c r="AS134" s="75">
        <f t="shared" si="81"/>
        <v>0</v>
      </c>
      <c r="AT134" s="41">
        <f t="shared" si="95"/>
        <v>16</v>
      </c>
      <c r="AU134" s="41">
        <v>0</v>
      </c>
      <c r="AV134" s="75">
        <f t="shared" si="82"/>
        <v>0</v>
      </c>
      <c r="AW134" s="41">
        <f t="shared" si="96"/>
        <v>11</v>
      </c>
      <c r="AX134" s="41">
        <f t="shared" si="97"/>
        <v>0</v>
      </c>
      <c r="AY134" s="75">
        <f t="shared" si="83"/>
        <v>0</v>
      </c>
      <c r="AZ134" s="41">
        <f t="shared" si="98"/>
        <v>12</v>
      </c>
      <c r="BA134" s="65" t="s">
        <v>243</v>
      </c>
      <c r="BB134" s="65" t="s">
        <v>243</v>
      </c>
      <c r="BC134" s="65" t="s">
        <v>243</v>
      </c>
    </row>
    <row r="135" spans="8:55" ht="12">
      <c r="H135" s="38" t="s">
        <v>46</v>
      </c>
      <c r="I135" s="39" t="s">
        <v>26</v>
      </c>
      <c r="J135" s="40">
        <v>251900</v>
      </c>
      <c r="K135" s="41">
        <v>27800</v>
      </c>
      <c r="L135" s="75">
        <f t="shared" si="70"/>
        <v>0.11036125446605796</v>
      </c>
      <c r="M135" s="41">
        <f t="shared" si="84"/>
        <v>32</v>
      </c>
      <c r="N135" s="41">
        <v>82000</v>
      </c>
      <c r="O135" s="75">
        <f t="shared" si="71"/>
        <v>0.3255260023818976</v>
      </c>
      <c r="P135" s="41">
        <f t="shared" si="85"/>
        <v>35</v>
      </c>
      <c r="Q135" s="41">
        <v>74300</v>
      </c>
      <c r="R135" s="75">
        <f t="shared" si="72"/>
        <v>0.29495831679237794</v>
      </c>
      <c r="S135" s="41">
        <f t="shared" si="86"/>
        <v>24</v>
      </c>
      <c r="T135" s="41">
        <v>34200</v>
      </c>
      <c r="U135" s="75">
        <f t="shared" si="73"/>
        <v>0.13576816196903532</v>
      </c>
      <c r="V135" s="41">
        <f t="shared" si="87"/>
        <v>10</v>
      </c>
      <c r="W135" s="41">
        <v>19900</v>
      </c>
      <c r="X135" s="75">
        <f t="shared" si="74"/>
        <v>0.07899960301707026</v>
      </c>
      <c r="Y135" s="41">
        <f t="shared" si="88"/>
        <v>17</v>
      </c>
      <c r="Z135" s="41">
        <v>5400</v>
      </c>
      <c r="AA135" s="75">
        <f t="shared" si="75"/>
        <v>0.02143707820563716</v>
      </c>
      <c r="AB135" s="41">
        <f t="shared" si="89"/>
        <v>24</v>
      </c>
      <c r="AC135" s="42">
        <v>4300</v>
      </c>
      <c r="AD135" s="75">
        <f t="shared" si="76"/>
        <v>0.017070265978562923</v>
      </c>
      <c r="AE135" s="41">
        <f t="shared" si="90"/>
        <v>10</v>
      </c>
      <c r="AF135" s="41">
        <v>800</v>
      </c>
      <c r="AG135" s="75">
        <f t="shared" si="77"/>
        <v>0.0031758634378721714</v>
      </c>
      <c r="AH135" s="41">
        <f t="shared" si="91"/>
        <v>23</v>
      </c>
      <c r="AI135" s="41">
        <v>100</v>
      </c>
      <c r="AJ135" s="75">
        <f t="shared" si="78"/>
        <v>0.0003969829297340214</v>
      </c>
      <c r="AK135" s="41">
        <f t="shared" si="92"/>
        <v>36</v>
      </c>
      <c r="AL135" s="41">
        <v>300</v>
      </c>
      <c r="AM135" s="75">
        <f t="shared" si="79"/>
        <v>0.0011909487892020642</v>
      </c>
      <c r="AN135" s="41">
        <f t="shared" si="93"/>
        <v>9</v>
      </c>
      <c r="AO135" s="41">
        <v>100</v>
      </c>
      <c r="AP135" s="75">
        <f t="shared" si="80"/>
        <v>0.0003969829297340214</v>
      </c>
      <c r="AQ135" s="41">
        <f t="shared" si="94"/>
        <v>19</v>
      </c>
      <c r="AR135" s="65" t="s">
        <v>243</v>
      </c>
      <c r="AS135" s="75">
        <f t="shared" si="81"/>
        <v>0</v>
      </c>
      <c r="AT135" s="41">
        <f t="shared" si="95"/>
        <v>16</v>
      </c>
      <c r="AU135" s="65" t="s">
        <v>243</v>
      </c>
      <c r="AV135" s="75">
        <f t="shared" si="82"/>
        <v>0</v>
      </c>
      <c r="AW135" s="41">
        <f t="shared" si="96"/>
        <v>11</v>
      </c>
      <c r="AX135" s="41">
        <f t="shared" si="97"/>
        <v>0</v>
      </c>
      <c r="AY135" s="75">
        <f t="shared" si="83"/>
        <v>0</v>
      </c>
      <c r="AZ135" s="41">
        <f t="shared" si="98"/>
        <v>12</v>
      </c>
      <c r="BA135" s="65" t="s">
        <v>243</v>
      </c>
      <c r="BB135" s="65" t="s">
        <v>243</v>
      </c>
      <c r="BC135" s="65" t="s">
        <v>243</v>
      </c>
    </row>
    <row r="136" spans="8:55" ht="12">
      <c r="H136" s="38" t="s">
        <v>47</v>
      </c>
      <c r="I136" s="39" t="s">
        <v>27</v>
      </c>
      <c r="J136" s="40">
        <v>99200</v>
      </c>
      <c r="K136" s="41">
        <v>10100</v>
      </c>
      <c r="L136" s="75">
        <f t="shared" si="70"/>
        <v>0.10181451612903226</v>
      </c>
      <c r="M136" s="41">
        <f t="shared" si="84"/>
        <v>41</v>
      </c>
      <c r="N136" s="41">
        <v>33900</v>
      </c>
      <c r="O136" s="75">
        <f t="shared" si="71"/>
        <v>0.34173387096774194</v>
      </c>
      <c r="P136" s="41">
        <f t="shared" si="85"/>
        <v>25</v>
      </c>
      <c r="Q136" s="41">
        <v>36100</v>
      </c>
      <c r="R136" s="75">
        <f t="shared" si="72"/>
        <v>0.3639112903225806</v>
      </c>
      <c r="S136" s="41">
        <f t="shared" si="86"/>
        <v>1</v>
      </c>
      <c r="T136" s="41">
        <v>11100</v>
      </c>
      <c r="U136" s="75">
        <f t="shared" si="73"/>
        <v>0.11189516129032258</v>
      </c>
      <c r="V136" s="41">
        <f t="shared" si="87"/>
        <v>34</v>
      </c>
      <c r="W136" s="41">
        <v>5100</v>
      </c>
      <c r="X136" s="75">
        <f t="shared" si="74"/>
        <v>0.05141129032258065</v>
      </c>
      <c r="Y136" s="41">
        <f t="shared" si="88"/>
        <v>46</v>
      </c>
      <c r="Z136" s="41">
        <v>1300</v>
      </c>
      <c r="AA136" s="75">
        <f t="shared" si="75"/>
        <v>0.01310483870967742</v>
      </c>
      <c r="AB136" s="41">
        <f t="shared" si="89"/>
        <v>45</v>
      </c>
      <c r="AC136" s="42">
        <v>900</v>
      </c>
      <c r="AD136" s="75">
        <f t="shared" si="76"/>
        <v>0.009072580645161291</v>
      </c>
      <c r="AE136" s="41">
        <f t="shared" si="90"/>
        <v>40</v>
      </c>
      <c r="AF136" s="41">
        <v>200</v>
      </c>
      <c r="AG136" s="75">
        <f t="shared" si="77"/>
        <v>0.0020161290322580645</v>
      </c>
      <c r="AH136" s="41">
        <f t="shared" si="91"/>
        <v>39</v>
      </c>
      <c r="AI136" s="65" t="s">
        <v>243</v>
      </c>
      <c r="AJ136" s="75">
        <f t="shared" si="78"/>
        <v>0</v>
      </c>
      <c r="AK136" s="41">
        <f t="shared" si="92"/>
        <v>37</v>
      </c>
      <c r="AL136" s="65" t="s">
        <v>243</v>
      </c>
      <c r="AM136" s="75">
        <f t="shared" si="79"/>
        <v>0</v>
      </c>
      <c r="AN136" s="41">
        <f t="shared" si="93"/>
        <v>30</v>
      </c>
      <c r="AO136" s="65" t="s">
        <v>243</v>
      </c>
      <c r="AP136" s="75">
        <f t="shared" si="80"/>
        <v>0</v>
      </c>
      <c r="AQ136" s="41">
        <f t="shared" si="94"/>
        <v>22</v>
      </c>
      <c r="AR136" s="41">
        <v>100</v>
      </c>
      <c r="AS136" s="75">
        <f t="shared" si="81"/>
        <v>0.0010080645161290322</v>
      </c>
      <c r="AT136" s="41">
        <f t="shared" si="95"/>
        <v>4</v>
      </c>
      <c r="AU136" s="65" t="s">
        <v>243</v>
      </c>
      <c r="AV136" s="75">
        <f t="shared" si="82"/>
        <v>0</v>
      </c>
      <c r="AW136" s="41">
        <f t="shared" si="96"/>
        <v>11</v>
      </c>
      <c r="AX136" s="41">
        <f t="shared" si="97"/>
        <v>0</v>
      </c>
      <c r="AY136" s="75">
        <f t="shared" si="83"/>
        <v>0</v>
      </c>
      <c r="AZ136" s="41">
        <f t="shared" si="98"/>
        <v>12</v>
      </c>
      <c r="BA136" s="65" t="s">
        <v>243</v>
      </c>
      <c r="BB136" s="65" t="s">
        <v>243</v>
      </c>
      <c r="BC136" s="65" t="s">
        <v>243</v>
      </c>
    </row>
    <row r="137" spans="8:55" ht="12">
      <c r="H137" s="38" t="s">
        <v>48</v>
      </c>
      <c r="I137" s="39" t="s">
        <v>28</v>
      </c>
      <c r="J137" s="40">
        <v>112600</v>
      </c>
      <c r="K137" s="41">
        <v>11100</v>
      </c>
      <c r="L137" s="75">
        <f t="shared" si="70"/>
        <v>0.09857904085257549</v>
      </c>
      <c r="M137" s="41">
        <f t="shared" si="84"/>
        <v>44</v>
      </c>
      <c r="N137" s="41">
        <v>31600</v>
      </c>
      <c r="O137" s="75">
        <f t="shared" si="71"/>
        <v>0.28063943161634103</v>
      </c>
      <c r="P137" s="41">
        <f t="shared" si="85"/>
        <v>46</v>
      </c>
      <c r="Q137" s="41">
        <v>38900</v>
      </c>
      <c r="R137" s="75">
        <f t="shared" si="72"/>
        <v>0.34547069271758435</v>
      </c>
      <c r="S137" s="41">
        <f t="shared" si="86"/>
        <v>4</v>
      </c>
      <c r="T137" s="41">
        <v>16100</v>
      </c>
      <c r="U137" s="75">
        <f t="shared" si="73"/>
        <v>0.14298401420959148</v>
      </c>
      <c r="V137" s="41">
        <f t="shared" si="87"/>
        <v>3</v>
      </c>
      <c r="W137" s="41">
        <v>8700</v>
      </c>
      <c r="X137" s="75">
        <f t="shared" si="74"/>
        <v>0.07726465364120781</v>
      </c>
      <c r="Y137" s="41">
        <f t="shared" si="88"/>
        <v>21</v>
      </c>
      <c r="Z137" s="41">
        <v>2600</v>
      </c>
      <c r="AA137" s="75">
        <f t="shared" si="75"/>
        <v>0.023090586145648313</v>
      </c>
      <c r="AB137" s="41">
        <f t="shared" si="89"/>
        <v>19</v>
      </c>
      <c r="AC137" s="42">
        <v>1600</v>
      </c>
      <c r="AD137" s="75">
        <f t="shared" si="76"/>
        <v>0.014209591474245116</v>
      </c>
      <c r="AE137" s="41">
        <f t="shared" si="90"/>
        <v>14</v>
      </c>
      <c r="AF137" s="41">
        <v>1000</v>
      </c>
      <c r="AG137" s="75">
        <f t="shared" si="77"/>
        <v>0.008880994671403197</v>
      </c>
      <c r="AH137" s="41">
        <f t="shared" si="91"/>
        <v>1</v>
      </c>
      <c r="AI137" s="41">
        <v>0</v>
      </c>
      <c r="AJ137" s="75">
        <f t="shared" si="78"/>
        <v>0</v>
      </c>
      <c r="AK137" s="41">
        <f t="shared" si="92"/>
        <v>37</v>
      </c>
      <c r="AL137" s="41">
        <v>100</v>
      </c>
      <c r="AM137" s="75">
        <f t="shared" si="79"/>
        <v>0.0008880994671403197</v>
      </c>
      <c r="AN137" s="41">
        <f t="shared" si="93"/>
        <v>15</v>
      </c>
      <c r="AO137" s="41">
        <v>100</v>
      </c>
      <c r="AP137" s="75">
        <f t="shared" si="80"/>
        <v>0.0008880994671403197</v>
      </c>
      <c r="AQ137" s="41">
        <f t="shared" si="94"/>
        <v>8</v>
      </c>
      <c r="AR137" s="65" t="s">
        <v>243</v>
      </c>
      <c r="AS137" s="75">
        <f t="shared" si="81"/>
        <v>0</v>
      </c>
      <c r="AT137" s="41">
        <f t="shared" si="95"/>
        <v>16</v>
      </c>
      <c r="AU137" s="41">
        <v>100</v>
      </c>
      <c r="AV137" s="75">
        <f t="shared" si="82"/>
        <v>0.0008880994671403197</v>
      </c>
      <c r="AW137" s="41">
        <f t="shared" si="96"/>
        <v>3</v>
      </c>
      <c r="AX137" s="41">
        <f t="shared" si="97"/>
        <v>0</v>
      </c>
      <c r="AY137" s="75">
        <f t="shared" si="83"/>
        <v>0</v>
      </c>
      <c r="AZ137" s="41">
        <f t="shared" si="98"/>
        <v>12</v>
      </c>
      <c r="BA137" s="65" t="s">
        <v>243</v>
      </c>
      <c r="BB137" s="65" t="s">
        <v>243</v>
      </c>
      <c r="BC137" s="65" t="s">
        <v>243</v>
      </c>
    </row>
    <row r="138" spans="8:55" ht="12">
      <c r="H138" s="38" t="s">
        <v>49</v>
      </c>
      <c r="I138" s="39" t="s">
        <v>29</v>
      </c>
      <c r="J138" s="40">
        <v>182900</v>
      </c>
      <c r="K138" s="41">
        <v>16600</v>
      </c>
      <c r="L138" s="75">
        <f t="shared" si="70"/>
        <v>0.09075997813012575</v>
      </c>
      <c r="M138" s="41">
        <f t="shared" si="84"/>
        <v>47</v>
      </c>
      <c r="N138" s="41">
        <v>58200</v>
      </c>
      <c r="O138" s="75">
        <f t="shared" si="71"/>
        <v>0.31820667031164573</v>
      </c>
      <c r="P138" s="41">
        <f t="shared" si="85"/>
        <v>39</v>
      </c>
      <c r="Q138" s="41">
        <v>63300</v>
      </c>
      <c r="R138" s="75">
        <f t="shared" si="72"/>
        <v>0.3460907599781301</v>
      </c>
      <c r="S138" s="41">
        <f t="shared" si="86"/>
        <v>3</v>
      </c>
      <c r="T138" s="41">
        <v>24200</v>
      </c>
      <c r="U138" s="75">
        <f t="shared" si="73"/>
        <v>0.1323127392017496</v>
      </c>
      <c r="V138" s="41">
        <f t="shared" si="87"/>
        <v>12</v>
      </c>
      <c r="W138" s="41">
        <v>12900</v>
      </c>
      <c r="X138" s="75">
        <f t="shared" si="74"/>
        <v>0.07053034445051941</v>
      </c>
      <c r="Y138" s="41">
        <f t="shared" si="88"/>
        <v>29</v>
      </c>
      <c r="Z138" s="41">
        <v>3700</v>
      </c>
      <c r="AA138" s="75">
        <f t="shared" si="75"/>
        <v>0.020229633679606344</v>
      </c>
      <c r="AB138" s="41">
        <f t="shared" si="89"/>
        <v>30</v>
      </c>
      <c r="AC138" s="41">
        <v>1600</v>
      </c>
      <c r="AD138" s="75">
        <f t="shared" si="76"/>
        <v>0.008747949699289229</v>
      </c>
      <c r="AE138" s="41">
        <f t="shared" si="90"/>
        <v>41</v>
      </c>
      <c r="AF138" s="41">
        <v>400</v>
      </c>
      <c r="AG138" s="75">
        <f t="shared" si="77"/>
        <v>0.002186987424822307</v>
      </c>
      <c r="AH138" s="41">
        <f t="shared" si="91"/>
        <v>34</v>
      </c>
      <c r="AI138" s="41">
        <v>100</v>
      </c>
      <c r="AJ138" s="75">
        <f t="shared" si="78"/>
        <v>0.0005467468562055768</v>
      </c>
      <c r="AK138" s="41">
        <f t="shared" si="92"/>
        <v>32</v>
      </c>
      <c r="AL138" s="65" t="s">
        <v>243</v>
      </c>
      <c r="AM138" s="75">
        <f t="shared" si="79"/>
        <v>0</v>
      </c>
      <c r="AN138" s="41">
        <f t="shared" si="93"/>
        <v>30</v>
      </c>
      <c r="AO138" s="41">
        <v>100</v>
      </c>
      <c r="AP138" s="75">
        <f t="shared" si="80"/>
        <v>0.0005467468562055768</v>
      </c>
      <c r="AQ138" s="41">
        <f t="shared" si="94"/>
        <v>15</v>
      </c>
      <c r="AR138" s="65" t="s">
        <v>243</v>
      </c>
      <c r="AS138" s="75">
        <f t="shared" si="81"/>
        <v>0</v>
      </c>
      <c r="AT138" s="41">
        <f t="shared" si="95"/>
        <v>16</v>
      </c>
      <c r="AU138" s="65" t="s">
        <v>243</v>
      </c>
      <c r="AV138" s="75">
        <f t="shared" si="82"/>
        <v>0</v>
      </c>
      <c r="AW138" s="41">
        <f t="shared" si="96"/>
        <v>11</v>
      </c>
      <c r="AX138" s="41">
        <f t="shared" si="97"/>
        <v>0</v>
      </c>
      <c r="AY138" s="75">
        <f t="shared" si="83"/>
        <v>0</v>
      </c>
      <c r="AZ138" s="41">
        <f t="shared" si="98"/>
        <v>12</v>
      </c>
      <c r="BA138" s="65" t="s">
        <v>243</v>
      </c>
      <c r="BB138" s="65" t="s">
        <v>243</v>
      </c>
      <c r="BC138" s="65" t="s">
        <v>243</v>
      </c>
    </row>
    <row r="139" spans="8:55" ht="12">
      <c r="H139" s="38" t="s">
        <v>50</v>
      </c>
      <c r="I139" s="39" t="s">
        <v>30</v>
      </c>
      <c r="J139" s="40">
        <v>327100</v>
      </c>
      <c r="K139" s="41">
        <v>35900</v>
      </c>
      <c r="L139" s="75">
        <f t="shared" si="70"/>
        <v>0.10975236930602263</v>
      </c>
      <c r="M139" s="41">
        <f t="shared" si="84"/>
        <v>33</v>
      </c>
      <c r="N139" s="41">
        <v>110800</v>
      </c>
      <c r="O139" s="75">
        <f t="shared" si="71"/>
        <v>0.33873433200856007</v>
      </c>
      <c r="P139" s="41">
        <f t="shared" si="85"/>
        <v>26</v>
      </c>
      <c r="Q139" s="41">
        <v>90200</v>
      </c>
      <c r="R139" s="75">
        <f t="shared" si="72"/>
        <v>0.27575664934270866</v>
      </c>
      <c r="S139" s="41">
        <f t="shared" si="86"/>
        <v>35</v>
      </c>
      <c r="T139" s="41">
        <v>43100</v>
      </c>
      <c r="U139" s="75">
        <f t="shared" si="73"/>
        <v>0.13176398654845614</v>
      </c>
      <c r="V139" s="41">
        <f t="shared" si="87"/>
        <v>14</v>
      </c>
      <c r="W139" s="41">
        <v>25800</v>
      </c>
      <c r="X139" s="75">
        <f t="shared" si="74"/>
        <v>0.07887496178538674</v>
      </c>
      <c r="Y139" s="41">
        <f t="shared" si="88"/>
        <v>18</v>
      </c>
      <c r="Z139" s="41">
        <v>9900</v>
      </c>
      <c r="AA139" s="75">
        <f t="shared" si="75"/>
        <v>0.03026597370834607</v>
      </c>
      <c r="AB139" s="41">
        <f t="shared" si="89"/>
        <v>8</v>
      </c>
      <c r="AC139" s="41">
        <v>6200</v>
      </c>
      <c r="AD139" s="75">
        <f t="shared" si="76"/>
        <v>0.018954448180984407</v>
      </c>
      <c r="AE139" s="41">
        <f t="shared" si="90"/>
        <v>6</v>
      </c>
      <c r="AF139" s="41">
        <v>1200</v>
      </c>
      <c r="AG139" s="75">
        <f t="shared" si="77"/>
        <v>0.0036686028737389176</v>
      </c>
      <c r="AH139" s="41">
        <f t="shared" si="91"/>
        <v>19</v>
      </c>
      <c r="AI139" s="41">
        <v>200</v>
      </c>
      <c r="AJ139" s="75">
        <f t="shared" si="78"/>
        <v>0.0006114338122898196</v>
      </c>
      <c r="AK139" s="41">
        <f t="shared" si="92"/>
        <v>31</v>
      </c>
      <c r="AL139" s="41">
        <v>200</v>
      </c>
      <c r="AM139" s="75">
        <f t="shared" si="79"/>
        <v>0.0006114338122898196</v>
      </c>
      <c r="AN139" s="41">
        <f t="shared" si="93"/>
        <v>23</v>
      </c>
      <c r="AO139" s="41">
        <v>100</v>
      </c>
      <c r="AP139" s="75">
        <f t="shared" si="80"/>
        <v>0.0003057169061449098</v>
      </c>
      <c r="AQ139" s="41">
        <f t="shared" si="94"/>
        <v>20</v>
      </c>
      <c r="AR139" s="41">
        <v>100</v>
      </c>
      <c r="AS139" s="75">
        <f t="shared" si="81"/>
        <v>0.0003057169061449098</v>
      </c>
      <c r="AT139" s="41">
        <f t="shared" si="95"/>
        <v>13</v>
      </c>
      <c r="AU139" s="65" t="s">
        <v>243</v>
      </c>
      <c r="AV139" s="75">
        <f t="shared" si="82"/>
        <v>0</v>
      </c>
      <c r="AW139" s="41">
        <f t="shared" si="96"/>
        <v>11</v>
      </c>
      <c r="AX139" s="41">
        <f t="shared" si="97"/>
        <v>100</v>
      </c>
      <c r="AY139" s="75">
        <f t="shared" si="83"/>
        <v>0.0003057169061449098</v>
      </c>
      <c r="AZ139" s="41">
        <f t="shared" si="98"/>
        <v>7</v>
      </c>
      <c r="BA139" s="41">
        <v>100</v>
      </c>
      <c r="BB139" s="65" t="s">
        <v>243</v>
      </c>
      <c r="BC139" s="65" t="s">
        <v>243</v>
      </c>
    </row>
    <row r="140" spans="8:55" ht="12">
      <c r="H140" s="38" t="s">
        <v>51</v>
      </c>
      <c r="I140" s="39" t="s">
        <v>31</v>
      </c>
      <c r="J140" s="40">
        <v>211800</v>
      </c>
      <c r="K140" s="41">
        <v>21400</v>
      </c>
      <c r="L140" s="75">
        <f t="shared" si="70"/>
        <v>0.10103871576959396</v>
      </c>
      <c r="M140" s="41">
        <f t="shared" si="84"/>
        <v>42</v>
      </c>
      <c r="N140" s="41">
        <v>72600</v>
      </c>
      <c r="O140" s="75">
        <f t="shared" si="71"/>
        <v>0.34277620396600567</v>
      </c>
      <c r="P140" s="41">
        <f t="shared" si="85"/>
        <v>24</v>
      </c>
      <c r="Q140" s="41">
        <v>64000</v>
      </c>
      <c r="R140" s="75">
        <f t="shared" si="72"/>
        <v>0.3021718602455146</v>
      </c>
      <c r="S140" s="41">
        <f t="shared" si="86"/>
        <v>19</v>
      </c>
      <c r="T140" s="41">
        <v>24300</v>
      </c>
      <c r="U140" s="75">
        <f t="shared" si="73"/>
        <v>0.11473087818696884</v>
      </c>
      <c r="V140" s="41">
        <f t="shared" si="87"/>
        <v>30</v>
      </c>
      <c r="W140" s="41">
        <v>17900</v>
      </c>
      <c r="X140" s="75">
        <f t="shared" si="74"/>
        <v>0.08451369216241737</v>
      </c>
      <c r="Y140" s="41">
        <f t="shared" si="88"/>
        <v>10</v>
      </c>
      <c r="Z140" s="41">
        <v>4900</v>
      </c>
      <c r="AA140" s="75">
        <f t="shared" si="75"/>
        <v>0.023135033050047216</v>
      </c>
      <c r="AB140" s="41">
        <f t="shared" si="89"/>
        <v>18</v>
      </c>
      <c r="AC140" s="41">
        <v>2900</v>
      </c>
      <c r="AD140" s="75">
        <f t="shared" si="76"/>
        <v>0.013692162417374882</v>
      </c>
      <c r="AE140" s="41">
        <f t="shared" si="90"/>
        <v>18</v>
      </c>
      <c r="AF140" s="41">
        <v>800</v>
      </c>
      <c r="AG140" s="75">
        <f t="shared" si="77"/>
        <v>0.003777148253068933</v>
      </c>
      <c r="AH140" s="41">
        <f t="shared" si="91"/>
        <v>17</v>
      </c>
      <c r="AI140" s="65" t="s">
        <v>243</v>
      </c>
      <c r="AJ140" s="75">
        <f t="shared" si="78"/>
        <v>0</v>
      </c>
      <c r="AK140" s="41">
        <f t="shared" si="92"/>
        <v>37</v>
      </c>
      <c r="AL140" s="65" t="s">
        <v>243</v>
      </c>
      <c r="AM140" s="75">
        <f t="shared" si="79"/>
        <v>0</v>
      </c>
      <c r="AN140" s="41">
        <f t="shared" si="93"/>
        <v>30</v>
      </c>
      <c r="AO140" s="65" t="s">
        <v>243</v>
      </c>
      <c r="AP140" s="75">
        <f t="shared" si="80"/>
        <v>0</v>
      </c>
      <c r="AQ140" s="41">
        <f t="shared" si="94"/>
        <v>22</v>
      </c>
      <c r="AR140" s="65" t="s">
        <v>243</v>
      </c>
      <c r="AS140" s="75">
        <f t="shared" si="81"/>
        <v>0</v>
      </c>
      <c r="AT140" s="41">
        <f t="shared" si="95"/>
        <v>16</v>
      </c>
      <c r="AU140" s="65" t="s">
        <v>243</v>
      </c>
      <c r="AV140" s="75">
        <f t="shared" si="82"/>
        <v>0</v>
      </c>
      <c r="AW140" s="41">
        <f t="shared" si="96"/>
        <v>11</v>
      </c>
      <c r="AX140" s="41">
        <f t="shared" si="97"/>
        <v>0</v>
      </c>
      <c r="AY140" s="75">
        <f t="shared" si="83"/>
        <v>0</v>
      </c>
      <c r="AZ140" s="41">
        <f t="shared" si="98"/>
        <v>12</v>
      </c>
      <c r="BA140" s="65" t="s">
        <v>243</v>
      </c>
      <c r="BB140" s="65" t="s">
        <v>243</v>
      </c>
      <c r="BC140" s="65" t="s">
        <v>243</v>
      </c>
    </row>
    <row r="141" spans="8:55" ht="12">
      <c r="H141" s="38" t="s">
        <v>52</v>
      </c>
      <c r="I141" s="39" t="s">
        <v>32</v>
      </c>
      <c r="J141" s="40">
        <v>220100</v>
      </c>
      <c r="K141" s="41">
        <v>23600</v>
      </c>
      <c r="L141" s="75">
        <f t="shared" si="70"/>
        <v>0.10722398909586552</v>
      </c>
      <c r="M141" s="41">
        <f t="shared" si="84"/>
        <v>36</v>
      </c>
      <c r="N141" s="41">
        <v>82700</v>
      </c>
      <c r="O141" s="75">
        <f t="shared" si="71"/>
        <v>0.3757383007723762</v>
      </c>
      <c r="P141" s="41">
        <f t="shared" si="85"/>
        <v>6</v>
      </c>
      <c r="Q141" s="41">
        <v>60300</v>
      </c>
      <c r="R141" s="75">
        <f t="shared" si="72"/>
        <v>0.2739663789186733</v>
      </c>
      <c r="S141" s="41">
        <f t="shared" si="86"/>
        <v>36</v>
      </c>
      <c r="T141" s="41">
        <v>26800</v>
      </c>
      <c r="U141" s="75">
        <f t="shared" si="73"/>
        <v>0.12176283507496592</v>
      </c>
      <c r="V141" s="41">
        <f t="shared" si="87"/>
        <v>23</v>
      </c>
      <c r="W141" s="41">
        <v>16900</v>
      </c>
      <c r="X141" s="75">
        <f t="shared" si="74"/>
        <v>0.07678328032712403</v>
      </c>
      <c r="Y141" s="41">
        <f t="shared" si="88"/>
        <v>22</v>
      </c>
      <c r="Z141" s="41">
        <v>4000</v>
      </c>
      <c r="AA141" s="75">
        <f t="shared" si="75"/>
        <v>0.01817355747387551</v>
      </c>
      <c r="AB141" s="41">
        <f t="shared" si="89"/>
        <v>33</v>
      </c>
      <c r="AC141" s="41">
        <v>3500</v>
      </c>
      <c r="AD141" s="75">
        <f t="shared" si="76"/>
        <v>0.01590186278964107</v>
      </c>
      <c r="AE141" s="41">
        <f t="shared" si="90"/>
        <v>13</v>
      </c>
      <c r="AF141" s="41">
        <v>800</v>
      </c>
      <c r="AG141" s="75">
        <f t="shared" si="77"/>
        <v>0.003634711494775102</v>
      </c>
      <c r="AH141" s="41">
        <f t="shared" si="91"/>
        <v>20</v>
      </c>
      <c r="AI141" s="65" t="s">
        <v>243</v>
      </c>
      <c r="AJ141" s="75">
        <f t="shared" si="78"/>
        <v>0</v>
      </c>
      <c r="AK141" s="41">
        <f t="shared" si="92"/>
        <v>37</v>
      </c>
      <c r="AL141" s="65" t="s">
        <v>243</v>
      </c>
      <c r="AM141" s="75">
        <f t="shared" si="79"/>
        <v>0</v>
      </c>
      <c r="AN141" s="41">
        <f t="shared" si="93"/>
        <v>30</v>
      </c>
      <c r="AO141" s="65" t="s">
        <v>243</v>
      </c>
      <c r="AP141" s="75">
        <f t="shared" si="80"/>
        <v>0</v>
      </c>
      <c r="AQ141" s="41">
        <f t="shared" si="94"/>
        <v>22</v>
      </c>
      <c r="AR141" s="65" t="s">
        <v>243</v>
      </c>
      <c r="AS141" s="75">
        <f t="shared" si="81"/>
        <v>0</v>
      </c>
      <c r="AT141" s="41">
        <f t="shared" si="95"/>
        <v>16</v>
      </c>
      <c r="AU141" s="65" t="s">
        <v>243</v>
      </c>
      <c r="AV141" s="75">
        <f t="shared" si="82"/>
        <v>0</v>
      </c>
      <c r="AW141" s="41">
        <f t="shared" si="96"/>
        <v>11</v>
      </c>
      <c r="AX141" s="41">
        <f t="shared" si="97"/>
        <v>0</v>
      </c>
      <c r="AY141" s="75">
        <f t="shared" si="83"/>
        <v>0</v>
      </c>
      <c r="AZ141" s="41">
        <f t="shared" si="98"/>
        <v>12</v>
      </c>
      <c r="BA141" s="65" t="s">
        <v>243</v>
      </c>
      <c r="BB141" s="65" t="s">
        <v>243</v>
      </c>
      <c r="BC141" s="65" t="s">
        <v>243</v>
      </c>
    </row>
    <row r="142" spans="1:58" s="86" customFormat="1" ht="12">
      <c r="A142" s="85"/>
      <c r="B142" s="85"/>
      <c r="C142" s="85"/>
      <c r="D142" s="85"/>
      <c r="E142" s="85"/>
      <c r="F142" s="77"/>
      <c r="G142" s="77"/>
      <c r="H142" s="78" t="s">
        <v>53</v>
      </c>
      <c r="I142" s="79" t="s">
        <v>33</v>
      </c>
      <c r="J142" s="80">
        <v>839900</v>
      </c>
      <c r="K142" s="81">
        <v>104200</v>
      </c>
      <c r="L142" s="82">
        <f t="shared" si="70"/>
        <v>0.124062388379569</v>
      </c>
      <c r="M142" s="81">
        <f t="shared" si="84"/>
        <v>13</v>
      </c>
      <c r="N142" s="81">
        <v>293100</v>
      </c>
      <c r="O142" s="82">
        <f t="shared" si="71"/>
        <v>0.3489701154899393</v>
      </c>
      <c r="P142" s="81">
        <f t="shared" si="85"/>
        <v>20</v>
      </c>
      <c r="Q142" s="81">
        <v>211600</v>
      </c>
      <c r="R142" s="82">
        <f t="shared" si="72"/>
        <v>0.2519347541373973</v>
      </c>
      <c r="S142" s="81">
        <f t="shared" si="86"/>
        <v>41</v>
      </c>
      <c r="T142" s="81">
        <v>87700</v>
      </c>
      <c r="U142" s="82">
        <f t="shared" si="73"/>
        <v>0.1044171925229194</v>
      </c>
      <c r="V142" s="81">
        <f t="shared" si="87"/>
        <v>41</v>
      </c>
      <c r="W142" s="81">
        <v>79800</v>
      </c>
      <c r="X142" s="82">
        <f t="shared" si="74"/>
        <v>0.0950113108703417</v>
      </c>
      <c r="Y142" s="81">
        <f t="shared" si="88"/>
        <v>3</v>
      </c>
      <c r="Z142" s="81">
        <v>26500</v>
      </c>
      <c r="AA142" s="82">
        <f t="shared" si="75"/>
        <v>0.03155137516370997</v>
      </c>
      <c r="AB142" s="81">
        <f t="shared" si="89"/>
        <v>6</v>
      </c>
      <c r="AC142" s="81">
        <v>18100</v>
      </c>
      <c r="AD142" s="82">
        <f t="shared" si="76"/>
        <v>0.02155018454577926</v>
      </c>
      <c r="AE142" s="81">
        <f t="shared" si="90"/>
        <v>3</v>
      </c>
      <c r="AF142" s="81">
        <v>4200</v>
      </c>
      <c r="AG142" s="82">
        <f t="shared" si="77"/>
        <v>0.005000595308965353</v>
      </c>
      <c r="AH142" s="81">
        <f t="shared" si="91"/>
        <v>9</v>
      </c>
      <c r="AI142" s="81">
        <v>1300</v>
      </c>
      <c r="AJ142" s="82">
        <f t="shared" si="78"/>
        <v>0.0015478033099178474</v>
      </c>
      <c r="AK142" s="81">
        <f t="shared" si="92"/>
        <v>15</v>
      </c>
      <c r="AL142" s="81">
        <v>500</v>
      </c>
      <c r="AM142" s="82">
        <f t="shared" si="79"/>
        <v>0.0005953089653530182</v>
      </c>
      <c r="AN142" s="81">
        <f t="shared" si="93"/>
        <v>24</v>
      </c>
      <c r="AO142" s="81">
        <v>500</v>
      </c>
      <c r="AP142" s="82">
        <f t="shared" si="80"/>
        <v>0.0005953089653530182</v>
      </c>
      <c r="AQ142" s="81">
        <f t="shared" si="94"/>
        <v>14</v>
      </c>
      <c r="AR142" s="90" t="s">
        <v>243</v>
      </c>
      <c r="AS142" s="82">
        <f t="shared" si="81"/>
        <v>0</v>
      </c>
      <c r="AT142" s="81">
        <f t="shared" si="95"/>
        <v>16</v>
      </c>
      <c r="AU142" s="90" t="s">
        <v>243</v>
      </c>
      <c r="AV142" s="82">
        <f t="shared" si="82"/>
        <v>0</v>
      </c>
      <c r="AW142" s="81">
        <f t="shared" si="96"/>
        <v>11</v>
      </c>
      <c r="AX142" s="81">
        <f t="shared" si="97"/>
        <v>0</v>
      </c>
      <c r="AY142" s="82">
        <f t="shared" si="83"/>
        <v>0</v>
      </c>
      <c r="AZ142" s="81">
        <f t="shared" si="98"/>
        <v>12</v>
      </c>
      <c r="BA142" s="90" t="s">
        <v>243</v>
      </c>
      <c r="BB142" s="90" t="s">
        <v>243</v>
      </c>
      <c r="BC142" s="90" t="s">
        <v>243</v>
      </c>
      <c r="BF142" s="77"/>
    </row>
    <row r="143" spans="8:55" ht="12">
      <c r="H143" s="38" t="s">
        <v>54</v>
      </c>
      <c r="I143" s="39" t="s">
        <v>34</v>
      </c>
      <c r="J143" s="40">
        <v>711700</v>
      </c>
      <c r="K143" s="41">
        <v>84500</v>
      </c>
      <c r="L143" s="75">
        <f t="shared" si="70"/>
        <v>0.11872980188281579</v>
      </c>
      <c r="M143" s="41">
        <f t="shared" si="84"/>
        <v>18</v>
      </c>
      <c r="N143" s="41">
        <v>258600</v>
      </c>
      <c r="O143" s="75">
        <f t="shared" si="71"/>
        <v>0.36335534635380073</v>
      </c>
      <c r="P143" s="41">
        <f t="shared" si="85"/>
        <v>11</v>
      </c>
      <c r="Q143" s="41">
        <v>166300</v>
      </c>
      <c r="R143" s="75">
        <f t="shared" si="72"/>
        <v>0.23366587045103274</v>
      </c>
      <c r="S143" s="41">
        <f t="shared" si="86"/>
        <v>45</v>
      </c>
      <c r="T143" s="41">
        <v>77700</v>
      </c>
      <c r="U143" s="75">
        <f t="shared" si="73"/>
        <v>0.10917521427567796</v>
      </c>
      <c r="V143" s="41">
        <f t="shared" si="87"/>
        <v>39</v>
      </c>
      <c r="W143" s="41">
        <v>70100</v>
      </c>
      <c r="X143" s="75">
        <f t="shared" si="74"/>
        <v>0.0984965575382886</v>
      </c>
      <c r="Y143" s="41">
        <f t="shared" si="88"/>
        <v>2</v>
      </c>
      <c r="Z143" s="41">
        <v>25200</v>
      </c>
      <c r="AA143" s="75">
        <f t="shared" si="75"/>
        <v>0.03540817760292258</v>
      </c>
      <c r="AB143" s="41">
        <f t="shared" si="89"/>
        <v>4</v>
      </c>
      <c r="AC143" s="41">
        <v>14100</v>
      </c>
      <c r="AD143" s="75">
        <f t="shared" si="76"/>
        <v>0.019811718420682873</v>
      </c>
      <c r="AE143" s="41">
        <f t="shared" si="90"/>
        <v>5</v>
      </c>
      <c r="AF143" s="41">
        <v>4700</v>
      </c>
      <c r="AG143" s="75">
        <f t="shared" si="77"/>
        <v>0.006603906140227624</v>
      </c>
      <c r="AH143" s="41">
        <f t="shared" si="91"/>
        <v>4</v>
      </c>
      <c r="AI143" s="41">
        <v>1000</v>
      </c>
      <c r="AJ143" s="75">
        <f t="shared" si="78"/>
        <v>0.001405086412814388</v>
      </c>
      <c r="AK143" s="41">
        <f t="shared" si="92"/>
        <v>18</v>
      </c>
      <c r="AL143" s="41">
        <v>1500</v>
      </c>
      <c r="AM143" s="75">
        <f t="shared" si="79"/>
        <v>0.002107629619221582</v>
      </c>
      <c r="AN143" s="41">
        <f t="shared" si="93"/>
        <v>2</v>
      </c>
      <c r="AO143" s="41">
        <v>700</v>
      </c>
      <c r="AP143" s="75">
        <f t="shared" si="80"/>
        <v>0.0009835604889700718</v>
      </c>
      <c r="AQ143" s="41">
        <f t="shared" si="94"/>
        <v>6</v>
      </c>
      <c r="AR143" s="65" t="s">
        <v>243</v>
      </c>
      <c r="AS143" s="75">
        <f t="shared" si="81"/>
        <v>0</v>
      </c>
      <c r="AT143" s="41">
        <f t="shared" si="95"/>
        <v>16</v>
      </c>
      <c r="AU143" s="41">
        <v>200</v>
      </c>
      <c r="AV143" s="75">
        <f t="shared" si="82"/>
        <v>0.0002810172825628776</v>
      </c>
      <c r="AW143" s="41">
        <f t="shared" si="96"/>
        <v>9</v>
      </c>
      <c r="AX143" s="41">
        <f t="shared" si="97"/>
        <v>0</v>
      </c>
      <c r="AY143" s="75">
        <f t="shared" si="83"/>
        <v>0</v>
      </c>
      <c r="AZ143" s="41">
        <f t="shared" si="98"/>
        <v>12</v>
      </c>
      <c r="BA143" s="65" t="s">
        <v>243</v>
      </c>
      <c r="BB143" s="65" t="s">
        <v>243</v>
      </c>
      <c r="BC143" s="65" t="s">
        <v>243</v>
      </c>
    </row>
    <row r="144" spans="8:55" ht="12">
      <c r="H144" s="38" t="s">
        <v>55</v>
      </c>
      <c r="I144" s="39" t="s">
        <v>35</v>
      </c>
      <c r="J144" s="40">
        <v>1416100</v>
      </c>
      <c r="K144" s="41">
        <v>179900</v>
      </c>
      <c r="L144" s="75">
        <f t="shared" si="70"/>
        <v>0.12703905091448345</v>
      </c>
      <c r="M144" s="41">
        <f t="shared" si="84"/>
        <v>8</v>
      </c>
      <c r="N144" s="41">
        <v>419100</v>
      </c>
      <c r="O144" s="75">
        <f t="shared" si="71"/>
        <v>0.2959536755878822</v>
      </c>
      <c r="P144" s="41">
        <f t="shared" si="85"/>
        <v>44</v>
      </c>
      <c r="Q144" s="41">
        <v>310200</v>
      </c>
      <c r="R144" s="75">
        <f t="shared" si="72"/>
        <v>0.21905232681307818</v>
      </c>
      <c r="S144" s="41">
        <f t="shared" si="86"/>
        <v>46</v>
      </c>
      <c r="T144" s="41">
        <v>156500</v>
      </c>
      <c r="U144" s="75">
        <f t="shared" si="73"/>
        <v>0.1105147941529553</v>
      </c>
      <c r="V144" s="41">
        <f t="shared" si="87"/>
        <v>36</v>
      </c>
      <c r="W144" s="41">
        <v>157200</v>
      </c>
      <c r="X144" s="75">
        <f t="shared" si="74"/>
        <v>0.11100910952616341</v>
      </c>
      <c r="Y144" s="41">
        <f t="shared" si="88"/>
        <v>1</v>
      </c>
      <c r="Z144" s="41">
        <v>83200</v>
      </c>
      <c r="AA144" s="75">
        <f t="shared" si="75"/>
        <v>0.05875291292987783</v>
      </c>
      <c r="AB144" s="41">
        <f t="shared" si="89"/>
        <v>1</v>
      </c>
      <c r="AC144" s="41">
        <v>64000</v>
      </c>
      <c r="AD144" s="75">
        <f t="shared" si="76"/>
        <v>0.04519454840759833</v>
      </c>
      <c r="AE144" s="41">
        <f t="shared" si="90"/>
        <v>1</v>
      </c>
      <c r="AF144" s="41">
        <v>12300</v>
      </c>
      <c r="AG144" s="75">
        <f t="shared" si="77"/>
        <v>0.008685827272085304</v>
      </c>
      <c r="AH144" s="41">
        <f t="shared" si="91"/>
        <v>2</v>
      </c>
      <c r="AI144" s="41">
        <v>5000</v>
      </c>
      <c r="AJ144" s="75">
        <f t="shared" si="78"/>
        <v>0.00353082409434362</v>
      </c>
      <c r="AK144" s="41">
        <f t="shared" si="92"/>
        <v>1</v>
      </c>
      <c r="AL144" s="41">
        <v>4400</v>
      </c>
      <c r="AM144" s="75">
        <f t="shared" si="79"/>
        <v>0.0031071252030223854</v>
      </c>
      <c r="AN144" s="41">
        <f t="shared" si="93"/>
        <v>1</v>
      </c>
      <c r="AO144" s="41">
        <v>1200</v>
      </c>
      <c r="AP144" s="75">
        <f t="shared" si="80"/>
        <v>0.0008473977826424688</v>
      </c>
      <c r="AQ144" s="41">
        <f t="shared" si="94"/>
        <v>9</v>
      </c>
      <c r="AR144" s="41">
        <v>200</v>
      </c>
      <c r="AS144" s="75">
        <f t="shared" si="81"/>
        <v>0.0001412329637737448</v>
      </c>
      <c r="AT144" s="41">
        <f t="shared" si="95"/>
        <v>15</v>
      </c>
      <c r="AU144" s="41">
        <v>1100</v>
      </c>
      <c r="AV144" s="75">
        <f t="shared" si="82"/>
        <v>0.0007767813007555964</v>
      </c>
      <c r="AW144" s="41">
        <f t="shared" si="96"/>
        <v>4</v>
      </c>
      <c r="AX144" s="41">
        <f t="shared" si="97"/>
        <v>300</v>
      </c>
      <c r="AY144" s="75">
        <f t="shared" si="83"/>
        <v>0.0002118494456606172</v>
      </c>
      <c r="AZ144" s="41">
        <f t="shared" si="98"/>
        <v>11</v>
      </c>
      <c r="BA144" s="41">
        <v>300</v>
      </c>
      <c r="BB144" s="65" t="s">
        <v>243</v>
      </c>
      <c r="BC144" s="65" t="s">
        <v>243</v>
      </c>
    </row>
    <row r="145" spans="8:55" ht="12">
      <c r="H145" s="38" t="s">
        <v>56</v>
      </c>
      <c r="I145" s="39" t="s">
        <v>36</v>
      </c>
      <c r="J145" s="40">
        <v>1040600</v>
      </c>
      <c r="K145" s="41">
        <v>156200</v>
      </c>
      <c r="L145" s="75">
        <f t="shared" si="70"/>
        <v>0.15010570824524314</v>
      </c>
      <c r="M145" s="41">
        <f t="shared" si="84"/>
        <v>3</v>
      </c>
      <c r="N145" s="41">
        <v>376500</v>
      </c>
      <c r="O145" s="75">
        <f t="shared" si="71"/>
        <v>0.3618104939458005</v>
      </c>
      <c r="P145" s="41">
        <f t="shared" si="85"/>
        <v>13</v>
      </c>
      <c r="Q145" s="41">
        <v>222500</v>
      </c>
      <c r="R145" s="75">
        <f t="shared" si="72"/>
        <v>0.21381895060541994</v>
      </c>
      <c r="S145" s="41">
        <f t="shared" si="86"/>
        <v>47</v>
      </c>
      <c r="T145" s="41">
        <v>104800</v>
      </c>
      <c r="U145" s="75">
        <f t="shared" si="73"/>
        <v>0.10071112819527196</v>
      </c>
      <c r="V145" s="41">
        <f t="shared" si="87"/>
        <v>42</v>
      </c>
      <c r="W145" s="41">
        <v>85900</v>
      </c>
      <c r="X145" s="75">
        <f t="shared" si="74"/>
        <v>0.08254852969440707</v>
      </c>
      <c r="Y145" s="41">
        <f t="shared" si="88"/>
        <v>13</v>
      </c>
      <c r="Z145" s="41">
        <v>37600</v>
      </c>
      <c r="AA145" s="75">
        <f t="shared" si="75"/>
        <v>0.03613300019219681</v>
      </c>
      <c r="AB145" s="41">
        <f t="shared" si="89"/>
        <v>3</v>
      </c>
      <c r="AC145" s="41">
        <v>30000</v>
      </c>
      <c r="AD145" s="75">
        <f t="shared" si="76"/>
        <v>0.028829521429944265</v>
      </c>
      <c r="AE145" s="41">
        <f t="shared" si="90"/>
        <v>2</v>
      </c>
      <c r="AF145" s="41">
        <v>8800</v>
      </c>
      <c r="AG145" s="75">
        <f t="shared" si="77"/>
        <v>0.008456659619450317</v>
      </c>
      <c r="AH145" s="41">
        <f t="shared" si="91"/>
        <v>3</v>
      </c>
      <c r="AI145" s="41">
        <v>1300</v>
      </c>
      <c r="AJ145" s="75">
        <f t="shared" si="78"/>
        <v>0.0012492792619642513</v>
      </c>
      <c r="AK145" s="41">
        <f t="shared" si="92"/>
        <v>23</v>
      </c>
      <c r="AL145" s="41">
        <v>1800</v>
      </c>
      <c r="AM145" s="75">
        <f t="shared" si="79"/>
        <v>0.0017297712857966558</v>
      </c>
      <c r="AN145" s="41">
        <f t="shared" si="93"/>
        <v>5</v>
      </c>
      <c r="AO145" s="41">
        <v>1100</v>
      </c>
      <c r="AP145" s="75">
        <f t="shared" si="80"/>
        <v>0.0010570824524312897</v>
      </c>
      <c r="AQ145" s="41">
        <f t="shared" si="94"/>
        <v>4</v>
      </c>
      <c r="AR145" s="41">
        <v>2700</v>
      </c>
      <c r="AS145" s="75">
        <f t="shared" si="81"/>
        <v>0.0025946569286949836</v>
      </c>
      <c r="AT145" s="41">
        <f t="shared" si="95"/>
        <v>1</v>
      </c>
      <c r="AU145" s="41">
        <v>1000</v>
      </c>
      <c r="AV145" s="75">
        <f t="shared" si="82"/>
        <v>0.0009609840476648087</v>
      </c>
      <c r="AW145" s="41">
        <f t="shared" si="96"/>
        <v>2</v>
      </c>
      <c r="AX145" s="41">
        <f t="shared" si="97"/>
        <v>600</v>
      </c>
      <c r="AY145" s="75">
        <f t="shared" si="83"/>
        <v>0.0005765904285988853</v>
      </c>
      <c r="AZ145" s="41">
        <f t="shared" si="98"/>
        <v>3</v>
      </c>
      <c r="BA145" s="41">
        <v>600</v>
      </c>
      <c r="BB145" s="65" t="s">
        <v>243</v>
      </c>
      <c r="BC145" s="65" t="s">
        <v>243</v>
      </c>
    </row>
    <row r="146" spans="8:55" ht="12">
      <c r="H146" s="38" t="s">
        <v>57</v>
      </c>
      <c r="I146" s="39" t="s">
        <v>37</v>
      </c>
      <c r="J146" s="40">
        <v>234600</v>
      </c>
      <c r="K146" s="41">
        <v>25000</v>
      </c>
      <c r="L146" s="75">
        <f t="shared" si="70"/>
        <v>0.10656436487638533</v>
      </c>
      <c r="M146" s="41">
        <f t="shared" si="84"/>
        <v>37</v>
      </c>
      <c r="N146" s="41">
        <v>73400</v>
      </c>
      <c r="O146" s="75">
        <f t="shared" si="71"/>
        <v>0.31287297527706737</v>
      </c>
      <c r="P146" s="41">
        <f t="shared" si="85"/>
        <v>41</v>
      </c>
      <c r="Q146" s="41">
        <v>78800</v>
      </c>
      <c r="R146" s="75">
        <f t="shared" si="72"/>
        <v>0.3358908780903666</v>
      </c>
      <c r="S146" s="41">
        <f t="shared" si="86"/>
        <v>6</v>
      </c>
      <c r="T146" s="41">
        <v>32300</v>
      </c>
      <c r="U146" s="75">
        <f t="shared" si="73"/>
        <v>0.13768115942028986</v>
      </c>
      <c r="V146" s="41">
        <f t="shared" si="87"/>
        <v>8</v>
      </c>
      <c r="W146" s="41">
        <v>16200</v>
      </c>
      <c r="X146" s="75">
        <f t="shared" si="74"/>
        <v>0.06905370843989769</v>
      </c>
      <c r="Y146" s="41">
        <f t="shared" si="88"/>
        <v>31</v>
      </c>
      <c r="Z146" s="41">
        <v>5000</v>
      </c>
      <c r="AA146" s="75">
        <f t="shared" si="75"/>
        <v>0.021312872975277068</v>
      </c>
      <c r="AB146" s="41">
        <f t="shared" si="89"/>
        <v>25</v>
      </c>
      <c r="AC146" s="41">
        <v>1800</v>
      </c>
      <c r="AD146" s="75">
        <f t="shared" si="76"/>
        <v>0.0076726342710997444</v>
      </c>
      <c r="AE146" s="41">
        <f t="shared" si="90"/>
        <v>46</v>
      </c>
      <c r="AF146" s="41">
        <v>500</v>
      </c>
      <c r="AG146" s="75">
        <f t="shared" si="77"/>
        <v>0.002131287297527707</v>
      </c>
      <c r="AH146" s="41">
        <f t="shared" si="91"/>
        <v>36</v>
      </c>
      <c r="AI146" s="41">
        <v>200</v>
      </c>
      <c r="AJ146" s="75">
        <f t="shared" si="78"/>
        <v>0.0008525149190110827</v>
      </c>
      <c r="AK146" s="41">
        <f t="shared" si="92"/>
        <v>28</v>
      </c>
      <c r="AL146" s="41">
        <v>100</v>
      </c>
      <c r="AM146" s="75">
        <f t="shared" si="79"/>
        <v>0.00042625745950554135</v>
      </c>
      <c r="AN146" s="41">
        <f t="shared" si="93"/>
        <v>27</v>
      </c>
      <c r="AO146" s="41">
        <v>100</v>
      </c>
      <c r="AP146" s="75">
        <f t="shared" si="80"/>
        <v>0.00042625745950554135</v>
      </c>
      <c r="AQ146" s="41">
        <f t="shared" si="94"/>
        <v>17</v>
      </c>
      <c r="AR146" s="41">
        <v>100</v>
      </c>
      <c r="AS146" s="75">
        <f t="shared" si="81"/>
        <v>0.00042625745950554135</v>
      </c>
      <c r="AT146" s="41">
        <f t="shared" si="95"/>
        <v>9</v>
      </c>
      <c r="AU146" s="65" t="s">
        <v>243</v>
      </c>
      <c r="AV146" s="75">
        <f t="shared" si="82"/>
        <v>0</v>
      </c>
      <c r="AW146" s="41">
        <f t="shared" si="96"/>
        <v>11</v>
      </c>
      <c r="AX146" s="41">
        <f t="shared" si="97"/>
        <v>0</v>
      </c>
      <c r="AY146" s="75">
        <f t="shared" si="83"/>
        <v>0</v>
      </c>
      <c r="AZ146" s="41">
        <f t="shared" si="98"/>
        <v>12</v>
      </c>
      <c r="BA146" s="65" t="s">
        <v>243</v>
      </c>
      <c r="BB146" s="65" t="s">
        <v>243</v>
      </c>
      <c r="BC146" s="65" t="s">
        <v>243</v>
      </c>
    </row>
    <row r="147" spans="8:55" ht="12">
      <c r="H147" s="38" t="s">
        <v>58</v>
      </c>
      <c r="I147" s="39" t="s">
        <v>38</v>
      </c>
      <c r="J147" s="40">
        <v>106000</v>
      </c>
      <c r="K147" s="41">
        <v>13500</v>
      </c>
      <c r="L147" s="75">
        <f t="shared" si="70"/>
        <v>0.12735849056603774</v>
      </c>
      <c r="M147" s="41">
        <f t="shared" si="84"/>
        <v>7</v>
      </c>
      <c r="N147" s="41">
        <v>34600</v>
      </c>
      <c r="O147" s="75">
        <f t="shared" si="71"/>
        <v>0.3264150943396226</v>
      </c>
      <c r="P147" s="41">
        <f t="shared" si="85"/>
        <v>34</v>
      </c>
      <c r="Q147" s="41">
        <v>32500</v>
      </c>
      <c r="R147" s="75">
        <f t="shared" si="72"/>
        <v>0.30660377358490565</v>
      </c>
      <c r="S147" s="41">
        <f t="shared" si="86"/>
        <v>18</v>
      </c>
      <c r="T147" s="41">
        <v>12300</v>
      </c>
      <c r="U147" s="75">
        <f t="shared" si="73"/>
        <v>0.1160377358490566</v>
      </c>
      <c r="V147" s="41">
        <f t="shared" si="87"/>
        <v>28</v>
      </c>
      <c r="W147" s="41">
        <v>8200</v>
      </c>
      <c r="X147" s="75">
        <f t="shared" si="74"/>
        <v>0.07735849056603773</v>
      </c>
      <c r="Y147" s="41">
        <f t="shared" si="88"/>
        <v>20</v>
      </c>
      <c r="Z147" s="41">
        <v>2400</v>
      </c>
      <c r="AA147" s="75">
        <f t="shared" si="75"/>
        <v>0.022641509433962263</v>
      </c>
      <c r="AB147" s="41">
        <f t="shared" si="89"/>
        <v>21</v>
      </c>
      <c r="AC147" s="41">
        <v>1100</v>
      </c>
      <c r="AD147" s="75">
        <f t="shared" si="76"/>
        <v>0.010377358490566037</v>
      </c>
      <c r="AE147" s="41">
        <f t="shared" si="90"/>
        <v>35</v>
      </c>
      <c r="AF147" s="41">
        <v>300</v>
      </c>
      <c r="AG147" s="75">
        <f t="shared" si="77"/>
        <v>0.002830188679245283</v>
      </c>
      <c r="AH147" s="41">
        <f t="shared" si="91"/>
        <v>26</v>
      </c>
      <c r="AI147" s="41">
        <v>200</v>
      </c>
      <c r="AJ147" s="75">
        <f t="shared" si="78"/>
        <v>0.0018867924528301887</v>
      </c>
      <c r="AK147" s="41">
        <f t="shared" si="92"/>
        <v>8</v>
      </c>
      <c r="AL147" s="41">
        <v>100</v>
      </c>
      <c r="AM147" s="75">
        <f t="shared" si="79"/>
        <v>0.0009433962264150943</v>
      </c>
      <c r="AN147" s="41">
        <f t="shared" si="93"/>
        <v>13</v>
      </c>
      <c r="AO147" s="65" t="s">
        <v>243</v>
      </c>
      <c r="AP147" s="75">
        <f t="shared" si="80"/>
        <v>0</v>
      </c>
      <c r="AQ147" s="41">
        <f t="shared" si="94"/>
        <v>22</v>
      </c>
      <c r="AR147" s="65" t="s">
        <v>243</v>
      </c>
      <c r="AS147" s="75">
        <f t="shared" si="81"/>
        <v>0</v>
      </c>
      <c r="AT147" s="41">
        <f t="shared" si="95"/>
        <v>16</v>
      </c>
      <c r="AU147" s="65" t="s">
        <v>243</v>
      </c>
      <c r="AV147" s="75">
        <f t="shared" si="82"/>
        <v>0</v>
      </c>
      <c r="AW147" s="41">
        <f t="shared" si="96"/>
        <v>11</v>
      </c>
      <c r="AX147" s="41">
        <f t="shared" si="97"/>
        <v>0</v>
      </c>
      <c r="AY147" s="75">
        <f t="shared" si="83"/>
        <v>0</v>
      </c>
      <c r="AZ147" s="41">
        <f t="shared" si="98"/>
        <v>12</v>
      </c>
      <c r="BA147" s="65" t="s">
        <v>243</v>
      </c>
      <c r="BB147" s="65" t="s">
        <v>243</v>
      </c>
      <c r="BC147" s="65" t="s">
        <v>243</v>
      </c>
    </row>
    <row r="148" spans="8:55" ht="12">
      <c r="H148" s="38" t="s">
        <v>59</v>
      </c>
      <c r="I148" s="39" t="s">
        <v>60</v>
      </c>
      <c r="J148" s="40">
        <v>126400</v>
      </c>
      <c r="K148" s="41">
        <v>12300</v>
      </c>
      <c r="L148" s="75">
        <f t="shared" si="70"/>
        <v>0.09731012658227849</v>
      </c>
      <c r="M148" s="41">
        <f t="shared" si="84"/>
        <v>46</v>
      </c>
      <c r="N148" s="41">
        <v>41100</v>
      </c>
      <c r="O148" s="75">
        <f t="shared" si="71"/>
        <v>0.3251582278481013</v>
      </c>
      <c r="P148" s="41">
        <f t="shared" si="85"/>
        <v>36</v>
      </c>
      <c r="Q148" s="41">
        <v>39000</v>
      </c>
      <c r="R148" s="75">
        <f t="shared" si="72"/>
        <v>0.30854430379746833</v>
      </c>
      <c r="S148" s="41">
        <f t="shared" si="86"/>
        <v>17</v>
      </c>
      <c r="T148" s="41">
        <v>17700</v>
      </c>
      <c r="U148" s="75">
        <f t="shared" si="73"/>
        <v>0.14003164556962025</v>
      </c>
      <c r="V148" s="41">
        <f t="shared" si="87"/>
        <v>6</v>
      </c>
      <c r="W148" s="41">
        <v>10800</v>
      </c>
      <c r="X148" s="75">
        <f t="shared" si="74"/>
        <v>0.08544303797468354</v>
      </c>
      <c r="Y148" s="41">
        <f t="shared" si="88"/>
        <v>9</v>
      </c>
      <c r="Z148" s="41">
        <v>2900</v>
      </c>
      <c r="AA148" s="75">
        <f t="shared" si="75"/>
        <v>0.022943037974683545</v>
      </c>
      <c r="AB148" s="41">
        <f t="shared" si="89"/>
        <v>20</v>
      </c>
      <c r="AC148" s="41">
        <v>1200</v>
      </c>
      <c r="AD148" s="75">
        <f t="shared" si="76"/>
        <v>0.00949367088607595</v>
      </c>
      <c r="AE148" s="41">
        <f t="shared" si="90"/>
        <v>39</v>
      </c>
      <c r="AF148" s="41">
        <v>200</v>
      </c>
      <c r="AG148" s="75">
        <f t="shared" si="77"/>
        <v>0.0015822784810126582</v>
      </c>
      <c r="AH148" s="41">
        <f t="shared" si="91"/>
        <v>42</v>
      </c>
      <c r="AI148" s="41">
        <v>100</v>
      </c>
      <c r="AJ148" s="75">
        <f t="shared" si="78"/>
        <v>0.0007911392405063291</v>
      </c>
      <c r="AK148" s="41">
        <f t="shared" si="92"/>
        <v>30</v>
      </c>
      <c r="AL148" s="65" t="s">
        <v>243</v>
      </c>
      <c r="AM148" s="75">
        <f t="shared" si="79"/>
        <v>0</v>
      </c>
      <c r="AN148" s="41">
        <f t="shared" si="93"/>
        <v>30</v>
      </c>
      <c r="AO148" s="65" t="s">
        <v>243</v>
      </c>
      <c r="AP148" s="75">
        <f t="shared" si="80"/>
        <v>0</v>
      </c>
      <c r="AQ148" s="41">
        <f t="shared" si="94"/>
        <v>22</v>
      </c>
      <c r="AR148" s="41">
        <v>100</v>
      </c>
      <c r="AS148" s="75">
        <f t="shared" si="81"/>
        <v>0.0007911392405063291</v>
      </c>
      <c r="AT148" s="41">
        <f t="shared" si="95"/>
        <v>7</v>
      </c>
      <c r="AU148" s="65" t="s">
        <v>243</v>
      </c>
      <c r="AV148" s="75">
        <f t="shared" si="82"/>
        <v>0</v>
      </c>
      <c r="AW148" s="41">
        <f t="shared" si="96"/>
        <v>11</v>
      </c>
      <c r="AX148" s="41">
        <f t="shared" si="97"/>
        <v>0</v>
      </c>
      <c r="AY148" s="75">
        <f t="shared" si="83"/>
        <v>0</v>
      </c>
      <c r="AZ148" s="41">
        <f t="shared" si="98"/>
        <v>12</v>
      </c>
      <c r="BA148" s="41">
        <v>0</v>
      </c>
      <c r="BB148" s="65" t="s">
        <v>243</v>
      </c>
      <c r="BC148" s="65" t="s">
        <v>243</v>
      </c>
    </row>
    <row r="149" spans="8:55" ht="12">
      <c r="H149" s="38" t="s">
        <v>61</v>
      </c>
      <c r="I149" s="39" t="s">
        <v>62</v>
      </c>
      <c r="J149" s="40">
        <v>80100</v>
      </c>
      <c r="K149" s="41">
        <v>8900</v>
      </c>
      <c r="L149" s="75">
        <f t="shared" si="70"/>
        <v>0.1111111111111111</v>
      </c>
      <c r="M149" s="41">
        <f t="shared" si="84"/>
        <v>28</v>
      </c>
      <c r="N149" s="41">
        <v>24100</v>
      </c>
      <c r="O149" s="75">
        <f t="shared" si="71"/>
        <v>0.30087390761548066</v>
      </c>
      <c r="P149" s="41">
        <f t="shared" si="85"/>
        <v>43</v>
      </c>
      <c r="Q149" s="41">
        <v>26000</v>
      </c>
      <c r="R149" s="75">
        <f t="shared" si="72"/>
        <v>0.32459425717852686</v>
      </c>
      <c r="S149" s="41">
        <f t="shared" si="86"/>
        <v>10</v>
      </c>
      <c r="T149" s="41">
        <v>11300</v>
      </c>
      <c r="U149" s="75">
        <f t="shared" si="73"/>
        <v>0.14107365792759052</v>
      </c>
      <c r="V149" s="41">
        <f t="shared" si="87"/>
        <v>5</v>
      </c>
      <c r="W149" s="41">
        <v>6200</v>
      </c>
      <c r="X149" s="75">
        <f t="shared" si="74"/>
        <v>0.07740324594257178</v>
      </c>
      <c r="Y149" s="41">
        <f t="shared" si="88"/>
        <v>19</v>
      </c>
      <c r="Z149" s="41">
        <v>1600</v>
      </c>
      <c r="AA149" s="75">
        <f t="shared" si="75"/>
        <v>0.019975031210986267</v>
      </c>
      <c r="AB149" s="41">
        <f t="shared" si="89"/>
        <v>31</v>
      </c>
      <c r="AC149" s="41">
        <v>1000</v>
      </c>
      <c r="AD149" s="75">
        <f t="shared" si="76"/>
        <v>0.012484394506866416</v>
      </c>
      <c r="AE149" s="41">
        <f t="shared" si="90"/>
        <v>25</v>
      </c>
      <c r="AF149" s="41">
        <v>200</v>
      </c>
      <c r="AG149" s="75">
        <f t="shared" si="77"/>
        <v>0.0024968789013732834</v>
      </c>
      <c r="AH149" s="41">
        <f t="shared" si="91"/>
        <v>29</v>
      </c>
      <c r="AI149" s="41">
        <v>100</v>
      </c>
      <c r="AJ149" s="75">
        <f t="shared" si="78"/>
        <v>0.0012484394506866417</v>
      </c>
      <c r="AK149" s="41">
        <f t="shared" si="92"/>
        <v>24</v>
      </c>
      <c r="AL149" s="41">
        <v>0</v>
      </c>
      <c r="AM149" s="75">
        <f t="shared" si="79"/>
        <v>0</v>
      </c>
      <c r="AN149" s="41">
        <f t="shared" si="93"/>
        <v>30</v>
      </c>
      <c r="AO149" s="65" t="s">
        <v>243</v>
      </c>
      <c r="AP149" s="75">
        <f t="shared" si="80"/>
        <v>0</v>
      </c>
      <c r="AQ149" s="41">
        <f t="shared" si="94"/>
        <v>22</v>
      </c>
      <c r="AR149" s="65" t="s">
        <v>243</v>
      </c>
      <c r="AS149" s="75">
        <f t="shared" si="81"/>
        <v>0</v>
      </c>
      <c r="AT149" s="41">
        <f t="shared" si="95"/>
        <v>16</v>
      </c>
      <c r="AU149" s="65" t="s">
        <v>243</v>
      </c>
      <c r="AV149" s="75">
        <f t="shared" si="82"/>
        <v>0</v>
      </c>
      <c r="AW149" s="41">
        <f t="shared" si="96"/>
        <v>11</v>
      </c>
      <c r="AX149" s="41">
        <f t="shared" si="97"/>
        <v>0</v>
      </c>
      <c r="AY149" s="75">
        <f t="shared" si="83"/>
        <v>0</v>
      </c>
      <c r="AZ149" s="41">
        <f t="shared" si="98"/>
        <v>12</v>
      </c>
      <c r="BA149" s="65" t="s">
        <v>243</v>
      </c>
      <c r="BB149" s="65" t="s">
        <v>243</v>
      </c>
      <c r="BC149" s="65" t="s">
        <v>243</v>
      </c>
    </row>
    <row r="150" spans="8:55" ht="12">
      <c r="H150" s="38" t="s">
        <v>63</v>
      </c>
      <c r="I150" s="39" t="s">
        <v>64</v>
      </c>
      <c r="J150" s="40">
        <v>98300</v>
      </c>
      <c r="K150" s="41">
        <v>11200</v>
      </c>
      <c r="L150" s="75">
        <f t="shared" si="70"/>
        <v>0.11393692777212615</v>
      </c>
      <c r="M150" s="41">
        <f t="shared" si="84"/>
        <v>26</v>
      </c>
      <c r="N150" s="41">
        <v>32100</v>
      </c>
      <c r="O150" s="75">
        <f t="shared" si="71"/>
        <v>0.32655137334689727</v>
      </c>
      <c r="P150" s="41">
        <f t="shared" si="85"/>
        <v>33</v>
      </c>
      <c r="Q150" s="41">
        <v>29300</v>
      </c>
      <c r="R150" s="75">
        <f t="shared" si="72"/>
        <v>0.2980671414038657</v>
      </c>
      <c r="S150" s="41">
        <f t="shared" si="86"/>
        <v>20</v>
      </c>
      <c r="T150" s="41">
        <v>13500</v>
      </c>
      <c r="U150" s="75">
        <f t="shared" si="73"/>
        <v>0.1373346897253306</v>
      </c>
      <c r="V150" s="41">
        <f t="shared" si="87"/>
        <v>9</v>
      </c>
      <c r="W150" s="41">
        <v>8000</v>
      </c>
      <c r="X150" s="75">
        <f t="shared" si="74"/>
        <v>0.08138351983723296</v>
      </c>
      <c r="Y150" s="41">
        <f t="shared" si="88"/>
        <v>15</v>
      </c>
      <c r="Z150" s="41">
        <v>2000</v>
      </c>
      <c r="AA150" s="75">
        <f t="shared" si="75"/>
        <v>0.02034587995930824</v>
      </c>
      <c r="AB150" s="41">
        <f t="shared" si="89"/>
        <v>29</v>
      </c>
      <c r="AC150" s="41">
        <v>1100</v>
      </c>
      <c r="AD150" s="75">
        <f t="shared" si="76"/>
        <v>0.011190233977619531</v>
      </c>
      <c r="AE150" s="41">
        <f t="shared" si="90"/>
        <v>32</v>
      </c>
      <c r="AF150" s="41">
        <v>200</v>
      </c>
      <c r="AG150" s="75">
        <f t="shared" si="77"/>
        <v>0.002034587995930824</v>
      </c>
      <c r="AH150" s="41">
        <f t="shared" si="91"/>
        <v>38</v>
      </c>
      <c r="AI150" s="41">
        <v>100</v>
      </c>
      <c r="AJ150" s="75">
        <f t="shared" si="78"/>
        <v>0.001017293997965412</v>
      </c>
      <c r="AK150" s="41">
        <f t="shared" si="92"/>
        <v>26</v>
      </c>
      <c r="AL150" s="41">
        <v>0</v>
      </c>
      <c r="AM150" s="75">
        <f t="shared" si="79"/>
        <v>0</v>
      </c>
      <c r="AN150" s="41">
        <f t="shared" si="93"/>
        <v>30</v>
      </c>
      <c r="AO150" s="65" t="s">
        <v>243</v>
      </c>
      <c r="AP150" s="75">
        <f t="shared" si="80"/>
        <v>0</v>
      </c>
      <c r="AQ150" s="41">
        <f t="shared" si="94"/>
        <v>22</v>
      </c>
      <c r="AR150" s="65" t="s">
        <v>243</v>
      </c>
      <c r="AS150" s="75">
        <f t="shared" si="81"/>
        <v>0</v>
      </c>
      <c r="AT150" s="41">
        <f t="shared" si="95"/>
        <v>16</v>
      </c>
      <c r="AU150" s="65" t="s">
        <v>243</v>
      </c>
      <c r="AV150" s="75">
        <f t="shared" si="82"/>
        <v>0</v>
      </c>
      <c r="AW150" s="41">
        <f t="shared" si="96"/>
        <v>11</v>
      </c>
      <c r="AX150" s="41">
        <f t="shared" si="97"/>
        <v>0</v>
      </c>
      <c r="AY150" s="75">
        <f t="shared" si="83"/>
        <v>0</v>
      </c>
      <c r="AZ150" s="41">
        <f t="shared" si="98"/>
        <v>12</v>
      </c>
      <c r="BA150" s="65" t="s">
        <v>243</v>
      </c>
      <c r="BB150" s="65" t="s">
        <v>243</v>
      </c>
      <c r="BC150" s="65" t="s">
        <v>243</v>
      </c>
    </row>
    <row r="151" spans="8:55" ht="12">
      <c r="H151" s="38" t="s">
        <v>65</v>
      </c>
      <c r="I151" s="39" t="s">
        <v>66</v>
      </c>
      <c r="J151" s="40">
        <v>247600</v>
      </c>
      <c r="K151" s="41">
        <v>30100</v>
      </c>
      <c r="L151" s="75">
        <f t="shared" si="70"/>
        <v>0.1215670436187399</v>
      </c>
      <c r="M151" s="41">
        <f t="shared" si="84"/>
        <v>15</v>
      </c>
      <c r="N151" s="41">
        <v>78100</v>
      </c>
      <c r="O151" s="75">
        <f t="shared" si="71"/>
        <v>0.3154281098546042</v>
      </c>
      <c r="P151" s="41">
        <f t="shared" si="85"/>
        <v>40</v>
      </c>
      <c r="Q151" s="41">
        <v>72700</v>
      </c>
      <c r="R151" s="75">
        <f t="shared" si="72"/>
        <v>0.29361873990306947</v>
      </c>
      <c r="S151" s="41">
        <f t="shared" si="86"/>
        <v>25</v>
      </c>
      <c r="T151" s="41">
        <v>35100</v>
      </c>
      <c r="U151" s="75">
        <f t="shared" si="73"/>
        <v>0.14176090468497576</v>
      </c>
      <c r="V151" s="41">
        <f t="shared" si="87"/>
        <v>4</v>
      </c>
      <c r="W151" s="41">
        <v>20900</v>
      </c>
      <c r="X151" s="75">
        <f t="shared" si="74"/>
        <v>0.08441033925686592</v>
      </c>
      <c r="Y151" s="41">
        <f t="shared" si="88"/>
        <v>11</v>
      </c>
      <c r="Z151" s="41">
        <v>5400</v>
      </c>
      <c r="AA151" s="75">
        <f t="shared" si="75"/>
        <v>0.021809369951534735</v>
      </c>
      <c r="AB151" s="41">
        <f t="shared" si="89"/>
        <v>23</v>
      </c>
      <c r="AC151" s="41">
        <v>2500</v>
      </c>
      <c r="AD151" s="75">
        <f t="shared" si="76"/>
        <v>0.010096930533117932</v>
      </c>
      <c r="AE151" s="41">
        <f t="shared" si="90"/>
        <v>36</v>
      </c>
      <c r="AF151" s="41">
        <v>800</v>
      </c>
      <c r="AG151" s="75">
        <f t="shared" si="77"/>
        <v>0.0032310177705977385</v>
      </c>
      <c r="AH151" s="41">
        <f t="shared" si="91"/>
        <v>22</v>
      </c>
      <c r="AI151" s="41">
        <v>100</v>
      </c>
      <c r="AJ151" s="75">
        <f t="shared" si="78"/>
        <v>0.0004038772213247173</v>
      </c>
      <c r="AK151" s="41">
        <f t="shared" si="92"/>
        <v>35</v>
      </c>
      <c r="AL151" s="41">
        <v>100</v>
      </c>
      <c r="AM151" s="75">
        <f t="shared" si="79"/>
        <v>0.0004038772213247173</v>
      </c>
      <c r="AN151" s="41">
        <f t="shared" si="93"/>
        <v>28</v>
      </c>
      <c r="AO151" s="41">
        <v>100</v>
      </c>
      <c r="AP151" s="75">
        <f t="shared" si="80"/>
        <v>0.0004038772213247173</v>
      </c>
      <c r="AQ151" s="41">
        <f t="shared" si="94"/>
        <v>18</v>
      </c>
      <c r="AR151" s="65" t="s">
        <v>243</v>
      </c>
      <c r="AS151" s="75">
        <f t="shared" si="81"/>
        <v>0</v>
      </c>
      <c r="AT151" s="41">
        <f t="shared" si="95"/>
        <v>16</v>
      </c>
      <c r="AU151" s="65" t="s">
        <v>243</v>
      </c>
      <c r="AV151" s="75">
        <f t="shared" si="82"/>
        <v>0</v>
      </c>
      <c r="AW151" s="41">
        <f t="shared" si="96"/>
        <v>11</v>
      </c>
      <c r="AX151" s="41">
        <f t="shared" si="97"/>
        <v>100</v>
      </c>
      <c r="AY151" s="75">
        <f t="shared" si="83"/>
        <v>0.0004038772213247173</v>
      </c>
      <c r="AZ151" s="41">
        <f t="shared" si="98"/>
        <v>5</v>
      </c>
      <c r="BA151" s="41">
        <v>100</v>
      </c>
      <c r="BB151" s="65" t="s">
        <v>243</v>
      </c>
      <c r="BC151" s="65" t="s">
        <v>243</v>
      </c>
    </row>
    <row r="152" spans="8:55" ht="12">
      <c r="H152" s="38" t="s">
        <v>67</v>
      </c>
      <c r="I152" s="39" t="s">
        <v>68</v>
      </c>
      <c r="J152" s="40">
        <v>233600</v>
      </c>
      <c r="K152" s="41">
        <v>30400</v>
      </c>
      <c r="L152" s="75">
        <f t="shared" si="70"/>
        <v>0.13013698630136986</v>
      </c>
      <c r="M152" s="41">
        <f t="shared" si="84"/>
        <v>5</v>
      </c>
      <c r="N152" s="41">
        <v>81800</v>
      </c>
      <c r="O152" s="75">
        <f t="shared" si="71"/>
        <v>0.3501712328767123</v>
      </c>
      <c r="P152" s="41">
        <f t="shared" si="85"/>
        <v>19</v>
      </c>
      <c r="Q152" s="41">
        <v>64800</v>
      </c>
      <c r="R152" s="75">
        <f t="shared" si="72"/>
        <v>0.2773972602739726</v>
      </c>
      <c r="S152" s="41">
        <f t="shared" si="86"/>
        <v>33</v>
      </c>
      <c r="T152" s="41">
        <v>27400</v>
      </c>
      <c r="U152" s="75">
        <f t="shared" si="73"/>
        <v>0.1172945205479452</v>
      </c>
      <c r="V152" s="41">
        <f t="shared" si="87"/>
        <v>26</v>
      </c>
      <c r="W152" s="41">
        <v>17900</v>
      </c>
      <c r="X152" s="75">
        <f t="shared" si="74"/>
        <v>0.07662671232876712</v>
      </c>
      <c r="Y152" s="41">
        <f t="shared" si="88"/>
        <v>23</v>
      </c>
      <c r="Z152" s="41">
        <v>4500</v>
      </c>
      <c r="AA152" s="75">
        <f t="shared" si="75"/>
        <v>0.019263698630136987</v>
      </c>
      <c r="AB152" s="41">
        <f t="shared" si="89"/>
        <v>32</v>
      </c>
      <c r="AC152" s="41">
        <v>3200</v>
      </c>
      <c r="AD152" s="75">
        <f t="shared" si="76"/>
        <v>0.0136986301369863</v>
      </c>
      <c r="AE152" s="41">
        <f t="shared" si="90"/>
        <v>17</v>
      </c>
      <c r="AF152" s="41">
        <v>1200</v>
      </c>
      <c r="AG152" s="75">
        <f t="shared" si="77"/>
        <v>0.005136986301369863</v>
      </c>
      <c r="AH152" s="41">
        <f t="shared" si="91"/>
        <v>8</v>
      </c>
      <c r="AI152" s="41">
        <v>300</v>
      </c>
      <c r="AJ152" s="75">
        <f t="shared" si="78"/>
        <v>0.0012842465753424657</v>
      </c>
      <c r="AK152" s="41">
        <f t="shared" si="92"/>
        <v>22</v>
      </c>
      <c r="AL152" s="41">
        <v>100</v>
      </c>
      <c r="AM152" s="75">
        <f t="shared" si="79"/>
        <v>0.0004280821917808219</v>
      </c>
      <c r="AN152" s="41">
        <f t="shared" si="93"/>
        <v>26</v>
      </c>
      <c r="AO152" s="65" t="s">
        <v>243</v>
      </c>
      <c r="AP152" s="75">
        <f t="shared" si="80"/>
        <v>0</v>
      </c>
      <c r="AQ152" s="41">
        <f t="shared" si="94"/>
        <v>22</v>
      </c>
      <c r="AR152" s="65" t="s">
        <v>243</v>
      </c>
      <c r="AS152" s="75">
        <f t="shared" si="81"/>
        <v>0</v>
      </c>
      <c r="AT152" s="41">
        <f t="shared" si="95"/>
        <v>16</v>
      </c>
      <c r="AU152" s="65" t="s">
        <v>243</v>
      </c>
      <c r="AV152" s="75">
        <f t="shared" si="82"/>
        <v>0</v>
      </c>
      <c r="AW152" s="41">
        <f t="shared" si="96"/>
        <v>11</v>
      </c>
      <c r="AX152" s="41">
        <f t="shared" si="97"/>
        <v>0</v>
      </c>
      <c r="AY152" s="75">
        <f t="shared" si="83"/>
        <v>0</v>
      </c>
      <c r="AZ152" s="41">
        <f t="shared" si="98"/>
        <v>12</v>
      </c>
      <c r="BA152" s="65" t="s">
        <v>243</v>
      </c>
      <c r="BB152" s="65" t="s">
        <v>243</v>
      </c>
      <c r="BC152" s="65" t="s">
        <v>243</v>
      </c>
    </row>
    <row r="153" spans="8:55" ht="12">
      <c r="H153" s="38" t="s">
        <v>69</v>
      </c>
      <c r="I153" s="39" t="s">
        <v>70</v>
      </c>
      <c r="J153" s="40">
        <v>433000</v>
      </c>
      <c r="K153" s="41">
        <v>49300</v>
      </c>
      <c r="L153" s="75">
        <f t="shared" si="70"/>
        <v>0.11385681293302541</v>
      </c>
      <c r="M153" s="41">
        <f t="shared" si="84"/>
        <v>27</v>
      </c>
      <c r="N153" s="41">
        <v>141700</v>
      </c>
      <c r="O153" s="75">
        <f t="shared" si="71"/>
        <v>0.3272517321016166</v>
      </c>
      <c r="P153" s="41">
        <f t="shared" si="85"/>
        <v>32</v>
      </c>
      <c r="Q153" s="41">
        <v>120900</v>
      </c>
      <c r="R153" s="75">
        <f t="shared" si="72"/>
        <v>0.2792147806004619</v>
      </c>
      <c r="S153" s="41">
        <f t="shared" si="86"/>
        <v>32</v>
      </c>
      <c r="T153" s="41">
        <v>59900</v>
      </c>
      <c r="U153" s="75">
        <f t="shared" si="73"/>
        <v>0.13833718244803694</v>
      </c>
      <c r="V153" s="41">
        <f t="shared" si="87"/>
        <v>7</v>
      </c>
      <c r="W153" s="41">
        <v>38400</v>
      </c>
      <c r="X153" s="75">
        <f t="shared" si="74"/>
        <v>0.08868360277136259</v>
      </c>
      <c r="Y153" s="41">
        <f t="shared" si="88"/>
        <v>7</v>
      </c>
      <c r="Z153" s="41">
        <v>12000</v>
      </c>
      <c r="AA153" s="75">
        <f t="shared" si="75"/>
        <v>0.02771362586605081</v>
      </c>
      <c r="AB153" s="41">
        <f t="shared" si="89"/>
        <v>10</v>
      </c>
      <c r="AC153" s="41">
        <v>5700</v>
      </c>
      <c r="AD153" s="75">
        <f t="shared" si="76"/>
        <v>0.013163972286374134</v>
      </c>
      <c r="AE153" s="41">
        <f t="shared" si="90"/>
        <v>21</v>
      </c>
      <c r="AF153" s="41">
        <v>1300</v>
      </c>
      <c r="AG153" s="75">
        <f t="shared" si="77"/>
        <v>0.003002309468822171</v>
      </c>
      <c r="AH153" s="41">
        <f t="shared" si="91"/>
        <v>24</v>
      </c>
      <c r="AI153" s="41">
        <v>400</v>
      </c>
      <c r="AJ153" s="75">
        <f t="shared" si="78"/>
        <v>0.0009237875288683603</v>
      </c>
      <c r="AK153" s="41">
        <f t="shared" si="92"/>
        <v>27</v>
      </c>
      <c r="AL153" s="41">
        <v>500</v>
      </c>
      <c r="AM153" s="75">
        <f t="shared" si="79"/>
        <v>0.0011547344110854503</v>
      </c>
      <c r="AN153" s="41">
        <f t="shared" si="93"/>
        <v>10</v>
      </c>
      <c r="AO153" s="65" t="s">
        <v>243</v>
      </c>
      <c r="AP153" s="75">
        <f t="shared" si="80"/>
        <v>0</v>
      </c>
      <c r="AQ153" s="41">
        <f t="shared" si="94"/>
        <v>22</v>
      </c>
      <c r="AR153" s="65" t="s">
        <v>243</v>
      </c>
      <c r="AS153" s="75">
        <f t="shared" si="81"/>
        <v>0</v>
      </c>
      <c r="AT153" s="41">
        <f t="shared" si="95"/>
        <v>16</v>
      </c>
      <c r="AU153" s="65" t="s">
        <v>243</v>
      </c>
      <c r="AV153" s="75">
        <f t="shared" si="82"/>
        <v>0</v>
      </c>
      <c r="AW153" s="41">
        <f t="shared" si="96"/>
        <v>11</v>
      </c>
      <c r="AX153" s="41">
        <f t="shared" si="97"/>
        <v>100</v>
      </c>
      <c r="AY153" s="75">
        <f t="shared" si="83"/>
        <v>0.00023094688221709007</v>
      </c>
      <c r="AZ153" s="41">
        <f t="shared" si="98"/>
        <v>9</v>
      </c>
      <c r="BA153" s="41">
        <v>100</v>
      </c>
      <c r="BB153" s="65" t="s">
        <v>243</v>
      </c>
      <c r="BC153" s="65" t="s">
        <v>243</v>
      </c>
    </row>
    <row r="154" spans="8:55" ht="12">
      <c r="H154" s="38" t="s">
        <v>71</v>
      </c>
      <c r="I154" s="39" t="s">
        <v>72</v>
      </c>
      <c r="J154" s="40">
        <v>869900</v>
      </c>
      <c r="K154" s="41">
        <v>100200</v>
      </c>
      <c r="L154" s="75">
        <f t="shared" si="70"/>
        <v>0.1151856535233935</v>
      </c>
      <c r="M154" s="41">
        <f t="shared" si="84"/>
        <v>25</v>
      </c>
      <c r="N154" s="41">
        <v>329500</v>
      </c>
      <c r="O154" s="75">
        <f t="shared" si="71"/>
        <v>0.3787791700195425</v>
      </c>
      <c r="P154" s="41">
        <f t="shared" si="85"/>
        <v>4</v>
      </c>
      <c r="Q154" s="41">
        <v>215600</v>
      </c>
      <c r="R154" s="75">
        <f t="shared" si="72"/>
        <v>0.24784457983676283</v>
      </c>
      <c r="S154" s="41">
        <f t="shared" si="86"/>
        <v>42</v>
      </c>
      <c r="T154" s="41">
        <v>92400</v>
      </c>
      <c r="U154" s="75">
        <f t="shared" si="73"/>
        <v>0.10621910564432693</v>
      </c>
      <c r="V154" s="41">
        <f t="shared" si="87"/>
        <v>40</v>
      </c>
      <c r="W154" s="41">
        <v>75500</v>
      </c>
      <c r="X154" s="75">
        <f t="shared" si="74"/>
        <v>0.08679158523968272</v>
      </c>
      <c r="Y154" s="41">
        <f t="shared" si="88"/>
        <v>8</v>
      </c>
      <c r="Z154" s="41">
        <v>23100</v>
      </c>
      <c r="AA154" s="75">
        <f t="shared" si="75"/>
        <v>0.026554776411081733</v>
      </c>
      <c r="AB154" s="41">
        <f t="shared" si="89"/>
        <v>13</v>
      </c>
      <c r="AC154" s="41">
        <v>15400</v>
      </c>
      <c r="AD154" s="75">
        <f t="shared" si="76"/>
        <v>0.017703184274054488</v>
      </c>
      <c r="AE154" s="41">
        <f t="shared" si="90"/>
        <v>8</v>
      </c>
      <c r="AF154" s="41">
        <v>3300</v>
      </c>
      <c r="AG154" s="75">
        <f t="shared" si="77"/>
        <v>0.0037935394872973907</v>
      </c>
      <c r="AH154" s="41">
        <f t="shared" si="91"/>
        <v>16</v>
      </c>
      <c r="AI154" s="41">
        <v>1400</v>
      </c>
      <c r="AJ154" s="75">
        <f t="shared" si="78"/>
        <v>0.001609380388550408</v>
      </c>
      <c r="AK154" s="41">
        <f t="shared" si="92"/>
        <v>14</v>
      </c>
      <c r="AL154" s="41">
        <v>900</v>
      </c>
      <c r="AM154" s="75">
        <f t="shared" si="79"/>
        <v>0.0010346016783538338</v>
      </c>
      <c r="AN154" s="41">
        <f t="shared" si="93"/>
        <v>12</v>
      </c>
      <c r="AO154" s="41">
        <v>1000</v>
      </c>
      <c r="AP154" s="75">
        <f t="shared" si="80"/>
        <v>0.0011495574203931487</v>
      </c>
      <c r="AQ154" s="41">
        <f t="shared" si="94"/>
        <v>3</v>
      </c>
      <c r="AR154" s="41">
        <v>200</v>
      </c>
      <c r="AS154" s="75">
        <f t="shared" si="81"/>
        <v>0.00022991148407862974</v>
      </c>
      <c r="AT154" s="41">
        <f t="shared" si="95"/>
        <v>14</v>
      </c>
      <c r="AU154" s="65" t="s">
        <v>243</v>
      </c>
      <c r="AV154" s="75">
        <f t="shared" si="82"/>
        <v>0</v>
      </c>
      <c r="AW154" s="41">
        <f t="shared" si="96"/>
        <v>11</v>
      </c>
      <c r="AX154" s="41">
        <f t="shared" si="97"/>
        <v>200</v>
      </c>
      <c r="AY154" s="75">
        <f t="shared" si="83"/>
        <v>0.00022991148407862974</v>
      </c>
      <c r="AZ154" s="41">
        <f t="shared" si="98"/>
        <v>10</v>
      </c>
      <c r="BA154" s="41">
        <v>200</v>
      </c>
      <c r="BB154" s="65" t="s">
        <v>243</v>
      </c>
      <c r="BC154" s="65" t="s">
        <v>243</v>
      </c>
    </row>
    <row r="155" spans="8:55" ht="12">
      <c r="H155" s="38" t="s">
        <v>73</v>
      </c>
      <c r="I155" s="39" t="s">
        <v>74</v>
      </c>
      <c r="J155" s="40">
        <v>214400</v>
      </c>
      <c r="K155" s="41">
        <v>24800</v>
      </c>
      <c r="L155" s="75">
        <f t="shared" si="70"/>
        <v>0.11567164179104478</v>
      </c>
      <c r="M155" s="41">
        <f t="shared" si="84"/>
        <v>23</v>
      </c>
      <c r="N155" s="41">
        <v>78800</v>
      </c>
      <c r="O155" s="75">
        <f t="shared" si="71"/>
        <v>0.3675373134328358</v>
      </c>
      <c r="P155" s="41">
        <f t="shared" si="85"/>
        <v>9</v>
      </c>
      <c r="Q155" s="41">
        <v>60900</v>
      </c>
      <c r="R155" s="75">
        <f t="shared" si="72"/>
        <v>0.28404850746268656</v>
      </c>
      <c r="S155" s="41">
        <f t="shared" si="86"/>
        <v>27</v>
      </c>
      <c r="T155" s="41">
        <v>23600</v>
      </c>
      <c r="U155" s="75">
        <f t="shared" si="73"/>
        <v>0.11007462686567164</v>
      </c>
      <c r="V155" s="41">
        <f t="shared" si="87"/>
        <v>38</v>
      </c>
      <c r="W155" s="41">
        <v>13400</v>
      </c>
      <c r="X155" s="75">
        <f t="shared" si="74"/>
        <v>0.0625</v>
      </c>
      <c r="Y155" s="41">
        <f t="shared" si="88"/>
        <v>34</v>
      </c>
      <c r="Z155" s="41">
        <v>5500</v>
      </c>
      <c r="AA155" s="75">
        <f t="shared" si="75"/>
        <v>0.025652985074626867</v>
      </c>
      <c r="AB155" s="41">
        <f t="shared" si="89"/>
        <v>14</v>
      </c>
      <c r="AC155" s="41">
        <v>2700</v>
      </c>
      <c r="AD155" s="75">
        <f t="shared" si="76"/>
        <v>0.012593283582089552</v>
      </c>
      <c r="AE155" s="41">
        <f t="shared" si="90"/>
        <v>24</v>
      </c>
      <c r="AF155" s="41">
        <v>900</v>
      </c>
      <c r="AG155" s="75">
        <f t="shared" si="77"/>
        <v>0.004197761194029851</v>
      </c>
      <c r="AH155" s="41">
        <f t="shared" si="91"/>
        <v>10</v>
      </c>
      <c r="AI155" s="41">
        <v>400</v>
      </c>
      <c r="AJ155" s="75">
        <f t="shared" si="78"/>
        <v>0.0018656716417910447</v>
      </c>
      <c r="AK155" s="41">
        <f t="shared" si="92"/>
        <v>9</v>
      </c>
      <c r="AL155" s="41">
        <v>200</v>
      </c>
      <c r="AM155" s="75">
        <f t="shared" si="79"/>
        <v>0.0009328358208955224</v>
      </c>
      <c r="AN155" s="41">
        <f t="shared" si="93"/>
        <v>14</v>
      </c>
      <c r="AO155" s="65" t="s">
        <v>243</v>
      </c>
      <c r="AP155" s="75">
        <f t="shared" si="80"/>
        <v>0</v>
      </c>
      <c r="AQ155" s="41">
        <f t="shared" si="94"/>
        <v>22</v>
      </c>
      <c r="AR155" s="65" t="s">
        <v>243</v>
      </c>
      <c r="AS155" s="75">
        <f t="shared" si="81"/>
        <v>0</v>
      </c>
      <c r="AT155" s="41">
        <f t="shared" si="95"/>
        <v>16</v>
      </c>
      <c r="AU155" s="65" t="s">
        <v>243</v>
      </c>
      <c r="AV155" s="75">
        <f t="shared" si="82"/>
        <v>0</v>
      </c>
      <c r="AW155" s="41">
        <f t="shared" si="96"/>
        <v>11</v>
      </c>
      <c r="AX155" s="41">
        <f t="shared" si="97"/>
        <v>0</v>
      </c>
      <c r="AY155" s="75">
        <f t="shared" si="83"/>
        <v>0</v>
      </c>
      <c r="AZ155" s="41">
        <f t="shared" si="98"/>
        <v>12</v>
      </c>
      <c r="BA155" s="65" t="s">
        <v>243</v>
      </c>
      <c r="BB155" s="65" t="s">
        <v>243</v>
      </c>
      <c r="BC155" s="65" t="s">
        <v>243</v>
      </c>
    </row>
    <row r="156" spans="8:55" ht="12">
      <c r="H156" s="38" t="s">
        <v>75</v>
      </c>
      <c r="I156" s="39" t="s">
        <v>76</v>
      </c>
      <c r="J156" s="40">
        <v>163000</v>
      </c>
      <c r="K156" s="41">
        <v>19500</v>
      </c>
      <c r="L156" s="75">
        <f t="shared" si="70"/>
        <v>0.1196319018404908</v>
      </c>
      <c r="M156" s="41">
        <f t="shared" si="84"/>
        <v>16</v>
      </c>
      <c r="N156" s="41">
        <v>54000</v>
      </c>
      <c r="O156" s="75">
        <f t="shared" si="71"/>
        <v>0.3312883435582822</v>
      </c>
      <c r="P156" s="41">
        <f t="shared" si="85"/>
        <v>30</v>
      </c>
      <c r="Q156" s="41">
        <v>44500</v>
      </c>
      <c r="R156" s="75">
        <f t="shared" si="72"/>
        <v>0.27300613496932513</v>
      </c>
      <c r="S156" s="41">
        <f t="shared" si="86"/>
        <v>37</v>
      </c>
      <c r="T156" s="41">
        <v>20000</v>
      </c>
      <c r="U156" s="75">
        <f t="shared" si="73"/>
        <v>0.12269938650306748</v>
      </c>
      <c r="V156" s="41">
        <f t="shared" si="87"/>
        <v>21</v>
      </c>
      <c r="W156" s="41">
        <v>14800</v>
      </c>
      <c r="X156" s="75">
        <f t="shared" si="74"/>
        <v>0.09079754601226994</v>
      </c>
      <c r="Y156" s="41">
        <f t="shared" si="88"/>
        <v>6</v>
      </c>
      <c r="Z156" s="41">
        <v>4500</v>
      </c>
      <c r="AA156" s="75">
        <f t="shared" si="75"/>
        <v>0.027607361963190184</v>
      </c>
      <c r="AB156" s="41">
        <f t="shared" si="89"/>
        <v>11</v>
      </c>
      <c r="AC156" s="41">
        <v>2100</v>
      </c>
      <c r="AD156" s="75">
        <f t="shared" si="76"/>
        <v>0.012883435582822086</v>
      </c>
      <c r="AE156" s="41">
        <f t="shared" si="90"/>
        <v>23</v>
      </c>
      <c r="AF156" s="41">
        <v>400</v>
      </c>
      <c r="AG156" s="75">
        <f t="shared" si="77"/>
        <v>0.00245398773006135</v>
      </c>
      <c r="AH156" s="41">
        <f t="shared" si="91"/>
        <v>30</v>
      </c>
      <c r="AI156" s="41">
        <v>300</v>
      </c>
      <c r="AJ156" s="75">
        <f t="shared" si="78"/>
        <v>0.0018404907975460123</v>
      </c>
      <c r="AK156" s="41">
        <f t="shared" si="92"/>
        <v>10</v>
      </c>
      <c r="AL156" s="41">
        <v>0</v>
      </c>
      <c r="AM156" s="75">
        <f t="shared" si="79"/>
        <v>0</v>
      </c>
      <c r="AN156" s="41">
        <f t="shared" si="93"/>
        <v>30</v>
      </c>
      <c r="AO156" s="41">
        <v>200</v>
      </c>
      <c r="AP156" s="75">
        <f t="shared" si="80"/>
        <v>0.001226993865030675</v>
      </c>
      <c r="AQ156" s="41">
        <f t="shared" si="94"/>
        <v>2</v>
      </c>
      <c r="AR156" s="65" t="s">
        <v>243</v>
      </c>
      <c r="AS156" s="75">
        <f t="shared" si="81"/>
        <v>0</v>
      </c>
      <c r="AT156" s="41">
        <f t="shared" si="95"/>
        <v>16</v>
      </c>
      <c r="AU156" s="41">
        <v>100</v>
      </c>
      <c r="AV156" s="75">
        <f t="shared" si="82"/>
        <v>0.0006134969325153375</v>
      </c>
      <c r="AW156" s="41">
        <f t="shared" si="96"/>
        <v>7</v>
      </c>
      <c r="AX156" s="41">
        <f t="shared" si="97"/>
        <v>100</v>
      </c>
      <c r="AY156" s="75">
        <f t="shared" si="83"/>
        <v>0.0006134969325153375</v>
      </c>
      <c r="AZ156" s="41">
        <f t="shared" si="98"/>
        <v>2</v>
      </c>
      <c r="BA156" s="41">
        <v>100</v>
      </c>
      <c r="BB156" s="65" t="s">
        <v>243</v>
      </c>
      <c r="BC156" s="65" t="s">
        <v>243</v>
      </c>
    </row>
    <row r="157" spans="8:55" ht="12">
      <c r="H157" s="38" t="s">
        <v>77</v>
      </c>
      <c r="I157" s="39" t="s">
        <v>78</v>
      </c>
      <c r="J157" s="40">
        <v>291800</v>
      </c>
      <c r="K157" s="41">
        <v>44500</v>
      </c>
      <c r="L157" s="75">
        <f t="shared" si="70"/>
        <v>0.1525017135023989</v>
      </c>
      <c r="M157" s="41">
        <f t="shared" si="84"/>
        <v>2</v>
      </c>
      <c r="N157" s="41">
        <v>90900</v>
      </c>
      <c r="O157" s="75">
        <f t="shared" si="71"/>
        <v>0.3115147361206306</v>
      </c>
      <c r="P157" s="41">
        <f t="shared" si="85"/>
        <v>42</v>
      </c>
      <c r="Q157" s="41">
        <v>74700</v>
      </c>
      <c r="R157" s="75">
        <f t="shared" si="72"/>
        <v>0.2559972583961618</v>
      </c>
      <c r="S157" s="41">
        <f t="shared" si="86"/>
        <v>40</v>
      </c>
      <c r="T157" s="41">
        <v>34200</v>
      </c>
      <c r="U157" s="75">
        <f t="shared" si="73"/>
        <v>0.11720356408498972</v>
      </c>
      <c r="V157" s="41">
        <f t="shared" si="87"/>
        <v>27</v>
      </c>
      <c r="W157" s="41">
        <v>24600</v>
      </c>
      <c r="X157" s="75">
        <f t="shared" si="74"/>
        <v>0.08430431802604524</v>
      </c>
      <c r="Y157" s="41">
        <f t="shared" si="88"/>
        <v>12</v>
      </c>
      <c r="Z157" s="41">
        <v>8900</v>
      </c>
      <c r="AA157" s="75">
        <f t="shared" si="75"/>
        <v>0.03050034270047978</v>
      </c>
      <c r="AB157" s="41">
        <f t="shared" si="89"/>
        <v>7</v>
      </c>
      <c r="AC157" s="41">
        <v>4800</v>
      </c>
      <c r="AD157" s="75">
        <f t="shared" si="76"/>
        <v>0.01644962302947224</v>
      </c>
      <c r="AE157" s="41">
        <f t="shared" si="90"/>
        <v>12</v>
      </c>
      <c r="AF157" s="41">
        <v>1200</v>
      </c>
      <c r="AG157" s="75">
        <f t="shared" si="77"/>
        <v>0.00411240575736806</v>
      </c>
      <c r="AH157" s="41">
        <f t="shared" si="91"/>
        <v>13</v>
      </c>
      <c r="AI157" s="41">
        <v>900</v>
      </c>
      <c r="AJ157" s="75">
        <f t="shared" si="78"/>
        <v>0.003084304318026045</v>
      </c>
      <c r="AK157" s="41">
        <f t="shared" si="92"/>
        <v>2</v>
      </c>
      <c r="AL157" s="41">
        <v>100</v>
      </c>
      <c r="AM157" s="75">
        <f t="shared" si="79"/>
        <v>0.0003427004797806717</v>
      </c>
      <c r="AN157" s="41">
        <f t="shared" si="93"/>
        <v>29</v>
      </c>
      <c r="AO157" s="41">
        <v>200</v>
      </c>
      <c r="AP157" s="75">
        <f t="shared" si="80"/>
        <v>0.0006854009595613434</v>
      </c>
      <c r="AQ157" s="41">
        <f t="shared" si="94"/>
        <v>12</v>
      </c>
      <c r="AR157" s="41">
        <v>300</v>
      </c>
      <c r="AS157" s="75">
        <f t="shared" si="81"/>
        <v>0.001028101439342015</v>
      </c>
      <c r="AT157" s="41">
        <f t="shared" si="95"/>
        <v>3</v>
      </c>
      <c r="AU157" s="65" t="s">
        <v>243</v>
      </c>
      <c r="AV157" s="75">
        <f t="shared" si="82"/>
        <v>0</v>
      </c>
      <c r="AW157" s="41">
        <f t="shared" si="96"/>
        <v>11</v>
      </c>
      <c r="AX157" s="41">
        <f t="shared" si="97"/>
        <v>100</v>
      </c>
      <c r="AY157" s="75">
        <f t="shared" si="83"/>
        <v>0.0003427004797806717</v>
      </c>
      <c r="AZ157" s="41">
        <f t="shared" si="98"/>
        <v>6</v>
      </c>
      <c r="BA157" s="41">
        <v>100</v>
      </c>
      <c r="BB157" s="65" t="s">
        <v>243</v>
      </c>
      <c r="BC157" s="65" t="s">
        <v>243</v>
      </c>
    </row>
    <row r="158" spans="8:55" ht="12">
      <c r="H158" s="38" t="s">
        <v>79</v>
      </c>
      <c r="I158" s="39" t="s">
        <v>80</v>
      </c>
      <c r="J158" s="40">
        <v>991400</v>
      </c>
      <c r="K158" s="41">
        <v>122600</v>
      </c>
      <c r="L158" s="75">
        <f t="shared" si="70"/>
        <v>0.12366350615291508</v>
      </c>
      <c r="M158" s="41">
        <f t="shared" si="84"/>
        <v>14</v>
      </c>
      <c r="N158" s="41">
        <v>352300</v>
      </c>
      <c r="O158" s="75">
        <f t="shared" si="71"/>
        <v>0.35535606213435544</v>
      </c>
      <c r="P158" s="41">
        <f t="shared" si="85"/>
        <v>16</v>
      </c>
      <c r="Q158" s="41">
        <v>254300</v>
      </c>
      <c r="R158" s="75">
        <f t="shared" si="72"/>
        <v>0.2565059511801493</v>
      </c>
      <c r="S158" s="41">
        <f t="shared" si="86"/>
        <v>39</v>
      </c>
      <c r="T158" s="41">
        <v>98900</v>
      </c>
      <c r="U158" s="75">
        <f t="shared" si="73"/>
        <v>0.09975791809562236</v>
      </c>
      <c r="V158" s="41">
        <f t="shared" si="87"/>
        <v>45</v>
      </c>
      <c r="W158" s="41">
        <v>90500</v>
      </c>
      <c r="X158" s="75">
        <f t="shared" si="74"/>
        <v>0.09128505144240467</v>
      </c>
      <c r="Y158" s="41">
        <f t="shared" si="88"/>
        <v>5</v>
      </c>
      <c r="Z158" s="41">
        <v>38000</v>
      </c>
      <c r="AA158" s="75">
        <f t="shared" si="75"/>
        <v>0.03832963485979423</v>
      </c>
      <c r="AB158" s="41">
        <f t="shared" si="89"/>
        <v>2</v>
      </c>
      <c r="AC158" s="41">
        <v>13200</v>
      </c>
      <c r="AD158" s="75">
        <f t="shared" si="76"/>
        <v>0.013314504740770627</v>
      </c>
      <c r="AE158" s="41">
        <f t="shared" si="90"/>
        <v>20</v>
      </c>
      <c r="AF158" s="41">
        <v>5200</v>
      </c>
      <c r="AG158" s="75">
        <f t="shared" si="77"/>
        <v>0.005245107928182368</v>
      </c>
      <c r="AH158" s="41">
        <f t="shared" si="91"/>
        <v>7</v>
      </c>
      <c r="AI158" s="41">
        <v>1300</v>
      </c>
      <c r="AJ158" s="75">
        <f t="shared" si="78"/>
        <v>0.001311276982045592</v>
      </c>
      <c r="AK158" s="41">
        <f t="shared" si="92"/>
        <v>21</v>
      </c>
      <c r="AL158" s="41">
        <v>1900</v>
      </c>
      <c r="AM158" s="75">
        <f t="shared" si="79"/>
        <v>0.0019164817429897115</v>
      </c>
      <c r="AN158" s="41">
        <f t="shared" si="93"/>
        <v>4</v>
      </c>
      <c r="AO158" s="41">
        <v>300</v>
      </c>
      <c r="AP158" s="75">
        <f t="shared" si="80"/>
        <v>0.0003026023804720597</v>
      </c>
      <c r="AQ158" s="41">
        <f t="shared" si="94"/>
        <v>21</v>
      </c>
      <c r="AR158" s="41">
        <v>400</v>
      </c>
      <c r="AS158" s="75">
        <f t="shared" si="81"/>
        <v>0.00040346984062941297</v>
      </c>
      <c r="AT158" s="41">
        <f t="shared" si="95"/>
        <v>10</v>
      </c>
      <c r="AU158" s="41">
        <v>200</v>
      </c>
      <c r="AV158" s="75">
        <f t="shared" si="82"/>
        <v>0.00020173492031470649</v>
      </c>
      <c r="AW158" s="41">
        <f t="shared" si="96"/>
        <v>10</v>
      </c>
      <c r="AX158" s="41">
        <f t="shared" si="97"/>
        <v>300</v>
      </c>
      <c r="AY158" s="75">
        <f t="shared" si="83"/>
        <v>0.0003026023804720597</v>
      </c>
      <c r="AZ158" s="41">
        <f t="shared" si="98"/>
        <v>8</v>
      </c>
      <c r="BA158" s="65" t="s">
        <v>243</v>
      </c>
      <c r="BB158" s="41">
        <v>300</v>
      </c>
      <c r="BC158" s="65" t="s">
        <v>243</v>
      </c>
    </row>
    <row r="159" spans="8:55" ht="12">
      <c r="H159" s="38" t="s">
        <v>81</v>
      </c>
      <c r="I159" s="39" t="s">
        <v>82</v>
      </c>
      <c r="J159" s="40">
        <v>591300</v>
      </c>
      <c r="K159" s="41">
        <v>73600</v>
      </c>
      <c r="L159" s="75">
        <f t="shared" si="70"/>
        <v>0.12447150346693725</v>
      </c>
      <c r="M159" s="41">
        <f t="shared" si="84"/>
        <v>12</v>
      </c>
      <c r="N159" s="41">
        <v>215800</v>
      </c>
      <c r="O159" s="75">
        <f t="shared" si="71"/>
        <v>0.36495856587180786</v>
      </c>
      <c r="P159" s="41">
        <f t="shared" si="85"/>
        <v>10</v>
      </c>
      <c r="Q159" s="41">
        <v>144900</v>
      </c>
      <c r="R159" s="75">
        <f t="shared" si="72"/>
        <v>0.2450532724505327</v>
      </c>
      <c r="S159" s="41">
        <f t="shared" si="86"/>
        <v>44</v>
      </c>
      <c r="T159" s="41">
        <v>59100</v>
      </c>
      <c r="U159" s="75">
        <f t="shared" si="73"/>
        <v>0.09994926433282597</v>
      </c>
      <c r="V159" s="41">
        <f t="shared" si="87"/>
        <v>44</v>
      </c>
      <c r="W159" s="41">
        <v>54700</v>
      </c>
      <c r="X159" s="75">
        <f t="shared" si="74"/>
        <v>0.09250803314730255</v>
      </c>
      <c r="Y159" s="41">
        <f t="shared" si="88"/>
        <v>4</v>
      </c>
      <c r="Z159" s="41">
        <v>20000</v>
      </c>
      <c r="AA159" s="75">
        <f t="shared" si="75"/>
        <v>0.03382377811601556</v>
      </c>
      <c r="AB159" s="41">
        <f t="shared" si="89"/>
        <v>5</v>
      </c>
      <c r="AC159" s="41">
        <v>10900</v>
      </c>
      <c r="AD159" s="75">
        <f t="shared" si="76"/>
        <v>0.01843395907322848</v>
      </c>
      <c r="AE159" s="41">
        <f t="shared" si="90"/>
        <v>7</v>
      </c>
      <c r="AF159" s="41">
        <v>3500</v>
      </c>
      <c r="AG159" s="75">
        <f t="shared" si="77"/>
        <v>0.0059191611703027225</v>
      </c>
      <c r="AH159" s="41">
        <f t="shared" si="91"/>
        <v>6</v>
      </c>
      <c r="AI159" s="41">
        <v>1000</v>
      </c>
      <c r="AJ159" s="75">
        <f t="shared" si="78"/>
        <v>0.0016911889058007779</v>
      </c>
      <c r="AK159" s="41">
        <f t="shared" si="92"/>
        <v>12</v>
      </c>
      <c r="AL159" s="41">
        <v>400</v>
      </c>
      <c r="AM159" s="75">
        <f t="shared" si="79"/>
        <v>0.0006764755623203111</v>
      </c>
      <c r="AN159" s="41">
        <f t="shared" si="93"/>
        <v>21</v>
      </c>
      <c r="AO159" s="41">
        <v>400</v>
      </c>
      <c r="AP159" s="75">
        <f t="shared" si="80"/>
        <v>0.0006764755623203111</v>
      </c>
      <c r="AQ159" s="41">
        <f t="shared" si="94"/>
        <v>13</v>
      </c>
      <c r="AR159" s="41">
        <v>200</v>
      </c>
      <c r="AS159" s="75">
        <f t="shared" si="81"/>
        <v>0.00033823778116015557</v>
      </c>
      <c r="AT159" s="41">
        <f t="shared" si="95"/>
        <v>11</v>
      </c>
      <c r="AU159" s="65" t="s">
        <v>243</v>
      </c>
      <c r="AV159" s="75">
        <f t="shared" si="82"/>
        <v>0</v>
      </c>
      <c r="AW159" s="41">
        <f t="shared" si="96"/>
        <v>11</v>
      </c>
      <c r="AX159" s="41">
        <f t="shared" si="97"/>
        <v>0</v>
      </c>
      <c r="AY159" s="75">
        <f t="shared" si="83"/>
        <v>0</v>
      </c>
      <c r="AZ159" s="41">
        <f t="shared" si="98"/>
        <v>12</v>
      </c>
      <c r="BA159" s="65" t="s">
        <v>243</v>
      </c>
      <c r="BB159" s="65" t="s">
        <v>243</v>
      </c>
      <c r="BC159" s="65" t="s">
        <v>243</v>
      </c>
    </row>
    <row r="160" spans="8:55" ht="12">
      <c r="H160" s="38" t="s">
        <v>83</v>
      </c>
      <c r="I160" s="39" t="s">
        <v>84</v>
      </c>
      <c r="J160" s="40">
        <v>143200</v>
      </c>
      <c r="K160" s="41">
        <v>22400</v>
      </c>
      <c r="L160" s="75">
        <f t="shared" si="70"/>
        <v>0.1564245810055866</v>
      </c>
      <c r="M160" s="41">
        <f t="shared" si="84"/>
        <v>1</v>
      </c>
      <c r="N160" s="41">
        <v>52900</v>
      </c>
      <c r="O160" s="75">
        <f t="shared" si="71"/>
        <v>0.36941340782122906</v>
      </c>
      <c r="P160" s="41">
        <f t="shared" si="85"/>
        <v>8</v>
      </c>
      <c r="Q160" s="41">
        <v>35200</v>
      </c>
      <c r="R160" s="75">
        <f t="shared" si="72"/>
        <v>0.24581005586592178</v>
      </c>
      <c r="S160" s="41">
        <f t="shared" si="86"/>
        <v>43</v>
      </c>
      <c r="T160" s="41">
        <v>13600</v>
      </c>
      <c r="U160" s="75">
        <f t="shared" si="73"/>
        <v>0.09497206703910614</v>
      </c>
      <c r="V160" s="41">
        <f t="shared" si="87"/>
        <v>47</v>
      </c>
      <c r="W160" s="41">
        <v>10500</v>
      </c>
      <c r="X160" s="75">
        <f t="shared" si="74"/>
        <v>0.07332402234636871</v>
      </c>
      <c r="Y160" s="41">
        <f t="shared" si="88"/>
        <v>28</v>
      </c>
      <c r="Z160" s="41">
        <v>3500</v>
      </c>
      <c r="AA160" s="75">
        <f t="shared" si="75"/>
        <v>0.024441340782122904</v>
      </c>
      <c r="AB160" s="41">
        <f t="shared" si="89"/>
        <v>15</v>
      </c>
      <c r="AC160" s="41">
        <v>2500</v>
      </c>
      <c r="AD160" s="75">
        <f t="shared" si="76"/>
        <v>0.017458100558659217</v>
      </c>
      <c r="AE160" s="41">
        <f t="shared" si="90"/>
        <v>9</v>
      </c>
      <c r="AF160" s="41">
        <v>300</v>
      </c>
      <c r="AG160" s="75">
        <f t="shared" si="77"/>
        <v>0.002094972067039106</v>
      </c>
      <c r="AH160" s="41">
        <f t="shared" si="91"/>
        <v>37</v>
      </c>
      <c r="AI160" s="65" t="s">
        <v>243</v>
      </c>
      <c r="AJ160" s="75">
        <f t="shared" si="78"/>
        <v>0</v>
      </c>
      <c r="AK160" s="41">
        <f t="shared" si="92"/>
        <v>37</v>
      </c>
      <c r="AL160" s="41">
        <v>100</v>
      </c>
      <c r="AM160" s="75">
        <f t="shared" si="79"/>
        <v>0.0006983240223463687</v>
      </c>
      <c r="AN160" s="41">
        <f t="shared" si="93"/>
        <v>20</v>
      </c>
      <c r="AO160" s="65" t="s">
        <v>243</v>
      </c>
      <c r="AP160" s="75">
        <f t="shared" si="80"/>
        <v>0</v>
      </c>
      <c r="AQ160" s="41">
        <f t="shared" si="94"/>
        <v>22</v>
      </c>
      <c r="AR160" s="65" t="s">
        <v>243</v>
      </c>
      <c r="AS160" s="75">
        <f t="shared" si="81"/>
        <v>0</v>
      </c>
      <c r="AT160" s="41">
        <f t="shared" si="95"/>
        <v>16</v>
      </c>
      <c r="AU160" s="65" t="s">
        <v>243</v>
      </c>
      <c r="AV160" s="75">
        <f t="shared" si="82"/>
        <v>0</v>
      </c>
      <c r="AW160" s="41">
        <f t="shared" si="96"/>
        <v>11</v>
      </c>
      <c r="AX160" s="41">
        <f t="shared" si="97"/>
        <v>0</v>
      </c>
      <c r="AY160" s="75">
        <f t="shared" si="83"/>
        <v>0</v>
      </c>
      <c r="AZ160" s="41">
        <f t="shared" si="98"/>
        <v>12</v>
      </c>
      <c r="BA160" s="65" t="s">
        <v>243</v>
      </c>
      <c r="BB160" s="65" t="s">
        <v>243</v>
      </c>
      <c r="BC160" s="65" t="s">
        <v>243</v>
      </c>
    </row>
    <row r="161" spans="8:55" ht="12">
      <c r="H161" s="38" t="s">
        <v>85</v>
      </c>
      <c r="I161" s="39" t="s">
        <v>86</v>
      </c>
      <c r="J161" s="40">
        <v>101700</v>
      </c>
      <c r="K161" s="41">
        <v>15000</v>
      </c>
      <c r="L161" s="75">
        <f t="shared" si="70"/>
        <v>0.14749262536873156</v>
      </c>
      <c r="M161" s="41">
        <f t="shared" si="84"/>
        <v>4</v>
      </c>
      <c r="N161" s="41">
        <v>36100</v>
      </c>
      <c r="O161" s="75">
        <f t="shared" si="71"/>
        <v>0.35496558505408066</v>
      </c>
      <c r="P161" s="41">
        <f t="shared" si="85"/>
        <v>17</v>
      </c>
      <c r="Q161" s="41">
        <v>28400</v>
      </c>
      <c r="R161" s="75">
        <f t="shared" si="72"/>
        <v>0.27925270403146507</v>
      </c>
      <c r="S161" s="41">
        <f t="shared" si="86"/>
        <v>31</v>
      </c>
      <c r="T161" s="41">
        <v>11200</v>
      </c>
      <c r="U161" s="75">
        <f t="shared" si="73"/>
        <v>0.11012782694198624</v>
      </c>
      <c r="V161" s="41">
        <f t="shared" si="87"/>
        <v>37</v>
      </c>
      <c r="W161" s="41">
        <v>5800</v>
      </c>
      <c r="X161" s="75">
        <f t="shared" si="74"/>
        <v>0.05703048180924287</v>
      </c>
      <c r="Y161" s="41">
        <f t="shared" si="88"/>
        <v>40</v>
      </c>
      <c r="Z161" s="41">
        <v>2100</v>
      </c>
      <c r="AA161" s="75">
        <f t="shared" si="75"/>
        <v>0.02064896755162242</v>
      </c>
      <c r="AB161" s="41">
        <f t="shared" si="89"/>
        <v>27</v>
      </c>
      <c r="AC161" s="41">
        <v>1700</v>
      </c>
      <c r="AD161" s="75">
        <f t="shared" si="76"/>
        <v>0.01671583087512291</v>
      </c>
      <c r="AE161" s="41">
        <f t="shared" si="90"/>
        <v>11</v>
      </c>
      <c r="AF161" s="41">
        <v>300</v>
      </c>
      <c r="AG161" s="75">
        <f t="shared" si="77"/>
        <v>0.0029498525073746312</v>
      </c>
      <c r="AH161" s="41">
        <f t="shared" si="91"/>
        <v>25</v>
      </c>
      <c r="AI161" s="41">
        <v>200</v>
      </c>
      <c r="AJ161" s="75">
        <f t="shared" si="78"/>
        <v>0.0019665683382497543</v>
      </c>
      <c r="AK161" s="41">
        <f t="shared" si="92"/>
        <v>7</v>
      </c>
      <c r="AL161" s="65" t="s">
        <v>243</v>
      </c>
      <c r="AM161" s="75">
        <f t="shared" si="79"/>
        <v>0</v>
      </c>
      <c r="AN161" s="41">
        <f t="shared" si="93"/>
        <v>30</v>
      </c>
      <c r="AO161" s="65" t="s">
        <v>243</v>
      </c>
      <c r="AP161" s="75">
        <f t="shared" si="80"/>
        <v>0</v>
      </c>
      <c r="AQ161" s="41">
        <f t="shared" si="94"/>
        <v>22</v>
      </c>
      <c r="AR161" s="65" t="s">
        <v>243</v>
      </c>
      <c r="AS161" s="75">
        <f t="shared" si="81"/>
        <v>0</v>
      </c>
      <c r="AT161" s="41">
        <f t="shared" si="95"/>
        <v>16</v>
      </c>
      <c r="AU161" s="65" t="s">
        <v>243</v>
      </c>
      <c r="AV161" s="75">
        <f t="shared" si="82"/>
        <v>0</v>
      </c>
      <c r="AW161" s="41">
        <f t="shared" si="96"/>
        <v>11</v>
      </c>
      <c r="AX161" s="41">
        <f t="shared" si="97"/>
        <v>0</v>
      </c>
      <c r="AY161" s="75">
        <f t="shared" si="83"/>
        <v>0</v>
      </c>
      <c r="AZ161" s="41">
        <f t="shared" si="98"/>
        <v>12</v>
      </c>
      <c r="BA161" s="41">
        <v>0</v>
      </c>
      <c r="BB161" s="65" t="s">
        <v>243</v>
      </c>
      <c r="BC161" s="65" t="s">
        <v>243</v>
      </c>
    </row>
    <row r="162" spans="8:55" ht="12">
      <c r="H162" s="38" t="s">
        <v>87</v>
      </c>
      <c r="I162" s="39" t="s">
        <v>88</v>
      </c>
      <c r="J162" s="40">
        <v>58100</v>
      </c>
      <c r="K162" s="41">
        <v>6800</v>
      </c>
      <c r="L162" s="75">
        <f t="shared" si="70"/>
        <v>0.11703958691910499</v>
      </c>
      <c r="M162" s="41">
        <f t="shared" si="84"/>
        <v>21</v>
      </c>
      <c r="N162" s="41">
        <v>16100</v>
      </c>
      <c r="O162" s="75">
        <f t="shared" si="71"/>
        <v>0.27710843373493976</v>
      </c>
      <c r="P162" s="41">
        <f t="shared" si="85"/>
        <v>47</v>
      </c>
      <c r="Q162" s="41">
        <v>18700</v>
      </c>
      <c r="R162" s="75">
        <f t="shared" si="72"/>
        <v>0.3218588640275387</v>
      </c>
      <c r="S162" s="41">
        <f t="shared" si="86"/>
        <v>11</v>
      </c>
      <c r="T162" s="41">
        <v>10300</v>
      </c>
      <c r="U162" s="75">
        <f t="shared" si="73"/>
        <v>0.17728055077452667</v>
      </c>
      <c r="V162" s="41">
        <f t="shared" si="87"/>
        <v>1</v>
      </c>
      <c r="W162" s="41">
        <v>3600</v>
      </c>
      <c r="X162" s="75">
        <f t="shared" si="74"/>
        <v>0.06196213425129088</v>
      </c>
      <c r="Y162" s="41">
        <f t="shared" si="88"/>
        <v>35</v>
      </c>
      <c r="Z162" s="41">
        <v>1000</v>
      </c>
      <c r="AA162" s="75">
        <f t="shared" si="75"/>
        <v>0.01721170395869191</v>
      </c>
      <c r="AB162" s="41">
        <f t="shared" si="89"/>
        <v>35</v>
      </c>
      <c r="AC162" s="41">
        <v>700</v>
      </c>
      <c r="AD162" s="75">
        <f t="shared" si="76"/>
        <v>0.012048192771084338</v>
      </c>
      <c r="AE162" s="41">
        <f t="shared" si="90"/>
        <v>28</v>
      </c>
      <c r="AF162" s="41">
        <v>100</v>
      </c>
      <c r="AG162" s="75">
        <f t="shared" si="77"/>
        <v>0.0017211703958691911</v>
      </c>
      <c r="AH162" s="41">
        <f t="shared" si="91"/>
        <v>40</v>
      </c>
      <c r="AI162" s="41">
        <v>100</v>
      </c>
      <c r="AJ162" s="75">
        <f t="shared" si="78"/>
        <v>0.0017211703958691911</v>
      </c>
      <c r="AK162" s="41">
        <f t="shared" si="92"/>
        <v>11</v>
      </c>
      <c r="AL162" s="41">
        <v>0</v>
      </c>
      <c r="AM162" s="75">
        <f t="shared" si="79"/>
        <v>0</v>
      </c>
      <c r="AN162" s="41">
        <f t="shared" si="93"/>
        <v>30</v>
      </c>
      <c r="AO162" s="65" t="s">
        <v>243</v>
      </c>
      <c r="AP162" s="75">
        <f t="shared" si="80"/>
        <v>0</v>
      </c>
      <c r="AQ162" s="41">
        <f t="shared" si="94"/>
        <v>22</v>
      </c>
      <c r="AR162" s="41">
        <v>0</v>
      </c>
      <c r="AS162" s="75">
        <f t="shared" si="81"/>
        <v>0</v>
      </c>
      <c r="AT162" s="41">
        <f t="shared" si="95"/>
        <v>16</v>
      </c>
      <c r="AU162" s="41">
        <v>0</v>
      </c>
      <c r="AV162" s="75">
        <f t="shared" si="82"/>
        <v>0</v>
      </c>
      <c r="AW162" s="41">
        <f t="shared" si="96"/>
        <v>11</v>
      </c>
      <c r="AX162" s="41">
        <f t="shared" si="97"/>
        <v>0</v>
      </c>
      <c r="AY162" s="75">
        <f t="shared" si="83"/>
        <v>0</v>
      </c>
      <c r="AZ162" s="41">
        <f t="shared" si="98"/>
        <v>12</v>
      </c>
      <c r="BA162" s="65" t="s">
        <v>243</v>
      </c>
      <c r="BB162" s="65" t="s">
        <v>243</v>
      </c>
      <c r="BC162" s="65" t="s">
        <v>243</v>
      </c>
    </row>
    <row r="163" spans="8:55" ht="12">
      <c r="H163" s="38" t="s">
        <v>89</v>
      </c>
      <c r="I163" s="39" t="s">
        <v>90</v>
      </c>
      <c r="J163" s="40">
        <v>68900</v>
      </c>
      <c r="K163" s="41">
        <v>7500</v>
      </c>
      <c r="L163" s="75">
        <f t="shared" si="70"/>
        <v>0.10885341074020319</v>
      </c>
      <c r="M163" s="41">
        <f t="shared" si="84"/>
        <v>34</v>
      </c>
      <c r="N163" s="41">
        <v>19500</v>
      </c>
      <c r="O163" s="75">
        <f t="shared" si="71"/>
        <v>0.2830188679245283</v>
      </c>
      <c r="P163" s="41">
        <f t="shared" si="85"/>
        <v>45</v>
      </c>
      <c r="Q163" s="41">
        <v>22700</v>
      </c>
      <c r="R163" s="75">
        <f t="shared" si="72"/>
        <v>0.32946298984034833</v>
      </c>
      <c r="S163" s="41">
        <f t="shared" si="86"/>
        <v>8</v>
      </c>
      <c r="T163" s="41">
        <v>10300</v>
      </c>
      <c r="U163" s="75">
        <f t="shared" si="73"/>
        <v>0.14949201741654572</v>
      </c>
      <c r="V163" s="41">
        <f t="shared" si="87"/>
        <v>2</v>
      </c>
      <c r="W163" s="41">
        <v>5600</v>
      </c>
      <c r="X163" s="75">
        <f t="shared" si="74"/>
        <v>0.08127721335268505</v>
      </c>
      <c r="Y163" s="41">
        <f t="shared" si="88"/>
        <v>16</v>
      </c>
      <c r="Z163" s="41">
        <v>1900</v>
      </c>
      <c r="AA163" s="75">
        <f t="shared" si="75"/>
        <v>0.027576197387518143</v>
      </c>
      <c r="AB163" s="41">
        <f t="shared" si="89"/>
        <v>12</v>
      </c>
      <c r="AC163" s="41">
        <v>600</v>
      </c>
      <c r="AD163" s="75">
        <f t="shared" si="76"/>
        <v>0.008708272859216255</v>
      </c>
      <c r="AE163" s="41">
        <f t="shared" si="90"/>
        <v>42</v>
      </c>
      <c r="AF163" s="41">
        <v>100</v>
      </c>
      <c r="AG163" s="75">
        <f t="shared" si="77"/>
        <v>0.001451378809869376</v>
      </c>
      <c r="AH163" s="41">
        <f t="shared" si="91"/>
        <v>44</v>
      </c>
      <c r="AI163" s="41">
        <v>100</v>
      </c>
      <c r="AJ163" s="75">
        <f t="shared" si="78"/>
        <v>0.001451378809869376</v>
      </c>
      <c r="AK163" s="41">
        <f t="shared" si="92"/>
        <v>17</v>
      </c>
      <c r="AL163" s="41">
        <v>100</v>
      </c>
      <c r="AM163" s="75">
        <f t="shared" si="79"/>
        <v>0.001451378809869376</v>
      </c>
      <c r="AN163" s="41">
        <f t="shared" si="93"/>
        <v>6</v>
      </c>
      <c r="AO163" s="41">
        <v>0</v>
      </c>
      <c r="AP163" s="75">
        <f t="shared" si="80"/>
        <v>0</v>
      </c>
      <c r="AQ163" s="41">
        <f t="shared" si="94"/>
        <v>22</v>
      </c>
      <c r="AR163" s="65" t="s">
        <v>243</v>
      </c>
      <c r="AS163" s="75">
        <f t="shared" si="81"/>
        <v>0</v>
      </c>
      <c r="AT163" s="41">
        <f t="shared" si="95"/>
        <v>16</v>
      </c>
      <c r="AU163" s="65" t="s">
        <v>243</v>
      </c>
      <c r="AV163" s="75">
        <f t="shared" si="82"/>
        <v>0</v>
      </c>
      <c r="AW163" s="41">
        <f t="shared" si="96"/>
        <v>11</v>
      </c>
      <c r="AX163" s="41">
        <f t="shared" si="97"/>
        <v>0</v>
      </c>
      <c r="AY163" s="75">
        <f t="shared" si="83"/>
        <v>0</v>
      </c>
      <c r="AZ163" s="41">
        <f t="shared" si="98"/>
        <v>12</v>
      </c>
      <c r="BA163" s="65" t="s">
        <v>243</v>
      </c>
      <c r="BB163" s="65" t="s">
        <v>243</v>
      </c>
      <c r="BC163" s="65" t="s">
        <v>243</v>
      </c>
    </row>
    <row r="164" spans="8:55" ht="12">
      <c r="H164" s="38" t="s">
        <v>91</v>
      </c>
      <c r="I164" s="39" t="s">
        <v>92</v>
      </c>
      <c r="J164" s="40">
        <v>201300</v>
      </c>
      <c r="K164" s="41">
        <v>23900</v>
      </c>
      <c r="L164" s="75">
        <f t="shared" si="70"/>
        <v>0.11872826626924987</v>
      </c>
      <c r="M164" s="41">
        <f t="shared" si="84"/>
        <v>19</v>
      </c>
      <c r="N164" s="41">
        <v>68100</v>
      </c>
      <c r="O164" s="75">
        <f t="shared" si="71"/>
        <v>0.338301043219076</v>
      </c>
      <c r="P164" s="41">
        <f t="shared" si="85"/>
        <v>27</v>
      </c>
      <c r="Q164" s="41">
        <v>59500</v>
      </c>
      <c r="R164" s="75">
        <f t="shared" si="72"/>
        <v>0.295578738201689</v>
      </c>
      <c r="S164" s="41">
        <f t="shared" si="86"/>
        <v>23</v>
      </c>
      <c r="T164" s="41">
        <v>22500</v>
      </c>
      <c r="U164" s="75">
        <f t="shared" si="73"/>
        <v>0.11177347242921014</v>
      </c>
      <c r="V164" s="41">
        <f t="shared" si="87"/>
        <v>35</v>
      </c>
      <c r="W164" s="41">
        <v>15100</v>
      </c>
      <c r="X164" s="75">
        <f t="shared" si="74"/>
        <v>0.07501241927471436</v>
      </c>
      <c r="Y164" s="41">
        <f t="shared" si="88"/>
        <v>25</v>
      </c>
      <c r="Z164" s="41">
        <v>4700</v>
      </c>
      <c r="AA164" s="75">
        <f t="shared" si="75"/>
        <v>0.02334823646299056</v>
      </c>
      <c r="AB164" s="41">
        <f t="shared" si="89"/>
        <v>17</v>
      </c>
      <c r="AC164" s="41">
        <v>4300</v>
      </c>
      <c r="AD164" s="75">
        <f t="shared" si="76"/>
        <v>0.02136115250869349</v>
      </c>
      <c r="AE164" s="41">
        <f t="shared" si="90"/>
        <v>4</v>
      </c>
      <c r="AF164" s="41">
        <v>800</v>
      </c>
      <c r="AG164" s="75">
        <f t="shared" si="77"/>
        <v>0.003974167908594138</v>
      </c>
      <c r="AH164" s="41">
        <f t="shared" si="91"/>
        <v>15</v>
      </c>
      <c r="AI164" s="41">
        <v>300</v>
      </c>
      <c r="AJ164" s="75">
        <f t="shared" si="78"/>
        <v>0.0014903129657228018</v>
      </c>
      <c r="AK164" s="41">
        <f t="shared" si="92"/>
        <v>16</v>
      </c>
      <c r="AL164" s="41">
        <v>100</v>
      </c>
      <c r="AM164" s="75">
        <f t="shared" si="79"/>
        <v>0.0004967709885742673</v>
      </c>
      <c r="AN164" s="41">
        <f t="shared" si="93"/>
        <v>25</v>
      </c>
      <c r="AO164" s="41">
        <v>400</v>
      </c>
      <c r="AP164" s="75">
        <f t="shared" si="80"/>
        <v>0.001987083954297069</v>
      </c>
      <c r="AQ164" s="41">
        <f t="shared" si="94"/>
        <v>1</v>
      </c>
      <c r="AR164" s="65" t="s">
        <v>243</v>
      </c>
      <c r="AS164" s="75">
        <f t="shared" si="81"/>
        <v>0</v>
      </c>
      <c r="AT164" s="41">
        <f t="shared" si="95"/>
        <v>16</v>
      </c>
      <c r="AU164" s="65" t="s">
        <v>243</v>
      </c>
      <c r="AV164" s="75">
        <f t="shared" si="82"/>
        <v>0</v>
      </c>
      <c r="AW164" s="41">
        <f t="shared" si="96"/>
        <v>11</v>
      </c>
      <c r="AX164" s="41">
        <f t="shared" si="97"/>
        <v>100</v>
      </c>
      <c r="AY164" s="75">
        <f t="shared" si="83"/>
        <v>0.0004967709885742673</v>
      </c>
      <c r="AZ164" s="41">
        <f t="shared" si="98"/>
        <v>4</v>
      </c>
      <c r="BA164" s="65" t="s">
        <v>243</v>
      </c>
      <c r="BB164" s="41">
        <v>100</v>
      </c>
      <c r="BC164" s="65" t="s">
        <v>243</v>
      </c>
    </row>
    <row r="165" spans="8:55" ht="12">
      <c r="H165" s="38" t="s">
        <v>93</v>
      </c>
      <c r="I165" s="39" t="s">
        <v>94</v>
      </c>
      <c r="J165" s="40">
        <v>300200</v>
      </c>
      <c r="K165" s="41">
        <v>38000</v>
      </c>
      <c r="L165" s="75">
        <f t="shared" si="70"/>
        <v>0.12658227848101267</v>
      </c>
      <c r="M165" s="41">
        <f t="shared" si="84"/>
        <v>9</v>
      </c>
      <c r="N165" s="41">
        <v>107100</v>
      </c>
      <c r="O165" s="75">
        <f t="shared" si="71"/>
        <v>0.3567621585609594</v>
      </c>
      <c r="P165" s="41">
        <f t="shared" si="85"/>
        <v>15</v>
      </c>
      <c r="Q165" s="41">
        <v>82800</v>
      </c>
      <c r="R165" s="75">
        <f t="shared" si="72"/>
        <v>0.27581612258494337</v>
      </c>
      <c r="S165" s="41">
        <f t="shared" si="86"/>
        <v>34</v>
      </c>
      <c r="T165" s="41">
        <v>33800</v>
      </c>
      <c r="U165" s="75">
        <f t="shared" si="73"/>
        <v>0.11259160559626916</v>
      </c>
      <c r="V165" s="41">
        <f t="shared" si="87"/>
        <v>33</v>
      </c>
      <c r="W165" s="41">
        <v>22900</v>
      </c>
      <c r="X165" s="75">
        <f t="shared" si="74"/>
        <v>0.07628247834776815</v>
      </c>
      <c r="Y165" s="41">
        <f t="shared" si="88"/>
        <v>24</v>
      </c>
      <c r="Z165" s="41">
        <v>6600</v>
      </c>
      <c r="AA165" s="75">
        <f t="shared" si="75"/>
        <v>0.021985343104596936</v>
      </c>
      <c r="AB165" s="41">
        <f t="shared" si="89"/>
        <v>22</v>
      </c>
      <c r="AC165" s="41">
        <v>3600</v>
      </c>
      <c r="AD165" s="75">
        <f t="shared" si="76"/>
        <v>0.011992005329780146</v>
      </c>
      <c r="AE165" s="41">
        <f t="shared" si="90"/>
        <v>30</v>
      </c>
      <c r="AF165" s="41">
        <v>1900</v>
      </c>
      <c r="AG165" s="75">
        <f t="shared" si="77"/>
        <v>0.006329113924050633</v>
      </c>
      <c r="AH165" s="41">
        <f t="shared" si="91"/>
        <v>5</v>
      </c>
      <c r="AI165" s="41">
        <v>400</v>
      </c>
      <c r="AJ165" s="75">
        <f t="shared" si="78"/>
        <v>0.0013324450366422385</v>
      </c>
      <c r="AK165" s="41">
        <f t="shared" si="92"/>
        <v>20</v>
      </c>
      <c r="AL165" s="41">
        <v>400</v>
      </c>
      <c r="AM165" s="75">
        <f t="shared" si="79"/>
        <v>0.0013324450366422385</v>
      </c>
      <c r="AN165" s="41">
        <f t="shared" si="93"/>
        <v>8</v>
      </c>
      <c r="AO165" s="65" t="s">
        <v>243</v>
      </c>
      <c r="AP165" s="75">
        <f t="shared" si="80"/>
        <v>0</v>
      </c>
      <c r="AQ165" s="41">
        <f t="shared" si="94"/>
        <v>22</v>
      </c>
      <c r="AR165" s="65" t="s">
        <v>243</v>
      </c>
      <c r="AS165" s="75">
        <f t="shared" si="81"/>
        <v>0</v>
      </c>
      <c r="AT165" s="41">
        <f t="shared" si="95"/>
        <v>16</v>
      </c>
      <c r="AU165" s="41">
        <v>100</v>
      </c>
      <c r="AV165" s="75">
        <f t="shared" si="82"/>
        <v>0.00033311125916055963</v>
      </c>
      <c r="AW165" s="41">
        <f t="shared" si="96"/>
        <v>8</v>
      </c>
      <c r="AX165" s="41">
        <f t="shared" si="97"/>
        <v>0</v>
      </c>
      <c r="AY165" s="75">
        <f t="shared" si="83"/>
        <v>0</v>
      </c>
      <c r="AZ165" s="41">
        <f t="shared" si="98"/>
        <v>12</v>
      </c>
      <c r="BA165" s="65" t="s">
        <v>243</v>
      </c>
      <c r="BB165" s="65" t="s">
        <v>243</v>
      </c>
      <c r="BC165" s="65" t="s">
        <v>243</v>
      </c>
    </row>
    <row r="166" spans="8:55" ht="12">
      <c r="H166" s="38" t="s">
        <v>95</v>
      </c>
      <c r="I166" s="39" t="s">
        <v>96</v>
      </c>
      <c r="J166" s="40">
        <v>142700</v>
      </c>
      <c r="K166" s="41">
        <v>17800</v>
      </c>
      <c r="L166" s="75">
        <f t="shared" si="70"/>
        <v>0.12473721093202522</v>
      </c>
      <c r="M166" s="41">
        <f t="shared" si="84"/>
        <v>11</v>
      </c>
      <c r="N166" s="41">
        <v>56700</v>
      </c>
      <c r="O166" s="75">
        <f t="shared" si="71"/>
        <v>0.3973370707778556</v>
      </c>
      <c r="P166" s="41">
        <f t="shared" si="85"/>
        <v>2</v>
      </c>
      <c r="Q166" s="41">
        <v>40100</v>
      </c>
      <c r="R166" s="75">
        <f t="shared" si="72"/>
        <v>0.28100911002102313</v>
      </c>
      <c r="S166" s="41">
        <f t="shared" si="86"/>
        <v>29</v>
      </c>
      <c r="T166" s="41">
        <v>14300</v>
      </c>
      <c r="U166" s="75">
        <f t="shared" si="73"/>
        <v>0.10021023125437982</v>
      </c>
      <c r="V166" s="41">
        <f t="shared" si="87"/>
        <v>43</v>
      </c>
      <c r="W166" s="41">
        <v>8000</v>
      </c>
      <c r="X166" s="75">
        <f t="shared" si="74"/>
        <v>0.05606166783461808</v>
      </c>
      <c r="Y166" s="41">
        <f t="shared" si="88"/>
        <v>42</v>
      </c>
      <c r="Z166" s="41">
        <v>2300</v>
      </c>
      <c r="AA166" s="75">
        <f t="shared" si="75"/>
        <v>0.0161177295024527</v>
      </c>
      <c r="AB166" s="41">
        <f t="shared" si="89"/>
        <v>39</v>
      </c>
      <c r="AC166" s="41">
        <v>1700</v>
      </c>
      <c r="AD166" s="75">
        <f t="shared" si="76"/>
        <v>0.011913104414856343</v>
      </c>
      <c r="AE166" s="41">
        <f t="shared" si="90"/>
        <v>31</v>
      </c>
      <c r="AF166" s="41">
        <v>400</v>
      </c>
      <c r="AG166" s="75">
        <f t="shared" si="77"/>
        <v>0.002803083391730904</v>
      </c>
      <c r="AH166" s="41">
        <f t="shared" si="91"/>
        <v>27</v>
      </c>
      <c r="AI166" s="41">
        <v>200</v>
      </c>
      <c r="AJ166" s="75">
        <f t="shared" si="78"/>
        <v>0.001401541695865452</v>
      </c>
      <c r="AK166" s="41">
        <f t="shared" si="92"/>
        <v>19</v>
      </c>
      <c r="AL166" s="65" t="s">
        <v>243</v>
      </c>
      <c r="AM166" s="75">
        <f t="shared" si="79"/>
        <v>0</v>
      </c>
      <c r="AN166" s="41">
        <f t="shared" si="93"/>
        <v>30</v>
      </c>
      <c r="AO166" s="65" t="s">
        <v>243</v>
      </c>
      <c r="AP166" s="75">
        <f t="shared" si="80"/>
        <v>0</v>
      </c>
      <c r="AQ166" s="41">
        <f t="shared" si="94"/>
        <v>22</v>
      </c>
      <c r="AR166" s="65" t="s">
        <v>243</v>
      </c>
      <c r="AS166" s="75">
        <f t="shared" si="81"/>
        <v>0</v>
      </c>
      <c r="AT166" s="41">
        <f t="shared" si="95"/>
        <v>16</v>
      </c>
      <c r="AU166" s="65" t="s">
        <v>243</v>
      </c>
      <c r="AV166" s="75">
        <f t="shared" si="82"/>
        <v>0</v>
      </c>
      <c r="AW166" s="41">
        <f t="shared" si="96"/>
        <v>11</v>
      </c>
      <c r="AX166" s="41">
        <f t="shared" si="97"/>
        <v>0</v>
      </c>
      <c r="AY166" s="75">
        <f t="shared" si="83"/>
        <v>0</v>
      </c>
      <c r="AZ166" s="41">
        <f t="shared" si="98"/>
        <v>12</v>
      </c>
      <c r="BA166" s="65" t="s">
        <v>243</v>
      </c>
      <c r="BB166" s="65" t="s">
        <v>243</v>
      </c>
      <c r="BC166" s="65" t="s">
        <v>243</v>
      </c>
    </row>
    <row r="167" spans="8:55" ht="12">
      <c r="H167" s="38" t="s">
        <v>97</v>
      </c>
      <c r="I167" s="39" t="s">
        <v>98</v>
      </c>
      <c r="J167" s="40">
        <v>65700</v>
      </c>
      <c r="K167" s="41">
        <v>6500</v>
      </c>
      <c r="L167" s="75">
        <f t="shared" si="70"/>
        <v>0.0989345509893455</v>
      </c>
      <c r="M167" s="41">
        <f t="shared" si="84"/>
        <v>43</v>
      </c>
      <c r="N167" s="41">
        <v>22600</v>
      </c>
      <c r="O167" s="75">
        <f t="shared" si="71"/>
        <v>0.3439878234398782</v>
      </c>
      <c r="P167" s="41">
        <f t="shared" si="85"/>
        <v>23</v>
      </c>
      <c r="Q167" s="41">
        <v>21600</v>
      </c>
      <c r="R167" s="75">
        <f t="shared" si="72"/>
        <v>0.3287671232876712</v>
      </c>
      <c r="S167" s="41">
        <f t="shared" si="86"/>
        <v>9</v>
      </c>
      <c r="T167" s="41">
        <v>8100</v>
      </c>
      <c r="U167" s="75">
        <f t="shared" si="73"/>
        <v>0.1232876712328767</v>
      </c>
      <c r="V167" s="41">
        <f t="shared" si="87"/>
        <v>20</v>
      </c>
      <c r="W167" s="41">
        <v>4000</v>
      </c>
      <c r="X167" s="75">
        <f t="shared" si="74"/>
        <v>0.060882800608828</v>
      </c>
      <c r="Y167" s="41">
        <f t="shared" si="88"/>
        <v>37</v>
      </c>
      <c r="Z167" s="41">
        <v>1400</v>
      </c>
      <c r="AA167" s="75">
        <f t="shared" si="75"/>
        <v>0.0213089802130898</v>
      </c>
      <c r="AB167" s="41">
        <f t="shared" si="89"/>
        <v>26</v>
      </c>
      <c r="AC167" s="41">
        <v>800</v>
      </c>
      <c r="AD167" s="75">
        <f t="shared" si="76"/>
        <v>0.0121765601217656</v>
      </c>
      <c r="AE167" s="41">
        <f t="shared" si="90"/>
        <v>26</v>
      </c>
      <c r="AF167" s="41">
        <v>100</v>
      </c>
      <c r="AG167" s="75">
        <f t="shared" si="77"/>
        <v>0.0015220700152207</v>
      </c>
      <c r="AH167" s="41">
        <f t="shared" si="91"/>
        <v>43</v>
      </c>
      <c r="AI167" s="41">
        <v>0</v>
      </c>
      <c r="AJ167" s="75">
        <f t="shared" si="78"/>
        <v>0</v>
      </c>
      <c r="AK167" s="41">
        <f t="shared" si="92"/>
        <v>37</v>
      </c>
      <c r="AL167" s="41">
        <v>0</v>
      </c>
      <c r="AM167" s="75">
        <f t="shared" si="79"/>
        <v>0</v>
      </c>
      <c r="AN167" s="41">
        <f t="shared" si="93"/>
        <v>30</v>
      </c>
      <c r="AO167" s="41">
        <v>0</v>
      </c>
      <c r="AP167" s="75">
        <f t="shared" si="80"/>
        <v>0</v>
      </c>
      <c r="AQ167" s="41">
        <f t="shared" si="94"/>
        <v>22</v>
      </c>
      <c r="AR167" s="65" t="s">
        <v>243</v>
      </c>
      <c r="AS167" s="75">
        <f t="shared" si="81"/>
        <v>0</v>
      </c>
      <c r="AT167" s="41">
        <f t="shared" si="95"/>
        <v>16</v>
      </c>
      <c r="AU167" s="65" t="s">
        <v>243</v>
      </c>
      <c r="AV167" s="75">
        <f t="shared" si="82"/>
        <v>0</v>
      </c>
      <c r="AW167" s="41">
        <f t="shared" si="96"/>
        <v>11</v>
      </c>
      <c r="AX167" s="41">
        <f t="shared" si="97"/>
        <v>0</v>
      </c>
      <c r="AY167" s="75">
        <f t="shared" si="83"/>
        <v>0</v>
      </c>
      <c r="AZ167" s="41">
        <f t="shared" si="98"/>
        <v>12</v>
      </c>
      <c r="BA167" s="41">
        <v>0</v>
      </c>
      <c r="BB167" s="65" t="s">
        <v>243</v>
      </c>
      <c r="BC167" s="65" t="s">
        <v>243</v>
      </c>
    </row>
    <row r="168" spans="8:55" ht="12">
      <c r="H168" s="38" t="s">
        <v>99</v>
      </c>
      <c r="I168" s="39" t="s">
        <v>100</v>
      </c>
      <c r="J168" s="40">
        <v>100000</v>
      </c>
      <c r="K168" s="41">
        <v>10800</v>
      </c>
      <c r="L168" s="75">
        <f t="shared" si="70"/>
        <v>0.108</v>
      </c>
      <c r="M168" s="41">
        <f t="shared" si="84"/>
        <v>35</v>
      </c>
      <c r="N168" s="41">
        <v>33600</v>
      </c>
      <c r="O168" s="75">
        <f t="shared" si="71"/>
        <v>0.336</v>
      </c>
      <c r="P168" s="41">
        <f t="shared" si="85"/>
        <v>28</v>
      </c>
      <c r="Q168" s="41">
        <v>28000</v>
      </c>
      <c r="R168" s="75">
        <f t="shared" si="72"/>
        <v>0.28</v>
      </c>
      <c r="S168" s="41">
        <f t="shared" si="86"/>
        <v>30</v>
      </c>
      <c r="T168" s="41">
        <v>13100</v>
      </c>
      <c r="U168" s="75">
        <f t="shared" si="73"/>
        <v>0.131</v>
      </c>
      <c r="V168" s="41">
        <f t="shared" si="87"/>
        <v>15</v>
      </c>
      <c r="W168" s="41">
        <v>8200</v>
      </c>
      <c r="X168" s="75">
        <f t="shared" si="74"/>
        <v>0.082</v>
      </c>
      <c r="Y168" s="41">
        <f t="shared" si="88"/>
        <v>14</v>
      </c>
      <c r="Z168" s="41">
        <v>2800</v>
      </c>
      <c r="AA168" s="75">
        <f t="shared" si="75"/>
        <v>0.028</v>
      </c>
      <c r="AB168" s="41">
        <f t="shared" si="89"/>
        <v>9</v>
      </c>
      <c r="AC168" s="41">
        <v>1400</v>
      </c>
      <c r="AD168" s="75">
        <f t="shared" si="76"/>
        <v>0.014</v>
      </c>
      <c r="AE168" s="41">
        <f t="shared" si="90"/>
        <v>15</v>
      </c>
      <c r="AF168" s="41">
        <v>400</v>
      </c>
      <c r="AG168" s="75">
        <f t="shared" si="77"/>
        <v>0.004</v>
      </c>
      <c r="AH168" s="41">
        <f t="shared" si="91"/>
        <v>14</v>
      </c>
      <c r="AI168" s="41">
        <v>200</v>
      </c>
      <c r="AJ168" s="75">
        <f t="shared" si="78"/>
        <v>0.002</v>
      </c>
      <c r="AK168" s="41">
        <f t="shared" si="92"/>
        <v>5</v>
      </c>
      <c r="AL168" s="41">
        <v>200</v>
      </c>
      <c r="AM168" s="75">
        <f t="shared" si="79"/>
        <v>0.002</v>
      </c>
      <c r="AN168" s="41">
        <f t="shared" si="93"/>
        <v>3</v>
      </c>
      <c r="AO168" s="41">
        <v>100</v>
      </c>
      <c r="AP168" s="75">
        <f t="shared" si="80"/>
        <v>0.001</v>
      </c>
      <c r="AQ168" s="41">
        <f t="shared" si="94"/>
        <v>5</v>
      </c>
      <c r="AR168" s="41">
        <v>100</v>
      </c>
      <c r="AS168" s="75">
        <f t="shared" si="81"/>
        <v>0.001</v>
      </c>
      <c r="AT168" s="41">
        <f t="shared" si="95"/>
        <v>5</v>
      </c>
      <c r="AU168" s="65" t="s">
        <v>243</v>
      </c>
      <c r="AV168" s="75">
        <f t="shared" si="82"/>
        <v>0</v>
      </c>
      <c r="AW168" s="41">
        <f t="shared" si="96"/>
        <v>11</v>
      </c>
      <c r="AX168" s="41">
        <f t="shared" si="97"/>
        <v>0</v>
      </c>
      <c r="AY168" s="75">
        <f t="shared" si="83"/>
        <v>0</v>
      </c>
      <c r="AZ168" s="41">
        <f t="shared" si="98"/>
        <v>12</v>
      </c>
      <c r="BA168" s="65" t="s">
        <v>243</v>
      </c>
      <c r="BB168" s="65" t="s">
        <v>243</v>
      </c>
      <c r="BC168" s="65" t="s">
        <v>243</v>
      </c>
    </row>
    <row r="169" spans="8:55" ht="12">
      <c r="H169" s="38" t="s">
        <v>101</v>
      </c>
      <c r="I169" s="39" t="s">
        <v>102</v>
      </c>
      <c r="J169" s="40">
        <v>144000</v>
      </c>
      <c r="K169" s="41">
        <v>16000</v>
      </c>
      <c r="L169" s="75">
        <f t="shared" si="70"/>
        <v>0.1111111111111111</v>
      </c>
      <c r="M169" s="41">
        <f t="shared" si="84"/>
        <v>28</v>
      </c>
      <c r="N169" s="41">
        <v>54100</v>
      </c>
      <c r="O169" s="75">
        <f t="shared" si="71"/>
        <v>0.37569444444444444</v>
      </c>
      <c r="P169" s="41">
        <f t="shared" si="85"/>
        <v>7</v>
      </c>
      <c r="Q169" s="41">
        <v>44900</v>
      </c>
      <c r="R169" s="75">
        <f t="shared" si="72"/>
        <v>0.31180555555555556</v>
      </c>
      <c r="S169" s="41">
        <f t="shared" si="86"/>
        <v>16</v>
      </c>
      <c r="T169" s="41">
        <v>16400</v>
      </c>
      <c r="U169" s="75">
        <f t="shared" si="73"/>
        <v>0.11388888888888889</v>
      </c>
      <c r="V169" s="41">
        <f t="shared" si="87"/>
        <v>31</v>
      </c>
      <c r="W169" s="41">
        <v>8100</v>
      </c>
      <c r="X169" s="75">
        <f t="shared" si="74"/>
        <v>0.05625</v>
      </c>
      <c r="Y169" s="41">
        <f t="shared" si="88"/>
        <v>41</v>
      </c>
      <c r="Z169" s="41">
        <v>2100</v>
      </c>
      <c r="AA169" s="75">
        <f t="shared" si="75"/>
        <v>0.014583333333333334</v>
      </c>
      <c r="AB169" s="41">
        <f t="shared" si="89"/>
        <v>42</v>
      </c>
      <c r="AC169" s="41">
        <v>1200</v>
      </c>
      <c r="AD169" s="75">
        <f t="shared" si="76"/>
        <v>0.008333333333333333</v>
      </c>
      <c r="AE169" s="41">
        <f t="shared" si="90"/>
        <v>44</v>
      </c>
      <c r="AF169" s="41">
        <v>100</v>
      </c>
      <c r="AG169" s="75">
        <f t="shared" si="77"/>
        <v>0.0006944444444444445</v>
      </c>
      <c r="AH169" s="41">
        <f t="shared" si="91"/>
        <v>46</v>
      </c>
      <c r="AI169" s="65" t="s">
        <v>243</v>
      </c>
      <c r="AJ169" s="75">
        <f t="shared" si="78"/>
        <v>0</v>
      </c>
      <c r="AK169" s="41">
        <f t="shared" si="92"/>
        <v>37</v>
      </c>
      <c r="AL169" s="65" t="s">
        <v>243</v>
      </c>
      <c r="AM169" s="75">
        <f t="shared" si="79"/>
        <v>0</v>
      </c>
      <c r="AN169" s="41">
        <f t="shared" si="93"/>
        <v>30</v>
      </c>
      <c r="AO169" s="41">
        <v>100</v>
      </c>
      <c r="AP169" s="75">
        <f t="shared" si="80"/>
        <v>0.0006944444444444445</v>
      </c>
      <c r="AQ169" s="41">
        <f t="shared" si="94"/>
        <v>11</v>
      </c>
      <c r="AR169" s="65" t="s">
        <v>243</v>
      </c>
      <c r="AS169" s="75">
        <f t="shared" si="81"/>
        <v>0</v>
      </c>
      <c r="AT169" s="41">
        <f t="shared" si="95"/>
        <v>16</v>
      </c>
      <c r="AU169" s="65" t="s">
        <v>243</v>
      </c>
      <c r="AV169" s="75">
        <f t="shared" si="82"/>
        <v>0</v>
      </c>
      <c r="AW169" s="41">
        <f t="shared" si="96"/>
        <v>11</v>
      </c>
      <c r="AX169" s="41">
        <f t="shared" si="97"/>
        <v>0</v>
      </c>
      <c r="AY169" s="75">
        <f t="shared" si="83"/>
        <v>0</v>
      </c>
      <c r="AZ169" s="41">
        <f t="shared" si="98"/>
        <v>12</v>
      </c>
      <c r="BA169" s="65" t="s">
        <v>243</v>
      </c>
      <c r="BB169" s="65" t="s">
        <v>243</v>
      </c>
      <c r="BC169" s="65" t="s">
        <v>243</v>
      </c>
    </row>
    <row r="170" spans="8:55" ht="12">
      <c r="H170" s="38" t="s">
        <v>103</v>
      </c>
      <c r="I170" s="39" t="s">
        <v>104</v>
      </c>
      <c r="J170" s="40">
        <v>72000</v>
      </c>
      <c r="K170" s="41">
        <v>9100</v>
      </c>
      <c r="L170" s="75">
        <f t="shared" si="70"/>
        <v>0.12638888888888888</v>
      </c>
      <c r="M170" s="41">
        <f t="shared" si="84"/>
        <v>10</v>
      </c>
      <c r="N170" s="41">
        <v>23300</v>
      </c>
      <c r="O170" s="75">
        <f t="shared" si="71"/>
        <v>0.3236111111111111</v>
      </c>
      <c r="P170" s="41">
        <f t="shared" si="85"/>
        <v>37</v>
      </c>
      <c r="Q170" s="41">
        <v>21400</v>
      </c>
      <c r="R170" s="75">
        <f t="shared" si="72"/>
        <v>0.2972222222222222</v>
      </c>
      <c r="S170" s="41">
        <f t="shared" si="86"/>
        <v>21</v>
      </c>
      <c r="T170" s="41">
        <v>9500</v>
      </c>
      <c r="U170" s="75">
        <f t="shared" si="73"/>
        <v>0.13194444444444445</v>
      </c>
      <c r="V170" s="41">
        <f t="shared" si="87"/>
        <v>13</v>
      </c>
      <c r="W170" s="41">
        <v>5300</v>
      </c>
      <c r="X170" s="75">
        <f t="shared" si="74"/>
        <v>0.07361111111111111</v>
      </c>
      <c r="Y170" s="41">
        <f t="shared" si="88"/>
        <v>27</v>
      </c>
      <c r="Z170" s="41">
        <v>1100</v>
      </c>
      <c r="AA170" s="75">
        <f t="shared" si="75"/>
        <v>0.015277777777777777</v>
      </c>
      <c r="AB170" s="41">
        <f t="shared" si="89"/>
        <v>40</v>
      </c>
      <c r="AC170" s="41">
        <v>800</v>
      </c>
      <c r="AD170" s="75">
        <f t="shared" si="76"/>
        <v>0.011111111111111112</v>
      </c>
      <c r="AE170" s="41">
        <f t="shared" si="90"/>
        <v>33</v>
      </c>
      <c r="AF170" s="41">
        <v>300</v>
      </c>
      <c r="AG170" s="75">
        <f t="shared" si="77"/>
        <v>0.004166666666666667</v>
      </c>
      <c r="AH170" s="41">
        <f t="shared" si="91"/>
        <v>11</v>
      </c>
      <c r="AI170" s="41">
        <v>200</v>
      </c>
      <c r="AJ170" s="75">
        <f t="shared" si="78"/>
        <v>0.002777777777777778</v>
      </c>
      <c r="AK170" s="41">
        <f t="shared" si="92"/>
        <v>3</v>
      </c>
      <c r="AL170" s="41">
        <v>100</v>
      </c>
      <c r="AM170" s="75">
        <f t="shared" si="79"/>
        <v>0.001388888888888889</v>
      </c>
      <c r="AN170" s="41">
        <f t="shared" si="93"/>
        <v>7</v>
      </c>
      <c r="AO170" s="65" t="s">
        <v>243</v>
      </c>
      <c r="AP170" s="75">
        <f t="shared" si="80"/>
        <v>0</v>
      </c>
      <c r="AQ170" s="41">
        <f t="shared" si="94"/>
        <v>22</v>
      </c>
      <c r="AR170" s="65" t="s">
        <v>243</v>
      </c>
      <c r="AS170" s="75">
        <f t="shared" si="81"/>
        <v>0</v>
      </c>
      <c r="AT170" s="41">
        <f t="shared" si="95"/>
        <v>16</v>
      </c>
      <c r="AU170" s="65" t="s">
        <v>243</v>
      </c>
      <c r="AV170" s="75">
        <f t="shared" si="82"/>
        <v>0</v>
      </c>
      <c r="AW170" s="41">
        <f t="shared" si="96"/>
        <v>11</v>
      </c>
      <c r="AX170" s="41">
        <f t="shared" si="97"/>
        <v>0</v>
      </c>
      <c r="AY170" s="75">
        <f t="shared" si="83"/>
        <v>0</v>
      </c>
      <c r="AZ170" s="41">
        <f t="shared" si="98"/>
        <v>12</v>
      </c>
      <c r="BA170" s="41">
        <v>0</v>
      </c>
      <c r="BB170" s="65" t="s">
        <v>243</v>
      </c>
      <c r="BC170" s="65" t="s">
        <v>243</v>
      </c>
    </row>
    <row r="171" spans="8:55" ht="12">
      <c r="H171" s="38" t="s">
        <v>105</v>
      </c>
      <c r="I171" s="39" t="s">
        <v>106</v>
      </c>
      <c r="J171" s="40">
        <v>556800</v>
      </c>
      <c r="K171" s="41">
        <v>65600</v>
      </c>
      <c r="L171" s="75">
        <f t="shared" si="70"/>
        <v>0.11781609195402298</v>
      </c>
      <c r="M171" s="41">
        <f t="shared" si="84"/>
        <v>20</v>
      </c>
      <c r="N171" s="41">
        <v>194200</v>
      </c>
      <c r="O171" s="75">
        <f t="shared" si="71"/>
        <v>0.3487787356321839</v>
      </c>
      <c r="P171" s="41">
        <f t="shared" si="85"/>
        <v>21</v>
      </c>
      <c r="Q171" s="41">
        <v>157700</v>
      </c>
      <c r="R171" s="75">
        <f t="shared" si="72"/>
        <v>0.2832255747126437</v>
      </c>
      <c r="S171" s="41">
        <f t="shared" si="86"/>
        <v>28</v>
      </c>
      <c r="T171" s="41">
        <v>68300</v>
      </c>
      <c r="U171" s="75">
        <f t="shared" si="73"/>
        <v>0.12266522988505747</v>
      </c>
      <c r="V171" s="41">
        <f t="shared" si="87"/>
        <v>22</v>
      </c>
      <c r="W171" s="41">
        <v>41700</v>
      </c>
      <c r="X171" s="75">
        <f t="shared" si="74"/>
        <v>0.07489224137931035</v>
      </c>
      <c r="Y171" s="41">
        <f t="shared" si="88"/>
        <v>26</v>
      </c>
      <c r="Z171" s="41">
        <v>13100</v>
      </c>
      <c r="AA171" s="75">
        <f t="shared" si="75"/>
        <v>0.023527298850574713</v>
      </c>
      <c r="AB171" s="41">
        <f t="shared" si="89"/>
        <v>16</v>
      </c>
      <c r="AC171" s="41">
        <v>7700</v>
      </c>
      <c r="AD171" s="75">
        <f t="shared" si="76"/>
        <v>0.013829022988505748</v>
      </c>
      <c r="AE171" s="41">
        <f t="shared" si="90"/>
        <v>16</v>
      </c>
      <c r="AF171" s="41">
        <v>2100</v>
      </c>
      <c r="AG171" s="75">
        <f t="shared" si="77"/>
        <v>0.003771551724137931</v>
      </c>
      <c r="AH171" s="41">
        <f t="shared" si="91"/>
        <v>18</v>
      </c>
      <c r="AI171" s="41">
        <v>300</v>
      </c>
      <c r="AJ171" s="75">
        <f t="shared" si="78"/>
        <v>0.0005387931034482759</v>
      </c>
      <c r="AK171" s="41">
        <f t="shared" si="92"/>
        <v>34</v>
      </c>
      <c r="AL171" s="65" t="s">
        <v>243</v>
      </c>
      <c r="AM171" s="75">
        <f t="shared" si="79"/>
        <v>0</v>
      </c>
      <c r="AN171" s="41">
        <f t="shared" si="93"/>
        <v>30</v>
      </c>
      <c r="AO171" s="41">
        <v>300</v>
      </c>
      <c r="AP171" s="75">
        <f t="shared" si="80"/>
        <v>0.0005387931034482759</v>
      </c>
      <c r="AQ171" s="41">
        <f t="shared" si="94"/>
        <v>16</v>
      </c>
      <c r="AR171" s="41">
        <v>400</v>
      </c>
      <c r="AS171" s="75">
        <f t="shared" si="81"/>
        <v>0.0007183908045977011</v>
      </c>
      <c r="AT171" s="41">
        <f t="shared" si="95"/>
        <v>8</v>
      </c>
      <c r="AU171" s="65" t="s">
        <v>243</v>
      </c>
      <c r="AV171" s="75">
        <f t="shared" si="82"/>
        <v>0</v>
      </c>
      <c r="AW171" s="41">
        <f t="shared" si="96"/>
        <v>11</v>
      </c>
      <c r="AX171" s="41">
        <f t="shared" si="97"/>
        <v>0</v>
      </c>
      <c r="AY171" s="75">
        <f t="shared" si="83"/>
        <v>0</v>
      </c>
      <c r="AZ171" s="41">
        <f t="shared" si="98"/>
        <v>12</v>
      </c>
      <c r="BA171" s="65" t="s">
        <v>243</v>
      </c>
      <c r="BB171" s="65" t="s">
        <v>243</v>
      </c>
      <c r="BC171" s="65" t="s">
        <v>243</v>
      </c>
    </row>
    <row r="172" spans="8:55" ht="12">
      <c r="H172" s="38" t="s">
        <v>107</v>
      </c>
      <c r="I172" s="39" t="s">
        <v>108</v>
      </c>
      <c r="J172" s="40">
        <v>85200</v>
      </c>
      <c r="K172" s="41">
        <v>8900</v>
      </c>
      <c r="L172" s="75">
        <f t="shared" si="70"/>
        <v>0.10446009389671361</v>
      </c>
      <c r="M172" s="41">
        <f t="shared" si="84"/>
        <v>39</v>
      </c>
      <c r="N172" s="41">
        <v>29500</v>
      </c>
      <c r="O172" s="75">
        <f t="shared" si="71"/>
        <v>0.34624413145539906</v>
      </c>
      <c r="P172" s="41">
        <f t="shared" si="85"/>
        <v>22</v>
      </c>
      <c r="Q172" s="41">
        <v>27400</v>
      </c>
      <c r="R172" s="75">
        <f t="shared" si="72"/>
        <v>0.3215962441314554</v>
      </c>
      <c r="S172" s="41">
        <f t="shared" si="86"/>
        <v>12</v>
      </c>
      <c r="T172" s="41">
        <v>10800</v>
      </c>
      <c r="U172" s="75">
        <f t="shared" si="73"/>
        <v>0.1267605633802817</v>
      </c>
      <c r="V172" s="41">
        <f t="shared" si="87"/>
        <v>16</v>
      </c>
      <c r="W172" s="41">
        <v>5800</v>
      </c>
      <c r="X172" s="75">
        <f t="shared" si="74"/>
        <v>0.06807511737089202</v>
      </c>
      <c r="Y172" s="41">
        <f t="shared" si="88"/>
        <v>32</v>
      </c>
      <c r="Z172" s="41">
        <v>1000</v>
      </c>
      <c r="AA172" s="75">
        <f t="shared" si="75"/>
        <v>0.011737089201877934</v>
      </c>
      <c r="AB172" s="41">
        <f t="shared" si="89"/>
        <v>47</v>
      </c>
      <c r="AC172" s="41">
        <v>1100</v>
      </c>
      <c r="AD172" s="75">
        <f t="shared" si="76"/>
        <v>0.012910798122065728</v>
      </c>
      <c r="AE172" s="41">
        <f t="shared" si="90"/>
        <v>22</v>
      </c>
      <c r="AF172" s="41">
        <v>200</v>
      </c>
      <c r="AG172" s="75">
        <f t="shared" si="77"/>
        <v>0.002347417840375587</v>
      </c>
      <c r="AH172" s="41">
        <f t="shared" si="91"/>
        <v>31</v>
      </c>
      <c r="AI172" s="65" t="s">
        <v>243</v>
      </c>
      <c r="AJ172" s="75">
        <f t="shared" si="78"/>
        <v>0</v>
      </c>
      <c r="AK172" s="41">
        <f t="shared" si="92"/>
        <v>37</v>
      </c>
      <c r="AL172" s="65" t="s">
        <v>243</v>
      </c>
      <c r="AM172" s="75">
        <f t="shared" si="79"/>
        <v>0</v>
      </c>
      <c r="AN172" s="41">
        <f t="shared" si="93"/>
        <v>30</v>
      </c>
      <c r="AO172" s="65" t="s">
        <v>243</v>
      </c>
      <c r="AP172" s="75">
        <f t="shared" si="80"/>
        <v>0</v>
      </c>
      <c r="AQ172" s="41">
        <f t="shared" si="94"/>
        <v>22</v>
      </c>
      <c r="AR172" s="65" t="s">
        <v>243</v>
      </c>
      <c r="AS172" s="75">
        <f t="shared" si="81"/>
        <v>0</v>
      </c>
      <c r="AT172" s="41">
        <f t="shared" si="95"/>
        <v>16</v>
      </c>
      <c r="AU172" s="65" t="s">
        <v>243</v>
      </c>
      <c r="AV172" s="75">
        <f t="shared" si="82"/>
        <v>0</v>
      </c>
      <c r="AW172" s="41">
        <f t="shared" si="96"/>
        <v>11</v>
      </c>
      <c r="AX172" s="41">
        <f t="shared" si="97"/>
        <v>0</v>
      </c>
      <c r="AY172" s="75">
        <f t="shared" si="83"/>
        <v>0</v>
      </c>
      <c r="AZ172" s="41">
        <f t="shared" si="98"/>
        <v>12</v>
      </c>
      <c r="BA172" s="65" t="s">
        <v>243</v>
      </c>
      <c r="BB172" s="65" t="s">
        <v>243</v>
      </c>
      <c r="BC172" s="65" t="s">
        <v>243</v>
      </c>
    </row>
    <row r="173" spans="8:55" ht="12">
      <c r="H173" s="38" t="s">
        <v>109</v>
      </c>
      <c r="I173" s="39" t="s">
        <v>110</v>
      </c>
      <c r="J173" s="40">
        <v>133800</v>
      </c>
      <c r="K173" s="41">
        <v>14100</v>
      </c>
      <c r="L173" s="75">
        <f t="shared" si="70"/>
        <v>0.10538116591928251</v>
      </c>
      <c r="M173" s="41">
        <f t="shared" si="84"/>
        <v>38</v>
      </c>
      <c r="N173" s="41">
        <v>48100</v>
      </c>
      <c r="O173" s="75">
        <f t="shared" si="71"/>
        <v>0.35949177877429</v>
      </c>
      <c r="P173" s="41">
        <f t="shared" si="85"/>
        <v>14</v>
      </c>
      <c r="Q173" s="41">
        <v>42600</v>
      </c>
      <c r="R173" s="75">
        <f t="shared" si="72"/>
        <v>0.3183856502242152</v>
      </c>
      <c r="S173" s="41">
        <f t="shared" si="86"/>
        <v>14</v>
      </c>
      <c r="T173" s="41">
        <v>15500</v>
      </c>
      <c r="U173" s="75">
        <f t="shared" si="73"/>
        <v>0.11584454409566518</v>
      </c>
      <c r="V173" s="41">
        <f t="shared" si="87"/>
        <v>29</v>
      </c>
      <c r="W173" s="41">
        <v>8600</v>
      </c>
      <c r="X173" s="75">
        <f t="shared" si="74"/>
        <v>0.06427503736920777</v>
      </c>
      <c r="Y173" s="41">
        <f t="shared" si="88"/>
        <v>33</v>
      </c>
      <c r="Z173" s="41">
        <v>2300</v>
      </c>
      <c r="AA173" s="75">
        <f t="shared" si="75"/>
        <v>0.0171898355754858</v>
      </c>
      <c r="AB173" s="41">
        <f t="shared" si="89"/>
        <v>36</v>
      </c>
      <c r="AC173" s="41">
        <v>1300</v>
      </c>
      <c r="AD173" s="75">
        <f t="shared" si="76"/>
        <v>0.009715994020926755</v>
      </c>
      <c r="AE173" s="41">
        <f t="shared" si="90"/>
        <v>38</v>
      </c>
      <c r="AF173" s="41">
        <v>300</v>
      </c>
      <c r="AG173" s="75">
        <f t="shared" si="77"/>
        <v>0.002242152466367713</v>
      </c>
      <c r="AH173" s="41">
        <f t="shared" si="91"/>
        <v>33</v>
      </c>
      <c r="AI173" s="65" t="s">
        <v>243</v>
      </c>
      <c r="AJ173" s="75">
        <f t="shared" si="78"/>
        <v>0</v>
      </c>
      <c r="AK173" s="41">
        <f t="shared" si="92"/>
        <v>37</v>
      </c>
      <c r="AL173" s="65" t="s">
        <v>243</v>
      </c>
      <c r="AM173" s="75">
        <f t="shared" si="79"/>
        <v>0</v>
      </c>
      <c r="AN173" s="41">
        <f t="shared" si="93"/>
        <v>30</v>
      </c>
      <c r="AO173" s="65" t="s">
        <v>243</v>
      </c>
      <c r="AP173" s="75">
        <f t="shared" si="80"/>
        <v>0</v>
      </c>
      <c r="AQ173" s="41">
        <f t="shared" si="94"/>
        <v>22</v>
      </c>
      <c r="AR173" s="65" t="s">
        <v>243</v>
      </c>
      <c r="AS173" s="75">
        <f t="shared" si="81"/>
        <v>0</v>
      </c>
      <c r="AT173" s="41">
        <f t="shared" si="95"/>
        <v>16</v>
      </c>
      <c r="AU173" s="65" t="s">
        <v>243</v>
      </c>
      <c r="AV173" s="75">
        <f t="shared" si="82"/>
        <v>0</v>
      </c>
      <c r="AW173" s="41">
        <f t="shared" si="96"/>
        <v>11</v>
      </c>
      <c r="AX173" s="41">
        <f t="shared" si="97"/>
        <v>0</v>
      </c>
      <c r="AY173" s="75">
        <f t="shared" si="83"/>
        <v>0</v>
      </c>
      <c r="AZ173" s="41">
        <f t="shared" si="98"/>
        <v>12</v>
      </c>
      <c r="BA173" s="65" t="s">
        <v>243</v>
      </c>
      <c r="BB173" s="65" t="s">
        <v>243</v>
      </c>
      <c r="BC173" s="65" t="s">
        <v>243</v>
      </c>
    </row>
    <row r="174" spans="8:55" ht="12">
      <c r="H174" s="38" t="s">
        <v>111</v>
      </c>
      <c r="I174" s="39" t="s">
        <v>112</v>
      </c>
      <c r="J174" s="40">
        <v>181200</v>
      </c>
      <c r="K174" s="41">
        <v>21100</v>
      </c>
      <c r="L174" s="75">
        <f t="shared" si="70"/>
        <v>0.11644591611479028</v>
      </c>
      <c r="M174" s="41">
        <f t="shared" si="84"/>
        <v>22</v>
      </c>
      <c r="N174" s="41">
        <v>64000</v>
      </c>
      <c r="O174" s="75">
        <f t="shared" si="71"/>
        <v>0.35320088300220753</v>
      </c>
      <c r="P174" s="41">
        <f t="shared" si="85"/>
        <v>18</v>
      </c>
      <c r="Q174" s="41">
        <v>57300</v>
      </c>
      <c r="R174" s="75">
        <f t="shared" si="72"/>
        <v>0.3162251655629139</v>
      </c>
      <c r="S174" s="41">
        <f t="shared" si="86"/>
        <v>15</v>
      </c>
      <c r="T174" s="41">
        <v>20500</v>
      </c>
      <c r="U174" s="75">
        <f t="shared" si="73"/>
        <v>0.11313465783664459</v>
      </c>
      <c r="V174" s="41">
        <f t="shared" si="87"/>
        <v>32</v>
      </c>
      <c r="W174" s="41">
        <v>11100</v>
      </c>
      <c r="X174" s="75">
        <f t="shared" si="74"/>
        <v>0.061258278145695365</v>
      </c>
      <c r="Y174" s="41">
        <f t="shared" si="88"/>
        <v>36</v>
      </c>
      <c r="Z174" s="41">
        <v>2700</v>
      </c>
      <c r="AA174" s="75">
        <f t="shared" si="75"/>
        <v>0.014900662251655629</v>
      </c>
      <c r="AB174" s="41">
        <f t="shared" si="89"/>
        <v>41</v>
      </c>
      <c r="AC174" s="41">
        <v>2200</v>
      </c>
      <c r="AD174" s="75">
        <f t="shared" si="76"/>
        <v>0.012141280353200883</v>
      </c>
      <c r="AE174" s="41">
        <f t="shared" si="90"/>
        <v>27</v>
      </c>
      <c r="AF174" s="41">
        <v>300</v>
      </c>
      <c r="AG174" s="75">
        <f t="shared" si="77"/>
        <v>0.0016556291390728477</v>
      </c>
      <c r="AH174" s="41">
        <f t="shared" si="91"/>
        <v>41</v>
      </c>
      <c r="AI174" s="41">
        <v>200</v>
      </c>
      <c r="AJ174" s="75">
        <f t="shared" si="78"/>
        <v>0.0011037527593818985</v>
      </c>
      <c r="AK174" s="41">
        <f t="shared" si="92"/>
        <v>25</v>
      </c>
      <c r="AL174" s="41">
        <v>200</v>
      </c>
      <c r="AM174" s="75">
        <f t="shared" si="79"/>
        <v>0.0011037527593818985</v>
      </c>
      <c r="AN174" s="41">
        <f t="shared" si="93"/>
        <v>11</v>
      </c>
      <c r="AO174" s="65" t="s">
        <v>243</v>
      </c>
      <c r="AP174" s="75">
        <f t="shared" si="80"/>
        <v>0</v>
      </c>
      <c r="AQ174" s="41">
        <f t="shared" si="94"/>
        <v>22</v>
      </c>
      <c r="AR174" s="41">
        <v>200</v>
      </c>
      <c r="AS174" s="75">
        <f t="shared" si="81"/>
        <v>0.0011037527593818985</v>
      </c>
      <c r="AT174" s="41">
        <f t="shared" si="95"/>
        <v>2</v>
      </c>
      <c r="AU174" s="65" t="s">
        <v>243</v>
      </c>
      <c r="AV174" s="75">
        <f t="shared" si="82"/>
        <v>0</v>
      </c>
      <c r="AW174" s="41">
        <f t="shared" si="96"/>
        <v>11</v>
      </c>
      <c r="AX174" s="41">
        <f t="shared" si="97"/>
        <v>0</v>
      </c>
      <c r="AY174" s="75">
        <f t="shared" si="83"/>
        <v>0</v>
      </c>
      <c r="AZ174" s="41">
        <f t="shared" si="98"/>
        <v>12</v>
      </c>
      <c r="BA174" s="65" t="s">
        <v>243</v>
      </c>
      <c r="BB174" s="65" t="s">
        <v>243</v>
      </c>
      <c r="BC174" s="65" t="s">
        <v>243</v>
      </c>
    </row>
    <row r="175" spans="8:55" ht="12">
      <c r="H175" s="38" t="s">
        <v>113</v>
      </c>
      <c r="I175" s="39" t="s">
        <v>114</v>
      </c>
      <c r="J175" s="40">
        <v>117400</v>
      </c>
      <c r="K175" s="41">
        <v>13000</v>
      </c>
      <c r="L175" s="75">
        <f t="shared" si="70"/>
        <v>0.11073253833049404</v>
      </c>
      <c r="M175" s="41">
        <f t="shared" si="84"/>
        <v>31</v>
      </c>
      <c r="N175" s="41">
        <v>45200</v>
      </c>
      <c r="O175" s="75">
        <f t="shared" si="71"/>
        <v>0.3850085178875639</v>
      </c>
      <c r="P175" s="41">
        <f t="shared" si="85"/>
        <v>3</v>
      </c>
      <c r="Q175" s="41">
        <v>33900</v>
      </c>
      <c r="R175" s="75">
        <f t="shared" si="72"/>
        <v>0.2887563884156729</v>
      </c>
      <c r="S175" s="41">
        <f t="shared" si="86"/>
        <v>26</v>
      </c>
      <c r="T175" s="41">
        <v>14500</v>
      </c>
      <c r="U175" s="75">
        <f t="shared" si="73"/>
        <v>0.12350936967632027</v>
      </c>
      <c r="V175" s="41">
        <f t="shared" si="87"/>
        <v>19</v>
      </c>
      <c r="W175" s="41">
        <v>6000</v>
      </c>
      <c r="X175" s="75">
        <f t="shared" si="74"/>
        <v>0.05110732538330494</v>
      </c>
      <c r="Y175" s="41">
        <f t="shared" si="88"/>
        <v>47</v>
      </c>
      <c r="Z175" s="41">
        <v>1900</v>
      </c>
      <c r="AA175" s="75">
        <f t="shared" si="75"/>
        <v>0.016183986371379896</v>
      </c>
      <c r="AB175" s="41">
        <f t="shared" si="89"/>
        <v>38</v>
      </c>
      <c r="AC175" s="41">
        <v>1600</v>
      </c>
      <c r="AD175" s="75">
        <f t="shared" si="76"/>
        <v>0.013628620102214651</v>
      </c>
      <c r="AE175" s="41">
        <f t="shared" si="90"/>
        <v>19</v>
      </c>
      <c r="AF175" s="41">
        <v>300</v>
      </c>
      <c r="AG175" s="75">
        <f t="shared" si="77"/>
        <v>0.002555366269165247</v>
      </c>
      <c r="AH175" s="41">
        <f t="shared" si="91"/>
        <v>28</v>
      </c>
      <c r="AI175" s="41">
        <v>100</v>
      </c>
      <c r="AJ175" s="75">
        <f t="shared" si="78"/>
        <v>0.0008517887563884157</v>
      </c>
      <c r="AK175" s="41">
        <f t="shared" si="92"/>
        <v>29</v>
      </c>
      <c r="AL175" s="41">
        <v>100</v>
      </c>
      <c r="AM175" s="75">
        <f t="shared" si="79"/>
        <v>0.0008517887563884157</v>
      </c>
      <c r="AN175" s="41">
        <f t="shared" si="93"/>
        <v>16</v>
      </c>
      <c r="AO175" s="65" t="s">
        <v>243</v>
      </c>
      <c r="AP175" s="75">
        <f t="shared" si="80"/>
        <v>0</v>
      </c>
      <c r="AQ175" s="41">
        <f t="shared" si="94"/>
        <v>22</v>
      </c>
      <c r="AR175" s="41">
        <v>100</v>
      </c>
      <c r="AS175" s="75">
        <f t="shared" si="81"/>
        <v>0.0008517887563884157</v>
      </c>
      <c r="AT175" s="41">
        <f t="shared" si="95"/>
        <v>6</v>
      </c>
      <c r="AU175" s="65" t="s">
        <v>243</v>
      </c>
      <c r="AV175" s="75">
        <f t="shared" si="82"/>
        <v>0</v>
      </c>
      <c r="AW175" s="41">
        <f t="shared" si="96"/>
        <v>11</v>
      </c>
      <c r="AX175" s="41">
        <f t="shared" si="97"/>
        <v>0</v>
      </c>
      <c r="AY175" s="75">
        <f t="shared" si="83"/>
        <v>0</v>
      </c>
      <c r="AZ175" s="41">
        <f t="shared" si="98"/>
        <v>12</v>
      </c>
      <c r="BA175" s="41">
        <v>0</v>
      </c>
      <c r="BB175" s="65" t="s">
        <v>243</v>
      </c>
      <c r="BC175" s="65" t="s">
        <v>243</v>
      </c>
    </row>
    <row r="176" spans="8:55" ht="12">
      <c r="H176" s="38" t="s">
        <v>115</v>
      </c>
      <c r="I176" s="39" t="s">
        <v>116</v>
      </c>
      <c r="J176" s="40">
        <v>122300</v>
      </c>
      <c r="K176" s="41">
        <v>12000</v>
      </c>
      <c r="L176" s="75">
        <f t="shared" si="70"/>
        <v>0.09811937857726902</v>
      </c>
      <c r="M176" s="41">
        <f t="shared" si="84"/>
        <v>45</v>
      </c>
      <c r="N176" s="41">
        <v>44300</v>
      </c>
      <c r="O176" s="75">
        <f t="shared" si="71"/>
        <v>0.36222403924775143</v>
      </c>
      <c r="P176" s="41">
        <f t="shared" si="85"/>
        <v>12</v>
      </c>
      <c r="Q176" s="41">
        <v>39000</v>
      </c>
      <c r="R176" s="75">
        <f t="shared" si="72"/>
        <v>0.31888798037612426</v>
      </c>
      <c r="S176" s="41">
        <f t="shared" si="86"/>
        <v>13</v>
      </c>
      <c r="T176" s="41">
        <v>15500</v>
      </c>
      <c r="U176" s="75">
        <f t="shared" si="73"/>
        <v>0.1267375306623058</v>
      </c>
      <c r="V176" s="41">
        <f t="shared" si="87"/>
        <v>17</v>
      </c>
      <c r="W176" s="41">
        <v>7300</v>
      </c>
      <c r="X176" s="75">
        <f t="shared" si="74"/>
        <v>0.059689288634505316</v>
      </c>
      <c r="Y176" s="41">
        <f t="shared" si="88"/>
        <v>38</v>
      </c>
      <c r="Z176" s="41">
        <v>2000</v>
      </c>
      <c r="AA176" s="75">
        <f t="shared" si="75"/>
        <v>0.016353229762878167</v>
      </c>
      <c r="AB176" s="41">
        <f t="shared" si="89"/>
        <v>37</v>
      </c>
      <c r="AC176" s="41">
        <v>1000</v>
      </c>
      <c r="AD176" s="75">
        <f t="shared" si="76"/>
        <v>0.008176614881439084</v>
      </c>
      <c r="AE176" s="41">
        <f t="shared" si="90"/>
        <v>45</v>
      </c>
      <c r="AF176" s="41">
        <v>400</v>
      </c>
      <c r="AG176" s="75">
        <f t="shared" si="77"/>
        <v>0.003270645952575634</v>
      </c>
      <c r="AH176" s="41">
        <f t="shared" si="91"/>
        <v>21</v>
      </c>
      <c r="AI176" s="41">
        <v>200</v>
      </c>
      <c r="AJ176" s="75">
        <f t="shared" si="78"/>
        <v>0.001635322976287817</v>
      </c>
      <c r="AK176" s="41">
        <f t="shared" si="92"/>
        <v>13</v>
      </c>
      <c r="AL176" s="41">
        <v>100</v>
      </c>
      <c r="AM176" s="75">
        <f t="shared" si="79"/>
        <v>0.0008176614881439084</v>
      </c>
      <c r="AN176" s="41">
        <f t="shared" si="93"/>
        <v>17</v>
      </c>
      <c r="AO176" s="65" t="s">
        <v>243</v>
      </c>
      <c r="AP176" s="75">
        <f t="shared" si="80"/>
        <v>0</v>
      </c>
      <c r="AQ176" s="41">
        <f t="shared" si="94"/>
        <v>22</v>
      </c>
      <c r="AR176" s="65" t="s">
        <v>243</v>
      </c>
      <c r="AS176" s="75">
        <f t="shared" si="81"/>
        <v>0</v>
      </c>
      <c r="AT176" s="41">
        <f t="shared" si="95"/>
        <v>16</v>
      </c>
      <c r="AU176" s="65" t="s">
        <v>243</v>
      </c>
      <c r="AV176" s="75">
        <f t="shared" si="82"/>
        <v>0</v>
      </c>
      <c r="AW176" s="41">
        <f t="shared" si="96"/>
        <v>11</v>
      </c>
      <c r="AX176" s="41">
        <f t="shared" si="97"/>
        <v>0</v>
      </c>
      <c r="AY176" s="75">
        <f t="shared" si="83"/>
        <v>0</v>
      </c>
      <c r="AZ176" s="41">
        <f t="shared" si="98"/>
        <v>12</v>
      </c>
      <c r="BA176" s="65" t="s">
        <v>243</v>
      </c>
      <c r="BB176" s="65" t="s">
        <v>243</v>
      </c>
      <c r="BC176" s="65" t="s">
        <v>243</v>
      </c>
    </row>
    <row r="177" spans="8:55" ht="12">
      <c r="H177" s="38" t="s">
        <v>117</v>
      </c>
      <c r="I177" s="39" t="s">
        <v>118</v>
      </c>
      <c r="J177" s="40">
        <v>185200</v>
      </c>
      <c r="K177" s="41">
        <v>22100</v>
      </c>
      <c r="L177" s="75">
        <f t="shared" si="70"/>
        <v>0.1193304535637149</v>
      </c>
      <c r="M177" s="41">
        <f t="shared" si="84"/>
        <v>17</v>
      </c>
      <c r="N177" s="41">
        <v>73600</v>
      </c>
      <c r="O177" s="75">
        <f t="shared" si="71"/>
        <v>0.39740820734341253</v>
      </c>
      <c r="P177" s="41">
        <f t="shared" si="85"/>
        <v>1</v>
      </c>
      <c r="Q177" s="41">
        <v>54800</v>
      </c>
      <c r="R177" s="75">
        <f t="shared" si="72"/>
        <v>0.2958963282937365</v>
      </c>
      <c r="S177" s="41">
        <f t="shared" si="86"/>
        <v>22</v>
      </c>
      <c r="T177" s="41">
        <v>18200</v>
      </c>
      <c r="U177" s="75">
        <f t="shared" si="73"/>
        <v>0.09827213822894168</v>
      </c>
      <c r="V177" s="41">
        <f t="shared" si="87"/>
        <v>46</v>
      </c>
      <c r="W177" s="41">
        <v>10200</v>
      </c>
      <c r="X177" s="75">
        <f t="shared" si="74"/>
        <v>0.0550755939524838</v>
      </c>
      <c r="Y177" s="41">
        <f t="shared" si="88"/>
        <v>44</v>
      </c>
      <c r="Z177" s="41">
        <v>3300</v>
      </c>
      <c r="AA177" s="75">
        <f t="shared" si="75"/>
        <v>0.017818574514038878</v>
      </c>
      <c r="AB177" s="41">
        <f t="shared" si="89"/>
        <v>34</v>
      </c>
      <c r="AC177" s="41">
        <v>1800</v>
      </c>
      <c r="AD177" s="75">
        <f t="shared" si="76"/>
        <v>0.009719222462203024</v>
      </c>
      <c r="AE177" s="41">
        <f t="shared" si="90"/>
        <v>37</v>
      </c>
      <c r="AF177" s="41">
        <v>400</v>
      </c>
      <c r="AG177" s="75">
        <f t="shared" si="77"/>
        <v>0.0021598272138228943</v>
      </c>
      <c r="AH177" s="41">
        <f t="shared" si="91"/>
        <v>35</v>
      </c>
      <c r="AI177" s="41">
        <v>100</v>
      </c>
      <c r="AJ177" s="75">
        <f t="shared" si="78"/>
        <v>0.0005399568034557236</v>
      </c>
      <c r="AK177" s="41">
        <f t="shared" si="92"/>
        <v>33</v>
      </c>
      <c r="AL177" s="65" t="s">
        <v>243</v>
      </c>
      <c r="AM177" s="75">
        <f t="shared" si="79"/>
        <v>0</v>
      </c>
      <c r="AN177" s="41">
        <f t="shared" si="93"/>
        <v>30</v>
      </c>
      <c r="AO177" s="65" t="s">
        <v>243</v>
      </c>
      <c r="AP177" s="75">
        <f t="shared" si="80"/>
        <v>0</v>
      </c>
      <c r="AQ177" s="41">
        <f t="shared" si="94"/>
        <v>22</v>
      </c>
      <c r="AR177" s="65" t="s">
        <v>243</v>
      </c>
      <c r="AS177" s="75">
        <f t="shared" si="81"/>
        <v>0</v>
      </c>
      <c r="AT177" s="41">
        <f t="shared" si="95"/>
        <v>16</v>
      </c>
      <c r="AU177" s="65" t="s">
        <v>243</v>
      </c>
      <c r="AV177" s="75">
        <f t="shared" si="82"/>
        <v>0</v>
      </c>
      <c r="AW177" s="41">
        <f t="shared" si="96"/>
        <v>11</v>
      </c>
      <c r="AX177" s="41">
        <f t="shared" si="97"/>
        <v>0</v>
      </c>
      <c r="AY177" s="75">
        <f t="shared" si="83"/>
        <v>0</v>
      </c>
      <c r="AZ177" s="41">
        <f t="shared" si="98"/>
        <v>12</v>
      </c>
      <c r="BA177" s="65" t="s">
        <v>243</v>
      </c>
      <c r="BB177" s="65" t="s">
        <v>243</v>
      </c>
      <c r="BC177" s="65" t="s">
        <v>243</v>
      </c>
    </row>
    <row r="178" spans="8:55" ht="12">
      <c r="H178" s="38" t="s">
        <v>119</v>
      </c>
      <c r="I178" s="39" t="s">
        <v>120</v>
      </c>
      <c r="J178" s="40">
        <v>151800</v>
      </c>
      <c r="K178" s="41">
        <v>15600</v>
      </c>
      <c r="L178" s="75">
        <f t="shared" si="70"/>
        <v>0.10276679841897234</v>
      </c>
      <c r="M178" s="41">
        <f t="shared" si="84"/>
        <v>40</v>
      </c>
      <c r="N178" s="41">
        <v>50600</v>
      </c>
      <c r="O178" s="75">
        <f t="shared" si="71"/>
        <v>0.3333333333333333</v>
      </c>
      <c r="P178" s="41">
        <f t="shared" si="85"/>
        <v>29</v>
      </c>
      <c r="Q178" s="41">
        <v>50700</v>
      </c>
      <c r="R178" s="75">
        <f t="shared" si="72"/>
        <v>0.3339920948616601</v>
      </c>
      <c r="S178" s="41">
        <f t="shared" si="86"/>
        <v>7</v>
      </c>
      <c r="T178" s="41">
        <v>20400</v>
      </c>
      <c r="U178" s="75">
        <f t="shared" si="73"/>
        <v>0.13438735177865613</v>
      </c>
      <c r="V178" s="41">
        <f t="shared" si="87"/>
        <v>11</v>
      </c>
      <c r="W178" s="41">
        <v>8500</v>
      </c>
      <c r="X178" s="75">
        <f t="shared" si="74"/>
        <v>0.055994729907773384</v>
      </c>
      <c r="Y178" s="41">
        <f t="shared" si="88"/>
        <v>43</v>
      </c>
      <c r="Z178" s="41">
        <v>2100</v>
      </c>
      <c r="AA178" s="75">
        <f t="shared" si="75"/>
        <v>0.01383399209486166</v>
      </c>
      <c r="AB178" s="41">
        <f t="shared" si="89"/>
        <v>44</v>
      </c>
      <c r="AC178" s="41">
        <v>1300</v>
      </c>
      <c r="AD178" s="75">
        <f t="shared" si="76"/>
        <v>0.008563899868247694</v>
      </c>
      <c r="AE178" s="41">
        <f t="shared" si="90"/>
        <v>43</v>
      </c>
      <c r="AF178" s="41">
        <v>100</v>
      </c>
      <c r="AG178" s="75">
        <f t="shared" si="77"/>
        <v>0.0006587615283267457</v>
      </c>
      <c r="AH178" s="41">
        <f t="shared" si="91"/>
        <v>47</v>
      </c>
      <c r="AI178" s="65" t="s">
        <v>243</v>
      </c>
      <c r="AJ178" s="75">
        <f t="shared" si="78"/>
        <v>0</v>
      </c>
      <c r="AK178" s="41">
        <f t="shared" si="92"/>
        <v>37</v>
      </c>
      <c r="AL178" s="65" t="s">
        <v>243</v>
      </c>
      <c r="AM178" s="75">
        <f t="shared" si="79"/>
        <v>0</v>
      </c>
      <c r="AN178" s="41">
        <f t="shared" si="93"/>
        <v>30</v>
      </c>
      <c r="AO178" s="65" t="s">
        <v>243</v>
      </c>
      <c r="AP178" s="75">
        <f t="shared" si="80"/>
        <v>0</v>
      </c>
      <c r="AQ178" s="41">
        <f t="shared" si="94"/>
        <v>22</v>
      </c>
      <c r="AR178" s="65" t="s">
        <v>243</v>
      </c>
      <c r="AS178" s="75">
        <f t="shared" si="81"/>
        <v>0</v>
      </c>
      <c r="AT178" s="41">
        <f t="shared" si="95"/>
        <v>16</v>
      </c>
      <c r="AU178" s="41">
        <v>100</v>
      </c>
      <c r="AV178" s="75">
        <f t="shared" si="82"/>
        <v>0.0006587615283267457</v>
      </c>
      <c r="AW178" s="41">
        <f t="shared" si="96"/>
        <v>6</v>
      </c>
      <c r="AX178" s="41">
        <f t="shared" si="97"/>
        <v>0</v>
      </c>
      <c r="AY178" s="75">
        <f t="shared" si="83"/>
        <v>0</v>
      </c>
      <c r="AZ178" s="41">
        <f t="shared" si="98"/>
        <v>12</v>
      </c>
      <c r="BA178" s="65" t="s">
        <v>243</v>
      </c>
      <c r="BB178" s="65" t="s">
        <v>243</v>
      </c>
      <c r="BC178" s="65" t="s">
        <v>243</v>
      </c>
    </row>
    <row r="179" spans="8:55" ht="12">
      <c r="H179" s="47"/>
      <c r="I179" s="48"/>
      <c r="J179" s="49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</row>
  </sheetData>
  <sheetProtection/>
  <mergeCells count="29">
    <mergeCell ref="AL8:AN9"/>
    <mergeCell ref="AO8:AQ9"/>
    <mergeCell ref="AR8:AT9"/>
    <mergeCell ref="AU8:AW9"/>
    <mergeCell ref="AX8:AZ9"/>
    <mergeCell ref="T8:V9"/>
    <mergeCell ref="W8:Y9"/>
    <mergeCell ref="Z8:AB9"/>
    <mergeCell ref="AC8:AE9"/>
    <mergeCell ref="AF8:AH9"/>
    <mergeCell ref="AI8:AK9"/>
    <mergeCell ref="H129:I130"/>
    <mergeCell ref="H68:I69"/>
    <mergeCell ref="K68:K69"/>
    <mergeCell ref="N68:N69"/>
    <mergeCell ref="BC68:BC69"/>
    <mergeCell ref="H70:I71"/>
    <mergeCell ref="H127:I128"/>
    <mergeCell ref="K127:K128"/>
    <mergeCell ref="N127:N128"/>
    <mergeCell ref="BC127:BC128"/>
    <mergeCell ref="H8:I9"/>
    <mergeCell ref="BC8:BC9"/>
    <mergeCell ref="BD8:BE9"/>
    <mergeCell ref="H10:I11"/>
    <mergeCell ref="BD10:BE11"/>
    <mergeCell ref="K8:M9"/>
    <mergeCell ref="N8:P9"/>
    <mergeCell ref="Q8:S9"/>
  </mergeCells>
  <printOptions/>
  <pageMargins left="0.5905511811023623" right="0" top="0.38" bottom="0" header="0.3" footer="0.5118110236220472"/>
  <pageSetup horizontalDpi="600" verticalDpi="600" orientation="landscape" pageOrder="overThenDown" paperSize="8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17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6.75390625" style="0" customWidth="1"/>
    <col min="2" max="2" width="14.00390625" style="0" customWidth="1"/>
    <col min="3" max="3" width="2.375" style="0" customWidth="1"/>
    <col min="4" max="4" width="11.75390625" style="0" customWidth="1"/>
    <col min="5" max="10" width="9.125" style="0" hidden="1" customWidth="1"/>
    <col min="11" max="11" width="10.75390625" style="0" bestFit="1" customWidth="1"/>
    <col min="12" max="12" width="6.375" style="0" customWidth="1"/>
    <col min="13" max="15" width="9.125" style="0" hidden="1" customWidth="1"/>
    <col min="16" max="16" width="10.75390625" style="0" bestFit="1" customWidth="1"/>
    <col min="17" max="17" width="6.375" style="0" customWidth="1"/>
    <col min="18" max="21" width="9.125" style="0" hidden="1" customWidth="1"/>
    <col min="23" max="23" width="6.375" style="0" customWidth="1"/>
    <col min="25" max="25" width="6.375" style="0" customWidth="1"/>
    <col min="26" max="28" width="0" style="0" hidden="1" customWidth="1"/>
  </cols>
  <sheetData>
    <row r="2" spans="2:28" ht="14.25">
      <c r="B2" s="16" t="s">
        <v>246</v>
      </c>
      <c r="C2" s="12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ht="14.25">
      <c r="B3" s="16" t="s">
        <v>242</v>
      </c>
      <c r="C3" s="12"/>
      <c r="D3" s="1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28" ht="12">
      <c r="B4" s="10"/>
      <c r="C4" s="1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2:28" ht="24">
      <c r="B5" s="159" t="s">
        <v>0</v>
      </c>
      <c r="C5" s="133"/>
      <c r="D5" s="154" t="s">
        <v>1</v>
      </c>
      <c r="E5" s="136" t="s">
        <v>2</v>
      </c>
      <c r="F5" s="136" t="s">
        <v>3</v>
      </c>
      <c r="G5" s="20" t="s">
        <v>4</v>
      </c>
      <c r="H5" s="20" t="s">
        <v>5</v>
      </c>
      <c r="I5" s="20" t="s">
        <v>6</v>
      </c>
      <c r="J5" s="130" t="s">
        <v>7</v>
      </c>
      <c r="K5" s="157" t="s">
        <v>260</v>
      </c>
      <c r="L5" s="151"/>
      <c r="M5" s="21" t="s">
        <v>8</v>
      </c>
      <c r="N5" s="20" t="s">
        <v>9</v>
      </c>
      <c r="O5" s="104" t="s">
        <v>10</v>
      </c>
      <c r="P5" s="157" t="s">
        <v>261</v>
      </c>
      <c r="Q5" s="150"/>
      <c r="R5" s="21" t="s">
        <v>11</v>
      </c>
      <c r="S5" s="20" t="s">
        <v>12</v>
      </c>
      <c r="T5" s="20" t="s">
        <v>13</v>
      </c>
      <c r="U5" s="104" t="s">
        <v>14</v>
      </c>
      <c r="V5" s="157" t="s">
        <v>262</v>
      </c>
      <c r="W5" s="151"/>
      <c r="X5" s="150" t="s">
        <v>255</v>
      </c>
      <c r="Y5" s="151"/>
      <c r="Z5" s="113" t="s">
        <v>15</v>
      </c>
      <c r="AA5" s="22" t="s">
        <v>16</v>
      </c>
      <c r="AB5" s="136" t="s">
        <v>17</v>
      </c>
    </row>
    <row r="6" spans="2:28" ht="12.75">
      <c r="B6" s="162"/>
      <c r="C6" s="135"/>
      <c r="D6" s="155"/>
      <c r="E6" s="137"/>
      <c r="F6" s="137"/>
      <c r="G6" s="24"/>
      <c r="H6" s="24"/>
      <c r="I6" s="24"/>
      <c r="J6" s="131"/>
      <c r="K6" s="158"/>
      <c r="L6" s="153"/>
      <c r="M6" s="32"/>
      <c r="N6" s="31"/>
      <c r="O6" s="105"/>
      <c r="P6" s="158"/>
      <c r="Q6" s="152"/>
      <c r="R6" s="32"/>
      <c r="S6" s="31"/>
      <c r="T6" s="31"/>
      <c r="U6" s="105"/>
      <c r="V6" s="158"/>
      <c r="W6" s="153"/>
      <c r="X6" s="152"/>
      <c r="Y6" s="153"/>
      <c r="Z6" s="123"/>
      <c r="AA6" s="26"/>
      <c r="AB6" s="137"/>
    </row>
    <row r="7" spans="2:28" ht="12">
      <c r="B7" s="161"/>
      <c r="C7" s="145"/>
      <c r="D7" s="156"/>
      <c r="E7" s="36" t="s">
        <v>23</v>
      </c>
      <c r="F7" s="36" t="s">
        <v>24</v>
      </c>
      <c r="G7" s="36" t="s">
        <v>25</v>
      </c>
      <c r="H7" s="36" t="s">
        <v>26</v>
      </c>
      <c r="I7" s="36" t="s">
        <v>27</v>
      </c>
      <c r="J7" s="106" t="s">
        <v>28</v>
      </c>
      <c r="K7" s="36"/>
      <c r="L7" s="96" t="s">
        <v>259</v>
      </c>
      <c r="M7" s="99" t="s">
        <v>29</v>
      </c>
      <c r="N7" s="36" t="s">
        <v>30</v>
      </c>
      <c r="O7" s="106" t="s">
        <v>31</v>
      </c>
      <c r="P7" s="36"/>
      <c r="Q7" s="96" t="s">
        <v>259</v>
      </c>
      <c r="R7" s="99" t="s">
        <v>32</v>
      </c>
      <c r="S7" s="36" t="s">
        <v>33</v>
      </c>
      <c r="T7" s="36" t="s">
        <v>34</v>
      </c>
      <c r="U7" s="106" t="s">
        <v>35</v>
      </c>
      <c r="V7" s="36"/>
      <c r="W7" s="96" t="s">
        <v>259</v>
      </c>
      <c r="X7" s="99"/>
      <c r="Y7" s="96" t="s">
        <v>259</v>
      </c>
      <c r="Z7" s="99" t="s">
        <v>36</v>
      </c>
      <c r="AA7" s="36" t="s">
        <v>37</v>
      </c>
      <c r="AB7" s="36" t="s">
        <v>38</v>
      </c>
    </row>
    <row r="8" spans="2:28" ht="12">
      <c r="B8" s="114" t="s">
        <v>39</v>
      </c>
      <c r="C8" s="39" t="s">
        <v>40</v>
      </c>
      <c r="D8" s="124">
        <v>10301300</v>
      </c>
      <c r="E8" s="42">
        <v>134400</v>
      </c>
      <c r="F8" s="42">
        <v>285500</v>
      </c>
      <c r="G8" s="42">
        <v>631800</v>
      </c>
      <c r="H8" s="42">
        <v>1020100</v>
      </c>
      <c r="I8" s="42">
        <v>1851200</v>
      </c>
      <c r="J8" s="42">
        <v>1417300</v>
      </c>
      <c r="K8" s="107">
        <f>+SUM(E8:J8)</f>
        <v>5340300</v>
      </c>
      <c r="L8" s="125">
        <f>+K8/$D8</f>
        <v>0.5184102977294128</v>
      </c>
      <c r="M8" s="42">
        <v>2098600</v>
      </c>
      <c r="N8" s="42">
        <v>1212400</v>
      </c>
      <c r="O8" s="42">
        <v>691800</v>
      </c>
      <c r="P8" s="42">
        <f>SUM(M8:O8)</f>
        <v>4002800</v>
      </c>
      <c r="Q8" s="108">
        <f>+P8/$D8</f>
        <v>0.38857231611544174</v>
      </c>
      <c r="R8" s="42">
        <v>412400</v>
      </c>
      <c r="S8" s="42">
        <v>236200</v>
      </c>
      <c r="T8" s="42">
        <v>105700</v>
      </c>
      <c r="U8" s="42">
        <v>37900</v>
      </c>
      <c r="V8" s="107">
        <f>SUM(R8:U8)</f>
        <v>792200</v>
      </c>
      <c r="W8" s="125">
        <f>+V8/$D8</f>
        <v>0.076902915166047</v>
      </c>
      <c r="X8" s="42">
        <f>SUM(Z8)+SUM(AA8)+SUM(AB8)</f>
        <v>57500</v>
      </c>
      <c r="Y8" s="125">
        <f>+X8/$D8</f>
        <v>0.005581819770320251</v>
      </c>
      <c r="Z8" s="41">
        <v>41700</v>
      </c>
      <c r="AA8" s="41">
        <v>7900</v>
      </c>
      <c r="AB8" s="41">
        <v>7900</v>
      </c>
    </row>
    <row r="9" spans="2:28" ht="12">
      <c r="B9" s="114" t="s">
        <v>41</v>
      </c>
      <c r="C9" s="39" t="s">
        <v>42</v>
      </c>
      <c r="D9" s="124">
        <v>383400</v>
      </c>
      <c r="E9" s="42">
        <v>4500</v>
      </c>
      <c r="F9" s="42">
        <v>8400</v>
      </c>
      <c r="G9" s="42">
        <v>32900</v>
      </c>
      <c r="H9" s="42">
        <v>44800</v>
      </c>
      <c r="I9" s="42">
        <v>71500</v>
      </c>
      <c r="J9" s="42">
        <v>47700</v>
      </c>
      <c r="K9" s="107">
        <f aca="true" t="shared" si="0" ref="K9:K55">+SUM(E9:J9)</f>
        <v>209800</v>
      </c>
      <c r="L9" s="125">
        <f aca="true" t="shared" si="1" ref="L9:L55">+K9/$D9</f>
        <v>0.5472091810119979</v>
      </c>
      <c r="M9" s="42">
        <v>73300</v>
      </c>
      <c r="N9" s="42">
        <v>44800</v>
      </c>
      <c r="O9" s="42">
        <v>26500</v>
      </c>
      <c r="P9" s="42">
        <f aca="true" t="shared" si="2" ref="P9:P55">SUM(M9:O9)</f>
        <v>144600</v>
      </c>
      <c r="Q9" s="108">
        <f aca="true" t="shared" si="3" ref="Q9:Q55">+P9/$D9</f>
        <v>0.37715179968701096</v>
      </c>
      <c r="R9" s="42">
        <v>15200</v>
      </c>
      <c r="S9" s="42">
        <v>6300</v>
      </c>
      <c r="T9" s="42">
        <v>1900</v>
      </c>
      <c r="U9" s="42">
        <v>1000</v>
      </c>
      <c r="V9" s="107">
        <f aca="true" t="shared" si="4" ref="V9:V55">SUM(R9:U9)</f>
        <v>24400</v>
      </c>
      <c r="W9" s="125">
        <f aca="true" t="shared" si="5" ref="W9:W55">+V9/$D9</f>
        <v>0.06364110589462701</v>
      </c>
      <c r="X9" s="42">
        <f aca="true" t="shared" si="6" ref="X9:X55">SUM(Z9)+SUM(AA9)+SUM(AB9)</f>
        <v>1200</v>
      </c>
      <c r="Y9" s="125">
        <f aca="true" t="shared" si="7" ref="Y9:Y55">+X9/$D9</f>
        <v>0.003129890453834116</v>
      </c>
      <c r="Z9" s="41">
        <v>400</v>
      </c>
      <c r="AA9" s="41">
        <v>200</v>
      </c>
      <c r="AB9" s="41">
        <v>600</v>
      </c>
    </row>
    <row r="10" spans="2:28" ht="12">
      <c r="B10" s="114" t="s">
        <v>43</v>
      </c>
      <c r="C10" s="39" t="s">
        <v>44</v>
      </c>
      <c r="D10" s="124">
        <v>108500</v>
      </c>
      <c r="E10" s="42">
        <v>900</v>
      </c>
      <c r="F10" s="42">
        <v>4300</v>
      </c>
      <c r="G10" s="42">
        <v>16100</v>
      </c>
      <c r="H10" s="42">
        <v>17500</v>
      </c>
      <c r="I10" s="42">
        <v>22600</v>
      </c>
      <c r="J10" s="42">
        <v>12100</v>
      </c>
      <c r="K10" s="107">
        <f t="shared" si="0"/>
        <v>73500</v>
      </c>
      <c r="L10" s="125">
        <f t="shared" si="1"/>
        <v>0.6774193548387096</v>
      </c>
      <c r="M10" s="42">
        <v>14300</v>
      </c>
      <c r="N10" s="42">
        <v>8800</v>
      </c>
      <c r="O10" s="42">
        <v>5300</v>
      </c>
      <c r="P10" s="42">
        <f t="shared" si="2"/>
        <v>28400</v>
      </c>
      <c r="Q10" s="108">
        <f t="shared" si="3"/>
        <v>0.26175115207373273</v>
      </c>
      <c r="R10" s="42">
        <v>3900</v>
      </c>
      <c r="S10" s="42">
        <v>1000</v>
      </c>
      <c r="T10" s="42">
        <v>400</v>
      </c>
      <c r="U10" s="42">
        <v>100</v>
      </c>
      <c r="V10" s="107">
        <f t="shared" si="4"/>
        <v>5400</v>
      </c>
      <c r="W10" s="125">
        <f t="shared" si="5"/>
        <v>0.04976958525345622</v>
      </c>
      <c r="X10" s="42">
        <f t="shared" si="6"/>
        <v>400</v>
      </c>
      <c r="Y10" s="125">
        <f t="shared" si="7"/>
        <v>0.003686635944700461</v>
      </c>
      <c r="Z10" s="41">
        <v>200</v>
      </c>
      <c r="AA10" s="41">
        <v>100</v>
      </c>
      <c r="AB10" s="41">
        <v>100</v>
      </c>
    </row>
    <row r="11" spans="2:28" ht="12">
      <c r="B11" s="114" t="s">
        <v>45</v>
      </c>
      <c r="C11" s="39" t="s">
        <v>25</v>
      </c>
      <c r="D11" s="124">
        <v>109200</v>
      </c>
      <c r="E11" s="42">
        <v>1000</v>
      </c>
      <c r="F11" s="42">
        <v>3300</v>
      </c>
      <c r="G11" s="42">
        <v>16700</v>
      </c>
      <c r="H11" s="42">
        <v>18300</v>
      </c>
      <c r="I11" s="42">
        <v>20600</v>
      </c>
      <c r="J11" s="42">
        <v>12500</v>
      </c>
      <c r="K11" s="107">
        <f t="shared" si="0"/>
        <v>72400</v>
      </c>
      <c r="L11" s="125">
        <f t="shared" si="1"/>
        <v>0.663003663003663</v>
      </c>
      <c r="M11" s="42">
        <v>16400</v>
      </c>
      <c r="N11" s="42">
        <v>7900</v>
      </c>
      <c r="O11" s="42">
        <v>5700</v>
      </c>
      <c r="P11" s="42">
        <f t="shared" si="2"/>
        <v>30000</v>
      </c>
      <c r="Q11" s="108">
        <f t="shared" si="3"/>
        <v>0.27472527472527475</v>
      </c>
      <c r="R11" s="42">
        <v>4300</v>
      </c>
      <c r="S11" s="42">
        <v>1700</v>
      </c>
      <c r="T11" s="42">
        <v>400</v>
      </c>
      <c r="U11" s="115" t="s">
        <v>243</v>
      </c>
      <c r="V11" s="107">
        <f t="shared" si="4"/>
        <v>6400</v>
      </c>
      <c r="W11" s="125">
        <f t="shared" si="5"/>
        <v>0.05860805860805861</v>
      </c>
      <c r="X11" s="42">
        <f t="shared" si="6"/>
        <v>200</v>
      </c>
      <c r="Y11" s="125">
        <f t="shared" si="7"/>
        <v>0.0018315018315018315</v>
      </c>
      <c r="Z11" s="41">
        <v>100</v>
      </c>
      <c r="AA11" s="65" t="s">
        <v>243</v>
      </c>
      <c r="AB11" s="41">
        <v>100</v>
      </c>
    </row>
    <row r="12" spans="2:28" ht="12">
      <c r="B12" s="114" t="s">
        <v>46</v>
      </c>
      <c r="C12" s="39" t="s">
        <v>26</v>
      </c>
      <c r="D12" s="124">
        <v>180000</v>
      </c>
      <c r="E12" s="42">
        <v>1300</v>
      </c>
      <c r="F12" s="42">
        <v>3500</v>
      </c>
      <c r="G12" s="42">
        <v>15900</v>
      </c>
      <c r="H12" s="42">
        <v>24200</v>
      </c>
      <c r="I12" s="42">
        <v>33200</v>
      </c>
      <c r="J12" s="42">
        <v>27700</v>
      </c>
      <c r="K12" s="107">
        <f t="shared" si="0"/>
        <v>105800</v>
      </c>
      <c r="L12" s="125">
        <f t="shared" si="1"/>
        <v>0.5877777777777777</v>
      </c>
      <c r="M12" s="42">
        <v>32900</v>
      </c>
      <c r="N12" s="42">
        <v>20700</v>
      </c>
      <c r="O12" s="42">
        <v>7100</v>
      </c>
      <c r="P12" s="42">
        <f t="shared" si="2"/>
        <v>60700</v>
      </c>
      <c r="Q12" s="108">
        <f t="shared" si="3"/>
        <v>0.3372222222222222</v>
      </c>
      <c r="R12" s="42">
        <v>5500</v>
      </c>
      <c r="S12" s="42">
        <v>4800</v>
      </c>
      <c r="T12" s="42">
        <v>1100</v>
      </c>
      <c r="U12" s="42">
        <v>200</v>
      </c>
      <c r="V12" s="107">
        <f t="shared" si="4"/>
        <v>11600</v>
      </c>
      <c r="W12" s="125">
        <f t="shared" si="5"/>
        <v>0.06444444444444444</v>
      </c>
      <c r="X12" s="42">
        <f t="shared" si="6"/>
        <v>800</v>
      </c>
      <c r="Y12" s="125">
        <f t="shared" si="7"/>
        <v>0.0044444444444444444</v>
      </c>
      <c r="Z12" s="41">
        <v>500</v>
      </c>
      <c r="AA12" s="41">
        <v>100</v>
      </c>
      <c r="AB12" s="41">
        <v>200</v>
      </c>
    </row>
    <row r="13" spans="2:28" ht="12">
      <c r="B13" s="114" t="s">
        <v>47</v>
      </c>
      <c r="C13" s="39" t="s">
        <v>27</v>
      </c>
      <c r="D13" s="124">
        <v>92800</v>
      </c>
      <c r="E13" s="42">
        <v>800</v>
      </c>
      <c r="F13" s="42">
        <v>2300</v>
      </c>
      <c r="G13" s="42">
        <v>14100</v>
      </c>
      <c r="H13" s="42">
        <v>17000</v>
      </c>
      <c r="I13" s="42">
        <v>16100</v>
      </c>
      <c r="J13" s="42">
        <v>9200</v>
      </c>
      <c r="K13" s="107">
        <f t="shared" si="0"/>
        <v>59500</v>
      </c>
      <c r="L13" s="125">
        <f t="shared" si="1"/>
        <v>0.6411637931034483</v>
      </c>
      <c r="M13" s="42">
        <v>14900</v>
      </c>
      <c r="N13" s="42">
        <v>8500</v>
      </c>
      <c r="O13" s="42">
        <v>5000</v>
      </c>
      <c r="P13" s="42">
        <f t="shared" si="2"/>
        <v>28400</v>
      </c>
      <c r="Q13" s="108">
        <f t="shared" si="3"/>
        <v>0.30603448275862066</v>
      </c>
      <c r="R13" s="42">
        <v>3200</v>
      </c>
      <c r="S13" s="42">
        <v>1300</v>
      </c>
      <c r="T13" s="42">
        <v>0</v>
      </c>
      <c r="U13" s="42">
        <v>100</v>
      </c>
      <c r="V13" s="107">
        <f t="shared" si="4"/>
        <v>4600</v>
      </c>
      <c r="W13" s="125">
        <f t="shared" si="5"/>
        <v>0.04956896551724138</v>
      </c>
      <c r="X13" s="42">
        <f t="shared" si="6"/>
        <v>200</v>
      </c>
      <c r="Y13" s="125">
        <f t="shared" si="7"/>
        <v>0.0021551724137931034</v>
      </c>
      <c r="Z13" s="41">
        <v>200</v>
      </c>
      <c r="AA13" s="65" t="s">
        <v>243</v>
      </c>
      <c r="AB13" s="65" t="s">
        <v>243</v>
      </c>
    </row>
    <row r="14" spans="2:28" ht="12">
      <c r="B14" s="114" t="s">
        <v>48</v>
      </c>
      <c r="C14" s="39" t="s">
        <v>28</v>
      </c>
      <c r="D14" s="124">
        <v>109500</v>
      </c>
      <c r="E14" s="42">
        <v>700</v>
      </c>
      <c r="F14" s="42">
        <v>2200</v>
      </c>
      <c r="G14" s="42">
        <v>13100</v>
      </c>
      <c r="H14" s="42">
        <v>20500</v>
      </c>
      <c r="I14" s="42">
        <v>23200</v>
      </c>
      <c r="J14" s="42">
        <v>12700</v>
      </c>
      <c r="K14" s="107">
        <f t="shared" si="0"/>
        <v>72400</v>
      </c>
      <c r="L14" s="125">
        <f t="shared" si="1"/>
        <v>0.6611872146118721</v>
      </c>
      <c r="M14" s="42">
        <v>17700</v>
      </c>
      <c r="N14" s="42">
        <v>8000</v>
      </c>
      <c r="O14" s="42">
        <v>5200</v>
      </c>
      <c r="P14" s="42">
        <f t="shared" si="2"/>
        <v>30900</v>
      </c>
      <c r="Q14" s="108">
        <f t="shared" si="3"/>
        <v>0.2821917808219178</v>
      </c>
      <c r="R14" s="42">
        <v>3800</v>
      </c>
      <c r="S14" s="42">
        <v>1300</v>
      </c>
      <c r="T14" s="42">
        <v>200</v>
      </c>
      <c r="U14" s="42">
        <v>200</v>
      </c>
      <c r="V14" s="107">
        <f t="shared" si="4"/>
        <v>5500</v>
      </c>
      <c r="W14" s="125">
        <f t="shared" si="5"/>
        <v>0.0502283105022831</v>
      </c>
      <c r="X14" s="42">
        <f t="shared" si="6"/>
        <v>200</v>
      </c>
      <c r="Y14" s="125">
        <f t="shared" si="7"/>
        <v>0.0018264840182648401</v>
      </c>
      <c r="Z14" s="41">
        <v>100</v>
      </c>
      <c r="AA14" s="41">
        <v>100</v>
      </c>
      <c r="AB14" s="65" t="s">
        <v>243</v>
      </c>
    </row>
    <row r="15" spans="2:28" ht="12">
      <c r="B15" s="114" t="s">
        <v>49</v>
      </c>
      <c r="C15" s="39" t="s">
        <v>29</v>
      </c>
      <c r="D15" s="124">
        <v>165600</v>
      </c>
      <c r="E15" s="42">
        <v>2400</v>
      </c>
      <c r="F15" s="42">
        <v>5200</v>
      </c>
      <c r="G15" s="42">
        <v>19400</v>
      </c>
      <c r="H15" s="42">
        <v>25800</v>
      </c>
      <c r="I15" s="42">
        <v>33900</v>
      </c>
      <c r="J15" s="42">
        <v>19000</v>
      </c>
      <c r="K15" s="107">
        <f t="shared" si="0"/>
        <v>105700</v>
      </c>
      <c r="L15" s="125">
        <f t="shared" si="1"/>
        <v>0.6382850241545893</v>
      </c>
      <c r="M15" s="42">
        <v>27800</v>
      </c>
      <c r="N15" s="42">
        <v>14000</v>
      </c>
      <c r="O15" s="42">
        <v>7200</v>
      </c>
      <c r="P15" s="42">
        <f t="shared" si="2"/>
        <v>49000</v>
      </c>
      <c r="Q15" s="108">
        <f t="shared" si="3"/>
        <v>0.29589371980676327</v>
      </c>
      <c r="R15" s="42">
        <v>5400</v>
      </c>
      <c r="S15" s="42">
        <v>2800</v>
      </c>
      <c r="T15" s="42">
        <v>500</v>
      </c>
      <c r="U15" s="42">
        <v>200</v>
      </c>
      <c r="V15" s="107">
        <f t="shared" si="4"/>
        <v>8900</v>
      </c>
      <c r="W15" s="125">
        <f t="shared" si="5"/>
        <v>0.05374396135265701</v>
      </c>
      <c r="X15" s="42">
        <f t="shared" si="6"/>
        <v>300</v>
      </c>
      <c r="Y15" s="125">
        <f t="shared" si="7"/>
        <v>0.0018115942028985507</v>
      </c>
      <c r="Z15" s="41">
        <v>200</v>
      </c>
      <c r="AA15" s="41">
        <v>100</v>
      </c>
      <c r="AB15" s="65" t="s">
        <v>243</v>
      </c>
    </row>
    <row r="16" spans="2:28" ht="12">
      <c r="B16" s="114" t="s">
        <v>50</v>
      </c>
      <c r="C16" s="39" t="s">
        <v>30</v>
      </c>
      <c r="D16" s="124">
        <v>211400</v>
      </c>
      <c r="E16" s="42">
        <v>1600</v>
      </c>
      <c r="F16" s="42">
        <v>4900</v>
      </c>
      <c r="G16" s="42">
        <v>12400</v>
      </c>
      <c r="H16" s="42">
        <v>24900</v>
      </c>
      <c r="I16" s="42">
        <v>43000</v>
      </c>
      <c r="J16" s="42">
        <v>28700</v>
      </c>
      <c r="K16" s="107">
        <f t="shared" si="0"/>
        <v>115500</v>
      </c>
      <c r="L16" s="125">
        <f t="shared" si="1"/>
        <v>0.5463576158940397</v>
      </c>
      <c r="M16" s="42">
        <v>45400</v>
      </c>
      <c r="N16" s="42">
        <v>20900</v>
      </c>
      <c r="O16" s="42">
        <v>14500</v>
      </c>
      <c r="P16" s="42">
        <f t="shared" si="2"/>
        <v>80800</v>
      </c>
      <c r="Q16" s="108">
        <f t="shared" si="3"/>
        <v>0.38221381267738885</v>
      </c>
      <c r="R16" s="42">
        <v>5800</v>
      </c>
      <c r="S16" s="42">
        <v>4300</v>
      </c>
      <c r="T16" s="42">
        <v>1900</v>
      </c>
      <c r="U16" s="42">
        <v>500</v>
      </c>
      <c r="V16" s="107">
        <f t="shared" si="4"/>
        <v>12500</v>
      </c>
      <c r="W16" s="125">
        <f t="shared" si="5"/>
        <v>0.05912961210974456</v>
      </c>
      <c r="X16" s="42">
        <f t="shared" si="6"/>
        <v>500</v>
      </c>
      <c r="Y16" s="125">
        <f t="shared" si="7"/>
        <v>0.0023651844843897824</v>
      </c>
      <c r="Z16" s="41">
        <v>300</v>
      </c>
      <c r="AA16" s="41">
        <v>200</v>
      </c>
      <c r="AB16" s="65" t="s">
        <v>243</v>
      </c>
    </row>
    <row r="17" spans="2:28" ht="12">
      <c r="B17" s="114" t="s">
        <v>51</v>
      </c>
      <c r="C17" s="39" t="s">
        <v>31</v>
      </c>
      <c r="D17" s="124">
        <v>151600</v>
      </c>
      <c r="E17" s="42">
        <v>2800</v>
      </c>
      <c r="F17" s="42">
        <v>5500</v>
      </c>
      <c r="G17" s="42">
        <v>9800</v>
      </c>
      <c r="H17" s="42">
        <v>18700</v>
      </c>
      <c r="I17" s="42">
        <v>30600</v>
      </c>
      <c r="J17" s="42">
        <v>17800</v>
      </c>
      <c r="K17" s="107">
        <f t="shared" si="0"/>
        <v>85200</v>
      </c>
      <c r="L17" s="125">
        <f t="shared" si="1"/>
        <v>0.5620052770448549</v>
      </c>
      <c r="M17" s="42">
        <v>27300</v>
      </c>
      <c r="N17" s="42">
        <v>18600</v>
      </c>
      <c r="O17" s="42">
        <v>8600</v>
      </c>
      <c r="P17" s="42">
        <f t="shared" si="2"/>
        <v>54500</v>
      </c>
      <c r="Q17" s="108">
        <f t="shared" si="3"/>
        <v>0.35949868073878627</v>
      </c>
      <c r="R17" s="42">
        <v>5400</v>
      </c>
      <c r="S17" s="42">
        <v>3200</v>
      </c>
      <c r="T17" s="42">
        <v>800</v>
      </c>
      <c r="U17" s="42">
        <v>400</v>
      </c>
      <c r="V17" s="107">
        <f t="shared" si="4"/>
        <v>9800</v>
      </c>
      <c r="W17" s="125">
        <f t="shared" si="5"/>
        <v>0.06464379947229551</v>
      </c>
      <c r="X17" s="42">
        <f t="shared" si="6"/>
        <v>300</v>
      </c>
      <c r="Y17" s="125">
        <f t="shared" si="7"/>
        <v>0.001978891820580475</v>
      </c>
      <c r="Z17" s="41">
        <v>300</v>
      </c>
      <c r="AA17" s="65" t="s">
        <v>243</v>
      </c>
      <c r="AB17" s="65" t="s">
        <v>243</v>
      </c>
    </row>
    <row r="18" spans="2:28" ht="12">
      <c r="B18" s="114" t="s">
        <v>52</v>
      </c>
      <c r="C18" s="39" t="s">
        <v>32</v>
      </c>
      <c r="D18" s="124">
        <v>159400</v>
      </c>
      <c r="E18" s="42">
        <v>2400</v>
      </c>
      <c r="F18" s="42">
        <v>4700</v>
      </c>
      <c r="G18" s="42">
        <v>9200</v>
      </c>
      <c r="H18" s="42">
        <v>15400</v>
      </c>
      <c r="I18" s="42">
        <v>32500</v>
      </c>
      <c r="J18" s="42">
        <v>23400</v>
      </c>
      <c r="K18" s="107">
        <f t="shared" si="0"/>
        <v>87600</v>
      </c>
      <c r="L18" s="125">
        <f t="shared" si="1"/>
        <v>0.5495608531994981</v>
      </c>
      <c r="M18" s="42">
        <v>35300</v>
      </c>
      <c r="N18" s="42">
        <v>17400</v>
      </c>
      <c r="O18" s="42">
        <v>8400</v>
      </c>
      <c r="P18" s="42">
        <f t="shared" si="2"/>
        <v>61100</v>
      </c>
      <c r="Q18" s="108">
        <f t="shared" si="3"/>
        <v>0.3833124215809285</v>
      </c>
      <c r="R18" s="42">
        <v>4100</v>
      </c>
      <c r="S18" s="42">
        <v>3200</v>
      </c>
      <c r="T18" s="42">
        <v>1100</v>
      </c>
      <c r="U18" s="42">
        <v>200</v>
      </c>
      <c r="V18" s="107">
        <f t="shared" si="4"/>
        <v>8600</v>
      </c>
      <c r="W18" s="125">
        <f t="shared" si="5"/>
        <v>0.053952321204516936</v>
      </c>
      <c r="X18" s="42">
        <f t="shared" si="6"/>
        <v>300</v>
      </c>
      <c r="Y18" s="125">
        <f t="shared" si="7"/>
        <v>0.0018820577164366374</v>
      </c>
      <c r="Z18" s="41">
        <v>100</v>
      </c>
      <c r="AA18" s="65" t="s">
        <v>243</v>
      </c>
      <c r="AB18" s="41">
        <v>200</v>
      </c>
    </row>
    <row r="19" spans="2:28" s="95" customFormat="1" ht="12">
      <c r="B19" s="116" t="s">
        <v>53</v>
      </c>
      <c r="C19" s="79" t="s">
        <v>33</v>
      </c>
      <c r="D19" s="126">
        <v>500200</v>
      </c>
      <c r="E19" s="117">
        <v>7500</v>
      </c>
      <c r="F19" s="117">
        <v>9100</v>
      </c>
      <c r="G19" s="117">
        <v>16900</v>
      </c>
      <c r="H19" s="117">
        <v>35000</v>
      </c>
      <c r="I19" s="117">
        <v>95300</v>
      </c>
      <c r="J19" s="117">
        <v>81100</v>
      </c>
      <c r="K19" s="109">
        <f t="shared" si="0"/>
        <v>244900</v>
      </c>
      <c r="L19" s="127">
        <f t="shared" si="1"/>
        <v>0.4896041583366653</v>
      </c>
      <c r="M19" s="117">
        <v>105500</v>
      </c>
      <c r="N19" s="117">
        <v>66200</v>
      </c>
      <c r="O19" s="117">
        <v>35000</v>
      </c>
      <c r="P19" s="117">
        <f t="shared" si="2"/>
        <v>206700</v>
      </c>
      <c r="Q19" s="110">
        <f t="shared" si="3"/>
        <v>0.413234706117553</v>
      </c>
      <c r="R19" s="117">
        <v>20500</v>
      </c>
      <c r="S19" s="117">
        <v>11100</v>
      </c>
      <c r="T19" s="117">
        <v>7300</v>
      </c>
      <c r="U19" s="117">
        <v>900</v>
      </c>
      <c r="V19" s="109">
        <f t="shared" si="4"/>
        <v>39800</v>
      </c>
      <c r="W19" s="127">
        <f t="shared" si="5"/>
        <v>0.07956817273090763</v>
      </c>
      <c r="X19" s="117">
        <f t="shared" si="6"/>
        <v>1600</v>
      </c>
      <c r="Y19" s="127">
        <f t="shared" si="7"/>
        <v>0.003198720511795282</v>
      </c>
      <c r="Z19" s="81">
        <v>1400</v>
      </c>
      <c r="AA19" s="81">
        <v>200</v>
      </c>
      <c r="AB19" s="90" t="s">
        <v>243</v>
      </c>
    </row>
    <row r="20" spans="2:28" ht="12">
      <c r="B20" s="114" t="s">
        <v>54</v>
      </c>
      <c r="C20" s="39" t="s">
        <v>34</v>
      </c>
      <c r="D20" s="124">
        <v>448600</v>
      </c>
      <c r="E20" s="42">
        <v>7500</v>
      </c>
      <c r="F20" s="42">
        <v>12900</v>
      </c>
      <c r="G20" s="42">
        <v>13700</v>
      </c>
      <c r="H20" s="42">
        <v>28000</v>
      </c>
      <c r="I20" s="42">
        <v>66800</v>
      </c>
      <c r="J20" s="42">
        <v>63200</v>
      </c>
      <c r="K20" s="107">
        <f t="shared" si="0"/>
        <v>192100</v>
      </c>
      <c r="L20" s="125">
        <f t="shared" si="1"/>
        <v>0.42822113241194826</v>
      </c>
      <c r="M20" s="42">
        <v>109400</v>
      </c>
      <c r="N20" s="42">
        <v>59800</v>
      </c>
      <c r="O20" s="42">
        <v>37600</v>
      </c>
      <c r="P20" s="42">
        <f t="shared" si="2"/>
        <v>206800</v>
      </c>
      <c r="Q20" s="108">
        <f t="shared" si="3"/>
        <v>0.46098974587605884</v>
      </c>
      <c r="R20" s="42">
        <v>20100</v>
      </c>
      <c r="S20" s="42">
        <v>13200</v>
      </c>
      <c r="T20" s="42">
        <v>6300</v>
      </c>
      <c r="U20" s="42">
        <v>2600</v>
      </c>
      <c r="V20" s="107">
        <f t="shared" si="4"/>
        <v>42200</v>
      </c>
      <c r="W20" s="125">
        <f t="shared" si="5"/>
        <v>0.09407044137316095</v>
      </c>
      <c r="X20" s="42">
        <f t="shared" si="6"/>
        <v>2300</v>
      </c>
      <c r="Y20" s="125">
        <f t="shared" si="7"/>
        <v>0.0051270619705751225</v>
      </c>
      <c r="Z20" s="41">
        <v>1000</v>
      </c>
      <c r="AA20" s="41">
        <v>900</v>
      </c>
      <c r="AB20" s="41">
        <v>400</v>
      </c>
    </row>
    <row r="21" spans="2:28" ht="12">
      <c r="B21" s="114" t="s">
        <v>55</v>
      </c>
      <c r="C21" s="39" t="s">
        <v>35</v>
      </c>
      <c r="D21" s="124">
        <v>1311400</v>
      </c>
      <c r="E21" s="42">
        <v>19500</v>
      </c>
      <c r="F21" s="42">
        <v>31100</v>
      </c>
      <c r="G21" s="42">
        <v>36400</v>
      </c>
      <c r="H21" s="42">
        <v>57300</v>
      </c>
      <c r="I21" s="42">
        <v>165200</v>
      </c>
      <c r="J21" s="42">
        <v>144600</v>
      </c>
      <c r="K21" s="107">
        <f t="shared" si="0"/>
        <v>454100</v>
      </c>
      <c r="L21" s="125">
        <f t="shared" si="1"/>
        <v>0.346271160591734</v>
      </c>
      <c r="M21" s="42">
        <v>298500</v>
      </c>
      <c r="N21" s="42">
        <v>207000</v>
      </c>
      <c r="O21" s="42">
        <v>124500</v>
      </c>
      <c r="P21" s="42">
        <f t="shared" si="2"/>
        <v>630000</v>
      </c>
      <c r="Q21" s="108">
        <f t="shared" si="3"/>
        <v>0.48040262315083115</v>
      </c>
      <c r="R21" s="42">
        <v>77400</v>
      </c>
      <c r="S21" s="42">
        <v>53200</v>
      </c>
      <c r="T21" s="42">
        <v>34500</v>
      </c>
      <c r="U21" s="42">
        <v>18600</v>
      </c>
      <c r="V21" s="107">
        <f t="shared" si="4"/>
        <v>183700</v>
      </c>
      <c r="W21" s="125">
        <f t="shared" si="5"/>
        <v>0.1400793045600122</v>
      </c>
      <c r="X21" s="42">
        <f t="shared" si="6"/>
        <v>24200</v>
      </c>
      <c r="Y21" s="125">
        <f t="shared" si="7"/>
        <v>0.018453561079762086</v>
      </c>
      <c r="Z21" s="41">
        <v>18600</v>
      </c>
      <c r="AA21" s="41">
        <v>2000</v>
      </c>
      <c r="AB21" s="41">
        <v>3600</v>
      </c>
    </row>
    <row r="22" spans="2:28" ht="12">
      <c r="B22" s="114" t="s">
        <v>56</v>
      </c>
      <c r="C22" s="39" t="s">
        <v>36</v>
      </c>
      <c r="D22" s="124">
        <v>691100</v>
      </c>
      <c r="E22" s="42">
        <v>6900</v>
      </c>
      <c r="F22" s="42">
        <v>14500</v>
      </c>
      <c r="G22" s="42">
        <v>20800</v>
      </c>
      <c r="H22" s="42">
        <v>38300</v>
      </c>
      <c r="I22" s="42">
        <v>93000</v>
      </c>
      <c r="J22" s="42">
        <v>95300</v>
      </c>
      <c r="K22" s="107">
        <f t="shared" si="0"/>
        <v>268800</v>
      </c>
      <c r="L22" s="125">
        <f t="shared" si="1"/>
        <v>0.38894515989003037</v>
      </c>
      <c r="M22" s="42">
        <v>168300</v>
      </c>
      <c r="N22" s="42">
        <v>104000</v>
      </c>
      <c r="O22" s="42">
        <v>62700</v>
      </c>
      <c r="P22" s="42">
        <f t="shared" si="2"/>
        <v>335000</v>
      </c>
      <c r="Q22" s="108">
        <f t="shared" si="3"/>
        <v>0.4847344812617566</v>
      </c>
      <c r="R22" s="42">
        <v>35700</v>
      </c>
      <c r="S22" s="42">
        <v>21000</v>
      </c>
      <c r="T22" s="42">
        <v>12500</v>
      </c>
      <c r="U22" s="42">
        <v>3700</v>
      </c>
      <c r="V22" s="107">
        <f t="shared" si="4"/>
        <v>72900</v>
      </c>
      <c r="W22" s="125">
        <f t="shared" si="5"/>
        <v>0.10548401099696136</v>
      </c>
      <c r="X22" s="42">
        <f t="shared" si="6"/>
        <v>6400</v>
      </c>
      <c r="Y22" s="125">
        <f t="shared" si="7"/>
        <v>0.009260599045000723</v>
      </c>
      <c r="Z22" s="41">
        <v>5900</v>
      </c>
      <c r="AA22" s="41">
        <v>300</v>
      </c>
      <c r="AB22" s="41">
        <v>200</v>
      </c>
    </row>
    <row r="23" spans="2:28" ht="12">
      <c r="B23" s="114" t="s">
        <v>57</v>
      </c>
      <c r="C23" s="39" t="s">
        <v>37</v>
      </c>
      <c r="D23" s="124">
        <v>215700</v>
      </c>
      <c r="E23" s="42">
        <v>3300</v>
      </c>
      <c r="F23" s="42">
        <v>6500</v>
      </c>
      <c r="G23" s="42">
        <v>17600</v>
      </c>
      <c r="H23" s="42">
        <v>32600</v>
      </c>
      <c r="I23" s="42">
        <v>45900</v>
      </c>
      <c r="J23" s="42">
        <v>29500</v>
      </c>
      <c r="K23" s="107">
        <f t="shared" si="0"/>
        <v>135400</v>
      </c>
      <c r="L23" s="125">
        <f t="shared" si="1"/>
        <v>0.6277236903106166</v>
      </c>
      <c r="M23" s="42">
        <v>37900</v>
      </c>
      <c r="N23" s="42">
        <v>17600</v>
      </c>
      <c r="O23" s="42">
        <v>10700</v>
      </c>
      <c r="P23" s="42">
        <f t="shared" si="2"/>
        <v>66200</v>
      </c>
      <c r="Q23" s="108">
        <f t="shared" si="3"/>
        <v>0.30690774223458506</v>
      </c>
      <c r="R23" s="42">
        <v>7800</v>
      </c>
      <c r="S23" s="42">
        <v>3200</v>
      </c>
      <c r="T23" s="42">
        <v>600</v>
      </c>
      <c r="U23" s="42">
        <v>300</v>
      </c>
      <c r="V23" s="107">
        <f t="shared" si="4"/>
        <v>11900</v>
      </c>
      <c r="W23" s="125">
        <f t="shared" si="5"/>
        <v>0.05516921650440427</v>
      </c>
      <c r="X23" s="42">
        <f t="shared" si="6"/>
        <v>300</v>
      </c>
      <c r="Y23" s="125">
        <f t="shared" si="7"/>
        <v>0.0013908205841446453</v>
      </c>
      <c r="Z23" s="41">
        <v>300</v>
      </c>
      <c r="AA23" s="65" t="s">
        <v>243</v>
      </c>
      <c r="AB23" s="65" t="s">
        <v>243</v>
      </c>
    </row>
    <row r="24" spans="2:28" ht="12">
      <c r="B24" s="114" t="s">
        <v>58</v>
      </c>
      <c r="C24" s="39" t="s">
        <v>38</v>
      </c>
      <c r="D24" s="124">
        <v>114300</v>
      </c>
      <c r="E24" s="42">
        <v>1000</v>
      </c>
      <c r="F24" s="42">
        <v>2500</v>
      </c>
      <c r="G24" s="42">
        <v>7000</v>
      </c>
      <c r="H24" s="42">
        <v>14700</v>
      </c>
      <c r="I24" s="42">
        <v>24700</v>
      </c>
      <c r="J24" s="42">
        <v>17200</v>
      </c>
      <c r="K24" s="107">
        <f t="shared" si="0"/>
        <v>67100</v>
      </c>
      <c r="L24" s="125">
        <f t="shared" si="1"/>
        <v>0.5870516185476815</v>
      </c>
      <c r="M24" s="42">
        <v>23000</v>
      </c>
      <c r="N24" s="42">
        <v>11200</v>
      </c>
      <c r="O24" s="42">
        <v>5000</v>
      </c>
      <c r="P24" s="42">
        <f t="shared" si="2"/>
        <v>39200</v>
      </c>
      <c r="Q24" s="108">
        <f t="shared" si="3"/>
        <v>0.3429571303587052</v>
      </c>
      <c r="R24" s="42">
        <v>4400</v>
      </c>
      <c r="S24" s="42">
        <v>1900</v>
      </c>
      <c r="T24" s="42">
        <v>400</v>
      </c>
      <c r="U24" s="42">
        <v>100</v>
      </c>
      <c r="V24" s="107">
        <f t="shared" si="4"/>
        <v>6800</v>
      </c>
      <c r="W24" s="125">
        <f t="shared" si="5"/>
        <v>0.0594925634295713</v>
      </c>
      <c r="X24" s="42">
        <f t="shared" si="6"/>
        <v>100</v>
      </c>
      <c r="Y24" s="125">
        <f t="shared" si="7"/>
        <v>0.0008748906386701663</v>
      </c>
      <c r="Z24" s="65" t="s">
        <v>243</v>
      </c>
      <c r="AA24" s="65" t="s">
        <v>243</v>
      </c>
      <c r="AB24" s="41">
        <v>100</v>
      </c>
    </row>
    <row r="25" spans="2:28" ht="12">
      <c r="B25" s="114" t="s">
        <v>59</v>
      </c>
      <c r="C25" s="39" t="s">
        <v>60</v>
      </c>
      <c r="D25" s="124">
        <v>116800</v>
      </c>
      <c r="E25" s="42">
        <v>1400</v>
      </c>
      <c r="F25" s="42">
        <v>2900</v>
      </c>
      <c r="G25" s="42">
        <v>7300</v>
      </c>
      <c r="H25" s="42">
        <v>14500</v>
      </c>
      <c r="I25" s="42">
        <v>24800</v>
      </c>
      <c r="J25" s="42">
        <v>19600</v>
      </c>
      <c r="K25" s="107">
        <f t="shared" si="0"/>
        <v>70500</v>
      </c>
      <c r="L25" s="125">
        <f t="shared" si="1"/>
        <v>0.603595890410959</v>
      </c>
      <c r="M25" s="42">
        <v>22300</v>
      </c>
      <c r="N25" s="42">
        <v>10200</v>
      </c>
      <c r="O25" s="42">
        <v>6700</v>
      </c>
      <c r="P25" s="42">
        <f t="shared" si="2"/>
        <v>39200</v>
      </c>
      <c r="Q25" s="108">
        <f t="shared" si="3"/>
        <v>0.3356164383561644</v>
      </c>
      <c r="R25" s="42">
        <v>3500</v>
      </c>
      <c r="S25" s="42">
        <v>2000</v>
      </c>
      <c r="T25" s="42">
        <v>300</v>
      </c>
      <c r="U25" s="42">
        <v>200</v>
      </c>
      <c r="V25" s="107">
        <f t="shared" si="4"/>
        <v>6000</v>
      </c>
      <c r="W25" s="125">
        <f t="shared" si="5"/>
        <v>0.05136986301369863</v>
      </c>
      <c r="X25" s="42">
        <f t="shared" si="6"/>
        <v>200</v>
      </c>
      <c r="Y25" s="125">
        <f t="shared" si="7"/>
        <v>0.0017123287671232876</v>
      </c>
      <c r="Z25" s="41">
        <v>100</v>
      </c>
      <c r="AA25" s="65" t="s">
        <v>243</v>
      </c>
      <c r="AB25" s="41">
        <v>100</v>
      </c>
    </row>
    <row r="26" spans="2:28" ht="12">
      <c r="B26" s="114" t="s">
        <v>61</v>
      </c>
      <c r="C26" s="39" t="s">
        <v>62</v>
      </c>
      <c r="D26" s="124">
        <v>84300</v>
      </c>
      <c r="E26" s="42">
        <v>800</v>
      </c>
      <c r="F26" s="42">
        <v>2600</v>
      </c>
      <c r="G26" s="42">
        <v>6500</v>
      </c>
      <c r="H26" s="42">
        <v>11600</v>
      </c>
      <c r="I26" s="42">
        <v>17900</v>
      </c>
      <c r="J26" s="42">
        <v>13200</v>
      </c>
      <c r="K26" s="107">
        <f t="shared" si="0"/>
        <v>52600</v>
      </c>
      <c r="L26" s="125">
        <f t="shared" si="1"/>
        <v>0.6239620403321471</v>
      </c>
      <c r="M26" s="42">
        <v>16400</v>
      </c>
      <c r="N26" s="42">
        <v>7400</v>
      </c>
      <c r="O26" s="42">
        <v>3800</v>
      </c>
      <c r="P26" s="42">
        <f t="shared" si="2"/>
        <v>27600</v>
      </c>
      <c r="Q26" s="108">
        <f t="shared" si="3"/>
        <v>0.3274021352313167</v>
      </c>
      <c r="R26" s="42">
        <v>2200</v>
      </c>
      <c r="S26" s="42">
        <v>1200</v>
      </c>
      <c r="T26" s="42">
        <v>300</v>
      </c>
      <c r="U26" s="42">
        <v>0</v>
      </c>
      <c r="V26" s="107">
        <f t="shared" si="4"/>
        <v>3700</v>
      </c>
      <c r="W26" s="125">
        <f t="shared" si="5"/>
        <v>0.04389086595492289</v>
      </c>
      <c r="X26" s="42">
        <f t="shared" si="6"/>
        <v>0</v>
      </c>
      <c r="Y26" s="125">
        <f t="shared" si="7"/>
        <v>0</v>
      </c>
      <c r="Z26" s="41">
        <v>0</v>
      </c>
      <c r="AA26" s="65" t="s">
        <v>243</v>
      </c>
      <c r="AB26" s="65" t="s">
        <v>243</v>
      </c>
    </row>
    <row r="27" spans="2:28" ht="12">
      <c r="B27" s="114" t="s">
        <v>63</v>
      </c>
      <c r="C27" s="39" t="s">
        <v>64</v>
      </c>
      <c r="D27" s="124">
        <v>65800</v>
      </c>
      <c r="E27" s="42">
        <v>1000</v>
      </c>
      <c r="F27" s="42">
        <v>3800</v>
      </c>
      <c r="G27" s="42">
        <v>4300</v>
      </c>
      <c r="H27" s="42">
        <v>6700</v>
      </c>
      <c r="I27" s="42">
        <v>12600</v>
      </c>
      <c r="J27" s="42">
        <v>9300</v>
      </c>
      <c r="K27" s="107">
        <f t="shared" si="0"/>
        <v>37700</v>
      </c>
      <c r="L27" s="125">
        <f t="shared" si="1"/>
        <v>0.5729483282674772</v>
      </c>
      <c r="M27" s="42">
        <v>13000</v>
      </c>
      <c r="N27" s="42">
        <v>6400</v>
      </c>
      <c r="O27" s="42">
        <v>3700</v>
      </c>
      <c r="P27" s="42">
        <f t="shared" si="2"/>
        <v>23100</v>
      </c>
      <c r="Q27" s="108">
        <f t="shared" si="3"/>
        <v>0.35106382978723405</v>
      </c>
      <c r="R27" s="42">
        <v>2800</v>
      </c>
      <c r="S27" s="42">
        <v>1300</v>
      </c>
      <c r="T27" s="42">
        <v>300</v>
      </c>
      <c r="U27" s="42">
        <v>100</v>
      </c>
      <c r="V27" s="107">
        <f t="shared" si="4"/>
        <v>4500</v>
      </c>
      <c r="W27" s="125">
        <f t="shared" si="5"/>
        <v>0.06838905775075987</v>
      </c>
      <c r="X27" s="42">
        <f t="shared" si="6"/>
        <v>200</v>
      </c>
      <c r="Y27" s="125">
        <f t="shared" si="7"/>
        <v>0.00303951367781155</v>
      </c>
      <c r="Z27" s="41">
        <v>200</v>
      </c>
      <c r="AA27" s="65" t="s">
        <v>243</v>
      </c>
      <c r="AB27" s="65" t="s">
        <v>243</v>
      </c>
    </row>
    <row r="28" spans="2:28" ht="12">
      <c r="B28" s="114" t="s">
        <v>65</v>
      </c>
      <c r="C28" s="39" t="s">
        <v>66</v>
      </c>
      <c r="D28" s="124">
        <v>178700</v>
      </c>
      <c r="E28" s="42">
        <v>3500</v>
      </c>
      <c r="F28" s="42">
        <v>5400</v>
      </c>
      <c r="G28" s="42">
        <v>13200</v>
      </c>
      <c r="H28" s="42">
        <v>19300</v>
      </c>
      <c r="I28" s="42">
        <v>34800</v>
      </c>
      <c r="J28" s="42">
        <v>27400</v>
      </c>
      <c r="K28" s="107">
        <f t="shared" si="0"/>
        <v>103600</v>
      </c>
      <c r="L28" s="125">
        <f t="shared" si="1"/>
        <v>0.5797425853385563</v>
      </c>
      <c r="M28" s="42">
        <v>35700</v>
      </c>
      <c r="N28" s="42">
        <v>18400</v>
      </c>
      <c r="O28" s="42">
        <v>9700</v>
      </c>
      <c r="P28" s="42">
        <f t="shared" si="2"/>
        <v>63800</v>
      </c>
      <c r="Q28" s="108">
        <f t="shared" si="3"/>
        <v>0.3570229434806939</v>
      </c>
      <c r="R28" s="42">
        <v>6400</v>
      </c>
      <c r="S28" s="42">
        <v>2700</v>
      </c>
      <c r="T28" s="42">
        <v>700</v>
      </c>
      <c r="U28" s="42">
        <v>200</v>
      </c>
      <c r="V28" s="107">
        <f t="shared" si="4"/>
        <v>10000</v>
      </c>
      <c r="W28" s="125">
        <f t="shared" si="5"/>
        <v>0.05595970900951315</v>
      </c>
      <c r="X28" s="42">
        <f t="shared" si="6"/>
        <v>800</v>
      </c>
      <c r="Y28" s="125">
        <f t="shared" si="7"/>
        <v>0.004476776720761052</v>
      </c>
      <c r="Z28" s="41">
        <v>200</v>
      </c>
      <c r="AA28" s="41">
        <v>400</v>
      </c>
      <c r="AB28" s="41">
        <v>200</v>
      </c>
    </row>
    <row r="29" spans="2:28" ht="12">
      <c r="B29" s="114" t="s">
        <v>67</v>
      </c>
      <c r="C29" s="39" t="s">
        <v>68</v>
      </c>
      <c r="D29" s="124">
        <v>172900</v>
      </c>
      <c r="E29" s="42">
        <v>2300</v>
      </c>
      <c r="F29" s="42">
        <v>5900</v>
      </c>
      <c r="G29" s="42">
        <v>12200</v>
      </c>
      <c r="H29" s="42">
        <v>19800</v>
      </c>
      <c r="I29" s="42">
        <v>36800</v>
      </c>
      <c r="J29" s="42">
        <v>25600</v>
      </c>
      <c r="K29" s="107">
        <f t="shared" si="0"/>
        <v>102600</v>
      </c>
      <c r="L29" s="125">
        <f t="shared" si="1"/>
        <v>0.5934065934065934</v>
      </c>
      <c r="M29" s="42">
        <v>33300</v>
      </c>
      <c r="N29" s="42">
        <v>16800</v>
      </c>
      <c r="O29" s="42">
        <v>10000</v>
      </c>
      <c r="P29" s="42">
        <f t="shared" si="2"/>
        <v>60100</v>
      </c>
      <c r="Q29" s="108">
        <f t="shared" si="3"/>
        <v>0.3475997686524002</v>
      </c>
      <c r="R29" s="42">
        <v>4700</v>
      </c>
      <c r="S29" s="42">
        <v>2800</v>
      </c>
      <c r="T29" s="42">
        <v>600</v>
      </c>
      <c r="U29" s="42">
        <v>200</v>
      </c>
      <c r="V29" s="107">
        <f t="shared" si="4"/>
        <v>8300</v>
      </c>
      <c r="W29" s="125">
        <f t="shared" si="5"/>
        <v>0.04800462695199537</v>
      </c>
      <c r="X29" s="42">
        <f t="shared" si="6"/>
        <v>200</v>
      </c>
      <c r="Y29" s="125">
        <f t="shared" si="7"/>
        <v>0.001156737998843262</v>
      </c>
      <c r="Z29" s="65" t="s">
        <v>243</v>
      </c>
      <c r="AA29" s="41">
        <v>100</v>
      </c>
      <c r="AB29" s="41">
        <v>100</v>
      </c>
    </row>
    <row r="30" spans="2:28" ht="12">
      <c r="B30" s="114" t="s">
        <v>69</v>
      </c>
      <c r="C30" s="39" t="s">
        <v>70</v>
      </c>
      <c r="D30" s="124">
        <v>303100</v>
      </c>
      <c r="E30" s="42">
        <v>3700</v>
      </c>
      <c r="F30" s="42">
        <v>10500</v>
      </c>
      <c r="G30" s="42">
        <v>19500</v>
      </c>
      <c r="H30" s="42">
        <v>31700</v>
      </c>
      <c r="I30" s="42">
        <v>59900</v>
      </c>
      <c r="J30" s="42">
        <v>48400</v>
      </c>
      <c r="K30" s="107">
        <f t="shared" si="0"/>
        <v>173700</v>
      </c>
      <c r="L30" s="125">
        <f t="shared" si="1"/>
        <v>0.5730781920158363</v>
      </c>
      <c r="M30" s="42">
        <v>57300</v>
      </c>
      <c r="N30" s="42">
        <v>34500</v>
      </c>
      <c r="O30" s="42">
        <v>19000</v>
      </c>
      <c r="P30" s="42">
        <f t="shared" si="2"/>
        <v>110800</v>
      </c>
      <c r="Q30" s="108">
        <f t="shared" si="3"/>
        <v>0.3655559221379083</v>
      </c>
      <c r="R30" s="42">
        <v>8600</v>
      </c>
      <c r="S30" s="42">
        <v>5300</v>
      </c>
      <c r="T30" s="42">
        <v>1700</v>
      </c>
      <c r="U30" s="42">
        <v>400</v>
      </c>
      <c r="V30" s="107">
        <f t="shared" si="4"/>
        <v>16000</v>
      </c>
      <c r="W30" s="125">
        <f t="shared" si="5"/>
        <v>0.05278785879247773</v>
      </c>
      <c r="X30" s="42">
        <f t="shared" si="6"/>
        <v>800</v>
      </c>
      <c r="Y30" s="125">
        <f t="shared" si="7"/>
        <v>0.0026393929396238865</v>
      </c>
      <c r="Z30" s="41">
        <v>500</v>
      </c>
      <c r="AA30" s="65" t="s">
        <v>243</v>
      </c>
      <c r="AB30" s="41">
        <v>300</v>
      </c>
    </row>
    <row r="31" spans="2:28" ht="12">
      <c r="B31" s="114" t="s">
        <v>71</v>
      </c>
      <c r="C31" s="39" t="s">
        <v>72</v>
      </c>
      <c r="D31" s="124">
        <v>586100</v>
      </c>
      <c r="E31" s="42">
        <v>8100</v>
      </c>
      <c r="F31" s="42">
        <v>19800</v>
      </c>
      <c r="G31" s="42">
        <v>33800</v>
      </c>
      <c r="H31" s="42">
        <v>50000</v>
      </c>
      <c r="I31" s="42">
        <v>107600</v>
      </c>
      <c r="J31" s="42">
        <v>92000</v>
      </c>
      <c r="K31" s="107">
        <f t="shared" si="0"/>
        <v>311300</v>
      </c>
      <c r="L31" s="125">
        <f t="shared" si="1"/>
        <v>0.5311380310527214</v>
      </c>
      <c r="M31" s="42">
        <v>121500</v>
      </c>
      <c r="N31" s="42">
        <v>66600</v>
      </c>
      <c r="O31" s="42">
        <v>38900</v>
      </c>
      <c r="P31" s="42">
        <f t="shared" si="2"/>
        <v>227000</v>
      </c>
      <c r="Q31" s="108">
        <f t="shared" si="3"/>
        <v>0.38730592049138374</v>
      </c>
      <c r="R31" s="42">
        <v>17100</v>
      </c>
      <c r="S31" s="42">
        <v>13800</v>
      </c>
      <c r="T31" s="42">
        <v>7600</v>
      </c>
      <c r="U31" s="42">
        <v>900</v>
      </c>
      <c r="V31" s="107">
        <f t="shared" si="4"/>
        <v>39400</v>
      </c>
      <c r="W31" s="125">
        <f t="shared" si="5"/>
        <v>0.06722402320423136</v>
      </c>
      <c r="X31" s="42">
        <f t="shared" si="6"/>
        <v>2400</v>
      </c>
      <c r="Y31" s="125">
        <f t="shared" si="7"/>
        <v>0.004094864357618154</v>
      </c>
      <c r="Z31" s="41">
        <v>2000</v>
      </c>
      <c r="AA31" s="41">
        <v>300</v>
      </c>
      <c r="AB31" s="41">
        <v>100</v>
      </c>
    </row>
    <row r="32" spans="2:28" ht="12">
      <c r="B32" s="114" t="s">
        <v>73</v>
      </c>
      <c r="C32" s="39" t="s">
        <v>74</v>
      </c>
      <c r="D32" s="124">
        <v>138100</v>
      </c>
      <c r="E32" s="42">
        <v>2200</v>
      </c>
      <c r="F32" s="42">
        <v>2400</v>
      </c>
      <c r="G32" s="42">
        <v>7200</v>
      </c>
      <c r="H32" s="42">
        <v>16100</v>
      </c>
      <c r="I32" s="42">
        <v>26700</v>
      </c>
      <c r="J32" s="42">
        <v>23500</v>
      </c>
      <c r="K32" s="107">
        <f t="shared" si="0"/>
        <v>78100</v>
      </c>
      <c r="L32" s="125">
        <f t="shared" si="1"/>
        <v>0.5655322230267922</v>
      </c>
      <c r="M32" s="42">
        <v>27000</v>
      </c>
      <c r="N32" s="42">
        <v>13100</v>
      </c>
      <c r="O32" s="42">
        <v>8500</v>
      </c>
      <c r="P32" s="42">
        <f t="shared" si="2"/>
        <v>48600</v>
      </c>
      <c r="Q32" s="108">
        <f t="shared" si="3"/>
        <v>0.35191889934829834</v>
      </c>
      <c r="R32" s="42">
        <v>4700</v>
      </c>
      <c r="S32" s="42">
        <v>3400</v>
      </c>
      <c r="T32" s="42">
        <v>300</v>
      </c>
      <c r="U32" s="42">
        <v>100</v>
      </c>
      <c r="V32" s="107">
        <f t="shared" si="4"/>
        <v>8500</v>
      </c>
      <c r="W32" s="125">
        <f t="shared" si="5"/>
        <v>0.06154960173787111</v>
      </c>
      <c r="X32" s="42">
        <f t="shared" si="6"/>
        <v>400</v>
      </c>
      <c r="Y32" s="125">
        <f t="shared" si="7"/>
        <v>0.002896451846488052</v>
      </c>
      <c r="Z32" s="41">
        <v>200</v>
      </c>
      <c r="AA32" s="41">
        <v>100</v>
      </c>
      <c r="AB32" s="41">
        <v>100</v>
      </c>
    </row>
    <row r="33" spans="2:28" ht="12">
      <c r="B33" s="114" t="s">
        <v>75</v>
      </c>
      <c r="C33" s="39" t="s">
        <v>76</v>
      </c>
      <c r="D33" s="124">
        <v>107000</v>
      </c>
      <c r="E33" s="42">
        <v>1600</v>
      </c>
      <c r="F33" s="42">
        <v>1700</v>
      </c>
      <c r="G33" s="42">
        <v>4600</v>
      </c>
      <c r="H33" s="42">
        <v>8500</v>
      </c>
      <c r="I33" s="42">
        <v>20800</v>
      </c>
      <c r="J33" s="42">
        <v>15300</v>
      </c>
      <c r="K33" s="107">
        <f t="shared" si="0"/>
        <v>52500</v>
      </c>
      <c r="L33" s="125">
        <f t="shared" si="1"/>
        <v>0.49065420560747663</v>
      </c>
      <c r="M33" s="42">
        <v>24000</v>
      </c>
      <c r="N33" s="42">
        <v>14000</v>
      </c>
      <c r="O33" s="42">
        <v>7700</v>
      </c>
      <c r="P33" s="42">
        <f t="shared" si="2"/>
        <v>45700</v>
      </c>
      <c r="Q33" s="108">
        <f t="shared" si="3"/>
        <v>0.42710280373831777</v>
      </c>
      <c r="R33" s="42">
        <v>3800</v>
      </c>
      <c r="S33" s="42">
        <v>2500</v>
      </c>
      <c r="T33" s="42">
        <v>900</v>
      </c>
      <c r="U33" s="42">
        <v>200</v>
      </c>
      <c r="V33" s="107">
        <f t="shared" si="4"/>
        <v>7400</v>
      </c>
      <c r="W33" s="125">
        <f t="shared" si="5"/>
        <v>0.0691588785046729</v>
      </c>
      <c r="X33" s="42">
        <f t="shared" si="6"/>
        <v>300</v>
      </c>
      <c r="Y33" s="125">
        <f t="shared" si="7"/>
        <v>0.002803738317757009</v>
      </c>
      <c r="Z33" s="65" t="s">
        <v>243</v>
      </c>
      <c r="AA33" s="41">
        <v>300</v>
      </c>
      <c r="AB33" s="65" t="s">
        <v>243</v>
      </c>
    </row>
    <row r="34" spans="2:28" ht="12">
      <c r="B34" s="114" t="s">
        <v>77</v>
      </c>
      <c r="C34" s="39" t="s">
        <v>78</v>
      </c>
      <c r="D34" s="124">
        <v>190300</v>
      </c>
      <c r="E34" s="42">
        <v>2200</v>
      </c>
      <c r="F34" s="42">
        <v>5400</v>
      </c>
      <c r="G34" s="42">
        <v>9300</v>
      </c>
      <c r="H34" s="42">
        <v>13100</v>
      </c>
      <c r="I34" s="42">
        <v>33500</v>
      </c>
      <c r="J34" s="42">
        <v>26600</v>
      </c>
      <c r="K34" s="107">
        <f t="shared" si="0"/>
        <v>90100</v>
      </c>
      <c r="L34" s="125">
        <f t="shared" si="1"/>
        <v>0.47346295323173937</v>
      </c>
      <c r="M34" s="42">
        <v>38700</v>
      </c>
      <c r="N34" s="42">
        <v>24700</v>
      </c>
      <c r="O34" s="42">
        <v>14800</v>
      </c>
      <c r="P34" s="42">
        <f t="shared" si="2"/>
        <v>78200</v>
      </c>
      <c r="Q34" s="108">
        <f t="shared" si="3"/>
        <v>0.41093011035207566</v>
      </c>
      <c r="R34" s="42">
        <v>8300</v>
      </c>
      <c r="S34" s="42">
        <v>5100</v>
      </c>
      <c r="T34" s="42">
        <v>2100</v>
      </c>
      <c r="U34" s="42">
        <v>500</v>
      </c>
      <c r="V34" s="107">
        <f t="shared" si="4"/>
        <v>16000</v>
      </c>
      <c r="W34" s="125">
        <f t="shared" si="5"/>
        <v>0.08407777193904362</v>
      </c>
      <c r="X34" s="42">
        <f t="shared" si="6"/>
        <v>1800</v>
      </c>
      <c r="Y34" s="125">
        <f t="shared" si="7"/>
        <v>0.009458749343142408</v>
      </c>
      <c r="Z34" s="41">
        <v>1500</v>
      </c>
      <c r="AA34" s="65" t="s">
        <v>243</v>
      </c>
      <c r="AB34" s="41">
        <v>300</v>
      </c>
    </row>
    <row r="35" spans="2:28" ht="12">
      <c r="B35" s="114" t="s">
        <v>79</v>
      </c>
      <c r="C35" s="39" t="s">
        <v>80</v>
      </c>
      <c r="D35" s="124">
        <v>643500</v>
      </c>
      <c r="E35" s="42">
        <v>5200</v>
      </c>
      <c r="F35" s="42">
        <v>13700</v>
      </c>
      <c r="G35" s="42">
        <v>26700</v>
      </c>
      <c r="H35" s="42">
        <v>53100</v>
      </c>
      <c r="I35" s="42">
        <v>122400</v>
      </c>
      <c r="J35" s="42">
        <v>91700</v>
      </c>
      <c r="K35" s="107">
        <f t="shared" si="0"/>
        <v>312800</v>
      </c>
      <c r="L35" s="125">
        <f t="shared" si="1"/>
        <v>0.48609168609168607</v>
      </c>
      <c r="M35" s="42">
        <v>145600</v>
      </c>
      <c r="N35" s="42">
        <v>76300</v>
      </c>
      <c r="O35" s="42">
        <v>46100</v>
      </c>
      <c r="P35" s="42">
        <f t="shared" si="2"/>
        <v>268000</v>
      </c>
      <c r="Q35" s="108">
        <f t="shared" si="3"/>
        <v>0.41647241647241645</v>
      </c>
      <c r="R35" s="42">
        <v>27800</v>
      </c>
      <c r="S35" s="42">
        <v>16000</v>
      </c>
      <c r="T35" s="42">
        <v>5900</v>
      </c>
      <c r="U35" s="42">
        <v>1700</v>
      </c>
      <c r="V35" s="107">
        <f t="shared" si="4"/>
        <v>51400</v>
      </c>
      <c r="W35" s="125">
        <f t="shared" si="5"/>
        <v>0.07987567987567988</v>
      </c>
      <c r="X35" s="42">
        <f t="shared" si="6"/>
        <v>3400</v>
      </c>
      <c r="Y35" s="125">
        <f t="shared" si="7"/>
        <v>0.005283605283605284</v>
      </c>
      <c r="Z35" s="41">
        <v>2500</v>
      </c>
      <c r="AA35" s="41">
        <v>900</v>
      </c>
      <c r="AB35" s="65" t="s">
        <v>243</v>
      </c>
    </row>
    <row r="36" spans="2:28" ht="12">
      <c r="B36" s="114" t="s">
        <v>81</v>
      </c>
      <c r="C36" s="39" t="s">
        <v>82</v>
      </c>
      <c r="D36" s="124">
        <v>395300</v>
      </c>
      <c r="E36" s="42">
        <v>3600</v>
      </c>
      <c r="F36" s="42">
        <v>12600</v>
      </c>
      <c r="G36" s="42">
        <v>16000</v>
      </c>
      <c r="H36" s="42">
        <v>30400</v>
      </c>
      <c r="I36" s="42">
        <v>69900</v>
      </c>
      <c r="J36" s="42">
        <v>60000</v>
      </c>
      <c r="K36" s="107">
        <f t="shared" si="0"/>
        <v>192500</v>
      </c>
      <c r="L36" s="125">
        <f t="shared" si="1"/>
        <v>0.4869719200607134</v>
      </c>
      <c r="M36" s="42">
        <v>85600</v>
      </c>
      <c r="N36" s="42">
        <v>51700</v>
      </c>
      <c r="O36" s="42">
        <v>27900</v>
      </c>
      <c r="P36" s="42">
        <f t="shared" si="2"/>
        <v>165200</v>
      </c>
      <c r="Q36" s="108">
        <f t="shared" si="3"/>
        <v>0.417910447761194</v>
      </c>
      <c r="R36" s="42">
        <v>17100</v>
      </c>
      <c r="S36" s="42">
        <v>7600</v>
      </c>
      <c r="T36" s="42">
        <v>5300</v>
      </c>
      <c r="U36" s="42">
        <v>1000</v>
      </c>
      <c r="V36" s="107">
        <f t="shared" si="4"/>
        <v>31000</v>
      </c>
      <c r="W36" s="125">
        <f t="shared" si="5"/>
        <v>0.07842145206172527</v>
      </c>
      <c r="X36" s="42">
        <f t="shared" si="6"/>
        <v>1600</v>
      </c>
      <c r="Y36" s="125">
        <f t="shared" si="7"/>
        <v>0.004047558816089046</v>
      </c>
      <c r="Z36" s="41">
        <v>1200</v>
      </c>
      <c r="AA36" s="41">
        <v>200</v>
      </c>
      <c r="AB36" s="41">
        <v>200</v>
      </c>
    </row>
    <row r="37" spans="2:28" ht="12">
      <c r="B37" s="114" t="s">
        <v>83</v>
      </c>
      <c r="C37" s="39" t="s">
        <v>84</v>
      </c>
      <c r="D37" s="124">
        <v>97000</v>
      </c>
      <c r="E37" s="42">
        <v>2500</v>
      </c>
      <c r="F37" s="42">
        <v>2200</v>
      </c>
      <c r="G37" s="42">
        <v>4500</v>
      </c>
      <c r="H37" s="42">
        <v>7900</v>
      </c>
      <c r="I37" s="42">
        <v>16200</v>
      </c>
      <c r="J37" s="42">
        <v>12800</v>
      </c>
      <c r="K37" s="107">
        <f t="shared" si="0"/>
        <v>46100</v>
      </c>
      <c r="L37" s="125">
        <f t="shared" si="1"/>
        <v>0.47525773195876286</v>
      </c>
      <c r="M37" s="42">
        <v>19900</v>
      </c>
      <c r="N37" s="42">
        <v>13400</v>
      </c>
      <c r="O37" s="42">
        <v>7600</v>
      </c>
      <c r="P37" s="42">
        <f t="shared" si="2"/>
        <v>40900</v>
      </c>
      <c r="Q37" s="108">
        <f t="shared" si="3"/>
        <v>0.4216494845360825</v>
      </c>
      <c r="R37" s="42">
        <v>4700</v>
      </c>
      <c r="S37" s="42">
        <v>2600</v>
      </c>
      <c r="T37" s="42">
        <v>600</v>
      </c>
      <c r="U37" s="42">
        <v>200</v>
      </c>
      <c r="V37" s="107">
        <f t="shared" si="4"/>
        <v>8100</v>
      </c>
      <c r="W37" s="125">
        <f t="shared" si="5"/>
        <v>0.08350515463917525</v>
      </c>
      <c r="X37" s="42">
        <f t="shared" si="6"/>
        <v>800</v>
      </c>
      <c r="Y37" s="125">
        <f t="shared" si="7"/>
        <v>0.008247422680412371</v>
      </c>
      <c r="Z37" s="41">
        <v>500</v>
      </c>
      <c r="AA37" s="41">
        <v>200</v>
      </c>
      <c r="AB37" s="41">
        <v>100</v>
      </c>
    </row>
    <row r="38" spans="2:28" ht="12">
      <c r="B38" s="114" t="s">
        <v>85</v>
      </c>
      <c r="C38" s="39" t="s">
        <v>86</v>
      </c>
      <c r="D38" s="124">
        <v>69000</v>
      </c>
      <c r="E38" s="42">
        <v>1300</v>
      </c>
      <c r="F38" s="42">
        <v>2300</v>
      </c>
      <c r="G38" s="42">
        <v>5500</v>
      </c>
      <c r="H38" s="42">
        <v>8000</v>
      </c>
      <c r="I38" s="42">
        <v>13900</v>
      </c>
      <c r="J38" s="42">
        <v>7700</v>
      </c>
      <c r="K38" s="107">
        <f t="shared" si="0"/>
        <v>38700</v>
      </c>
      <c r="L38" s="125">
        <f t="shared" si="1"/>
        <v>0.5608695652173913</v>
      </c>
      <c r="M38" s="42">
        <v>11900</v>
      </c>
      <c r="N38" s="42">
        <v>7300</v>
      </c>
      <c r="O38" s="42">
        <v>4500</v>
      </c>
      <c r="P38" s="42">
        <f t="shared" si="2"/>
        <v>23700</v>
      </c>
      <c r="Q38" s="108">
        <f t="shared" si="3"/>
        <v>0.34347826086956523</v>
      </c>
      <c r="R38" s="42">
        <v>3000</v>
      </c>
      <c r="S38" s="42">
        <v>1700</v>
      </c>
      <c r="T38" s="42">
        <v>500</v>
      </c>
      <c r="U38" s="42">
        <v>100</v>
      </c>
      <c r="V38" s="107">
        <f t="shared" si="4"/>
        <v>5300</v>
      </c>
      <c r="W38" s="125">
        <f t="shared" si="5"/>
        <v>0.07681159420289856</v>
      </c>
      <c r="X38" s="42">
        <f t="shared" si="6"/>
        <v>100</v>
      </c>
      <c r="Y38" s="125">
        <f t="shared" si="7"/>
        <v>0.0014492753623188406</v>
      </c>
      <c r="Z38" s="41">
        <v>0</v>
      </c>
      <c r="AA38" s="65" t="s">
        <v>243</v>
      </c>
      <c r="AB38" s="41">
        <v>100</v>
      </c>
    </row>
    <row r="39" spans="2:28" ht="12">
      <c r="B39" s="114" t="s">
        <v>87</v>
      </c>
      <c r="C39" s="39" t="s">
        <v>88</v>
      </c>
      <c r="D39" s="124">
        <v>51700</v>
      </c>
      <c r="E39" s="42">
        <v>400</v>
      </c>
      <c r="F39" s="42">
        <v>900</v>
      </c>
      <c r="G39" s="42">
        <v>4300</v>
      </c>
      <c r="H39" s="42">
        <v>8300</v>
      </c>
      <c r="I39" s="42">
        <v>10800</v>
      </c>
      <c r="J39" s="42">
        <v>7000</v>
      </c>
      <c r="K39" s="107">
        <f t="shared" si="0"/>
        <v>31700</v>
      </c>
      <c r="L39" s="125">
        <f t="shared" si="1"/>
        <v>0.6131528046421664</v>
      </c>
      <c r="M39" s="42">
        <v>8800</v>
      </c>
      <c r="N39" s="42">
        <v>5000</v>
      </c>
      <c r="O39" s="42">
        <v>2700</v>
      </c>
      <c r="P39" s="42">
        <f t="shared" si="2"/>
        <v>16500</v>
      </c>
      <c r="Q39" s="108">
        <f t="shared" si="3"/>
        <v>0.3191489361702128</v>
      </c>
      <c r="R39" s="42">
        <v>2000</v>
      </c>
      <c r="S39" s="42">
        <v>800</v>
      </c>
      <c r="T39" s="42">
        <v>100</v>
      </c>
      <c r="U39" s="42">
        <v>0</v>
      </c>
      <c r="V39" s="107">
        <f t="shared" si="4"/>
        <v>2900</v>
      </c>
      <c r="W39" s="125">
        <f t="shared" si="5"/>
        <v>0.05609284332688588</v>
      </c>
      <c r="X39" s="42">
        <f t="shared" si="6"/>
        <v>100</v>
      </c>
      <c r="Y39" s="125">
        <f t="shared" si="7"/>
        <v>0.0019342359767891683</v>
      </c>
      <c r="Z39" s="41">
        <v>0</v>
      </c>
      <c r="AA39" s="65" t="s">
        <v>243</v>
      </c>
      <c r="AB39" s="41">
        <v>100</v>
      </c>
    </row>
    <row r="40" spans="2:28" ht="12">
      <c r="B40" s="114" t="s">
        <v>89</v>
      </c>
      <c r="C40" s="39" t="s">
        <v>90</v>
      </c>
      <c r="D40" s="124">
        <v>64500</v>
      </c>
      <c r="E40" s="42">
        <v>700</v>
      </c>
      <c r="F40" s="42">
        <v>800</v>
      </c>
      <c r="G40" s="42">
        <v>6000</v>
      </c>
      <c r="H40" s="42">
        <v>9800</v>
      </c>
      <c r="I40" s="42">
        <v>13200</v>
      </c>
      <c r="J40" s="42">
        <v>8500</v>
      </c>
      <c r="K40" s="107">
        <f t="shared" si="0"/>
        <v>39000</v>
      </c>
      <c r="L40" s="125">
        <f t="shared" si="1"/>
        <v>0.6046511627906976</v>
      </c>
      <c r="M40" s="42">
        <v>11600</v>
      </c>
      <c r="N40" s="42">
        <v>6500</v>
      </c>
      <c r="O40" s="42">
        <v>3200</v>
      </c>
      <c r="P40" s="42">
        <f t="shared" si="2"/>
        <v>21300</v>
      </c>
      <c r="Q40" s="108">
        <f t="shared" si="3"/>
        <v>0.3302325581395349</v>
      </c>
      <c r="R40" s="42">
        <v>2200</v>
      </c>
      <c r="S40" s="42">
        <v>800</v>
      </c>
      <c r="T40" s="42">
        <v>300</v>
      </c>
      <c r="U40" s="42">
        <v>0</v>
      </c>
      <c r="V40" s="107">
        <f t="shared" si="4"/>
        <v>3300</v>
      </c>
      <c r="W40" s="125">
        <f t="shared" si="5"/>
        <v>0.05116279069767442</v>
      </c>
      <c r="X40" s="42">
        <f t="shared" si="6"/>
        <v>200</v>
      </c>
      <c r="Y40" s="125">
        <f t="shared" si="7"/>
        <v>0.0031007751937984496</v>
      </c>
      <c r="Z40" s="41">
        <v>100</v>
      </c>
      <c r="AA40" s="41">
        <v>0</v>
      </c>
      <c r="AB40" s="41">
        <v>100</v>
      </c>
    </row>
    <row r="41" spans="2:28" ht="12">
      <c r="B41" s="114" t="s">
        <v>91</v>
      </c>
      <c r="C41" s="39" t="s">
        <v>92</v>
      </c>
      <c r="D41" s="124">
        <v>164900</v>
      </c>
      <c r="E41" s="42">
        <v>2600</v>
      </c>
      <c r="F41" s="42">
        <v>3300</v>
      </c>
      <c r="G41" s="42">
        <v>9900</v>
      </c>
      <c r="H41" s="42">
        <v>16000</v>
      </c>
      <c r="I41" s="42">
        <v>36900</v>
      </c>
      <c r="J41" s="42">
        <v>23800</v>
      </c>
      <c r="K41" s="107">
        <f t="shared" si="0"/>
        <v>92500</v>
      </c>
      <c r="L41" s="125">
        <f t="shared" si="1"/>
        <v>0.5609460278956944</v>
      </c>
      <c r="M41" s="42">
        <v>33700</v>
      </c>
      <c r="N41" s="42">
        <v>18600</v>
      </c>
      <c r="O41" s="42">
        <v>9100</v>
      </c>
      <c r="P41" s="42">
        <f t="shared" si="2"/>
        <v>61400</v>
      </c>
      <c r="Q41" s="108">
        <f t="shared" si="3"/>
        <v>0.37234687689508794</v>
      </c>
      <c r="R41" s="42">
        <v>5900</v>
      </c>
      <c r="S41" s="42">
        <v>1700</v>
      </c>
      <c r="T41" s="42">
        <v>800</v>
      </c>
      <c r="U41" s="42">
        <v>300</v>
      </c>
      <c r="V41" s="107">
        <f t="shared" si="4"/>
        <v>8700</v>
      </c>
      <c r="W41" s="125">
        <f t="shared" si="5"/>
        <v>0.05275924802910855</v>
      </c>
      <c r="X41" s="42">
        <f t="shared" si="6"/>
        <v>900</v>
      </c>
      <c r="Y41" s="125">
        <f t="shared" si="7"/>
        <v>0.005457853244390539</v>
      </c>
      <c r="Z41" s="41">
        <v>700</v>
      </c>
      <c r="AA41" s="41">
        <v>100</v>
      </c>
      <c r="AB41" s="41">
        <v>100</v>
      </c>
    </row>
    <row r="42" spans="2:28" ht="12">
      <c r="B42" s="114" t="s">
        <v>93</v>
      </c>
      <c r="C42" s="39" t="s">
        <v>94</v>
      </c>
      <c r="D42" s="124">
        <v>220600</v>
      </c>
      <c r="E42" s="42">
        <v>1800</v>
      </c>
      <c r="F42" s="42">
        <v>5000</v>
      </c>
      <c r="G42" s="42">
        <v>9300</v>
      </c>
      <c r="H42" s="42">
        <v>26400</v>
      </c>
      <c r="I42" s="42">
        <v>41200</v>
      </c>
      <c r="J42" s="42">
        <v>32600</v>
      </c>
      <c r="K42" s="107">
        <f t="shared" si="0"/>
        <v>116300</v>
      </c>
      <c r="L42" s="125">
        <f t="shared" si="1"/>
        <v>0.5271985494106981</v>
      </c>
      <c r="M42" s="42">
        <v>48700</v>
      </c>
      <c r="N42" s="42">
        <v>23600</v>
      </c>
      <c r="O42" s="42">
        <v>13500</v>
      </c>
      <c r="P42" s="42">
        <f t="shared" si="2"/>
        <v>85800</v>
      </c>
      <c r="Q42" s="108">
        <f t="shared" si="3"/>
        <v>0.3889392565729828</v>
      </c>
      <c r="R42" s="42">
        <v>8200</v>
      </c>
      <c r="S42" s="42">
        <v>5200</v>
      </c>
      <c r="T42" s="42">
        <v>2100</v>
      </c>
      <c r="U42" s="42">
        <v>500</v>
      </c>
      <c r="V42" s="107">
        <f t="shared" si="4"/>
        <v>16000</v>
      </c>
      <c r="W42" s="125">
        <f t="shared" si="5"/>
        <v>0.07252946509519492</v>
      </c>
      <c r="X42" s="42">
        <f t="shared" si="6"/>
        <v>500</v>
      </c>
      <c r="Y42" s="125">
        <f t="shared" si="7"/>
        <v>0.0022665457842248413</v>
      </c>
      <c r="Z42" s="41">
        <v>500</v>
      </c>
      <c r="AA42" s="65" t="s">
        <v>243</v>
      </c>
      <c r="AB42" s="65" t="s">
        <v>243</v>
      </c>
    </row>
    <row r="43" spans="2:28" ht="12">
      <c r="B43" s="114" t="s">
        <v>95</v>
      </c>
      <c r="C43" s="39" t="s">
        <v>96</v>
      </c>
      <c r="D43" s="124">
        <v>121500</v>
      </c>
      <c r="E43" s="42">
        <v>1200</v>
      </c>
      <c r="F43" s="42">
        <v>4700</v>
      </c>
      <c r="G43" s="42">
        <v>9400</v>
      </c>
      <c r="H43" s="42">
        <v>16600</v>
      </c>
      <c r="I43" s="42">
        <v>23500</v>
      </c>
      <c r="J43" s="42">
        <v>16600</v>
      </c>
      <c r="K43" s="107">
        <f t="shared" si="0"/>
        <v>72000</v>
      </c>
      <c r="L43" s="125">
        <f t="shared" si="1"/>
        <v>0.5925925925925926</v>
      </c>
      <c r="M43" s="42">
        <v>21700</v>
      </c>
      <c r="N43" s="42">
        <v>11400</v>
      </c>
      <c r="O43" s="42">
        <v>7300</v>
      </c>
      <c r="P43" s="42">
        <f t="shared" si="2"/>
        <v>40400</v>
      </c>
      <c r="Q43" s="108">
        <f t="shared" si="3"/>
        <v>0.3325102880658436</v>
      </c>
      <c r="R43" s="42">
        <v>5200</v>
      </c>
      <c r="S43" s="42">
        <v>2400</v>
      </c>
      <c r="T43" s="42">
        <v>800</v>
      </c>
      <c r="U43" s="115" t="s">
        <v>243</v>
      </c>
      <c r="V43" s="107">
        <f t="shared" si="4"/>
        <v>8400</v>
      </c>
      <c r="W43" s="125">
        <f t="shared" si="5"/>
        <v>0.0691358024691358</v>
      </c>
      <c r="X43" s="42">
        <f t="shared" si="6"/>
        <v>100</v>
      </c>
      <c r="Y43" s="125">
        <f t="shared" si="7"/>
        <v>0.0008230452674897119</v>
      </c>
      <c r="Z43" s="65" t="s">
        <v>243</v>
      </c>
      <c r="AA43" s="41">
        <v>100</v>
      </c>
      <c r="AB43" s="65" t="s">
        <v>243</v>
      </c>
    </row>
    <row r="44" spans="2:28" ht="12">
      <c r="B44" s="114" t="s">
        <v>97</v>
      </c>
      <c r="C44" s="39" t="s">
        <v>98</v>
      </c>
      <c r="D44" s="124">
        <v>67700</v>
      </c>
      <c r="E44" s="42">
        <v>1300</v>
      </c>
      <c r="F44" s="42">
        <v>1900</v>
      </c>
      <c r="G44" s="42">
        <v>5600</v>
      </c>
      <c r="H44" s="42">
        <v>9100</v>
      </c>
      <c r="I44" s="42">
        <v>13200</v>
      </c>
      <c r="J44" s="42">
        <v>7500</v>
      </c>
      <c r="K44" s="107">
        <f t="shared" si="0"/>
        <v>38600</v>
      </c>
      <c r="L44" s="125">
        <f t="shared" si="1"/>
        <v>0.5701624815361891</v>
      </c>
      <c r="M44" s="42">
        <v>12300</v>
      </c>
      <c r="N44" s="42">
        <v>6900</v>
      </c>
      <c r="O44" s="42">
        <v>4000</v>
      </c>
      <c r="P44" s="42">
        <f t="shared" si="2"/>
        <v>23200</v>
      </c>
      <c r="Q44" s="108">
        <f t="shared" si="3"/>
        <v>0.34268833087149186</v>
      </c>
      <c r="R44" s="42">
        <v>2900</v>
      </c>
      <c r="S44" s="42">
        <v>1300</v>
      </c>
      <c r="T44" s="42">
        <v>400</v>
      </c>
      <c r="U44" s="42">
        <v>100</v>
      </c>
      <c r="V44" s="107">
        <f t="shared" si="4"/>
        <v>4700</v>
      </c>
      <c r="W44" s="125">
        <f t="shared" si="5"/>
        <v>0.06942392909896603</v>
      </c>
      <c r="X44" s="42">
        <f t="shared" si="6"/>
        <v>200</v>
      </c>
      <c r="Y44" s="125">
        <f t="shared" si="7"/>
        <v>0.0029542097488921715</v>
      </c>
      <c r="Z44" s="41">
        <v>100</v>
      </c>
      <c r="AA44" s="41">
        <v>100</v>
      </c>
      <c r="AB44" s="41">
        <v>0</v>
      </c>
    </row>
    <row r="45" spans="2:28" ht="12">
      <c r="B45" s="114" t="s">
        <v>99</v>
      </c>
      <c r="C45" s="39" t="s">
        <v>100</v>
      </c>
      <c r="D45" s="124">
        <v>89000</v>
      </c>
      <c r="E45" s="42">
        <v>2000</v>
      </c>
      <c r="F45" s="42">
        <v>3800</v>
      </c>
      <c r="G45" s="42">
        <v>6700</v>
      </c>
      <c r="H45" s="42">
        <v>10300</v>
      </c>
      <c r="I45" s="42">
        <v>16300</v>
      </c>
      <c r="J45" s="42">
        <v>13000</v>
      </c>
      <c r="K45" s="107">
        <f t="shared" si="0"/>
        <v>52100</v>
      </c>
      <c r="L45" s="125">
        <f t="shared" si="1"/>
        <v>0.5853932584269663</v>
      </c>
      <c r="M45" s="42">
        <v>15800</v>
      </c>
      <c r="N45" s="42">
        <v>9800</v>
      </c>
      <c r="O45" s="42">
        <v>5200</v>
      </c>
      <c r="P45" s="42">
        <f t="shared" si="2"/>
        <v>30800</v>
      </c>
      <c r="Q45" s="108">
        <f t="shared" si="3"/>
        <v>0.34606741573033706</v>
      </c>
      <c r="R45" s="42">
        <v>3700</v>
      </c>
      <c r="S45" s="42">
        <v>1200</v>
      </c>
      <c r="T45" s="42">
        <v>400</v>
      </c>
      <c r="U45" s="42">
        <v>200</v>
      </c>
      <c r="V45" s="107">
        <f t="shared" si="4"/>
        <v>5500</v>
      </c>
      <c r="W45" s="125">
        <f t="shared" si="5"/>
        <v>0.06179775280898876</v>
      </c>
      <c r="X45" s="42">
        <f t="shared" si="6"/>
        <v>100</v>
      </c>
      <c r="Y45" s="125">
        <f t="shared" si="7"/>
        <v>0.0011235955056179776</v>
      </c>
      <c r="Z45" s="41">
        <v>100</v>
      </c>
      <c r="AA45" s="65" t="s">
        <v>243</v>
      </c>
      <c r="AB45" s="41">
        <v>0</v>
      </c>
    </row>
    <row r="46" spans="2:28" ht="12">
      <c r="B46" s="114" t="s">
        <v>101</v>
      </c>
      <c r="C46" s="39" t="s">
        <v>102</v>
      </c>
      <c r="D46" s="124">
        <v>115300</v>
      </c>
      <c r="E46" s="42">
        <v>1200</v>
      </c>
      <c r="F46" s="42">
        <v>4400</v>
      </c>
      <c r="G46" s="42">
        <v>10600</v>
      </c>
      <c r="H46" s="42">
        <v>14500</v>
      </c>
      <c r="I46" s="42">
        <v>22700</v>
      </c>
      <c r="J46" s="42">
        <v>16000</v>
      </c>
      <c r="K46" s="107">
        <f t="shared" si="0"/>
        <v>69400</v>
      </c>
      <c r="L46" s="125">
        <f t="shared" si="1"/>
        <v>0.6019080659150043</v>
      </c>
      <c r="M46" s="42">
        <v>21200</v>
      </c>
      <c r="N46" s="42">
        <v>11100</v>
      </c>
      <c r="O46" s="42">
        <v>6600</v>
      </c>
      <c r="P46" s="42">
        <f t="shared" si="2"/>
        <v>38900</v>
      </c>
      <c r="Q46" s="108">
        <f t="shared" si="3"/>
        <v>0.33738074588031225</v>
      </c>
      <c r="R46" s="42">
        <v>4000</v>
      </c>
      <c r="S46" s="42">
        <v>1200</v>
      </c>
      <c r="T46" s="42">
        <v>200</v>
      </c>
      <c r="U46" s="42">
        <v>200</v>
      </c>
      <c r="V46" s="107">
        <f t="shared" si="4"/>
        <v>5600</v>
      </c>
      <c r="W46" s="125">
        <f t="shared" si="5"/>
        <v>0.04856895056374675</v>
      </c>
      <c r="X46" s="42">
        <f t="shared" si="6"/>
        <v>200</v>
      </c>
      <c r="Y46" s="125">
        <f t="shared" si="7"/>
        <v>0.0017346053772766695</v>
      </c>
      <c r="Z46" s="41">
        <v>200</v>
      </c>
      <c r="AA46" s="65" t="s">
        <v>243</v>
      </c>
      <c r="AB46" s="65" t="s">
        <v>243</v>
      </c>
    </row>
    <row r="47" spans="2:28" ht="12">
      <c r="B47" s="114" t="s">
        <v>103</v>
      </c>
      <c r="C47" s="39" t="s">
        <v>104</v>
      </c>
      <c r="D47" s="124">
        <v>69600</v>
      </c>
      <c r="E47" s="42">
        <v>1000</v>
      </c>
      <c r="F47" s="42">
        <v>2300</v>
      </c>
      <c r="G47" s="42">
        <v>6700</v>
      </c>
      <c r="H47" s="42">
        <v>9400</v>
      </c>
      <c r="I47" s="42">
        <v>12600</v>
      </c>
      <c r="J47" s="42">
        <v>8000</v>
      </c>
      <c r="K47" s="107">
        <f t="shared" si="0"/>
        <v>40000</v>
      </c>
      <c r="L47" s="125">
        <f t="shared" si="1"/>
        <v>0.5747126436781609</v>
      </c>
      <c r="M47" s="42">
        <v>11900</v>
      </c>
      <c r="N47" s="42">
        <v>7100</v>
      </c>
      <c r="O47" s="42">
        <v>4600</v>
      </c>
      <c r="P47" s="42">
        <f t="shared" si="2"/>
        <v>23600</v>
      </c>
      <c r="Q47" s="108">
        <f t="shared" si="3"/>
        <v>0.3390804597701149</v>
      </c>
      <c r="R47" s="42">
        <v>3200</v>
      </c>
      <c r="S47" s="42">
        <v>1300</v>
      </c>
      <c r="T47" s="42">
        <v>200</v>
      </c>
      <c r="U47" s="42">
        <v>100</v>
      </c>
      <c r="V47" s="107">
        <f t="shared" si="4"/>
        <v>4800</v>
      </c>
      <c r="W47" s="125">
        <f t="shared" si="5"/>
        <v>0.06896551724137931</v>
      </c>
      <c r="X47" s="42">
        <f t="shared" si="6"/>
        <v>300</v>
      </c>
      <c r="Y47" s="125">
        <f t="shared" si="7"/>
        <v>0.004310344827586207</v>
      </c>
      <c r="Z47" s="41">
        <v>100</v>
      </c>
      <c r="AA47" s="41">
        <v>100</v>
      </c>
      <c r="AB47" s="41">
        <v>100</v>
      </c>
    </row>
    <row r="48" spans="2:28" ht="12">
      <c r="B48" s="114" t="s">
        <v>105</v>
      </c>
      <c r="C48" s="39" t="s">
        <v>106</v>
      </c>
      <c r="D48" s="124">
        <v>419500</v>
      </c>
      <c r="E48" s="42">
        <v>5600</v>
      </c>
      <c r="F48" s="42">
        <v>10200</v>
      </c>
      <c r="G48" s="42">
        <v>24600</v>
      </c>
      <c r="H48" s="42">
        <v>46900</v>
      </c>
      <c r="I48" s="42">
        <v>80900</v>
      </c>
      <c r="J48" s="42">
        <v>65400</v>
      </c>
      <c r="K48" s="107">
        <f t="shared" si="0"/>
        <v>233600</v>
      </c>
      <c r="L48" s="125">
        <f t="shared" si="1"/>
        <v>0.5568533969010727</v>
      </c>
      <c r="M48" s="42">
        <v>84700</v>
      </c>
      <c r="N48" s="42">
        <v>49000</v>
      </c>
      <c r="O48" s="42">
        <v>23200</v>
      </c>
      <c r="P48" s="42">
        <f t="shared" si="2"/>
        <v>156900</v>
      </c>
      <c r="Q48" s="108">
        <f t="shared" si="3"/>
        <v>0.3740166865315852</v>
      </c>
      <c r="R48" s="42">
        <v>13900</v>
      </c>
      <c r="S48" s="42">
        <v>10000</v>
      </c>
      <c r="T48" s="42">
        <v>1000</v>
      </c>
      <c r="U48" s="42">
        <v>600</v>
      </c>
      <c r="V48" s="107">
        <f t="shared" si="4"/>
        <v>25500</v>
      </c>
      <c r="W48" s="125">
        <f t="shared" si="5"/>
        <v>0.060786650774731825</v>
      </c>
      <c r="X48" s="42">
        <f t="shared" si="6"/>
        <v>500</v>
      </c>
      <c r="Y48" s="125">
        <f t="shared" si="7"/>
        <v>0.0011918951132300357</v>
      </c>
      <c r="Z48" s="41">
        <v>300</v>
      </c>
      <c r="AA48" s="41">
        <v>200</v>
      </c>
      <c r="AB48" s="65" t="s">
        <v>243</v>
      </c>
    </row>
    <row r="49" spans="2:28" ht="12">
      <c r="B49" s="114" t="s">
        <v>107</v>
      </c>
      <c r="C49" s="39" t="s">
        <v>108</v>
      </c>
      <c r="D49" s="124">
        <v>83700</v>
      </c>
      <c r="E49" s="42">
        <v>2200</v>
      </c>
      <c r="F49" s="42">
        <v>4600</v>
      </c>
      <c r="G49" s="42">
        <v>10700</v>
      </c>
      <c r="H49" s="42">
        <v>13000</v>
      </c>
      <c r="I49" s="42">
        <v>17500</v>
      </c>
      <c r="J49" s="42">
        <v>10000</v>
      </c>
      <c r="K49" s="107">
        <f t="shared" si="0"/>
        <v>58000</v>
      </c>
      <c r="L49" s="125">
        <f t="shared" si="1"/>
        <v>0.6929510155316607</v>
      </c>
      <c r="M49" s="42">
        <v>11500</v>
      </c>
      <c r="N49" s="42">
        <v>5800</v>
      </c>
      <c r="O49" s="42">
        <v>3500</v>
      </c>
      <c r="P49" s="42">
        <f t="shared" si="2"/>
        <v>20800</v>
      </c>
      <c r="Q49" s="108">
        <f t="shared" si="3"/>
        <v>0.24850657108721624</v>
      </c>
      <c r="R49" s="42">
        <v>2500</v>
      </c>
      <c r="S49" s="42">
        <v>1100</v>
      </c>
      <c r="T49" s="42">
        <v>200</v>
      </c>
      <c r="U49" s="42">
        <v>200</v>
      </c>
      <c r="V49" s="107">
        <f t="shared" si="4"/>
        <v>4000</v>
      </c>
      <c r="W49" s="125">
        <f t="shared" si="5"/>
        <v>0.04778972520908005</v>
      </c>
      <c r="X49" s="42">
        <f t="shared" si="6"/>
        <v>100</v>
      </c>
      <c r="Y49" s="125">
        <f t="shared" si="7"/>
        <v>0.0011947431302270011</v>
      </c>
      <c r="Z49" s="41">
        <v>100</v>
      </c>
      <c r="AA49" s="41">
        <v>0</v>
      </c>
      <c r="AB49" s="41">
        <v>0</v>
      </c>
    </row>
    <row r="50" spans="2:28" ht="12">
      <c r="B50" s="114" t="s">
        <v>109</v>
      </c>
      <c r="C50" s="39" t="s">
        <v>110</v>
      </c>
      <c r="D50" s="124">
        <v>127300</v>
      </c>
      <c r="E50" s="42">
        <v>2400</v>
      </c>
      <c r="F50" s="42">
        <v>6900</v>
      </c>
      <c r="G50" s="42">
        <v>15000</v>
      </c>
      <c r="H50" s="42">
        <v>19700</v>
      </c>
      <c r="I50" s="42">
        <v>24800</v>
      </c>
      <c r="J50" s="42">
        <v>17600</v>
      </c>
      <c r="K50" s="107">
        <f t="shared" si="0"/>
        <v>86400</v>
      </c>
      <c r="L50" s="125">
        <f t="shared" si="1"/>
        <v>0.6787117046347211</v>
      </c>
      <c r="M50" s="42">
        <v>18600</v>
      </c>
      <c r="N50" s="42">
        <v>9900</v>
      </c>
      <c r="O50" s="42">
        <v>5800</v>
      </c>
      <c r="P50" s="42">
        <f t="shared" si="2"/>
        <v>34300</v>
      </c>
      <c r="Q50" s="108">
        <f t="shared" si="3"/>
        <v>0.2694422623723488</v>
      </c>
      <c r="R50" s="42">
        <v>3000</v>
      </c>
      <c r="S50" s="42">
        <v>1600</v>
      </c>
      <c r="T50" s="42">
        <v>700</v>
      </c>
      <c r="U50" s="42">
        <v>200</v>
      </c>
      <c r="V50" s="107">
        <f t="shared" si="4"/>
        <v>5500</v>
      </c>
      <c r="W50" s="125">
        <f t="shared" si="5"/>
        <v>0.04320502749410841</v>
      </c>
      <c r="X50" s="42">
        <f t="shared" si="6"/>
        <v>200</v>
      </c>
      <c r="Y50" s="125">
        <f t="shared" si="7"/>
        <v>0.0015710919088766694</v>
      </c>
      <c r="Z50" s="41">
        <v>100</v>
      </c>
      <c r="AA50" s="65" t="s">
        <v>243</v>
      </c>
      <c r="AB50" s="41">
        <v>100</v>
      </c>
    </row>
    <row r="51" spans="2:28" ht="12">
      <c r="B51" s="114" t="s">
        <v>111</v>
      </c>
      <c r="C51" s="39" t="s">
        <v>112</v>
      </c>
      <c r="D51" s="124">
        <v>169900</v>
      </c>
      <c r="E51" s="42">
        <v>3100</v>
      </c>
      <c r="F51" s="42">
        <v>9700</v>
      </c>
      <c r="G51" s="42">
        <v>17900</v>
      </c>
      <c r="H51" s="42">
        <v>26000</v>
      </c>
      <c r="I51" s="42">
        <v>33700</v>
      </c>
      <c r="J51" s="42">
        <v>21500</v>
      </c>
      <c r="K51" s="107">
        <f t="shared" si="0"/>
        <v>111900</v>
      </c>
      <c r="L51" s="125">
        <f t="shared" si="1"/>
        <v>0.6586227192466156</v>
      </c>
      <c r="M51" s="42">
        <v>27600</v>
      </c>
      <c r="N51" s="42">
        <v>14800</v>
      </c>
      <c r="O51" s="42">
        <v>6300</v>
      </c>
      <c r="P51" s="42">
        <f t="shared" si="2"/>
        <v>48700</v>
      </c>
      <c r="Q51" s="108">
        <f t="shared" si="3"/>
        <v>0.2866391995291348</v>
      </c>
      <c r="R51" s="42">
        <v>6000</v>
      </c>
      <c r="S51" s="42">
        <v>1600</v>
      </c>
      <c r="T51" s="42">
        <v>400</v>
      </c>
      <c r="U51" s="42">
        <v>300</v>
      </c>
      <c r="V51" s="107">
        <f t="shared" si="4"/>
        <v>8300</v>
      </c>
      <c r="W51" s="125">
        <f t="shared" si="5"/>
        <v>0.04885226603884638</v>
      </c>
      <c r="X51" s="42">
        <f t="shared" si="6"/>
        <v>900</v>
      </c>
      <c r="Y51" s="125">
        <f t="shared" si="7"/>
        <v>0.00529723366686286</v>
      </c>
      <c r="Z51" s="41">
        <v>400</v>
      </c>
      <c r="AA51" s="41">
        <v>300</v>
      </c>
      <c r="AB51" s="41">
        <v>200</v>
      </c>
    </row>
    <row r="52" spans="2:28" ht="12">
      <c r="B52" s="114" t="s">
        <v>113</v>
      </c>
      <c r="C52" s="39" t="s">
        <v>114</v>
      </c>
      <c r="D52" s="124">
        <v>99200</v>
      </c>
      <c r="E52" s="42">
        <v>1000</v>
      </c>
      <c r="F52" s="42">
        <v>2900</v>
      </c>
      <c r="G52" s="42">
        <v>10500</v>
      </c>
      <c r="H52" s="42">
        <v>15500</v>
      </c>
      <c r="I52" s="42">
        <v>19300</v>
      </c>
      <c r="J52" s="42">
        <v>14300</v>
      </c>
      <c r="K52" s="107">
        <f t="shared" si="0"/>
        <v>63500</v>
      </c>
      <c r="L52" s="125">
        <f t="shared" si="1"/>
        <v>0.6401209677419355</v>
      </c>
      <c r="M52" s="42">
        <v>17300</v>
      </c>
      <c r="N52" s="42">
        <v>8200</v>
      </c>
      <c r="O52" s="42">
        <v>4300</v>
      </c>
      <c r="P52" s="42">
        <f t="shared" si="2"/>
        <v>29800</v>
      </c>
      <c r="Q52" s="108">
        <f t="shared" si="3"/>
        <v>0.3004032258064516</v>
      </c>
      <c r="R52" s="42">
        <v>2700</v>
      </c>
      <c r="S52" s="42">
        <v>1300</v>
      </c>
      <c r="T52" s="42">
        <v>400</v>
      </c>
      <c r="U52" s="42">
        <v>100</v>
      </c>
      <c r="V52" s="107">
        <f t="shared" si="4"/>
        <v>4500</v>
      </c>
      <c r="W52" s="125">
        <f t="shared" si="5"/>
        <v>0.04536290322580645</v>
      </c>
      <c r="X52" s="42">
        <f t="shared" si="6"/>
        <v>400</v>
      </c>
      <c r="Y52" s="125">
        <f t="shared" si="7"/>
        <v>0.004032258064516129</v>
      </c>
      <c r="Z52" s="41">
        <v>200</v>
      </c>
      <c r="AA52" s="41">
        <v>100</v>
      </c>
      <c r="AB52" s="41">
        <v>100</v>
      </c>
    </row>
    <row r="53" spans="2:28" ht="12">
      <c r="B53" s="114" t="s">
        <v>115</v>
      </c>
      <c r="C53" s="39" t="s">
        <v>116</v>
      </c>
      <c r="D53" s="124">
        <v>99700</v>
      </c>
      <c r="E53" s="42">
        <v>1400</v>
      </c>
      <c r="F53" s="42">
        <v>4800</v>
      </c>
      <c r="G53" s="42">
        <v>14000</v>
      </c>
      <c r="H53" s="42">
        <v>15400</v>
      </c>
      <c r="I53" s="42">
        <v>21400</v>
      </c>
      <c r="J53" s="42">
        <v>11400</v>
      </c>
      <c r="K53" s="107">
        <f t="shared" si="0"/>
        <v>68400</v>
      </c>
      <c r="L53" s="125">
        <f t="shared" si="1"/>
        <v>0.6860581745235708</v>
      </c>
      <c r="M53" s="42">
        <v>15000</v>
      </c>
      <c r="N53" s="42">
        <v>7200</v>
      </c>
      <c r="O53" s="42">
        <v>4300</v>
      </c>
      <c r="P53" s="42">
        <f t="shared" si="2"/>
        <v>26500</v>
      </c>
      <c r="Q53" s="108">
        <f t="shared" si="3"/>
        <v>0.2657973921765296</v>
      </c>
      <c r="R53" s="42">
        <v>3000</v>
      </c>
      <c r="S53" s="42">
        <v>1100</v>
      </c>
      <c r="T53" s="42">
        <v>400</v>
      </c>
      <c r="U53" s="42">
        <v>100</v>
      </c>
      <c r="V53" s="107">
        <f t="shared" si="4"/>
        <v>4600</v>
      </c>
      <c r="W53" s="125">
        <f t="shared" si="5"/>
        <v>0.04613841524573721</v>
      </c>
      <c r="X53" s="42">
        <f t="shared" si="6"/>
        <v>100</v>
      </c>
      <c r="Y53" s="125">
        <f t="shared" si="7"/>
        <v>0.0010030090270812437</v>
      </c>
      <c r="Z53" s="41">
        <v>100</v>
      </c>
      <c r="AA53" s="65" t="s">
        <v>243</v>
      </c>
      <c r="AB53" s="41">
        <v>0</v>
      </c>
    </row>
    <row r="54" spans="2:28" ht="12">
      <c r="B54" s="114" t="s">
        <v>117</v>
      </c>
      <c r="C54" s="39" t="s">
        <v>118</v>
      </c>
      <c r="D54" s="124">
        <v>135500</v>
      </c>
      <c r="E54" s="42">
        <v>1300</v>
      </c>
      <c r="F54" s="42">
        <v>4000</v>
      </c>
      <c r="G54" s="42">
        <v>15900</v>
      </c>
      <c r="H54" s="42">
        <v>22500</v>
      </c>
      <c r="I54" s="42">
        <v>29400</v>
      </c>
      <c r="J54" s="42">
        <v>18500</v>
      </c>
      <c r="K54" s="107">
        <f t="shared" si="0"/>
        <v>91600</v>
      </c>
      <c r="L54" s="125">
        <f t="shared" si="1"/>
        <v>0.6760147601476014</v>
      </c>
      <c r="M54" s="42">
        <v>21300</v>
      </c>
      <c r="N54" s="42">
        <v>11600</v>
      </c>
      <c r="O54" s="42">
        <v>4800</v>
      </c>
      <c r="P54" s="42">
        <f t="shared" si="2"/>
        <v>37700</v>
      </c>
      <c r="Q54" s="108">
        <f t="shared" si="3"/>
        <v>0.2782287822878229</v>
      </c>
      <c r="R54" s="42">
        <v>4100</v>
      </c>
      <c r="S54" s="42">
        <v>1000</v>
      </c>
      <c r="T54" s="42">
        <v>400</v>
      </c>
      <c r="U54" s="115" t="s">
        <v>243</v>
      </c>
      <c r="V54" s="107">
        <f t="shared" si="4"/>
        <v>5500</v>
      </c>
      <c r="W54" s="125">
        <f t="shared" si="5"/>
        <v>0.04059040590405904</v>
      </c>
      <c r="X54" s="42">
        <f t="shared" si="6"/>
        <v>500</v>
      </c>
      <c r="Y54" s="125">
        <f t="shared" si="7"/>
        <v>0.0036900369003690036</v>
      </c>
      <c r="Z54" s="41">
        <v>300</v>
      </c>
      <c r="AA54" s="41">
        <v>100</v>
      </c>
      <c r="AB54" s="41">
        <v>100</v>
      </c>
    </row>
    <row r="55" spans="2:28" ht="12">
      <c r="B55" s="119" t="s">
        <v>119</v>
      </c>
      <c r="C55" s="120" t="s">
        <v>120</v>
      </c>
      <c r="D55" s="128">
        <v>100800</v>
      </c>
      <c r="E55" s="121">
        <v>1800</v>
      </c>
      <c r="F55" s="121">
        <v>3500</v>
      </c>
      <c r="G55" s="121">
        <v>12000</v>
      </c>
      <c r="H55" s="121">
        <v>17300</v>
      </c>
      <c r="I55" s="121">
        <v>18100</v>
      </c>
      <c r="J55" s="121">
        <v>10800</v>
      </c>
      <c r="K55" s="111">
        <f t="shared" si="0"/>
        <v>63500</v>
      </c>
      <c r="L55" s="129">
        <f t="shared" si="1"/>
        <v>0.6299603174603174</v>
      </c>
      <c r="M55" s="121">
        <v>16900</v>
      </c>
      <c r="N55" s="121">
        <v>9800</v>
      </c>
      <c r="O55" s="121">
        <v>5400</v>
      </c>
      <c r="P55" s="121">
        <f t="shared" si="2"/>
        <v>32100</v>
      </c>
      <c r="Q55" s="112">
        <f t="shared" si="3"/>
        <v>0.31845238095238093</v>
      </c>
      <c r="R55" s="121">
        <v>2600</v>
      </c>
      <c r="S55" s="121">
        <v>1100</v>
      </c>
      <c r="T55" s="121">
        <v>200</v>
      </c>
      <c r="U55" s="121">
        <v>100</v>
      </c>
      <c r="V55" s="111">
        <f t="shared" si="4"/>
        <v>4000</v>
      </c>
      <c r="W55" s="129">
        <f t="shared" si="5"/>
        <v>0.03968253968253968</v>
      </c>
      <c r="X55" s="121">
        <f t="shared" si="6"/>
        <v>100</v>
      </c>
      <c r="Y55" s="129">
        <f t="shared" si="7"/>
        <v>0.000992063492063492</v>
      </c>
      <c r="Z55" s="65" t="s">
        <v>243</v>
      </c>
      <c r="AA55" s="41">
        <v>100</v>
      </c>
      <c r="AB55" s="65" t="s">
        <v>243</v>
      </c>
    </row>
    <row r="59" spans="2:28" ht="14.25">
      <c r="B59" s="16" t="s">
        <v>251</v>
      </c>
      <c r="C59" s="12"/>
      <c r="D59" s="1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2:28" ht="14.25">
      <c r="B60" s="16" t="s">
        <v>242</v>
      </c>
      <c r="C60" s="12"/>
      <c r="D60" s="1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2:28" ht="12">
      <c r="B61" s="10"/>
      <c r="C61" s="1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28" ht="15.75" customHeight="1">
      <c r="B62" s="159" t="s">
        <v>0</v>
      </c>
      <c r="C62" s="133"/>
      <c r="D62" s="100" t="s">
        <v>1</v>
      </c>
      <c r="E62" s="97" t="s">
        <v>2</v>
      </c>
      <c r="F62" s="66" t="s">
        <v>3</v>
      </c>
      <c r="G62" s="20" t="s">
        <v>4</v>
      </c>
      <c r="H62" s="20" t="s">
        <v>5</v>
      </c>
      <c r="I62" s="20" t="s">
        <v>6</v>
      </c>
      <c r="J62" s="21" t="s">
        <v>7</v>
      </c>
      <c r="K62" s="157" t="s">
        <v>260</v>
      </c>
      <c r="L62" s="150"/>
      <c r="M62" s="20" t="s">
        <v>8</v>
      </c>
      <c r="N62" s="20" t="s">
        <v>9</v>
      </c>
      <c r="O62" s="104" t="s">
        <v>10</v>
      </c>
      <c r="P62" s="157" t="s">
        <v>261</v>
      </c>
      <c r="Q62" s="150"/>
      <c r="R62" s="21" t="s">
        <v>11</v>
      </c>
      <c r="S62" s="20" t="s">
        <v>12</v>
      </c>
      <c r="T62" s="20" t="s">
        <v>13</v>
      </c>
      <c r="U62" s="20" t="s">
        <v>14</v>
      </c>
      <c r="V62" s="157" t="s">
        <v>262</v>
      </c>
      <c r="W62" s="150"/>
      <c r="X62" s="157" t="s">
        <v>255</v>
      </c>
      <c r="Y62" s="150"/>
      <c r="Z62" s="113" t="s">
        <v>15</v>
      </c>
      <c r="AA62" s="22" t="s">
        <v>16</v>
      </c>
      <c r="AB62" s="66" t="s">
        <v>17</v>
      </c>
    </row>
    <row r="63" spans="2:28" ht="16.5" customHeight="1">
      <c r="B63" s="160" t="s">
        <v>18</v>
      </c>
      <c r="C63" s="143"/>
      <c r="D63" s="30" t="s">
        <v>121</v>
      </c>
      <c r="E63" s="98" t="s">
        <v>19</v>
      </c>
      <c r="F63" s="30" t="s">
        <v>20</v>
      </c>
      <c r="G63" s="31"/>
      <c r="H63" s="31"/>
      <c r="I63" s="31"/>
      <c r="J63" s="32"/>
      <c r="K63" s="158"/>
      <c r="L63" s="152"/>
      <c r="M63" s="31"/>
      <c r="N63" s="31"/>
      <c r="O63" s="105"/>
      <c r="P63" s="158"/>
      <c r="Q63" s="152"/>
      <c r="R63" s="32"/>
      <c r="S63" s="31"/>
      <c r="T63" s="31"/>
      <c r="U63" s="31"/>
      <c r="V63" s="158"/>
      <c r="W63" s="152"/>
      <c r="X63" s="158"/>
      <c r="Y63" s="152"/>
      <c r="Z63" s="32"/>
      <c r="AA63" s="31"/>
      <c r="AB63" s="33" t="s">
        <v>21</v>
      </c>
    </row>
    <row r="64" spans="2:28" ht="12">
      <c r="B64" s="161"/>
      <c r="C64" s="145"/>
      <c r="D64" s="36" t="s">
        <v>22</v>
      </c>
      <c r="E64" s="99" t="s">
        <v>23</v>
      </c>
      <c r="F64" s="36" t="s">
        <v>24</v>
      </c>
      <c r="G64" s="36" t="s">
        <v>25</v>
      </c>
      <c r="H64" s="36" t="s">
        <v>26</v>
      </c>
      <c r="I64" s="36" t="s">
        <v>27</v>
      </c>
      <c r="J64" s="36" t="s">
        <v>28</v>
      </c>
      <c r="K64" s="36"/>
      <c r="L64" s="96" t="s">
        <v>259</v>
      </c>
      <c r="M64" s="36" t="s">
        <v>29</v>
      </c>
      <c r="N64" s="36" t="s">
        <v>30</v>
      </c>
      <c r="O64" s="106" t="s">
        <v>31</v>
      </c>
      <c r="P64" s="36"/>
      <c r="Q64" s="96" t="s">
        <v>259</v>
      </c>
      <c r="R64" s="99" t="s">
        <v>32</v>
      </c>
      <c r="S64" s="36" t="s">
        <v>33</v>
      </c>
      <c r="T64" s="36" t="s">
        <v>34</v>
      </c>
      <c r="U64" s="36" t="s">
        <v>35</v>
      </c>
      <c r="V64" s="36"/>
      <c r="W64" s="96" t="s">
        <v>259</v>
      </c>
      <c r="X64" s="36"/>
      <c r="Y64" s="96" t="s">
        <v>259</v>
      </c>
      <c r="Z64" s="99" t="s">
        <v>36</v>
      </c>
      <c r="AA64" s="36" t="s">
        <v>37</v>
      </c>
      <c r="AB64" s="36" t="s">
        <v>38</v>
      </c>
    </row>
    <row r="65" spans="2:28" ht="15" customHeight="1">
      <c r="B65" s="114" t="s">
        <v>39</v>
      </c>
      <c r="C65" s="39" t="s">
        <v>40</v>
      </c>
      <c r="D65" s="101">
        <v>13944400</v>
      </c>
      <c r="E65" s="42">
        <v>1698000</v>
      </c>
      <c r="F65" s="42">
        <v>4819800</v>
      </c>
      <c r="G65" s="42">
        <v>3728500</v>
      </c>
      <c r="H65" s="42">
        <v>1601400</v>
      </c>
      <c r="I65" s="42">
        <v>1150700</v>
      </c>
      <c r="J65" s="42">
        <v>414800</v>
      </c>
      <c r="K65" s="42">
        <f>+SUM(E65:J65)</f>
        <v>13413200</v>
      </c>
      <c r="L65" s="108">
        <f>+K65/$D65</f>
        <v>0.9619058546800149</v>
      </c>
      <c r="M65" s="42">
        <v>261400</v>
      </c>
      <c r="N65" s="42">
        <v>66100</v>
      </c>
      <c r="O65" s="42">
        <v>19900</v>
      </c>
      <c r="P65" s="107">
        <f>SUM(M65:O65)</f>
        <v>347400</v>
      </c>
      <c r="Q65" s="108">
        <f>+P65/$D65</f>
        <v>0.024913226815065546</v>
      </c>
      <c r="R65" s="42">
        <v>15100</v>
      </c>
      <c r="S65" s="42">
        <v>7600</v>
      </c>
      <c r="T65" s="42">
        <v>5400</v>
      </c>
      <c r="U65" s="42">
        <v>3600</v>
      </c>
      <c r="V65" s="42">
        <f>SUM(R65:U65)</f>
        <v>31700</v>
      </c>
      <c r="W65" s="108">
        <f>+V65/$D65</f>
        <v>0.002273314018530736</v>
      </c>
      <c r="X65" s="107">
        <f>SUM(Z65)+SUM(AA65)+SUM(AB65)</f>
        <v>2300</v>
      </c>
      <c r="Y65" s="108">
        <f>+X65/$D65</f>
        <v>0.00016494076475144143</v>
      </c>
      <c r="Z65" s="41">
        <v>1900</v>
      </c>
      <c r="AA65" s="41">
        <v>400</v>
      </c>
      <c r="AB65" s="65" t="s">
        <v>243</v>
      </c>
    </row>
    <row r="66" spans="2:28" ht="15" customHeight="1">
      <c r="B66" s="114" t="s">
        <v>41</v>
      </c>
      <c r="C66" s="39" t="s">
        <v>42</v>
      </c>
      <c r="D66" s="101">
        <v>651500</v>
      </c>
      <c r="E66" s="42">
        <v>84300</v>
      </c>
      <c r="F66" s="42">
        <v>246600</v>
      </c>
      <c r="G66" s="42">
        <v>173100</v>
      </c>
      <c r="H66" s="42">
        <v>77700</v>
      </c>
      <c r="I66" s="42">
        <v>38100</v>
      </c>
      <c r="J66" s="42">
        <v>13300</v>
      </c>
      <c r="K66" s="42">
        <f aca="true" t="shared" si="8" ref="K66:K112">+SUM(E66:J66)</f>
        <v>633100</v>
      </c>
      <c r="L66" s="108">
        <f aca="true" t="shared" si="9" ref="L66:L112">+K66/$D66</f>
        <v>0.9717574827321566</v>
      </c>
      <c r="M66" s="42">
        <v>7200</v>
      </c>
      <c r="N66" s="42">
        <v>2700</v>
      </c>
      <c r="O66" s="42">
        <v>1300</v>
      </c>
      <c r="P66" s="107">
        <f aca="true" t="shared" si="10" ref="P66:P112">SUM(M66:O66)</f>
        <v>11200</v>
      </c>
      <c r="Q66" s="108">
        <f aca="true" t="shared" si="11" ref="Q66:Q112">+P66/$D66</f>
        <v>0.01719109746738296</v>
      </c>
      <c r="R66" s="42">
        <v>400</v>
      </c>
      <c r="S66" s="42">
        <v>600</v>
      </c>
      <c r="T66" s="42">
        <v>200</v>
      </c>
      <c r="U66" s="42">
        <v>700</v>
      </c>
      <c r="V66" s="42">
        <f aca="true" t="shared" si="12" ref="V66:V112">SUM(R66:U66)</f>
        <v>1900</v>
      </c>
      <c r="W66" s="108">
        <f aca="true" t="shared" si="13" ref="W66:W112">+V66/$D66</f>
        <v>0.0029163468917881813</v>
      </c>
      <c r="X66" s="107">
        <f aca="true" t="shared" si="14" ref="X66:X112">SUM(Z66)+SUM(AA66)+SUM(AB66)</f>
        <v>0</v>
      </c>
      <c r="Y66" s="108">
        <f aca="true" t="shared" si="15" ref="Y66:Y112">+X66/$D66</f>
        <v>0</v>
      </c>
      <c r="Z66" s="65" t="s">
        <v>243</v>
      </c>
      <c r="AA66" s="65" t="s">
        <v>243</v>
      </c>
      <c r="AB66" s="65" t="s">
        <v>243</v>
      </c>
    </row>
    <row r="67" spans="2:28" ht="15" customHeight="1">
      <c r="B67" s="114" t="s">
        <v>43</v>
      </c>
      <c r="C67" s="39" t="s">
        <v>44</v>
      </c>
      <c r="D67" s="101">
        <v>133200</v>
      </c>
      <c r="E67" s="42">
        <v>15400</v>
      </c>
      <c r="F67" s="42">
        <v>43700</v>
      </c>
      <c r="G67" s="42">
        <v>46700</v>
      </c>
      <c r="H67" s="42">
        <v>15800</v>
      </c>
      <c r="I67" s="42">
        <v>6900</v>
      </c>
      <c r="J67" s="42">
        <v>1700</v>
      </c>
      <c r="K67" s="42">
        <f t="shared" si="8"/>
        <v>130200</v>
      </c>
      <c r="L67" s="108">
        <f t="shared" si="9"/>
        <v>0.9774774774774775</v>
      </c>
      <c r="M67" s="42">
        <v>900</v>
      </c>
      <c r="N67" s="42">
        <v>100</v>
      </c>
      <c r="O67" s="115" t="s">
        <v>243</v>
      </c>
      <c r="P67" s="107">
        <f t="shared" si="10"/>
        <v>1000</v>
      </c>
      <c r="Q67" s="108">
        <f t="shared" si="11"/>
        <v>0.0075075075075075074</v>
      </c>
      <c r="R67" s="42">
        <v>100</v>
      </c>
      <c r="S67" s="42">
        <v>100</v>
      </c>
      <c r="T67" s="115" t="s">
        <v>243</v>
      </c>
      <c r="U67" s="42">
        <v>100</v>
      </c>
      <c r="V67" s="42">
        <f t="shared" si="12"/>
        <v>300</v>
      </c>
      <c r="W67" s="108">
        <f t="shared" si="13"/>
        <v>0.0022522522522522522</v>
      </c>
      <c r="X67" s="107">
        <f t="shared" si="14"/>
        <v>100</v>
      </c>
      <c r="Y67" s="108">
        <f t="shared" si="15"/>
        <v>0.0007507507507507507</v>
      </c>
      <c r="Z67" s="41">
        <v>100</v>
      </c>
      <c r="AA67" s="65" t="s">
        <v>243</v>
      </c>
      <c r="AB67" s="65" t="s">
        <v>243</v>
      </c>
    </row>
    <row r="68" spans="2:28" ht="15" customHeight="1">
      <c r="B68" s="114" t="s">
        <v>45</v>
      </c>
      <c r="C68" s="39" t="s">
        <v>25</v>
      </c>
      <c r="D68" s="101">
        <v>133200</v>
      </c>
      <c r="E68" s="42">
        <v>14800</v>
      </c>
      <c r="F68" s="42">
        <v>42500</v>
      </c>
      <c r="G68" s="42">
        <v>45500</v>
      </c>
      <c r="H68" s="42">
        <v>16600</v>
      </c>
      <c r="I68" s="42">
        <v>9300</v>
      </c>
      <c r="J68" s="42">
        <v>1900</v>
      </c>
      <c r="K68" s="42">
        <f t="shared" si="8"/>
        <v>130600</v>
      </c>
      <c r="L68" s="108">
        <f t="shared" si="9"/>
        <v>0.9804804804804805</v>
      </c>
      <c r="M68" s="42">
        <v>1600</v>
      </c>
      <c r="N68" s="42">
        <v>300</v>
      </c>
      <c r="O68" s="42">
        <v>300</v>
      </c>
      <c r="P68" s="107">
        <f t="shared" si="10"/>
        <v>2200</v>
      </c>
      <c r="Q68" s="108">
        <f t="shared" si="11"/>
        <v>0.016516516516516516</v>
      </c>
      <c r="R68" s="42">
        <v>100</v>
      </c>
      <c r="S68" s="115" t="s">
        <v>243</v>
      </c>
      <c r="T68" s="115" t="s">
        <v>243</v>
      </c>
      <c r="U68" s="42">
        <v>0</v>
      </c>
      <c r="V68" s="42">
        <f t="shared" si="12"/>
        <v>100</v>
      </c>
      <c r="W68" s="108">
        <f t="shared" si="13"/>
        <v>0.0007507507507507507</v>
      </c>
      <c r="X68" s="107">
        <f t="shared" si="14"/>
        <v>0</v>
      </c>
      <c r="Y68" s="108">
        <f t="shared" si="15"/>
        <v>0</v>
      </c>
      <c r="Z68" s="65" t="s">
        <v>243</v>
      </c>
      <c r="AA68" s="65" t="s">
        <v>243</v>
      </c>
      <c r="AB68" s="65" t="s">
        <v>243</v>
      </c>
    </row>
    <row r="69" spans="2:28" ht="15" customHeight="1">
      <c r="B69" s="114" t="s">
        <v>46</v>
      </c>
      <c r="C69" s="39" t="s">
        <v>26</v>
      </c>
      <c r="D69" s="101">
        <v>251900</v>
      </c>
      <c r="E69" s="42">
        <v>27800</v>
      </c>
      <c r="F69" s="42">
        <v>82000</v>
      </c>
      <c r="G69" s="42">
        <v>74300</v>
      </c>
      <c r="H69" s="42">
        <v>34200</v>
      </c>
      <c r="I69" s="42">
        <v>19900</v>
      </c>
      <c r="J69" s="42">
        <v>5400</v>
      </c>
      <c r="K69" s="42">
        <f t="shared" si="8"/>
        <v>243600</v>
      </c>
      <c r="L69" s="108">
        <f t="shared" si="9"/>
        <v>0.9670504168320763</v>
      </c>
      <c r="M69" s="42">
        <v>4300</v>
      </c>
      <c r="N69" s="42">
        <v>800</v>
      </c>
      <c r="O69" s="42">
        <v>100</v>
      </c>
      <c r="P69" s="107">
        <f t="shared" si="10"/>
        <v>5200</v>
      </c>
      <c r="Q69" s="108">
        <f t="shared" si="11"/>
        <v>0.020643112346169116</v>
      </c>
      <c r="R69" s="42">
        <v>300</v>
      </c>
      <c r="S69" s="42">
        <v>100</v>
      </c>
      <c r="T69" s="115" t="s">
        <v>243</v>
      </c>
      <c r="U69" s="115" t="s">
        <v>243</v>
      </c>
      <c r="V69" s="42">
        <f t="shared" si="12"/>
        <v>400</v>
      </c>
      <c r="W69" s="108">
        <f t="shared" si="13"/>
        <v>0.0015879317189360857</v>
      </c>
      <c r="X69" s="107">
        <f t="shared" si="14"/>
        <v>0</v>
      </c>
      <c r="Y69" s="108">
        <f t="shared" si="15"/>
        <v>0</v>
      </c>
      <c r="Z69" s="65" t="s">
        <v>243</v>
      </c>
      <c r="AA69" s="65" t="s">
        <v>243</v>
      </c>
      <c r="AB69" s="65" t="s">
        <v>243</v>
      </c>
    </row>
    <row r="70" spans="2:28" ht="15" customHeight="1">
      <c r="B70" s="114" t="s">
        <v>47</v>
      </c>
      <c r="C70" s="39" t="s">
        <v>27</v>
      </c>
      <c r="D70" s="101">
        <v>99200</v>
      </c>
      <c r="E70" s="42">
        <v>10100</v>
      </c>
      <c r="F70" s="42">
        <v>33900</v>
      </c>
      <c r="G70" s="42">
        <v>36100</v>
      </c>
      <c r="H70" s="42">
        <v>11100</v>
      </c>
      <c r="I70" s="42">
        <v>5100</v>
      </c>
      <c r="J70" s="42">
        <v>1300</v>
      </c>
      <c r="K70" s="42">
        <f t="shared" si="8"/>
        <v>97600</v>
      </c>
      <c r="L70" s="108">
        <f t="shared" si="9"/>
        <v>0.9838709677419355</v>
      </c>
      <c r="M70" s="42">
        <v>900</v>
      </c>
      <c r="N70" s="42">
        <v>200</v>
      </c>
      <c r="O70" s="115" t="s">
        <v>243</v>
      </c>
      <c r="P70" s="107">
        <f t="shared" si="10"/>
        <v>1100</v>
      </c>
      <c r="Q70" s="108">
        <f t="shared" si="11"/>
        <v>0.011088709677419355</v>
      </c>
      <c r="R70" s="115" t="s">
        <v>243</v>
      </c>
      <c r="S70" s="115" t="s">
        <v>243</v>
      </c>
      <c r="T70" s="42">
        <v>100</v>
      </c>
      <c r="U70" s="115" t="s">
        <v>243</v>
      </c>
      <c r="V70" s="42">
        <f t="shared" si="12"/>
        <v>100</v>
      </c>
      <c r="W70" s="108">
        <f t="shared" si="13"/>
        <v>0.0010080645161290322</v>
      </c>
      <c r="X70" s="107">
        <f t="shared" si="14"/>
        <v>0</v>
      </c>
      <c r="Y70" s="108">
        <f t="shared" si="15"/>
        <v>0</v>
      </c>
      <c r="Z70" s="65" t="s">
        <v>243</v>
      </c>
      <c r="AA70" s="65" t="s">
        <v>243</v>
      </c>
      <c r="AB70" s="65" t="s">
        <v>243</v>
      </c>
    </row>
    <row r="71" spans="2:28" ht="15" customHeight="1">
      <c r="B71" s="114" t="s">
        <v>48</v>
      </c>
      <c r="C71" s="39" t="s">
        <v>28</v>
      </c>
      <c r="D71" s="101">
        <v>112600</v>
      </c>
      <c r="E71" s="42">
        <v>11100</v>
      </c>
      <c r="F71" s="42">
        <v>31600</v>
      </c>
      <c r="G71" s="42">
        <v>38900</v>
      </c>
      <c r="H71" s="42">
        <v>16100</v>
      </c>
      <c r="I71" s="42">
        <v>8700</v>
      </c>
      <c r="J71" s="42">
        <v>2600</v>
      </c>
      <c r="K71" s="42">
        <f t="shared" si="8"/>
        <v>109000</v>
      </c>
      <c r="L71" s="108">
        <f t="shared" si="9"/>
        <v>0.9680284191829485</v>
      </c>
      <c r="M71" s="42">
        <v>1600</v>
      </c>
      <c r="N71" s="42">
        <v>1000</v>
      </c>
      <c r="O71" s="42">
        <v>0</v>
      </c>
      <c r="P71" s="107">
        <f t="shared" si="10"/>
        <v>2600</v>
      </c>
      <c r="Q71" s="108">
        <f t="shared" si="11"/>
        <v>0.023090586145648313</v>
      </c>
      <c r="R71" s="42">
        <v>100</v>
      </c>
      <c r="S71" s="42">
        <v>100</v>
      </c>
      <c r="T71" s="115" t="s">
        <v>243</v>
      </c>
      <c r="U71" s="42">
        <v>100</v>
      </c>
      <c r="V71" s="42">
        <f t="shared" si="12"/>
        <v>300</v>
      </c>
      <c r="W71" s="108">
        <f t="shared" si="13"/>
        <v>0.0026642984014209592</v>
      </c>
      <c r="X71" s="107">
        <f t="shared" si="14"/>
        <v>0</v>
      </c>
      <c r="Y71" s="108">
        <f t="shared" si="15"/>
        <v>0</v>
      </c>
      <c r="Z71" s="65" t="s">
        <v>243</v>
      </c>
      <c r="AA71" s="65" t="s">
        <v>243</v>
      </c>
      <c r="AB71" s="65" t="s">
        <v>243</v>
      </c>
    </row>
    <row r="72" spans="2:28" ht="15" customHeight="1">
      <c r="B72" s="114" t="s">
        <v>49</v>
      </c>
      <c r="C72" s="39" t="s">
        <v>29</v>
      </c>
      <c r="D72" s="101">
        <v>182900</v>
      </c>
      <c r="E72" s="42">
        <v>16600</v>
      </c>
      <c r="F72" s="42">
        <v>58200</v>
      </c>
      <c r="G72" s="42">
        <v>63300</v>
      </c>
      <c r="H72" s="42">
        <v>24200</v>
      </c>
      <c r="I72" s="42">
        <v>12900</v>
      </c>
      <c r="J72" s="42">
        <v>3700</v>
      </c>
      <c r="K72" s="42">
        <f t="shared" si="8"/>
        <v>178900</v>
      </c>
      <c r="L72" s="108">
        <f t="shared" si="9"/>
        <v>0.9781301257517769</v>
      </c>
      <c r="M72" s="42">
        <v>1600</v>
      </c>
      <c r="N72" s="42">
        <v>400</v>
      </c>
      <c r="O72" s="42">
        <v>100</v>
      </c>
      <c r="P72" s="107">
        <f t="shared" si="10"/>
        <v>2100</v>
      </c>
      <c r="Q72" s="108">
        <f t="shared" si="11"/>
        <v>0.011481683980317113</v>
      </c>
      <c r="R72" s="115" t="s">
        <v>243</v>
      </c>
      <c r="S72" s="42">
        <v>100</v>
      </c>
      <c r="T72" s="115" t="s">
        <v>243</v>
      </c>
      <c r="U72" s="115" t="s">
        <v>243</v>
      </c>
      <c r="V72" s="42">
        <f t="shared" si="12"/>
        <v>100</v>
      </c>
      <c r="W72" s="108">
        <f t="shared" si="13"/>
        <v>0.0005467468562055768</v>
      </c>
      <c r="X72" s="107">
        <f t="shared" si="14"/>
        <v>0</v>
      </c>
      <c r="Y72" s="108">
        <f t="shared" si="15"/>
        <v>0</v>
      </c>
      <c r="Z72" s="65" t="s">
        <v>243</v>
      </c>
      <c r="AA72" s="65" t="s">
        <v>243</v>
      </c>
      <c r="AB72" s="65" t="s">
        <v>243</v>
      </c>
    </row>
    <row r="73" spans="2:28" ht="15" customHeight="1">
      <c r="B73" s="114" t="s">
        <v>50</v>
      </c>
      <c r="C73" s="39" t="s">
        <v>30</v>
      </c>
      <c r="D73" s="101">
        <v>327100</v>
      </c>
      <c r="E73" s="42">
        <v>35900</v>
      </c>
      <c r="F73" s="42">
        <v>110800</v>
      </c>
      <c r="G73" s="42">
        <v>90200</v>
      </c>
      <c r="H73" s="42">
        <v>43100</v>
      </c>
      <c r="I73" s="42">
        <v>25800</v>
      </c>
      <c r="J73" s="42">
        <v>9900</v>
      </c>
      <c r="K73" s="42">
        <f t="shared" si="8"/>
        <v>315700</v>
      </c>
      <c r="L73" s="108">
        <f t="shared" si="9"/>
        <v>0.9651482726994803</v>
      </c>
      <c r="M73" s="42">
        <v>6200</v>
      </c>
      <c r="N73" s="42">
        <v>1200</v>
      </c>
      <c r="O73" s="42">
        <v>200</v>
      </c>
      <c r="P73" s="107">
        <f t="shared" si="10"/>
        <v>7600</v>
      </c>
      <c r="Q73" s="108">
        <f t="shared" si="11"/>
        <v>0.023234484867013145</v>
      </c>
      <c r="R73" s="42">
        <v>200</v>
      </c>
      <c r="S73" s="42">
        <v>100</v>
      </c>
      <c r="T73" s="42">
        <v>100</v>
      </c>
      <c r="U73" s="115" t="s">
        <v>243</v>
      </c>
      <c r="V73" s="42">
        <f t="shared" si="12"/>
        <v>400</v>
      </c>
      <c r="W73" s="108">
        <f t="shared" si="13"/>
        <v>0.0012228676245796392</v>
      </c>
      <c r="X73" s="107">
        <f t="shared" si="14"/>
        <v>100</v>
      </c>
      <c r="Y73" s="108">
        <f t="shared" si="15"/>
        <v>0.0003057169061449098</v>
      </c>
      <c r="Z73" s="41">
        <v>100</v>
      </c>
      <c r="AA73" s="65" t="s">
        <v>243</v>
      </c>
      <c r="AB73" s="65" t="s">
        <v>243</v>
      </c>
    </row>
    <row r="74" spans="2:28" ht="15" customHeight="1">
      <c r="B74" s="114" t="s">
        <v>51</v>
      </c>
      <c r="C74" s="39" t="s">
        <v>31</v>
      </c>
      <c r="D74" s="101">
        <v>211800</v>
      </c>
      <c r="E74" s="42">
        <v>21400</v>
      </c>
      <c r="F74" s="42">
        <v>72600</v>
      </c>
      <c r="G74" s="42">
        <v>64000</v>
      </c>
      <c r="H74" s="42">
        <v>24300</v>
      </c>
      <c r="I74" s="42">
        <v>17900</v>
      </c>
      <c r="J74" s="42">
        <v>4900</v>
      </c>
      <c r="K74" s="42">
        <f t="shared" si="8"/>
        <v>205100</v>
      </c>
      <c r="L74" s="108">
        <f t="shared" si="9"/>
        <v>0.9683663833805477</v>
      </c>
      <c r="M74" s="42">
        <v>2900</v>
      </c>
      <c r="N74" s="42">
        <v>800</v>
      </c>
      <c r="O74" s="115" t="s">
        <v>243</v>
      </c>
      <c r="P74" s="107">
        <f t="shared" si="10"/>
        <v>3700</v>
      </c>
      <c r="Q74" s="108">
        <f t="shared" si="11"/>
        <v>0.017469310670443813</v>
      </c>
      <c r="R74" s="115" t="s">
        <v>243</v>
      </c>
      <c r="S74" s="115" t="s">
        <v>243</v>
      </c>
      <c r="T74" s="115" t="s">
        <v>243</v>
      </c>
      <c r="U74" s="115" t="s">
        <v>243</v>
      </c>
      <c r="V74" s="42">
        <f t="shared" si="12"/>
        <v>0</v>
      </c>
      <c r="W74" s="108">
        <f t="shared" si="13"/>
        <v>0</v>
      </c>
      <c r="X74" s="107">
        <f t="shared" si="14"/>
        <v>0</v>
      </c>
      <c r="Y74" s="108">
        <f t="shared" si="15"/>
        <v>0</v>
      </c>
      <c r="Z74" s="65" t="s">
        <v>243</v>
      </c>
      <c r="AA74" s="65" t="s">
        <v>243</v>
      </c>
      <c r="AB74" s="65" t="s">
        <v>243</v>
      </c>
    </row>
    <row r="75" spans="2:28" ht="15" customHeight="1">
      <c r="B75" s="114" t="s">
        <v>52</v>
      </c>
      <c r="C75" s="39" t="s">
        <v>32</v>
      </c>
      <c r="D75" s="101">
        <v>220100</v>
      </c>
      <c r="E75" s="42">
        <v>23600</v>
      </c>
      <c r="F75" s="42">
        <v>82700</v>
      </c>
      <c r="G75" s="42">
        <v>60300</v>
      </c>
      <c r="H75" s="42">
        <v>26800</v>
      </c>
      <c r="I75" s="42">
        <v>16900</v>
      </c>
      <c r="J75" s="42">
        <v>4000</v>
      </c>
      <c r="K75" s="42">
        <f t="shared" si="8"/>
        <v>214300</v>
      </c>
      <c r="L75" s="108">
        <f t="shared" si="9"/>
        <v>0.9736483416628805</v>
      </c>
      <c r="M75" s="42">
        <v>3500</v>
      </c>
      <c r="N75" s="42">
        <v>800</v>
      </c>
      <c r="O75" s="115" t="s">
        <v>243</v>
      </c>
      <c r="P75" s="107">
        <f t="shared" si="10"/>
        <v>4300</v>
      </c>
      <c r="Q75" s="108">
        <f t="shared" si="11"/>
        <v>0.019536574284416176</v>
      </c>
      <c r="R75" s="115" t="s">
        <v>243</v>
      </c>
      <c r="S75" s="115" t="s">
        <v>243</v>
      </c>
      <c r="T75" s="115" t="s">
        <v>243</v>
      </c>
      <c r="U75" s="115" t="s">
        <v>243</v>
      </c>
      <c r="V75" s="42">
        <f t="shared" si="12"/>
        <v>0</v>
      </c>
      <c r="W75" s="108">
        <f t="shared" si="13"/>
        <v>0</v>
      </c>
      <c r="X75" s="107">
        <f t="shared" si="14"/>
        <v>0</v>
      </c>
      <c r="Y75" s="108">
        <f t="shared" si="15"/>
        <v>0</v>
      </c>
      <c r="Z75" s="65" t="s">
        <v>243</v>
      </c>
      <c r="AA75" s="65" t="s">
        <v>243</v>
      </c>
      <c r="AB75" s="65" t="s">
        <v>243</v>
      </c>
    </row>
    <row r="76" spans="2:28" s="95" customFormat="1" ht="15" customHeight="1">
      <c r="B76" s="116" t="s">
        <v>53</v>
      </c>
      <c r="C76" s="79" t="s">
        <v>33</v>
      </c>
      <c r="D76" s="102">
        <v>839900</v>
      </c>
      <c r="E76" s="117">
        <v>104200</v>
      </c>
      <c r="F76" s="117">
        <v>293100</v>
      </c>
      <c r="G76" s="117">
        <v>211600</v>
      </c>
      <c r="H76" s="117">
        <v>87700</v>
      </c>
      <c r="I76" s="117">
        <v>79800</v>
      </c>
      <c r="J76" s="117">
        <v>26500</v>
      </c>
      <c r="K76" s="117">
        <f t="shared" si="8"/>
        <v>802900</v>
      </c>
      <c r="L76" s="110">
        <f t="shared" si="9"/>
        <v>0.9559471365638766</v>
      </c>
      <c r="M76" s="117">
        <v>18100</v>
      </c>
      <c r="N76" s="117">
        <v>4200</v>
      </c>
      <c r="O76" s="117">
        <v>1300</v>
      </c>
      <c r="P76" s="109">
        <f t="shared" si="10"/>
        <v>23600</v>
      </c>
      <c r="Q76" s="110">
        <f t="shared" si="11"/>
        <v>0.02809858316466246</v>
      </c>
      <c r="R76" s="117">
        <v>500</v>
      </c>
      <c r="S76" s="117">
        <v>500</v>
      </c>
      <c r="T76" s="118" t="s">
        <v>243</v>
      </c>
      <c r="U76" s="118" t="s">
        <v>243</v>
      </c>
      <c r="V76" s="117">
        <f t="shared" si="12"/>
        <v>1000</v>
      </c>
      <c r="W76" s="110">
        <f t="shared" si="13"/>
        <v>0.0011906179307060365</v>
      </c>
      <c r="X76" s="109">
        <f t="shared" si="14"/>
        <v>0</v>
      </c>
      <c r="Y76" s="110">
        <f t="shared" si="15"/>
        <v>0</v>
      </c>
      <c r="Z76" s="90" t="s">
        <v>243</v>
      </c>
      <c r="AA76" s="90" t="s">
        <v>243</v>
      </c>
      <c r="AB76" s="90" t="s">
        <v>243</v>
      </c>
    </row>
    <row r="77" spans="2:28" ht="15" customHeight="1">
      <c r="B77" s="114" t="s">
        <v>54</v>
      </c>
      <c r="C77" s="39" t="s">
        <v>34</v>
      </c>
      <c r="D77" s="101">
        <v>711700</v>
      </c>
      <c r="E77" s="42">
        <v>84500</v>
      </c>
      <c r="F77" s="42">
        <v>258600</v>
      </c>
      <c r="G77" s="42">
        <v>166300</v>
      </c>
      <c r="H77" s="42">
        <v>77700</v>
      </c>
      <c r="I77" s="42">
        <v>70100</v>
      </c>
      <c r="J77" s="42">
        <v>25200</v>
      </c>
      <c r="K77" s="42">
        <f t="shared" si="8"/>
        <v>682400</v>
      </c>
      <c r="L77" s="108">
        <f t="shared" si="9"/>
        <v>0.9588309681045384</v>
      </c>
      <c r="M77" s="42">
        <v>14100</v>
      </c>
      <c r="N77" s="42">
        <v>4700</v>
      </c>
      <c r="O77" s="42">
        <v>1000</v>
      </c>
      <c r="P77" s="107">
        <f t="shared" si="10"/>
        <v>19800</v>
      </c>
      <c r="Q77" s="108">
        <f t="shared" si="11"/>
        <v>0.027820710973724884</v>
      </c>
      <c r="R77" s="42">
        <v>1500</v>
      </c>
      <c r="S77" s="42">
        <v>700</v>
      </c>
      <c r="T77" s="115" t="s">
        <v>243</v>
      </c>
      <c r="U77" s="42">
        <v>200</v>
      </c>
      <c r="V77" s="42">
        <f t="shared" si="12"/>
        <v>2400</v>
      </c>
      <c r="W77" s="108">
        <f t="shared" si="13"/>
        <v>0.0033722073907545315</v>
      </c>
      <c r="X77" s="107">
        <f t="shared" si="14"/>
        <v>0</v>
      </c>
      <c r="Y77" s="108">
        <f t="shared" si="15"/>
        <v>0</v>
      </c>
      <c r="Z77" s="65" t="s">
        <v>243</v>
      </c>
      <c r="AA77" s="65" t="s">
        <v>243</v>
      </c>
      <c r="AB77" s="65" t="s">
        <v>243</v>
      </c>
    </row>
    <row r="78" spans="2:28" ht="15" customHeight="1">
      <c r="B78" s="114" t="s">
        <v>55</v>
      </c>
      <c r="C78" s="39" t="s">
        <v>35</v>
      </c>
      <c r="D78" s="101">
        <v>1416100</v>
      </c>
      <c r="E78" s="42">
        <v>179900</v>
      </c>
      <c r="F78" s="42">
        <v>419100</v>
      </c>
      <c r="G78" s="42">
        <v>310200</v>
      </c>
      <c r="H78" s="42">
        <v>156500</v>
      </c>
      <c r="I78" s="42">
        <v>157200</v>
      </c>
      <c r="J78" s="42">
        <v>83200</v>
      </c>
      <c r="K78" s="42">
        <f t="shared" si="8"/>
        <v>1306100</v>
      </c>
      <c r="L78" s="108">
        <f t="shared" si="9"/>
        <v>0.9223218699244403</v>
      </c>
      <c r="M78" s="42">
        <v>64000</v>
      </c>
      <c r="N78" s="42">
        <v>12300</v>
      </c>
      <c r="O78" s="42">
        <v>5000</v>
      </c>
      <c r="P78" s="107">
        <f t="shared" si="10"/>
        <v>81300</v>
      </c>
      <c r="Q78" s="108">
        <f t="shared" si="11"/>
        <v>0.057411199774027255</v>
      </c>
      <c r="R78" s="42">
        <v>4400</v>
      </c>
      <c r="S78" s="42">
        <v>1200</v>
      </c>
      <c r="T78" s="42">
        <v>200</v>
      </c>
      <c r="U78" s="42">
        <v>1100</v>
      </c>
      <c r="V78" s="42">
        <f t="shared" si="12"/>
        <v>6900</v>
      </c>
      <c r="W78" s="108">
        <f t="shared" si="13"/>
        <v>0.004872537250194195</v>
      </c>
      <c r="X78" s="107">
        <f t="shared" si="14"/>
        <v>300</v>
      </c>
      <c r="Y78" s="108">
        <f t="shared" si="15"/>
        <v>0.0002118494456606172</v>
      </c>
      <c r="Z78" s="41">
        <v>300</v>
      </c>
      <c r="AA78" s="65" t="s">
        <v>243</v>
      </c>
      <c r="AB78" s="65" t="s">
        <v>243</v>
      </c>
    </row>
    <row r="79" spans="2:28" ht="15" customHeight="1">
      <c r="B79" s="114" t="s">
        <v>56</v>
      </c>
      <c r="C79" s="39" t="s">
        <v>36</v>
      </c>
      <c r="D79" s="101">
        <v>1040600</v>
      </c>
      <c r="E79" s="42">
        <v>156200</v>
      </c>
      <c r="F79" s="42">
        <v>376500</v>
      </c>
      <c r="G79" s="42">
        <v>222500</v>
      </c>
      <c r="H79" s="42">
        <v>104800</v>
      </c>
      <c r="I79" s="42">
        <v>85900</v>
      </c>
      <c r="J79" s="42">
        <v>37600</v>
      </c>
      <c r="K79" s="42">
        <f t="shared" si="8"/>
        <v>983500</v>
      </c>
      <c r="L79" s="108">
        <f t="shared" si="9"/>
        <v>0.9451278108783394</v>
      </c>
      <c r="M79" s="42">
        <v>30000</v>
      </c>
      <c r="N79" s="42">
        <v>8800</v>
      </c>
      <c r="O79" s="42">
        <v>1300</v>
      </c>
      <c r="P79" s="107">
        <f t="shared" si="10"/>
        <v>40100</v>
      </c>
      <c r="Q79" s="108">
        <f t="shared" si="11"/>
        <v>0.03853546031135883</v>
      </c>
      <c r="R79" s="42">
        <v>1800</v>
      </c>
      <c r="S79" s="42">
        <v>1100</v>
      </c>
      <c r="T79" s="42">
        <v>2700</v>
      </c>
      <c r="U79" s="42">
        <v>1000</v>
      </c>
      <c r="V79" s="42">
        <f t="shared" si="12"/>
        <v>6600</v>
      </c>
      <c r="W79" s="108">
        <f t="shared" si="13"/>
        <v>0.006342494714587738</v>
      </c>
      <c r="X79" s="107">
        <f t="shared" si="14"/>
        <v>600</v>
      </c>
      <c r="Y79" s="108">
        <f t="shared" si="15"/>
        <v>0.0005765904285988853</v>
      </c>
      <c r="Z79" s="41">
        <v>600</v>
      </c>
      <c r="AA79" s="65" t="s">
        <v>243</v>
      </c>
      <c r="AB79" s="65" t="s">
        <v>243</v>
      </c>
    </row>
    <row r="80" spans="2:28" ht="15" customHeight="1">
      <c r="B80" s="114" t="s">
        <v>57</v>
      </c>
      <c r="C80" s="39" t="s">
        <v>37</v>
      </c>
      <c r="D80" s="101">
        <v>234600</v>
      </c>
      <c r="E80" s="42">
        <v>25000</v>
      </c>
      <c r="F80" s="42">
        <v>73400</v>
      </c>
      <c r="G80" s="42">
        <v>78800</v>
      </c>
      <c r="H80" s="42">
        <v>32300</v>
      </c>
      <c r="I80" s="42">
        <v>16200</v>
      </c>
      <c r="J80" s="42">
        <v>5000</v>
      </c>
      <c r="K80" s="42">
        <f t="shared" si="8"/>
        <v>230700</v>
      </c>
      <c r="L80" s="108">
        <f t="shared" si="9"/>
        <v>0.9833759590792839</v>
      </c>
      <c r="M80" s="42">
        <v>1800</v>
      </c>
      <c r="N80" s="42">
        <v>500</v>
      </c>
      <c r="O80" s="42">
        <v>200</v>
      </c>
      <c r="P80" s="107">
        <f t="shared" si="10"/>
        <v>2500</v>
      </c>
      <c r="Q80" s="108">
        <f t="shared" si="11"/>
        <v>0.010656436487638534</v>
      </c>
      <c r="R80" s="42">
        <v>100</v>
      </c>
      <c r="S80" s="42">
        <v>100</v>
      </c>
      <c r="T80" s="42">
        <v>100</v>
      </c>
      <c r="U80" s="115" t="s">
        <v>243</v>
      </c>
      <c r="V80" s="42">
        <f t="shared" si="12"/>
        <v>300</v>
      </c>
      <c r="W80" s="108">
        <f t="shared" si="13"/>
        <v>0.0012787723785166241</v>
      </c>
      <c r="X80" s="107">
        <f t="shared" si="14"/>
        <v>0</v>
      </c>
      <c r="Y80" s="108">
        <f t="shared" si="15"/>
        <v>0</v>
      </c>
      <c r="Z80" s="65" t="s">
        <v>243</v>
      </c>
      <c r="AA80" s="65" t="s">
        <v>243</v>
      </c>
      <c r="AB80" s="65" t="s">
        <v>243</v>
      </c>
    </row>
    <row r="81" spans="2:28" ht="15" customHeight="1">
      <c r="B81" s="114" t="s">
        <v>58</v>
      </c>
      <c r="C81" s="39" t="s">
        <v>38</v>
      </c>
      <c r="D81" s="101">
        <v>106000</v>
      </c>
      <c r="E81" s="42">
        <v>13500</v>
      </c>
      <c r="F81" s="42">
        <v>34600</v>
      </c>
      <c r="G81" s="42">
        <v>32500</v>
      </c>
      <c r="H81" s="42">
        <v>12300</v>
      </c>
      <c r="I81" s="42">
        <v>8200</v>
      </c>
      <c r="J81" s="42">
        <v>2400</v>
      </c>
      <c r="K81" s="42">
        <f t="shared" si="8"/>
        <v>103500</v>
      </c>
      <c r="L81" s="108">
        <f t="shared" si="9"/>
        <v>0.9764150943396226</v>
      </c>
      <c r="M81" s="42">
        <v>1100</v>
      </c>
      <c r="N81" s="42">
        <v>300</v>
      </c>
      <c r="O81" s="42">
        <v>200</v>
      </c>
      <c r="P81" s="107">
        <f t="shared" si="10"/>
        <v>1600</v>
      </c>
      <c r="Q81" s="108">
        <f t="shared" si="11"/>
        <v>0.01509433962264151</v>
      </c>
      <c r="R81" s="42">
        <v>100</v>
      </c>
      <c r="S81" s="115" t="s">
        <v>243</v>
      </c>
      <c r="T81" s="115" t="s">
        <v>243</v>
      </c>
      <c r="U81" s="115" t="s">
        <v>243</v>
      </c>
      <c r="V81" s="42">
        <f t="shared" si="12"/>
        <v>100</v>
      </c>
      <c r="W81" s="108">
        <f t="shared" si="13"/>
        <v>0.0009433962264150943</v>
      </c>
      <c r="X81" s="107">
        <f t="shared" si="14"/>
        <v>0</v>
      </c>
      <c r="Y81" s="108">
        <f t="shared" si="15"/>
        <v>0</v>
      </c>
      <c r="Z81" s="65" t="s">
        <v>243</v>
      </c>
      <c r="AA81" s="65" t="s">
        <v>243</v>
      </c>
      <c r="AB81" s="65" t="s">
        <v>243</v>
      </c>
    </row>
    <row r="82" spans="2:28" ht="15" customHeight="1">
      <c r="B82" s="114" t="s">
        <v>59</v>
      </c>
      <c r="C82" s="39" t="s">
        <v>60</v>
      </c>
      <c r="D82" s="101">
        <v>126400</v>
      </c>
      <c r="E82" s="42">
        <v>12300</v>
      </c>
      <c r="F82" s="42">
        <v>41100</v>
      </c>
      <c r="G82" s="42">
        <v>39000</v>
      </c>
      <c r="H82" s="42">
        <v>17700</v>
      </c>
      <c r="I82" s="42">
        <v>10800</v>
      </c>
      <c r="J82" s="42">
        <v>2900</v>
      </c>
      <c r="K82" s="42">
        <f t="shared" si="8"/>
        <v>123800</v>
      </c>
      <c r="L82" s="108">
        <f t="shared" si="9"/>
        <v>0.9794303797468354</v>
      </c>
      <c r="M82" s="42">
        <v>1200</v>
      </c>
      <c r="N82" s="42">
        <v>200</v>
      </c>
      <c r="O82" s="42">
        <v>100</v>
      </c>
      <c r="P82" s="107">
        <f t="shared" si="10"/>
        <v>1500</v>
      </c>
      <c r="Q82" s="108">
        <f t="shared" si="11"/>
        <v>0.011867088607594937</v>
      </c>
      <c r="R82" s="115" t="s">
        <v>243</v>
      </c>
      <c r="S82" s="115" t="s">
        <v>243</v>
      </c>
      <c r="T82" s="42">
        <v>100</v>
      </c>
      <c r="U82" s="115" t="s">
        <v>243</v>
      </c>
      <c r="V82" s="42">
        <f t="shared" si="12"/>
        <v>100</v>
      </c>
      <c r="W82" s="108">
        <f t="shared" si="13"/>
        <v>0.0007911392405063291</v>
      </c>
      <c r="X82" s="107">
        <f t="shared" si="14"/>
        <v>0</v>
      </c>
      <c r="Y82" s="108">
        <f t="shared" si="15"/>
        <v>0</v>
      </c>
      <c r="Z82" s="41">
        <v>0</v>
      </c>
      <c r="AA82" s="65" t="s">
        <v>243</v>
      </c>
      <c r="AB82" s="65" t="s">
        <v>243</v>
      </c>
    </row>
    <row r="83" spans="2:28" ht="15" customHeight="1">
      <c r="B83" s="114" t="s">
        <v>61</v>
      </c>
      <c r="C83" s="39" t="s">
        <v>62</v>
      </c>
      <c r="D83" s="101">
        <v>80100</v>
      </c>
      <c r="E83" s="42">
        <v>8900</v>
      </c>
      <c r="F83" s="42">
        <v>24100</v>
      </c>
      <c r="G83" s="42">
        <v>26000</v>
      </c>
      <c r="H83" s="42">
        <v>11300</v>
      </c>
      <c r="I83" s="42">
        <v>6200</v>
      </c>
      <c r="J83" s="42">
        <v>1600</v>
      </c>
      <c r="K83" s="42">
        <f t="shared" si="8"/>
        <v>78100</v>
      </c>
      <c r="L83" s="108">
        <f t="shared" si="9"/>
        <v>0.9750312109862672</v>
      </c>
      <c r="M83" s="42">
        <v>1000</v>
      </c>
      <c r="N83" s="42">
        <v>200</v>
      </c>
      <c r="O83" s="42">
        <v>100</v>
      </c>
      <c r="P83" s="107">
        <f t="shared" si="10"/>
        <v>1300</v>
      </c>
      <c r="Q83" s="108">
        <f t="shared" si="11"/>
        <v>0.016229712858926344</v>
      </c>
      <c r="R83" s="42">
        <v>0</v>
      </c>
      <c r="S83" s="115" t="s">
        <v>243</v>
      </c>
      <c r="T83" s="115" t="s">
        <v>243</v>
      </c>
      <c r="U83" s="115" t="s">
        <v>243</v>
      </c>
      <c r="V83" s="42">
        <f t="shared" si="12"/>
        <v>0</v>
      </c>
      <c r="W83" s="108">
        <f t="shared" si="13"/>
        <v>0</v>
      </c>
      <c r="X83" s="107">
        <f t="shared" si="14"/>
        <v>0</v>
      </c>
      <c r="Y83" s="108">
        <f t="shared" si="15"/>
        <v>0</v>
      </c>
      <c r="Z83" s="65" t="s">
        <v>243</v>
      </c>
      <c r="AA83" s="65" t="s">
        <v>243</v>
      </c>
      <c r="AB83" s="65" t="s">
        <v>243</v>
      </c>
    </row>
    <row r="84" spans="2:28" ht="15" customHeight="1">
      <c r="B84" s="114" t="s">
        <v>63</v>
      </c>
      <c r="C84" s="39" t="s">
        <v>64</v>
      </c>
      <c r="D84" s="101">
        <v>98300</v>
      </c>
      <c r="E84" s="42">
        <v>11200</v>
      </c>
      <c r="F84" s="42">
        <v>32100</v>
      </c>
      <c r="G84" s="42">
        <v>29300</v>
      </c>
      <c r="H84" s="42">
        <v>13500</v>
      </c>
      <c r="I84" s="42">
        <v>8000</v>
      </c>
      <c r="J84" s="42">
        <v>2000</v>
      </c>
      <c r="K84" s="42">
        <f t="shared" si="8"/>
        <v>96100</v>
      </c>
      <c r="L84" s="108">
        <f t="shared" si="9"/>
        <v>0.9776195320447609</v>
      </c>
      <c r="M84" s="42">
        <v>1100</v>
      </c>
      <c r="N84" s="42">
        <v>200</v>
      </c>
      <c r="O84" s="42">
        <v>100</v>
      </c>
      <c r="P84" s="107">
        <f t="shared" si="10"/>
        <v>1400</v>
      </c>
      <c r="Q84" s="108">
        <f t="shared" si="11"/>
        <v>0.014242115971515769</v>
      </c>
      <c r="R84" s="42">
        <v>0</v>
      </c>
      <c r="S84" s="115" t="s">
        <v>243</v>
      </c>
      <c r="T84" s="115" t="s">
        <v>243</v>
      </c>
      <c r="U84" s="115" t="s">
        <v>243</v>
      </c>
      <c r="V84" s="42">
        <f t="shared" si="12"/>
        <v>0</v>
      </c>
      <c r="W84" s="108">
        <f t="shared" si="13"/>
        <v>0</v>
      </c>
      <c r="X84" s="107">
        <f t="shared" si="14"/>
        <v>0</v>
      </c>
      <c r="Y84" s="108">
        <f t="shared" si="15"/>
        <v>0</v>
      </c>
      <c r="Z84" s="65" t="s">
        <v>243</v>
      </c>
      <c r="AA84" s="65" t="s">
        <v>243</v>
      </c>
      <c r="AB84" s="65" t="s">
        <v>243</v>
      </c>
    </row>
    <row r="85" spans="2:28" ht="15" customHeight="1">
      <c r="B85" s="114" t="s">
        <v>65</v>
      </c>
      <c r="C85" s="39" t="s">
        <v>66</v>
      </c>
      <c r="D85" s="101">
        <v>247600</v>
      </c>
      <c r="E85" s="42">
        <v>30100</v>
      </c>
      <c r="F85" s="42">
        <v>78100</v>
      </c>
      <c r="G85" s="42">
        <v>72700</v>
      </c>
      <c r="H85" s="42">
        <v>35100</v>
      </c>
      <c r="I85" s="42">
        <v>20900</v>
      </c>
      <c r="J85" s="42">
        <v>5400</v>
      </c>
      <c r="K85" s="42">
        <f t="shared" si="8"/>
        <v>242300</v>
      </c>
      <c r="L85" s="108">
        <f t="shared" si="9"/>
        <v>0.97859450726979</v>
      </c>
      <c r="M85" s="42">
        <v>2500</v>
      </c>
      <c r="N85" s="42">
        <v>800</v>
      </c>
      <c r="O85" s="42">
        <v>100</v>
      </c>
      <c r="P85" s="107">
        <f t="shared" si="10"/>
        <v>3400</v>
      </c>
      <c r="Q85" s="108">
        <f t="shared" si="11"/>
        <v>0.013731825525040387</v>
      </c>
      <c r="R85" s="42">
        <v>100</v>
      </c>
      <c r="S85" s="42">
        <v>100</v>
      </c>
      <c r="T85" s="115" t="s">
        <v>243</v>
      </c>
      <c r="U85" s="115" t="s">
        <v>243</v>
      </c>
      <c r="V85" s="42">
        <f t="shared" si="12"/>
        <v>200</v>
      </c>
      <c r="W85" s="108">
        <f t="shared" si="13"/>
        <v>0.0008077544426494346</v>
      </c>
      <c r="X85" s="107">
        <f t="shared" si="14"/>
        <v>100</v>
      </c>
      <c r="Y85" s="108">
        <f t="shared" si="15"/>
        <v>0.0004038772213247173</v>
      </c>
      <c r="Z85" s="41">
        <v>100</v>
      </c>
      <c r="AA85" s="65" t="s">
        <v>243</v>
      </c>
      <c r="AB85" s="65" t="s">
        <v>243</v>
      </c>
    </row>
    <row r="86" spans="2:28" ht="15" customHeight="1">
      <c r="B86" s="114" t="s">
        <v>67</v>
      </c>
      <c r="C86" s="39" t="s">
        <v>68</v>
      </c>
      <c r="D86" s="101">
        <v>233600</v>
      </c>
      <c r="E86" s="42">
        <v>30400</v>
      </c>
      <c r="F86" s="42">
        <v>81800</v>
      </c>
      <c r="G86" s="42">
        <v>64800</v>
      </c>
      <c r="H86" s="42">
        <v>27400</v>
      </c>
      <c r="I86" s="42">
        <v>17900</v>
      </c>
      <c r="J86" s="42">
        <v>4500</v>
      </c>
      <c r="K86" s="42">
        <f t="shared" si="8"/>
        <v>226800</v>
      </c>
      <c r="L86" s="108">
        <f t="shared" si="9"/>
        <v>0.9708904109589042</v>
      </c>
      <c r="M86" s="42">
        <v>3200</v>
      </c>
      <c r="N86" s="42">
        <v>1200</v>
      </c>
      <c r="O86" s="42">
        <v>300</v>
      </c>
      <c r="P86" s="107">
        <f t="shared" si="10"/>
        <v>4700</v>
      </c>
      <c r="Q86" s="108">
        <f t="shared" si="11"/>
        <v>0.02011986301369863</v>
      </c>
      <c r="R86" s="42">
        <v>100</v>
      </c>
      <c r="S86" s="115" t="s">
        <v>243</v>
      </c>
      <c r="T86" s="115" t="s">
        <v>243</v>
      </c>
      <c r="U86" s="115" t="s">
        <v>243</v>
      </c>
      <c r="V86" s="42">
        <f t="shared" si="12"/>
        <v>100</v>
      </c>
      <c r="W86" s="108">
        <f t="shared" si="13"/>
        <v>0.0004280821917808219</v>
      </c>
      <c r="X86" s="107">
        <f t="shared" si="14"/>
        <v>0</v>
      </c>
      <c r="Y86" s="108">
        <f t="shared" si="15"/>
        <v>0</v>
      </c>
      <c r="Z86" s="65" t="s">
        <v>243</v>
      </c>
      <c r="AA86" s="65" t="s">
        <v>243</v>
      </c>
      <c r="AB86" s="65" t="s">
        <v>243</v>
      </c>
    </row>
    <row r="87" spans="2:28" ht="15" customHeight="1">
      <c r="B87" s="114" t="s">
        <v>69</v>
      </c>
      <c r="C87" s="39" t="s">
        <v>70</v>
      </c>
      <c r="D87" s="101">
        <v>433000</v>
      </c>
      <c r="E87" s="42">
        <v>49300</v>
      </c>
      <c r="F87" s="42">
        <v>141700</v>
      </c>
      <c r="G87" s="42">
        <v>120900</v>
      </c>
      <c r="H87" s="42">
        <v>59900</v>
      </c>
      <c r="I87" s="42">
        <v>38400</v>
      </c>
      <c r="J87" s="42">
        <v>12000</v>
      </c>
      <c r="K87" s="42">
        <f t="shared" si="8"/>
        <v>422200</v>
      </c>
      <c r="L87" s="108">
        <f t="shared" si="9"/>
        <v>0.9750577367205543</v>
      </c>
      <c r="M87" s="42">
        <v>5700</v>
      </c>
      <c r="N87" s="42">
        <v>1300</v>
      </c>
      <c r="O87" s="42">
        <v>400</v>
      </c>
      <c r="P87" s="107">
        <f t="shared" si="10"/>
        <v>7400</v>
      </c>
      <c r="Q87" s="108">
        <f t="shared" si="11"/>
        <v>0.017090069284064664</v>
      </c>
      <c r="R87" s="42">
        <v>500</v>
      </c>
      <c r="S87" s="115" t="s">
        <v>243</v>
      </c>
      <c r="T87" s="115" t="s">
        <v>243</v>
      </c>
      <c r="U87" s="115" t="s">
        <v>243</v>
      </c>
      <c r="V87" s="42">
        <f t="shared" si="12"/>
        <v>500</v>
      </c>
      <c r="W87" s="108">
        <f t="shared" si="13"/>
        <v>0.0011547344110854503</v>
      </c>
      <c r="X87" s="107">
        <f t="shared" si="14"/>
        <v>100</v>
      </c>
      <c r="Y87" s="108">
        <f t="shared" si="15"/>
        <v>0.00023094688221709007</v>
      </c>
      <c r="Z87" s="41">
        <v>100</v>
      </c>
      <c r="AA87" s="65" t="s">
        <v>243</v>
      </c>
      <c r="AB87" s="65" t="s">
        <v>243</v>
      </c>
    </row>
    <row r="88" spans="2:28" ht="15" customHeight="1">
      <c r="B88" s="114" t="s">
        <v>71</v>
      </c>
      <c r="C88" s="39" t="s">
        <v>72</v>
      </c>
      <c r="D88" s="101">
        <v>869900</v>
      </c>
      <c r="E88" s="42">
        <v>100200</v>
      </c>
      <c r="F88" s="42">
        <v>329500</v>
      </c>
      <c r="G88" s="42">
        <v>215600</v>
      </c>
      <c r="H88" s="42">
        <v>92400</v>
      </c>
      <c r="I88" s="42">
        <v>75500</v>
      </c>
      <c r="J88" s="42">
        <v>23100</v>
      </c>
      <c r="K88" s="42">
        <f t="shared" si="8"/>
        <v>836300</v>
      </c>
      <c r="L88" s="108">
        <f t="shared" si="9"/>
        <v>0.9613748706747902</v>
      </c>
      <c r="M88" s="42">
        <v>15400</v>
      </c>
      <c r="N88" s="42">
        <v>3300</v>
      </c>
      <c r="O88" s="42">
        <v>1400</v>
      </c>
      <c r="P88" s="107">
        <f t="shared" si="10"/>
        <v>20100</v>
      </c>
      <c r="Q88" s="108">
        <f t="shared" si="11"/>
        <v>0.023106104149902287</v>
      </c>
      <c r="R88" s="42">
        <v>900</v>
      </c>
      <c r="S88" s="42">
        <v>1000</v>
      </c>
      <c r="T88" s="42">
        <v>200</v>
      </c>
      <c r="U88" s="115" t="s">
        <v>243</v>
      </c>
      <c r="V88" s="42">
        <f t="shared" si="12"/>
        <v>2100</v>
      </c>
      <c r="W88" s="108">
        <f t="shared" si="13"/>
        <v>0.0024140705828256124</v>
      </c>
      <c r="X88" s="107">
        <f t="shared" si="14"/>
        <v>200</v>
      </c>
      <c r="Y88" s="108">
        <f t="shared" si="15"/>
        <v>0.00022991148407862974</v>
      </c>
      <c r="Z88" s="41">
        <v>200</v>
      </c>
      <c r="AA88" s="65" t="s">
        <v>243</v>
      </c>
      <c r="AB88" s="65" t="s">
        <v>243</v>
      </c>
    </row>
    <row r="89" spans="2:28" ht="15" customHeight="1">
      <c r="B89" s="114" t="s">
        <v>73</v>
      </c>
      <c r="C89" s="39" t="s">
        <v>74</v>
      </c>
      <c r="D89" s="101">
        <v>214400</v>
      </c>
      <c r="E89" s="42">
        <v>24800</v>
      </c>
      <c r="F89" s="42">
        <v>78800</v>
      </c>
      <c r="G89" s="42">
        <v>60900</v>
      </c>
      <c r="H89" s="42">
        <v>23600</v>
      </c>
      <c r="I89" s="42">
        <v>13400</v>
      </c>
      <c r="J89" s="42">
        <v>5500</v>
      </c>
      <c r="K89" s="42">
        <f t="shared" si="8"/>
        <v>207000</v>
      </c>
      <c r="L89" s="108">
        <f t="shared" si="9"/>
        <v>0.9654850746268657</v>
      </c>
      <c r="M89" s="42">
        <v>2700</v>
      </c>
      <c r="N89" s="42">
        <v>900</v>
      </c>
      <c r="O89" s="42">
        <v>400</v>
      </c>
      <c r="P89" s="107">
        <f t="shared" si="10"/>
        <v>4000</v>
      </c>
      <c r="Q89" s="108">
        <f t="shared" si="11"/>
        <v>0.018656716417910446</v>
      </c>
      <c r="R89" s="42">
        <v>200</v>
      </c>
      <c r="S89" s="115" t="s">
        <v>243</v>
      </c>
      <c r="T89" s="115" t="s">
        <v>243</v>
      </c>
      <c r="U89" s="115" t="s">
        <v>243</v>
      </c>
      <c r="V89" s="42">
        <f t="shared" si="12"/>
        <v>200</v>
      </c>
      <c r="W89" s="108">
        <f t="shared" si="13"/>
        <v>0.0009328358208955224</v>
      </c>
      <c r="X89" s="107">
        <f t="shared" si="14"/>
        <v>0</v>
      </c>
      <c r="Y89" s="108">
        <f t="shared" si="15"/>
        <v>0</v>
      </c>
      <c r="Z89" s="65" t="s">
        <v>243</v>
      </c>
      <c r="AA89" s="65" t="s">
        <v>243</v>
      </c>
      <c r="AB89" s="65" t="s">
        <v>243</v>
      </c>
    </row>
    <row r="90" spans="2:28" ht="15" customHeight="1">
      <c r="B90" s="114" t="s">
        <v>75</v>
      </c>
      <c r="C90" s="39" t="s">
        <v>76</v>
      </c>
      <c r="D90" s="101">
        <v>163000</v>
      </c>
      <c r="E90" s="42">
        <v>19500</v>
      </c>
      <c r="F90" s="42">
        <v>54000</v>
      </c>
      <c r="G90" s="42">
        <v>44500</v>
      </c>
      <c r="H90" s="42">
        <v>20000</v>
      </c>
      <c r="I90" s="42">
        <v>14800</v>
      </c>
      <c r="J90" s="42">
        <v>4500</v>
      </c>
      <c r="K90" s="42">
        <f t="shared" si="8"/>
        <v>157300</v>
      </c>
      <c r="L90" s="108">
        <f t="shared" si="9"/>
        <v>0.9650306748466257</v>
      </c>
      <c r="M90" s="42">
        <v>2100</v>
      </c>
      <c r="N90" s="42">
        <v>400</v>
      </c>
      <c r="O90" s="42">
        <v>300</v>
      </c>
      <c r="P90" s="107">
        <f t="shared" si="10"/>
        <v>2800</v>
      </c>
      <c r="Q90" s="108">
        <f t="shared" si="11"/>
        <v>0.01717791411042945</v>
      </c>
      <c r="R90" s="42">
        <v>0</v>
      </c>
      <c r="S90" s="42">
        <v>200</v>
      </c>
      <c r="T90" s="115" t="s">
        <v>243</v>
      </c>
      <c r="U90" s="42">
        <v>100</v>
      </c>
      <c r="V90" s="42">
        <f t="shared" si="12"/>
        <v>300</v>
      </c>
      <c r="W90" s="108">
        <f t="shared" si="13"/>
        <v>0.0018404907975460123</v>
      </c>
      <c r="X90" s="107">
        <f t="shared" si="14"/>
        <v>100</v>
      </c>
      <c r="Y90" s="108">
        <f t="shared" si="15"/>
        <v>0.0006134969325153375</v>
      </c>
      <c r="Z90" s="41">
        <v>100</v>
      </c>
      <c r="AA90" s="65" t="s">
        <v>243</v>
      </c>
      <c r="AB90" s="65" t="s">
        <v>243</v>
      </c>
    </row>
    <row r="91" spans="2:28" ht="15" customHeight="1">
      <c r="B91" s="114" t="s">
        <v>77</v>
      </c>
      <c r="C91" s="39" t="s">
        <v>78</v>
      </c>
      <c r="D91" s="101">
        <v>291800</v>
      </c>
      <c r="E91" s="42">
        <v>44500</v>
      </c>
      <c r="F91" s="42">
        <v>90900</v>
      </c>
      <c r="G91" s="42">
        <v>74700</v>
      </c>
      <c r="H91" s="42">
        <v>34200</v>
      </c>
      <c r="I91" s="42">
        <v>24600</v>
      </c>
      <c r="J91" s="42">
        <v>8900</v>
      </c>
      <c r="K91" s="42">
        <f t="shared" si="8"/>
        <v>277800</v>
      </c>
      <c r="L91" s="108">
        <f t="shared" si="9"/>
        <v>0.9520219328307059</v>
      </c>
      <c r="M91" s="42">
        <v>4800</v>
      </c>
      <c r="N91" s="42">
        <v>1200</v>
      </c>
      <c r="O91" s="42">
        <v>900</v>
      </c>
      <c r="P91" s="107">
        <f t="shared" si="10"/>
        <v>6900</v>
      </c>
      <c r="Q91" s="108">
        <f t="shared" si="11"/>
        <v>0.023646333104866347</v>
      </c>
      <c r="R91" s="42">
        <v>100</v>
      </c>
      <c r="S91" s="42">
        <v>200</v>
      </c>
      <c r="T91" s="42">
        <v>300</v>
      </c>
      <c r="U91" s="115" t="s">
        <v>243</v>
      </c>
      <c r="V91" s="42">
        <f t="shared" si="12"/>
        <v>600</v>
      </c>
      <c r="W91" s="108">
        <f t="shared" si="13"/>
        <v>0.00205620287868403</v>
      </c>
      <c r="X91" s="107">
        <f t="shared" si="14"/>
        <v>100</v>
      </c>
      <c r="Y91" s="108">
        <f t="shared" si="15"/>
        <v>0.0003427004797806717</v>
      </c>
      <c r="Z91" s="41">
        <v>100</v>
      </c>
      <c r="AA91" s="65" t="s">
        <v>243</v>
      </c>
      <c r="AB91" s="65" t="s">
        <v>243</v>
      </c>
    </row>
    <row r="92" spans="2:28" ht="15" customHeight="1">
      <c r="B92" s="114" t="s">
        <v>79</v>
      </c>
      <c r="C92" s="39" t="s">
        <v>80</v>
      </c>
      <c r="D92" s="101">
        <v>991400</v>
      </c>
      <c r="E92" s="42">
        <v>122600</v>
      </c>
      <c r="F92" s="42">
        <v>352300</v>
      </c>
      <c r="G92" s="42">
        <v>254300</v>
      </c>
      <c r="H92" s="42">
        <v>98900</v>
      </c>
      <c r="I92" s="42">
        <v>90500</v>
      </c>
      <c r="J92" s="42">
        <v>38000</v>
      </c>
      <c r="K92" s="42">
        <f t="shared" si="8"/>
        <v>956600</v>
      </c>
      <c r="L92" s="108">
        <f t="shared" si="9"/>
        <v>0.9648981238652411</v>
      </c>
      <c r="M92" s="42">
        <v>13200</v>
      </c>
      <c r="N92" s="42">
        <v>5200</v>
      </c>
      <c r="O92" s="42">
        <v>1300</v>
      </c>
      <c r="P92" s="107">
        <f t="shared" si="10"/>
        <v>19700</v>
      </c>
      <c r="Q92" s="108">
        <f t="shared" si="11"/>
        <v>0.019870889650998588</v>
      </c>
      <c r="R92" s="42">
        <v>1900</v>
      </c>
      <c r="S92" s="42">
        <v>300</v>
      </c>
      <c r="T92" s="42">
        <v>400</v>
      </c>
      <c r="U92" s="42">
        <v>200</v>
      </c>
      <c r="V92" s="42">
        <f t="shared" si="12"/>
        <v>2800</v>
      </c>
      <c r="W92" s="108">
        <f t="shared" si="13"/>
        <v>0.002824288884405891</v>
      </c>
      <c r="X92" s="107">
        <f t="shared" si="14"/>
        <v>300</v>
      </c>
      <c r="Y92" s="108">
        <f t="shared" si="15"/>
        <v>0.0003026023804720597</v>
      </c>
      <c r="Z92" s="65" t="s">
        <v>243</v>
      </c>
      <c r="AA92" s="41">
        <v>300</v>
      </c>
      <c r="AB92" s="65" t="s">
        <v>243</v>
      </c>
    </row>
    <row r="93" spans="2:28" ht="15" customHeight="1">
      <c r="B93" s="114" t="s">
        <v>81</v>
      </c>
      <c r="C93" s="39" t="s">
        <v>82</v>
      </c>
      <c r="D93" s="101">
        <v>591300</v>
      </c>
      <c r="E93" s="42">
        <v>73600</v>
      </c>
      <c r="F93" s="42">
        <v>215800</v>
      </c>
      <c r="G93" s="42">
        <v>144900</v>
      </c>
      <c r="H93" s="42">
        <v>59100</v>
      </c>
      <c r="I93" s="42">
        <v>54700</v>
      </c>
      <c r="J93" s="42">
        <v>20000</v>
      </c>
      <c r="K93" s="42">
        <f t="shared" si="8"/>
        <v>568100</v>
      </c>
      <c r="L93" s="108">
        <f t="shared" si="9"/>
        <v>0.960764417385422</v>
      </c>
      <c r="M93" s="42">
        <v>10900</v>
      </c>
      <c r="N93" s="42">
        <v>3500</v>
      </c>
      <c r="O93" s="42">
        <v>1000</v>
      </c>
      <c r="P93" s="107">
        <f t="shared" si="10"/>
        <v>15400</v>
      </c>
      <c r="Q93" s="108">
        <f t="shared" si="11"/>
        <v>0.02604430914933198</v>
      </c>
      <c r="R93" s="42">
        <v>400</v>
      </c>
      <c r="S93" s="42">
        <v>400</v>
      </c>
      <c r="T93" s="42">
        <v>200</v>
      </c>
      <c r="U93" s="115" t="s">
        <v>243</v>
      </c>
      <c r="V93" s="42">
        <f t="shared" si="12"/>
        <v>1000</v>
      </c>
      <c r="W93" s="108">
        <f t="shared" si="13"/>
        <v>0.0016911889058007779</v>
      </c>
      <c r="X93" s="107">
        <f t="shared" si="14"/>
        <v>0</v>
      </c>
      <c r="Y93" s="108">
        <f t="shared" si="15"/>
        <v>0</v>
      </c>
      <c r="Z93" s="65" t="s">
        <v>243</v>
      </c>
      <c r="AA93" s="65" t="s">
        <v>243</v>
      </c>
      <c r="AB93" s="65" t="s">
        <v>243</v>
      </c>
    </row>
    <row r="94" spans="2:28" ht="15" customHeight="1">
      <c r="B94" s="114" t="s">
        <v>83</v>
      </c>
      <c r="C94" s="39" t="s">
        <v>84</v>
      </c>
      <c r="D94" s="101">
        <v>143200</v>
      </c>
      <c r="E94" s="42">
        <v>22400</v>
      </c>
      <c r="F94" s="42">
        <v>52900</v>
      </c>
      <c r="G94" s="42">
        <v>35200</v>
      </c>
      <c r="H94" s="42">
        <v>13600</v>
      </c>
      <c r="I94" s="42">
        <v>10500</v>
      </c>
      <c r="J94" s="42">
        <v>3500</v>
      </c>
      <c r="K94" s="42">
        <f t="shared" si="8"/>
        <v>138100</v>
      </c>
      <c r="L94" s="108">
        <f t="shared" si="9"/>
        <v>0.9643854748603352</v>
      </c>
      <c r="M94" s="42">
        <v>2500</v>
      </c>
      <c r="N94" s="42">
        <v>300</v>
      </c>
      <c r="O94" s="115" t="s">
        <v>243</v>
      </c>
      <c r="P94" s="107">
        <f t="shared" si="10"/>
        <v>2800</v>
      </c>
      <c r="Q94" s="108">
        <f t="shared" si="11"/>
        <v>0.019553072625698324</v>
      </c>
      <c r="R94" s="42">
        <v>100</v>
      </c>
      <c r="S94" s="115" t="s">
        <v>243</v>
      </c>
      <c r="T94" s="115" t="s">
        <v>243</v>
      </c>
      <c r="U94" s="115" t="s">
        <v>243</v>
      </c>
      <c r="V94" s="42">
        <f t="shared" si="12"/>
        <v>100</v>
      </c>
      <c r="W94" s="108">
        <f t="shared" si="13"/>
        <v>0.0006983240223463687</v>
      </c>
      <c r="X94" s="107">
        <f t="shared" si="14"/>
        <v>0</v>
      </c>
      <c r="Y94" s="108">
        <f t="shared" si="15"/>
        <v>0</v>
      </c>
      <c r="Z94" s="65" t="s">
        <v>243</v>
      </c>
      <c r="AA94" s="65" t="s">
        <v>243</v>
      </c>
      <c r="AB94" s="65" t="s">
        <v>243</v>
      </c>
    </row>
    <row r="95" spans="2:28" ht="15" customHeight="1">
      <c r="B95" s="114" t="s">
        <v>85</v>
      </c>
      <c r="C95" s="39" t="s">
        <v>86</v>
      </c>
      <c r="D95" s="101">
        <v>101700</v>
      </c>
      <c r="E95" s="42">
        <v>15000</v>
      </c>
      <c r="F95" s="42">
        <v>36100</v>
      </c>
      <c r="G95" s="42">
        <v>28400</v>
      </c>
      <c r="H95" s="42">
        <v>11200</v>
      </c>
      <c r="I95" s="42">
        <v>5800</v>
      </c>
      <c r="J95" s="42">
        <v>2100</v>
      </c>
      <c r="K95" s="42">
        <f t="shared" si="8"/>
        <v>98600</v>
      </c>
      <c r="L95" s="108">
        <f t="shared" si="9"/>
        <v>0.9695181907571289</v>
      </c>
      <c r="M95" s="42">
        <v>1700</v>
      </c>
      <c r="N95" s="42">
        <v>300</v>
      </c>
      <c r="O95" s="42">
        <v>200</v>
      </c>
      <c r="P95" s="107">
        <f t="shared" si="10"/>
        <v>2200</v>
      </c>
      <c r="Q95" s="108">
        <f t="shared" si="11"/>
        <v>0.021632251720747297</v>
      </c>
      <c r="R95" s="115" t="s">
        <v>243</v>
      </c>
      <c r="S95" s="115" t="s">
        <v>243</v>
      </c>
      <c r="T95" s="115" t="s">
        <v>243</v>
      </c>
      <c r="U95" s="115" t="s">
        <v>243</v>
      </c>
      <c r="V95" s="42">
        <f t="shared" si="12"/>
        <v>0</v>
      </c>
      <c r="W95" s="108">
        <f t="shared" si="13"/>
        <v>0</v>
      </c>
      <c r="X95" s="107">
        <f t="shared" si="14"/>
        <v>0</v>
      </c>
      <c r="Y95" s="108">
        <f t="shared" si="15"/>
        <v>0</v>
      </c>
      <c r="Z95" s="41">
        <v>0</v>
      </c>
      <c r="AA95" s="65" t="s">
        <v>243</v>
      </c>
      <c r="AB95" s="65" t="s">
        <v>243</v>
      </c>
    </row>
    <row r="96" spans="2:28" ht="15" customHeight="1">
      <c r="B96" s="114" t="s">
        <v>87</v>
      </c>
      <c r="C96" s="39" t="s">
        <v>88</v>
      </c>
      <c r="D96" s="101">
        <v>58100</v>
      </c>
      <c r="E96" s="42">
        <v>6800</v>
      </c>
      <c r="F96" s="42">
        <v>16100</v>
      </c>
      <c r="G96" s="42">
        <v>18700</v>
      </c>
      <c r="H96" s="42">
        <v>10300</v>
      </c>
      <c r="I96" s="42">
        <v>3600</v>
      </c>
      <c r="J96" s="42">
        <v>1000</v>
      </c>
      <c r="K96" s="42">
        <f t="shared" si="8"/>
        <v>56500</v>
      </c>
      <c r="L96" s="108">
        <f t="shared" si="9"/>
        <v>0.9724612736660929</v>
      </c>
      <c r="M96" s="42">
        <v>700</v>
      </c>
      <c r="N96" s="42">
        <v>100</v>
      </c>
      <c r="O96" s="42">
        <v>100</v>
      </c>
      <c r="P96" s="107">
        <f t="shared" si="10"/>
        <v>900</v>
      </c>
      <c r="Q96" s="108">
        <f t="shared" si="11"/>
        <v>0.01549053356282272</v>
      </c>
      <c r="R96" s="42">
        <v>0</v>
      </c>
      <c r="S96" s="115" t="s">
        <v>243</v>
      </c>
      <c r="T96" s="42">
        <v>0</v>
      </c>
      <c r="U96" s="42">
        <v>0</v>
      </c>
      <c r="V96" s="42">
        <f t="shared" si="12"/>
        <v>0</v>
      </c>
      <c r="W96" s="108">
        <f t="shared" si="13"/>
        <v>0</v>
      </c>
      <c r="X96" s="107">
        <f t="shared" si="14"/>
        <v>0</v>
      </c>
      <c r="Y96" s="108">
        <f t="shared" si="15"/>
        <v>0</v>
      </c>
      <c r="Z96" s="65" t="s">
        <v>243</v>
      </c>
      <c r="AA96" s="65" t="s">
        <v>243</v>
      </c>
      <c r="AB96" s="65" t="s">
        <v>243</v>
      </c>
    </row>
    <row r="97" spans="2:28" ht="15" customHeight="1">
      <c r="B97" s="114" t="s">
        <v>89</v>
      </c>
      <c r="C97" s="39" t="s">
        <v>90</v>
      </c>
      <c r="D97" s="101">
        <v>68900</v>
      </c>
      <c r="E97" s="42">
        <v>7500</v>
      </c>
      <c r="F97" s="42">
        <v>19500</v>
      </c>
      <c r="G97" s="42">
        <v>22700</v>
      </c>
      <c r="H97" s="42">
        <v>10300</v>
      </c>
      <c r="I97" s="42">
        <v>5600</v>
      </c>
      <c r="J97" s="42">
        <v>1900</v>
      </c>
      <c r="K97" s="42">
        <f t="shared" si="8"/>
        <v>67500</v>
      </c>
      <c r="L97" s="108">
        <f t="shared" si="9"/>
        <v>0.9796806966618288</v>
      </c>
      <c r="M97" s="42">
        <v>600</v>
      </c>
      <c r="N97" s="42">
        <v>100</v>
      </c>
      <c r="O97" s="42">
        <v>100</v>
      </c>
      <c r="P97" s="107">
        <f t="shared" si="10"/>
        <v>800</v>
      </c>
      <c r="Q97" s="108">
        <f t="shared" si="11"/>
        <v>0.011611030478955007</v>
      </c>
      <c r="R97" s="42">
        <v>100</v>
      </c>
      <c r="S97" s="42">
        <v>0</v>
      </c>
      <c r="T97" s="115" t="s">
        <v>243</v>
      </c>
      <c r="U97" s="115" t="s">
        <v>243</v>
      </c>
      <c r="V97" s="42">
        <f t="shared" si="12"/>
        <v>100</v>
      </c>
      <c r="W97" s="108">
        <f t="shared" si="13"/>
        <v>0.001451378809869376</v>
      </c>
      <c r="X97" s="107">
        <f t="shared" si="14"/>
        <v>0</v>
      </c>
      <c r="Y97" s="108">
        <f t="shared" si="15"/>
        <v>0</v>
      </c>
      <c r="Z97" s="65" t="s">
        <v>243</v>
      </c>
      <c r="AA97" s="65" t="s">
        <v>243</v>
      </c>
      <c r="AB97" s="65" t="s">
        <v>243</v>
      </c>
    </row>
    <row r="98" spans="2:28" ht="15" customHeight="1">
      <c r="B98" s="114" t="s">
        <v>91</v>
      </c>
      <c r="C98" s="39" t="s">
        <v>92</v>
      </c>
      <c r="D98" s="101">
        <v>201300</v>
      </c>
      <c r="E98" s="42">
        <v>23900</v>
      </c>
      <c r="F98" s="42">
        <v>68100</v>
      </c>
      <c r="G98" s="42">
        <v>59500</v>
      </c>
      <c r="H98" s="42">
        <v>22500</v>
      </c>
      <c r="I98" s="42">
        <v>15100</v>
      </c>
      <c r="J98" s="42">
        <v>4700</v>
      </c>
      <c r="K98" s="42">
        <f t="shared" si="8"/>
        <v>193800</v>
      </c>
      <c r="L98" s="108">
        <f t="shared" si="9"/>
        <v>0.96274217585693</v>
      </c>
      <c r="M98" s="42">
        <v>4300</v>
      </c>
      <c r="N98" s="42">
        <v>800</v>
      </c>
      <c r="O98" s="42">
        <v>300</v>
      </c>
      <c r="P98" s="107">
        <f t="shared" si="10"/>
        <v>5400</v>
      </c>
      <c r="Q98" s="108">
        <f t="shared" si="11"/>
        <v>0.026825633383010434</v>
      </c>
      <c r="R98" s="42">
        <v>100</v>
      </c>
      <c r="S98" s="42">
        <v>400</v>
      </c>
      <c r="T98" s="115" t="s">
        <v>243</v>
      </c>
      <c r="U98" s="115" t="s">
        <v>243</v>
      </c>
      <c r="V98" s="42">
        <f t="shared" si="12"/>
        <v>500</v>
      </c>
      <c r="W98" s="108">
        <f t="shared" si="13"/>
        <v>0.0024838549428713363</v>
      </c>
      <c r="X98" s="107">
        <f t="shared" si="14"/>
        <v>100</v>
      </c>
      <c r="Y98" s="108">
        <f t="shared" si="15"/>
        <v>0.0004967709885742673</v>
      </c>
      <c r="Z98" s="65" t="s">
        <v>243</v>
      </c>
      <c r="AA98" s="41">
        <v>100</v>
      </c>
      <c r="AB98" s="65" t="s">
        <v>243</v>
      </c>
    </row>
    <row r="99" spans="2:28" ht="15" customHeight="1">
      <c r="B99" s="114" t="s">
        <v>93</v>
      </c>
      <c r="C99" s="39" t="s">
        <v>94</v>
      </c>
      <c r="D99" s="101">
        <v>300200</v>
      </c>
      <c r="E99" s="42">
        <v>38000</v>
      </c>
      <c r="F99" s="42">
        <v>107100</v>
      </c>
      <c r="G99" s="42">
        <v>82800</v>
      </c>
      <c r="H99" s="42">
        <v>33800</v>
      </c>
      <c r="I99" s="42">
        <v>22900</v>
      </c>
      <c r="J99" s="42">
        <v>6600</v>
      </c>
      <c r="K99" s="42">
        <f t="shared" si="8"/>
        <v>291200</v>
      </c>
      <c r="L99" s="108">
        <f t="shared" si="9"/>
        <v>0.9700199866755497</v>
      </c>
      <c r="M99" s="42">
        <v>3600</v>
      </c>
      <c r="N99" s="42">
        <v>1900</v>
      </c>
      <c r="O99" s="42">
        <v>400</v>
      </c>
      <c r="P99" s="107">
        <f t="shared" si="10"/>
        <v>5900</v>
      </c>
      <c r="Q99" s="108">
        <f t="shared" si="11"/>
        <v>0.01965356429047302</v>
      </c>
      <c r="R99" s="42">
        <v>400</v>
      </c>
      <c r="S99" s="115" t="s">
        <v>243</v>
      </c>
      <c r="T99" s="115" t="s">
        <v>243</v>
      </c>
      <c r="U99" s="42">
        <v>100</v>
      </c>
      <c r="V99" s="42">
        <f t="shared" si="12"/>
        <v>500</v>
      </c>
      <c r="W99" s="108">
        <f t="shared" si="13"/>
        <v>0.0016655562958027982</v>
      </c>
      <c r="X99" s="107">
        <f t="shared" si="14"/>
        <v>0</v>
      </c>
      <c r="Y99" s="108">
        <f t="shared" si="15"/>
        <v>0</v>
      </c>
      <c r="Z99" s="65" t="s">
        <v>243</v>
      </c>
      <c r="AA99" s="65" t="s">
        <v>243</v>
      </c>
      <c r="AB99" s="65" t="s">
        <v>243</v>
      </c>
    </row>
    <row r="100" spans="2:28" ht="15" customHeight="1">
      <c r="B100" s="114" t="s">
        <v>95</v>
      </c>
      <c r="C100" s="39" t="s">
        <v>96</v>
      </c>
      <c r="D100" s="101">
        <v>142700</v>
      </c>
      <c r="E100" s="42">
        <v>17800</v>
      </c>
      <c r="F100" s="42">
        <v>56700</v>
      </c>
      <c r="G100" s="42">
        <v>40100</v>
      </c>
      <c r="H100" s="42">
        <v>14300</v>
      </c>
      <c r="I100" s="42">
        <v>8000</v>
      </c>
      <c r="J100" s="42">
        <v>2300</v>
      </c>
      <c r="K100" s="42">
        <f t="shared" si="8"/>
        <v>139200</v>
      </c>
      <c r="L100" s="108">
        <f t="shared" si="9"/>
        <v>0.9754730203223546</v>
      </c>
      <c r="M100" s="42">
        <v>1700</v>
      </c>
      <c r="N100" s="42">
        <v>400</v>
      </c>
      <c r="O100" s="42">
        <v>200</v>
      </c>
      <c r="P100" s="107">
        <f t="shared" si="10"/>
        <v>2300</v>
      </c>
      <c r="Q100" s="108">
        <f t="shared" si="11"/>
        <v>0.0161177295024527</v>
      </c>
      <c r="R100" s="115" t="s">
        <v>243</v>
      </c>
      <c r="S100" s="115" t="s">
        <v>243</v>
      </c>
      <c r="T100" s="115" t="s">
        <v>243</v>
      </c>
      <c r="U100" s="115" t="s">
        <v>243</v>
      </c>
      <c r="V100" s="42">
        <f t="shared" si="12"/>
        <v>0</v>
      </c>
      <c r="W100" s="108">
        <f t="shared" si="13"/>
        <v>0</v>
      </c>
      <c r="X100" s="107">
        <f t="shared" si="14"/>
        <v>0</v>
      </c>
      <c r="Y100" s="108">
        <f t="shared" si="15"/>
        <v>0</v>
      </c>
      <c r="Z100" s="65" t="s">
        <v>243</v>
      </c>
      <c r="AA100" s="65" t="s">
        <v>243</v>
      </c>
      <c r="AB100" s="65" t="s">
        <v>243</v>
      </c>
    </row>
    <row r="101" spans="2:28" ht="15" customHeight="1">
      <c r="B101" s="114" t="s">
        <v>97</v>
      </c>
      <c r="C101" s="39" t="s">
        <v>98</v>
      </c>
      <c r="D101" s="101">
        <v>65700</v>
      </c>
      <c r="E101" s="42">
        <v>6500</v>
      </c>
      <c r="F101" s="42">
        <v>22600</v>
      </c>
      <c r="G101" s="42">
        <v>21600</v>
      </c>
      <c r="H101" s="42">
        <v>8100</v>
      </c>
      <c r="I101" s="42">
        <v>4000</v>
      </c>
      <c r="J101" s="42">
        <v>1400</v>
      </c>
      <c r="K101" s="42">
        <f t="shared" si="8"/>
        <v>64200</v>
      </c>
      <c r="L101" s="108">
        <f t="shared" si="9"/>
        <v>0.9771689497716894</v>
      </c>
      <c r="M101" s="42">
        <v>800</v>
      </c>
      <c r="N101" s="42">
        <v>100</v>
      </c>
      <c r="O101" s="42">
        <v>0</v>
      </c>
      <c r="P101" s="107">
        <f t="shared" si="10"/>
        <v>900</v>
      </c>
      <c r="Q101" s="108">
        <f t="shared" si="11"/>
        <v>0.0136986301369863</v>
      </c>
      <c r="R101" s="42">
        <v>0</v>
      </c>
      <c r="S101" s="42">
        <v>0</v>
      </c>
      <c r="T101" s="115" t="s">
        <v>243</v>
      </c>
      <c r="U101" s="115" t="s">
        <v>243</v>
      </c>
      <c r="V101" s="42">
        <f t="shared" si="12"/>
        <v>0</v>
      </c>
      <c r="W101" s="108">
        <f t="shared" si="13"/>
        <v>0</v>
      </c>
      <c r="X101" s="107">
        <f t="shared" si="14"/>
        <v>0</v>
      </c>
      <c r="Y101" s="108">
        <f t="shared" si="15"/>
        <v>0</v>
      </c>
      <c r="Z101" s="41">
        <v>0</v>
      </c>
      <c r="AA101" s="65" t="s">
        <v>243</v>
      </c>
      <c r="AB101" s="65" t="s">
        <v>243</v>
      </c>
    </row>
    <row r="102" spans="2:28" ht="15" customHeight="1">
      <c r="B102" s="114" t="s">
        <v>99</v>
      </c>
      <c r="C102" s="39" t="s">
        <v>100</v>
      </c>
      <c r="D102" s="101">
        <v>100000</v>
      </c>
      <c r="E102" s="42">
        <v>10800</v>
      </c>
      <c r="F102" s="42">
        <v>33600</v>
      </c>
      <c r="G102" s="42">
        <v>28000</v>
      </c>
      <c r="H102" s="42">
        <v>13100</v>
      </c>
      <c r="I102" s="42">
        <v>8200</v>
      </c>
      <c r="J102" s="42">
        <v>2800</v>
      </c>
      <c r="K102" s="42">
        <f t="shared" si="8"/>
        <v>96500</v>
      </c>
      <c r="L102" s="108">
        <f t="shared" si="9"/>
        <v>0.965</v>
      </c>
      <c r="M102" s="42">
        <v>1400</v>
      </c>
      <c r="N102" s="42">
        <v>400</v>
      </c>
      <c r="O102" s="42">
        <v>200</v>
      </c>
      <c r="P102" s="107">
        <f t="shared" si="10"/>
        <v>2000</v>
      </c>
      <c r="Q102" s="108">
        <f t="shared" si="11"/>
        <v>0.02</v>
      </c>
      <c r="R102" s="42">
        <v>200</v>
      </c>
      <c r="S102" s="42">
        <v>100</v>
      </c>
      <c r="T102" s="42">
        <v>100</v>
      </c>
      <c r="U102" s="115" t="s">
        <v>243</v>
      </c>
      <c r="V102" s="42">
        <f t="shared" si="12"/>
        <v>400</v>
      </c>
      <c r="W102" s="108">
        <f t="shared" si="13"/>
        <v>0.004</v>
      </c>
      <c r="X102" s="107">
        <f t="shared" si="14"/>
        <v>0</v>
      </c>
      <c r="Y102" s="108">
        <f t="shared" si="15"/>
        <v>0</v>
      </c>
      <c r="Z102" s="65" t="s">
        <v>243</v>
      </c>
      <c r="AA102" s="65" t="s">
        <v>243</v>
      </c>
      <c r="AB102" s="65" t="s">
        <v>243</v>
      </c>
    </row>
    <row r="103" spans="2:28" ht="15" customHeight="1">
      <c r="B103" s="114" t="s">
        <v>101</v>
      </c>
      <c r="C103" s="39" t="s">
        <v>102</v>
      </c>
      <c r="D103" s="101">
        <v>144000</v>
      </c>
      <c r="E103" s="42">
        <v>16000</v>
      </c>
      <c r="F103" s="42">
        <v>54100</v>
      </c>
      <c r="G103" s="42">
        <v>44900</v>
      </c>
      <c r="H103" s="42">
        <v>16400</v>
      </c>
      <c r="I103" s="42">
        <v>8100</v>
      </c>
      <c r="J103" s="42">
        <v>2100</v>
      </c>
      <c r="K103" s="42">
        <f t="shared" si="8"/>
        <v>141600</v>
      </c>
      <c r="L103" s="108">
        <f t="shared" si="9"/>
        <v>0.9833333333333333</v>
      </c>
      <c r="M103" s="42">
        <v>1200</v>
      </c>
      <c r="N103" s="42">
        <v>100</v>
      </c>
      <c r="O103" s="115" t="s">
        <v>243</v>
      </c>
      <c r="P103" s="107">
        <f t="shared" si="10"/>
        <v>1300</v>
      </c>
      <c r="Q103" s="108">
        <f t="shared" si="11"/>
        <v>0.009027777777777777</v>
      </c>
      <c r="R103" s="115" t="s">
        <v>243</v>
      </c>
      <c r="S103" s="42">
        <v>100</v>
      </c>
      <c r="T103" s="115" t="s">
        <v>243</v>
      </c>
      <c r="U103" s="115" t="s">
        <v>243</v>
      </c>
      <c r="V103" s="42">
        <f t="shared" si="12"/>
        <v>100</v>
      </c>
      <c r="W103" s="108">
        <f t="shared" si="13"/>
        <v>0.0006944444444444445</v>
      </c>
      <c r="X103" s="107">
        <f t="shared" si="14"/>
        <v>0</v>
      </c>
      <c r="Y103" s="108">
        <f t="shared" si="15"/>
        <v>0</v>
      </c>
      <c r="Z103" s="65" t="s">
        <v>243</v>
      </c>
      <c r="AA103" s="65" t="s">
        <v>243</v>
      </c>
      <c r="AB103" s="65" t="s">
        <v>243</v>
      </c>
    </row>
    <row r="104" spans="2:28" ht="15" customHeight="1">
      <c r="B104" s="114" t="s">
        <v>103</v>
      </c>
      <c r="C104" s="39" t="s">
        <v>104</v>
      </c>
      <c r="D104" s="101">
        <v>72000</v>
      </c>
      <c r="E104" s="42">
        <v>9100</v>
      </c>
      <c r="F104" s="42">
        <v>23300</v>
      </c>
      <c r="G104" s="42">
        <v>21400</v>
      </c>
      <c r="H104" s="42">
        <v>9500</v>
      </c>
      <c r="I104" s="42">
        <v>5300</v>
      </c>
      <c r="J104" s="42">
        <v>1100</v>
      </c>
      <c r="K104" s="42">
        <f t="shared" si="8"/>
        <v>69700</v>
      </c>
      <c r="L104" s="108">
        <f t="shared" si="9"/>
        <v>0.9680555555555556</v>
      </c>
      <c r="M104" s="42">
        <v>800</v>
      </c>
      <c r="N104" s="42">
        <v>300</v>
      </c>
      <c r="O104" s="42">
        <v>200</v>
      </c>
      <c r="P104" s="107">
        <f t="shared" si="10"/>
        <v>1300</v>
      </c>
      <c r="Q104" s="108">
        <f t="shared" si="11"/>
        <v>0.018055555555555554</v>
      </c>
      <c r="R104" s="42">
        <v>100</v>
      </c>
      <c r="S104" s="115" t="s">
        <v>243</v>
      </c>
      <c r="T104" s="115" t="s">
        <v>243</v>
      </c>
      <c r="U104" s="115" t="s">
        <v>243</v>
      </c>
      <c r="V104" s="42">
        <f t="shared" si="12"/>
        <v>100</v>
      </c>
      <c r="W104" s="108">
        <f t="shared" si="13"/>
        <v>0.001388888888888889</v>
      </c>
      <c r="X104" s="107">
        <f t="shared" si="14"/>
        <v>0</v>
      </c>
      <c r="Y104" s="108">
        <f t="shared" si="15"/>
        <v>0</v>
      </c>
      <c r="Z104" s="41">
        <v>0</v>
      </c>
      <c r="AA104" s="65" t="s">
        <v>243</v>
      </c>
      <c r="AB104" s="65" t="s">
        <v>243</v>
      </c>
    </row>
    <row r="105" spans="2:28" ht="15" customHeight="1">
      <c r="B105" s="114" t="s">
        <v>105</v>
      </c>
      <c r="C105" s="39" t="s">
        <v>106</v>
      </c>
      <c r="D105" s="101">
        <v>556800</v>
      </c>
      <c r="E105" s="42">
        <v>65600</v>
      </c>
      <c r="F105" s="42">
        <v>194200</v>
      </c>
      <c r="G105" s="42">
        <v>157700</v>
      </c>
      <c r="H105" s="42">
        <v>68300</v>
      </c>
      <c r="I105" s="42">
        <v>41700</v>
      </c>
      <c r="J105" s="42">
        <v>13100</v>
      </c>
      <c r="K105" s="42">
        <f t="shared" si="8"/>
        <v>540600</v>
      </c>
      <c r="L105" s="108">
        <f t="shared" si="9"/>
        <v>0.9709051724137931</v>
      </c>
      <c r="M105" s="42">
        <v>7700</v>
      </c>
      <c r="N105" s="42">
        <v>2100</v>
      </c>
      <c r="O105" s="42">
        <v>300</v>
      </c>
      <c r="P105" s="107">
        <f t="shared" si="10"/>
        <v>10100</v>
      </c>
      <c r="Q105" s="108">
        <f t="shared" si="11"/>
        <v>0.018139367816091954</v>
      </c>
      <c r="R105" s="115" t="s">
        <v>243</v>
      </c>
      <c r="S105" s="42">
        <v>300</v>
      </c>
      <c r="T105" s="42">
        <v>400</v>
      </c>
      <c r="U105" s="115" t="s">
        <v>243</v>
      </c>
      <c r="V105" s="42">
        <f t="shared" si="12"/>
        <v>700</v>
      </c>
      <c r="W105" s="108">
        <f t="shared" si="13"/>
        <v>0.001257183908045977</v>
      </c>
      <c r="X105" s="107">
        <f t="shared" si="14"/>
        <v>0</v>
      </c>
      <c r="Y105" s="108">
        <f t="shared" si="15"/>
        <v>0</v>
      </c>
      <c r="Z105" s="65" t="s">
        <v>243</v>
      </c>
      <c r="AA105" s="65" t="s">
        <v>243</v>
      </c>
      <c r="AB105" s="65" t="s">
        <v>243</v>
      </c>
    </row>
    <row r="106" spans="2:28" ht="15" customHeight="1">
      <c r="B106" s="114" t="s">
        <v>107</v>
      </c>
      <c r="C106" s="39" t="s">
        <v>108</v>
      </c>
      <c r="D106" s="101">
        <v>85200</v>
      </c>
      <c r="E106" s="42">
        <v>8900</v>
      </c>
      <c r="F106" s="42">
        <v>29500</v>
      </c>
      <c r="G106" s="42">
        <v>27400</v>
      </c>
      <c r="H106" s="42">
        <v>10800</v>
      </c>
      <c r="I106" s="42">
        <v>5800</v>
      </c>
      <c r="J106" s="42">
        <v>1000</v>
      </c>
      <c r="K106" s="42">
        <f t="shared" si="8"/>
        <v>83400</v>
      </c>
      <c r="L106" s="108">
        <f t="shared" si="9"/>
        <v>0.9788732394366197</v>
      </c>
      <c r="M106" s="42">
        <v>1100</v>
      </c>
      <c r="N106" s="42">
        <v>200</v>
      </c>
      <c r="O106" s="115" t="s">
        <v>243</v>
      </c>
      <c r="P106" s="107">
        <f t="shared" si="10"/>
        <v>1300</v>
      </c>
      <c r="Q106" s="108">
        <f t="shared" si="11"/>
        <v>0.015258215962441314</v>
      </c>
      <c r="R106" s="115" t="s">
        <v>243</v>
      </c>
      <c r="S106" s="115" t="s">
        <v>243</v>
      </c>
      <c r="T106" s="115" t="s">
        <v>243</v>
      </c>
      <c r="U106" s="115" t="s">
        <v>243</v>
      </c>
      <c r="V106" s="42">
        <f t="shared" si="12"/>
        <v>0</v>
      </c>
      <c r="W106" s="108">
        <f t="shared" si="13"/>
        <v>0</v>
      </c>
      <c r="X106" s="107">
        <f t="shared" si="14"/>
        <v>0</v>
      </c>
      <c r="Y106" s="108">
        <f t="shared" si="15"/>
        <v>0</v>
      </c>
      <c r="Z106" s="65" t="s">
        <v>243</v>
      </c>
      <c r="AA106" s="65" t="s">
        <v>243</v>
      </c>
      <c r="AB106" s="65" t="s">
        <v>243</v>
      </c>
    </row>
    <row r="107" spans="2:28" ht="15" customHeight="1">
      <c r="B107" s="114" t="s">
        <v>109</v>
      </c>
      <c r="C107" s="39" t="s">
        <v>110</v>
      </c>
      <c r="D107" s="101">
        <v>133800</v>
      </c>
      <c r="E107" s="42">
        <v>14100</v>
      </c>
      <c r="F107" s="42">
        <v>48100</v>
      </c>
      <c r="G107" s="42">
        <v>42600</v>
      </c>
      <c r="H107" s="42">
        <v>15500</v>
      </c>
      <c r="I107" s="42">
        <v>8600</v>
      </c>
      <c r="J107" s="42">
        <v>2300</v>
      </c>
      <c r="K107" s="42">
        <f t="shared" si="8"/>
        <v>131200</v>
      </c>
      <c r="L107" s="108">
        <f t="shared" si="9"/>
        <v>0.9805680119581465</v>
      </c>
      <c r="M107" s="42">
        <v>1300</v>
      </c>
      <c r="N107" s="42">
        <v>300</v>
      </c>
      <c r="O107" s="115" t="s">
        <v>243</v>
      </c>
      <c r="P107" s="107">
        <f t="shared" si="10"/>
        <v>1600</v>
      </c>
      <c r="Q107" s="108">
        <f t="shared" si="11"/>
        <v>0.01195814648729447</v>
      </c>
      <c r="R107" s="115" t="s">
        <v>243</v>
      </c>
      <c r="S107" s="115" t="s">
        <v>243</v>
      </c>
      <c r="T107" s="115" t="s">
        <v>243</v>
      </c>
      <c r="U107" s="115" t="s">
        <v>243</v>
      </c>
      <c r="V107" s="42">
        <f t="shared" si="12"/>
        <v>0</v>
      </c>
      <c r="W107" s="108">
        <f t="shared" si="13"/>
        <v>0</v>
      </c>
      <c r="X107" s="107">
        <f t="shared" si="14"/>
        <v>0</v>
      </c>
      <c r="Y107" s="108">
        <f t="shared" si="15"/>
        <v>0</v>
      </c>
      <c r="Z107" s="65" t="s">
        <v>243</v>
      </c>
      <c r="AA107" s="65" t="s">
        <v>243</v>
      </c>
      <c r="AB107" s="65" t="s">
        <v>243</v>
      </c>
    </row>
    <row r="108" spans="2:28" ht="15" customHeight="1">
      <c r="B108" s="114" t="s">
        <v>111</v>
      </c>
      <c r="C108" s="39" t="s">
        <v>112</v>
      </c>
      <c r="D108" s="101">
        <v>181200</v>
      </c>
      <c r="E108" s="42">
        <v>21100</v>
      </c>
      <c r="F108" s="42">
        <v>64000</v>
      </c>
      <c r="G108" s="42">
        <v>57300</v>
      </c>
      <c r="H108" s="42">
        <v>20500</v>
      </c>
      <c r="I108" s="42">
        <v>11100</v>
      </c>
      <c r="J108" s="42">
        <v>2700</v>
      </c>
      <c r="K108" s="42">
        <f t="shared" si="8"/>
        <v>176700</v>
      </c>
      <c r="L108" s="108">
        <f t="shared" si="9"/>
        <v>0.9751655629139073</v>
      </c>
      <c r="M108" s="42">
        <v>2200</v>
      </c>
      <c r="N108" s="42">
        <v>300</v>
      </c>
      <c r="O108" s="42">
        <v>200</v>
      </c>
      <c r="P108" s="107">
        <f t="shared" si="10"/>
        <v>2700</v>
      </c>
      <c r="Q108" s="108">
        <f t="shared" si="11"/>
        <v>0.014900662251655629</v>
      </c>
      <c r="R108" s="42">
        <v>200</v>
      </c>
      <c r="S108" s="115" t="s">
        <v>243</v>
      </c>
      <c r="T108" s="42">
        <v>200</v>
      </c>
      <c r="U108" s="115" t="s">
        <v>243</v>
      </c>
      <c r="V108" s="42">
        <f t="shared" si="12"/>
        <v>400</v>
      </c>
      <c r="W108" s="108">
        <f t="shared" si="13"/>
        <v>0.002207505518763797</v>
      </c>
      <c r="X108" s="107">
        <f t="shared" si="14"/>
        <v>0</v>
      </c>
      <c r="Y108" s="108">
        <f t="shared" si="15"/>
        <v>0</v>
      </c>
      <c r="Z108" s="65" t="s">
        <v>243</v>
      </c>
      <c r="AA108" s="65" t="s">
        <v>243</v>
      </c>
      <c r="AB108" s="65" t="s">
        <v>243</v>
      </c>
    </row>
    <row r="109" spans="2:28" ht="15" customHeight="1">
      <c r="B109" s="114" t="s">
        <v>113</v>
      </c>
      <c r="C109" s="39" t="s">
        <v>114</v>
      </c>
      <c r="D109" s="101">
        <v>117400</v>
      </c>
      <c r="E109" s="42">
        <v>13000</v>
      </c>
      <c r="F109" s="42">
        <v>45200</v>
      </c>
      <c r="G109" s="42">
        <v>33900</v>
      </c>
      <c r="H109" s="42">
        <v>14500</v>
      </c>
      <c r="I109" s="42">
        <v>6000</v>
      </c>
      <c r="J109" s="42">
        <v>1900</v>
      </c>
      <c r="K109" s="42">
        <f t="shared" si="8"/>
        <v>114500</v>
      </c>
      <c r="L109" s="108">
        <f t="shared" si="9"/>
        <v>0.975298126064736</v>
      </c>
      <c r="M109" s="42">
        <v>1600</v>
      </c>
      <c r="N109" s="42">
        <v>300</v>
      </c>
      <c r="O109" s="42">
        <v>100</v>
      </c>
      <c r="P109" s="107">
        <f t="shared" si="10"/>
        <v>2000</v>
      </c>
      <c r="Q109" s="108">
        <f t="shared" si="11"/>
        <v>0.017035775127768313</v>
      </c>
      <c r="R109" s="42">
        <v>100</v>
      </c>
      <c r="S109" s="115" t="s">
        <v>243</v>
      </c>
      <c r="T109" s="42">
        <v>100</v>
      </c>
      <c r="U109" s="115" t="s">
        <v>243</v>
      </c>
      <c r="V109" s="42">
        <f t="shared" si="12"/>
        <v>200</v>
      </c>
      <c r="W109" s="108">
        <f t="shared" si="13"/>
        <v>0.0017035775127768314</v>
      </c>
      <c r="X109" s="107">
        <f t="shared" si="14"/>
        <v>0</v>
      </c>
      <c r="Y109" s="108">
        <f t="shared" si="15"/>
        <v>0</v>
      </c>
      <c r="Z109" s="41">
        <v>0</v>
      </c>
      <c r="AA109" s="65" t="s">
        <v>243</v>
      </c>
      <c r="AB109" s="65" t="s">
        <v>243</v>
      </c>
    </row>
    <row r="110" spans="2:28" ht="15" customHeight="1">
      <c r="B110" s="114" t="s">
        <v>115</v>
      </c>
      <c r="C110" s="39" t="s">
        <v>116</v>
      </c>
      <c r="D110" s="101">
        <v>122300</v>
      </c>
      <c r="E110" s="42">
        <v>12000</v>
      </c>
      <c r="F110" s="42">
        <v>44300</v>
      </c>
      <c r="G110" s="42">
        <v>39000</v>
      </c>
      <c r="H110" s="42">
        <v>15500</v>
      </c>
      <c r="I110" s="42">
        <v>7300</v>
      </c>
      <c r="J110" s="42">
        <v>2000</v>
      </c>
      <c r="K110" s="42">
        <f t="shared" si="8"/>
        <v>120100</v>
      </c>
      <c r="L110" s="108">
        <f t="shared" si="9"/>
        <v>0.982011447260834</v>
      </c>
      <c r="M110" s="42">
        <v>1000</v>
      </c>
      <c r="N110" s="42">
        <v>400</v>
      </c>
      <c r="O110" s="42">
        <v>200</v>
      </c>
      <c r="P110" s="107">
        <f t="shared" si="10"/>
        <v>1600</v>
      </c>
      <c r="Q110" s="108">
        <f t="shared" si="11"/>
        <v>0.013082583810302535</v>
      </c>
      <c r="R110" s="42">
        <v>100</v>
      </c>
      <c r="S110" s="115" t="s">
        <v>243</v>
      </c>
      <c r="T110" s="115" t="s">
        <v>243</v>
      </c>
      <c r="U110" s="115" t="s">
        <v>243</v>
      </c>
      <c r="V110" s="42">
        <f t="shared" si="12"/>
        <v>100</v>
      </c>
      <c r="W110" s="108">
        <f t="shared" si="13"/>
        <v>0.0008176614881439084</v>
      </c>
      <c r="X110" s="107">
        <f t="shared" si="14"/>
        <v>0</v>
      </c>
      <c r="Y110" s="108">
        <f t="shared" si="15"/>
        <v>0</v>
      </c>
      <c r="Z110" s="65" t="s">
        <v>243</v>
      </c>
      <c r="AA110" s="65" t="s">
        <v>243</v>
      </c>
      <c r="AB110" s="65" t="s">
        <v>243</v>
      </c>
    </row>
    <row r="111" spans="2:28" ht="15" customHeight="1">
      <c r="B111" s="114" t="s">
        <v>117</v>
      </c>
      <c r="C111" s="39" t="s">
        <v>118</v>
      </c>
      <c r="D111" s="101">
        <v>185200</v>
      </c>
      <c r="E111" s="42">
        <v>22100</v>
      </c>
      <c r="F111" s="42">
        <v>73600</v>
      </c>
      <c r="G111" s="42">
        <v>54800</v>
      </c>
      <c r="H111" s="42">
        <v>18200</v>
      </c>
      <c r="I111" s="42">
        <v>10200</v>
      </c>
      <c r="J111" s="42">
        <v>3300</v>
      </c>
      <c r="K111" s="42">
        <f t="shared" si="8"/>
        <v>182200</v>
      </c>
      <c r="L111" s="108">
        <f t="shared" si="9"/>
        <v>0.9838012958963283</v>
      </c>
      <c r="M111" s="42">
        <v>1800</v>
      </c>
      <c r="N111" s="42">
        <v>400</v>
      </c>
      <c r="O111" s="42">
        <v>100</v>
      </c>
      <c r="P111" s="107">
        <f t="shared" si="10"/>
        <v>2300</v>
      </c>
      <c r="Q111" s="108">
        <f t="shared" si="11"/>
        <v>0.012419006479481642</v>
      </c>
      <c r="R111" s="115" t="s">
        <v>243</v>
      </c>
      <c r="S111" s="115" t="s">
        <v>243</v>
      </c>
      <c r="T111" s="115" t="s">
        <v>243</v>
      </c>
      <c r="U111" s="115" t="s">
        <v>243</v>
      </c>
      <c r="V111" s="42">
        <f t="shared" si="12"/>
        <v>0</v>
      </c>
      <c r="W111" s="108">
        <f t="shared" si="13"/>
        <v>0</v>
      </c>
      <c r="X111" s="107">
        <f t="shared" si="14"/>
        <v>0</v>
      </c>
      <c r="Y111" s="108">
        <f t="shared" si="15"/>
        <v>0</v>
      </c>
      <c r="Z111" s="65" t="s">
        <v>243</v>
      </c>
      <c r="AA111" s="65" t="s">
        <v>243</v>
      </c>
      <c r="AB111" s="65" t="s">
        <v>243</v>
      </c>
    </row>
    <row r="112" spans="2:28" ht="15" customHeight="1">
      <c r="B112" s="119" t="s">
        <v>119</v>
      </c>
      <c r="C112" s="120" t="s">
        <v>120</v>
      </c>
      <c r="D112" s="103">
        <v>151800</v>
      </c>
      <c r="E112" s="121">
        <v>15600</v>
      </c>
      <c r="F112" s="121">
        <v>50600</v>
      </c>
      <c r="G112" s="121">
        <v>50700</v>
      </c>
      <c r="H112" s="121">
        <v>20400</v>
      </c>
      <c r="I112" s="121">
        <v>8500</v>
      </c>
      <c r="J112" s="121">
        <v>2100</v>
      </c>
      <c r="K112" s="121">
        <f t="shared" si="8"/>
        <v>147900</v>
      </c>
      <c r="L112" s="112">
        <f t="shared" si="9"/>
        <v>0.974308300395257</v>
      </c>
      <c r="M112" s="121">
        <v>1300</v>
      </c>
      <c r="N112" s="121">
        <v>100</v>
      </c>
      <c r="O112" s="122" t="s">
        <v>243</v>
      </c>
      <c r="P112" s="111">
        <f t="shared" si="10"/>
        <v>1400</v>
      </c>
      <c r="Q112" s="112">
        <f t="shared" si="11"/>
        <v>0.00922266139657444</v>
      </c>
      <c r="R112" s="122" t="s">
        <v>243</v>
      </c>
      <c r="S112" s="122" t="s">
        <v>243</v>
      </c>
      <c r="T112" s="122" t="s">
        <v>243</v>
      </c>
      <c r="U112" s="121">
        <v>100</v>
      </c>
      <c r="V112" s="121">
        <f t="shared" si="12"/>
        <v>100</v>
      </c>
      <c r="W112" s="112">
        <f t="shared" si="13"/>
        <v>0.0006587615283267457</v>
      </c>
      <c r="X112" s="111">
        <f t="shared" si="14"/>
        <v>0</v>
      </c>
      <c r="Y112" s="112">
        <f t="shared" si="15"/>
        <v>0</v>
      </c>
      <c r="Z112" s="65" t="s">
        <v>243</v>
      </c>
      <c r="AA112" s="65" t="s">
        <v>243</v>
      </c>
      <c r="AB112" s="65" t="s">
        <v>243</v>
      </c>
    </row>
    <row r="116" spans="2:26" ht="12">
      <c r="B116" s="78" t="s">
        <v>53</v>
      </c>
      <c r="C116" s="79" t="s">
        <v>33</v>
      </c>
      <c r="D116" s="80">
        <v>500200</v>
      </c>
      <c r="E116" s="81">
        <v>7500</v>
      </c>
      <c r="F116" s="81">
        <v>9100</v>
      </c>
      <c r="G116" s="81">
        <v>16900</v>
      </c>
      <c r="H116" s="81">
        <v>35000</v>
      </c>
      <c r="I116" s="81">
        <v>95300</v>
      </c>
      <c r="J116" s="81">
        <v>81100</v>
      </c>
      <c r="K116" s="81">
        <v>244900</v>
      </c>
      <c r="L116" s="82">
        <v>0.4896041583366653</v>
      </c>
      <c r="M116" s="81">
        <v>105500</v>
      </c>
      <c r="N116" s="81">
        <v>66200</v>
      </c>
      <c r="O116" s="81">
        <v>35000</v>
      </c>
      <c r="P116" s="81">
        <v>206700</v>
      </c>
      <c r="Q116" s="82">
        <v>0.413234706117553</v>
      </c>
      <c r="R116" s="81">
        <v>20500</v>
      </c>
      <c r="S116" s="81">
        <v>11100</v>
      </c>
      <c r="T116" s="81">
        <v>7300</v>
      </c>
      <c r="U116" s="81">
        <v>900</v>
      </c>
      <c r="V116" s="81">
        <v>39800</v>
      </c>
      <c r="W116" s="82">
        <v>0.07956817273090763</v>
      </c>
      <c r="X116" s="81">
        <v>1600</v>
      </c>
      <c r="Y116" s="82">
        <v>0.003198720511795282</v>
      </c>
      <c r="Z116" s="82">
        <v>0.003198720511795282</v>
      </c>
    </row>
    <row r="117" spans="2:26" ht="12">
      <c r="B117" s="78" t="s">
        <v>53</v>
      </c>
      <c r="C117" s="79" t="s">
        <v>33</v>
      </c>
      <c r="D117" s="80">
        <v>839900</v>
      </c>
      <c r="E117" s="81">
        <v>104200</v>
      </c>
      <c r="F117" s="81">
        <v>293100</v>
      </c>
      <c r="G117" s="81">
        <v>211600</v>
      </c>
      <c r="H117" s="81">
        <v>87700</v>
      </c>
      <c r="I117" s="81">
        <v>79800</v>
      </c>
      <c r="J117" s="81">
        <v>26500</v>
      </c>
      <c r="K117" s="81">
        <v>802900</v>
      </c>
      <c r="L117" s="82">
        <v>0.9559471365638766</v>
      </c>
      <c r="M117" s="81">
        <v>18100</v>
      </c>
      <c r="N117" s="81">
        <v>4200</v>
      </c>
      <c r="O117" s="81">
        <v>1300</v>
      </c>
      <c r="P117" s="81">
        <v>23600</v>
      </c>
      <c r="Q117" s="82">
        <v>0.02809858316466246</v>
      </c>
      <c r="R117" s="81">
        <v>500</v>
      </c>
      <c r="S117" s="81">
        <v>500</v>
      </c>
      <c r="T117" s="90" t="s">
        <v>243</v>
      </c>
      <c r="U117" s="90" t="s">
        <v>243</v>
      </c>
      <c r="V117" s="81">
        <v>1000</v>
      </c>
      <c r="W117" s="82">
        <v>0.0011906179307060365</v>
      </c>
      <c r="X117" s="81">
        <v>0</v>
      </c>
      <c r="Y117" s="82">
        <v>0</v>
      </c>
      <c r="Z117" s="82">
        <v>0</v>
      </c>
    </row>
  </sheetData>
  <sheetProtection/>
  <mergeCells count="16">
    <mergeCell ref="B62:C62"/>
    <mergeCell ref="B63:C64"/>
    <mergeCell ref="K5:L6"/>
    <mergeCell ref="P5:Q6"/>
    <mergeCell ref="V5:W6"/>
    <mergeCell ref="AB5:AB6"/>
    <mergeCell ref="B7:C7"/>
    <mergeCell ref="B5:C6"/>
    <mergeCell ref="E5:E6"/>
    <mergeCell ref="X5:Y6"/>
    <mergeCell ref="D5:D7"/>
    <mergeCell ref="F5:F6"/>
    <mergeCell ref="X62:Y63"/>
    <mergeCell ref="K62:L63"/>
    <mergeCell ref="P62:Q63"/>
    <mergeCell ref="V62:W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結城幹夫</dc:creator>
  <cp:keywords/>
  <dc:description/>
  <cp:lastModifiedBy>054420</cp:lastModifiedBy>
  <cp:lastPrinted>2013-07-30T09:29:29Z</cp:lastPrinted>
  <dcterms:created xsi:type="dcterms:W3CDTF">2013-06-03T02:25:02Z</dcterms:created>
  <dcterms:modified xsi:type="dcterms:W3CDTF">2013-07-30T09:29:49Z</dcterms:modified>
  <cp:category/>
  <cp:version/>
  <cp:contentType/>
  <cp:contentStatus/>
</cp:coreProperties>
</file>