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4.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drawings/drawing5.xml" ContentType="application/vnd.openxmlformats-officedocument.drawing+xml"/>
  <Override PartName="/xl/ctrlProps/ctrlProp85.xml" ContentType="application/vnd.ms-excel.controlproperties+xml"/>
  <Override PartName="/xl/ctrlProps/ctrlProp86.xml" ContentType="application/vnd.ms-excel.controlproperties+xml"/>
  <Override PartName="/xl/comments9.xml" ContentType="application/vnd.openxmlformats-officedocument.spreadsheetml.comments+xml"/>
  <Override PartName="/xl/drawings/drawing6.xml" ContentType="application/vnd.openxmlformats-officedocument.drawing+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omments10.xml" ContentType="application/vnd.openxmlformats-officedocument.spreadsheetml.comments+xml"/>
  <Override PartName="/xl/comments11.xml" ContentType="application/vnd.openxmlformats-officedocument.spreadsheetml.comments+xml"/>
  <Override PartName="/xl/drawings/drawing7.xml" ContentType="application/vnd.openxmlformats-officedocument.drawing+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defaultThemeVersion="166925"/>
  <xr:revisionPtr revIDLastSave="0" documentId="13_ncr:1_{125A2445-CA1C-4420-937E-265016FA9771}" xr6:coauthVersionLast="47" xr6:coauthVersionMax="47" xr10:uidLastSave="{00000000-0000-0000-0000-000000000000}"/>
  <bookViews>
    <workbookView xWindow="31980" yWindow="630" windowWidth="25050" windowHeight="14850" tabRatio="992" firstSheet="1" activeTab="18" xr2:uid="{26A87129-C137-4AD3-8982-DCEE85E59119}"/>
  </bookViews>
  <sheets>
    <sheet name="様式一式目次" sheetId="14" r:id="rId1"/>
    <sheet name="様式1-1" sheetId="2" r:id="rId2"/>
    <sheet name="様式1-2" sheetId="3" r:id="rId3"/>
    <sheet name="様式2" sheetId="15" r:id="rId4"/>
    <sheet name="様式3-1" sheetId="12" r:id="rId5"/>
    <sheet name="様式3-2" sheetId="11" r:id="rId6"/>
    <sheet name="様式4" sheetId="4" r:id="rId7"/>
    <sheet name="様式5" sheetId="5" r:id="rId8"/>
    <sheet name="様式6" sheetId="6" r:id="rId9"/>
    <sheet name="様式7" sheetId="7" r:id="rId10"/>
    <sheet name="様式8" sheetId="8" r:id="rId11"/>
    <sheet name="様式9" sheetId="10" r:id="rId12"/>
    <sheet name="様式10" sheetId="9" r:id="rId13"/>
    <sheet name="様式11" sheetId="16" r:id="rId14"/>
    <sheet name="様式12" sheetId="13" r:id="rId15"/>
    <sheet name="様式13" sheetId="18" r:id="rId16"/>
    <sheet name="様式14" sheetId="19" r:id="rId17"/>
    <sheet name="様式15" sheetId="17" r:id="rId18"/>
    <sheet name="参考1" sheetId="20" r:id="rId19"/>
    <sheet name="参考2" sheetId="21" r:id="rId20"/>
  </sheets>
  <definedNames>
    <definedName name="_xlnm.Print_Area" localSheetId="18">参考1!$A$1:$B$19</definedName>
    <definedName name="_xlnm.Print_Area" localSheetId="19">参考2!$A$1:$E$28</definedName>
    <definedName name="_xlnm.Print_Area" localSheetId="1">'様式1-1'!$A$1:$F$38</definedName>
    <definedName name="_xlnm.Print_Area" localSheetId="14">様式12!$A$1:$G$22</definedName>
    <definedName name="_xlnm.Print_Area" localSheetId="2">'様式1-2'!$A$1:$C$30</definedName>
    <definedName name="_xlnm.Print_Area" localSheetId="15">様式13!$A$1:$E$34</definedName>
    <definedName name="_xlnm.Print_Area" localSheetId="17">様式15!$A$1:$Q$47</definedName>
    <definedName name="_xlnm.Print_Area" localSheetId="4">'様式3-1'!$A$1:$N$116</definedName>
    <definedName name="_xlnm.Print_Area" localSheetId="5">'様式3-2'!$A$1:$G$29</definedName>
    <definedName name="_xlnm.Print_Area" localSheetId="6">様式4!$A$1:$E$78</definedName>
    <definedName name="_xlnm.Print_Area" localSheetId="9">様式7!$A$1:$E$34</definedName>
    <definedName name="_xlnm.Print_Area" localSheetId="10">様式8!$A$1:$G$40</definedName>
    <definedName name="_xlnm.Print_Area" localSheetId="11">様式9!$A$1:$B$16</definedName>
    <definedName name="_xlnm.Print_Area" localSheetId="0">様式一式目次!$A$1:$D$28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17" l="1"/>
  <c r="C4" i="17"/>
  <c r="N46" i="17"/>
  <c r="N40" i="17"/>
  <c r="N34" i="17"/>
  <c r="H46" i="17"/>
  <c r="J46" i="17"/>
  <c r="H40" i="17"/>
  <c r="J40" i="17"/>
  <c r="F46" i="17"/>
  <c r="F40" i="17"/>
  <c r="J34" i="17"/>
  <c r="H34" i="17"/>
  <c r="F34" i="17"/>
  <c r="H28" i="17"/>
  <c r="J28" i="17"/>
  <c r="F28" i="17"/>
  <c r="D10" i="19"/>
  <c r="C5" i="19"/>
  <c r="C4" i="19"/>
  <c r="C5" i="18"/>
  <c r="C4" i="18"/>
  <c r="C5" i="13"/>
  <c r="C4" i="13"/>
  <c r="D5" i="16"/>
  <c r="A5" i="16"/>
  <c r="C9" i="9"/>
  <c r="B7" i="9"/>
  <c r="B10" i="10"/>
  <c r="B9" i="10"/>
  <c r="B8" i="10"/>
  <c r="C8" i="8"/>
  <c r="C6" i="8"/>
  <c r="E33" i="7"/>
  <c r="E32" i="7"/>
  <c r="E31" i="7"/>
  <c r="B28" i="7"/>
  <c r="B26" i="7"/>
  <c r="B24" i="7"/>
  <c r="B12" i="7"/>
  <c r="B9" i="7"/>
  <c r="B7" i="7"/>
  <c r="A4" i="7"/>
  <c r="C5" i="6"/>
  <c r="C4" i="6"/>
  <c r="B5" i="4"/>
  <c r="B4" i="4"/>
  <c r="G23" i="11"/>
  <c r="F4" i="11"/>
  <c r="C4" i="11"/>
  <c r="N114" i="12"/>
  <c r="N115" i="12" s="1"/>
  <c r="G7" i="12"/>
  <c r="G6" i="12"/>
  <c r="G2" i="12"/>
  <c r="D23" i="15"/>
  <c r="G17" i="15"/>
  <c r="E21" i="15" s="1"/>
  <c r="G4" i="15"/>
  <c r="C4" i="15"/>
  <c r="B11" i="3"/>
  <c r="B10" i="3"/>
  <c r="B9" i="3"/>
  <c r="B4" i="3"/>
  <c r="C7" i="8" l="1"/>
  <c r="C10" i="8"/>
  <c r="C8" i="9" l="1"/>
  <c r="J4" i="5" l="1"/>
  <c r="L46" i="17"/>
  <c r="S21" i="17" s="1"/>
  <c r="L45" i="17"/>
  <c r="L44" i="17"/>
  <c r="F43" i="17"/>
  <c r="L40" i="17"/>
  <c r="R20" i="17" s="1"/>
  <c r="L39" i="17"/>
  <c r="L38" i="17"/>
  <c r="F37" i="17"/>
  <c r="L34" i="17"/>
  <c r="S19" i="17" s="1"/>
  <c r="L33" i="17"/>
  <c r="L32" i="17"/>
  <c r="F31" i="17"/>
  <c r="L28" i="17"/>
  <c r="S18" i="17" s="1"/>
  <c r="L27" i="17"/>
  <c r="L26" i="17"/>
  <c r="R18" i="17" s="1"/>
  <c r="L25" i="17"/>
  <c r="L37" i="17" s="1"/>
  <c r="J25" i="17"/>
  <c r="J43" i="17" s="1"/>
  <c r="H25" i="17"/>
  <c r="H37" i="17" s="1"/>
  <c r="R21" i="17"/>
  <c r="P21" i="17"/>
  <c r="P20" i="17"/>
  <c r="R19" i="17"/>
  <c r="P19" i="17"/>
  <c r="P18" i="17"/>
  <c r="I12" i="17" l="1"/>
  <c r="I13" i="17"/>
  <c r="H31" i="17"/>
  <c r="L31" i="17"/>
  <c r="J37" i="17"/>
  <c r="H43" i="17"/>
  <c r="L43" i="17"/>
  <c r="J31" i="17"/>
  <c r="B23" i="15" l="1"/>
  <c r="H23" i="15" s="1"/>
  <c r="G27" i="15" s="1"/>
  <c r="G30" i="15" s="1"/>
  <c r="A5" i="9" l="1"/>
  <c r="A4" i="8"/>
  <c r="A4" i="10"/>
  <c r="C4" i="5"/>
  <c r="L104" i="5" l="1"/>
  <c r="K76" i="5" s="1"/>
  <c r="L73" i="5"/>
  <c r="K15" i="5" s="1"/>
  <c r="J11" i="5"/>
  <c r="F11" i="5"/>
  <c r="G76" i="5" s="1"/>
  <c r="J10" i="5"/>
  <c r="J12" i="5" s="1"/>
  <c r="F10" i="5"/>
  <c r="K6" i="5" l="1"/>
  <c r="G15" i="5"/>
  <c r="F12" i="5"/>
  <c r="G6"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1F4E087C-93C4-4ECF-BDE8-670470CAF4BF}">
      <text>
        <r>
          <rPr>
            <sz val="9"/>
            <color indexed="81"/>
            <rFont val="BIZ UDPゴシック"/>
            <family val="3"/>
            <charset val="128"/>
          </rPr>
          <t>日付を入力してください。
2025/10/01
→「令和7年10月1日」と表示されます。</t>
        </r>
      </text>
    </comment>
    <comment ref="B18" authorId="0" shapeId="0" xr:uid="{ECFE9FC4-BB21-4F62-925B-DAC07B2776D1}">
      <text>
        <r>
          <rPr>
            <sz val="9"/>
            <color indexed="81"/>
            <rFont val="BIZ UDPゴシック"/>
            <family val="3"/>
            <charset val="128"/>
          </rPr>
          <t>公募要領４（１）を参照し、該当する項目に、○印と内容を記載してください。</t>
        </r>
      </text>
    </comment>
    <comment ref="F22" authorId="0" shapeId="0" xr:uid="{446C4D81-13C9-457E-A85E-8D30E65848BD}">
      <text>
        <r>
          <rPr>
            <sz val="9"/>
            <color indexed="81"/>
            <rFont val="BIZ UDPゴシック"/>
            <family val="3"/>
            <charset val="128"/>
          </rPr>
          <t>日付を入力してください。
2025/10/01
→「令和7年10月1日」と表示されます。</t>
        </r>
      </text>
    </comment>
    <comment ref="B27" authorId="0" shapeId="0" xr:uid="{F413E109-74E3-4646-B5B4-7032375A0EB0}">
      <text>
        <r>
          <rPr>
            <sz val="9"/>
            <color indexed="81"/>
            <rFont val="BIZ UDPゴシック"/>
            <family val="3"/>
            <charset val="128"/>
          </rPr>
          <t>講座開始日は、原則として</t>
        </r>
        <r>
          <rPr>
            <sz val="9"/>
            <color indexed="10"/>
            <rFont val="BIZ UDPゴシック"/>
            <family val="3"/>
            <charset val="128"/>
          </rPr>
          <t>平日の午前中</t>
        </r>
        <r>
          <rPr>
            <sz val="9"/>
            <color indexed="81"/>
            <rFont val="BIZ UDPゴシック"/>
            <family val="3"/>
            <charset val="128"/>
          </rPr>
          <t>に設定してください</t>
        </r>
        <r>
          <rPr>
            <sz val="8"/>
            <color indexed="81"/>
            <rFont val="BIZ UDPゴシック"/>
            <family val="3"/>
            <charset val="128"/>
          </rPr>
          <t>。</t>
        </r>
      </text>
    </comment>
    <comment ref="B28" authorId="0" shapeId="0" xr:uid="{8EA8676D-324E-41A3-8806-FC644C8C2A5F}">
      <text>
        <r>
          <rPr>
            <sz val="9"/>
            <color indexed="81"/>
            <rFont val="BIZ UDPゴシック"/>
            <family val="3"/>
            <charset val="128"/>
          </rPr>
          <t>ＨＷ手続日が</t>
        </r>
        <r>
          <rPr>
            <sz val="9"/>
            <color indexed="10"/>
            <rFont val="BIZ UDPゴシック"/>
            <family val="3"/>
            <charset val="128"/>
          </rPr>
          <t>入校式当日から２営業日以上</t>
        </r>
        <r>
          <rPr>
            <sz val="9"/>
            <color indexed="81"/>
            <rFont val="BIZ UDPゴシック"/>
            <family val="3"/>
            <charset val="128"/>
          </rPr>
          <t>とならないように配慮してください。
（入校式＝入学式として設定することも可）</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2" authorId="0" shapeId="0" xr:uid="{49677E92-4124-43DB-B266-1461754D9DAA}">
      <text>
        <r>
          <rPr>
            <sz val="9"/>
            <color indexed="81"/>
            <rFont val="BIZ UDPゴシック"/>
            <family val="3"/>
            <charset val="128"/>
          </rPr>
          <t>（入力例）2026/01/15
→「R7/1/15（木）」と表示されます。
複数日程で行う場合は、テキスト入力にて
カンマ区切りで入力してください。</t>
        </r>
      </text>
    </comment>
    <comment ref="D14" authorId="0" shapeId="0" xr:uid="{BE745301-F190-4C3E-A9A5-C755EF8D3899}">
      <text>
        <r>
          <rPr>
            <sz val="9"/>
            <color indexed="81"/>
            <rFont val="BIZ UDPゴシック"/>
            <family val="3"/>
            <charset val="128"/>
          </rPr>
          <t>プルダウンメニューから選択してください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E8EBB623-812D-4B0C-9C3C-2714C8DD70F0}">
      <text>
        <r>
          <rPr>
            <sz val="9"/>
            <color indexed="81"/>
            <rFont val="BIZ UDPゴシック"/>
            <family val="3"/>
            <charset val="128"/>
          </rPr>
          <t>埼玉県内の実習先だけでなく、他県の実習先も記入してください。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2" authorId="0" shapeId="0" xr:uid="{EAF6D68A-95F1-477A-8B31-A0D7B69DEF7B}">
      <text>
        <r>
          <rPr>
            <sz val="9"/>
            <color indexed="10"/>
            <rFont val="MS P ゴシック"/>
            <family val="3"/>
            <charset val="128"/>
          </rPr>
          <t>黄色のセル</t>
        </r>
        <r>
          <rPr>
            <sz val="9"/>
            <color indexed="81"/>
            <rFont val="MS P ゴシック"/>
            <family val="3"/>
            <charset val="128"/>
          </rPr>
          <t xml:space="preserve">に入力してください。
</t>
        </r>
        <r>
          <rPr>
            <sz val="9"/>
            <color indexed="10"/>
            <rFont val="MS P ゴシック"/>
            <family val="3"/>
            <charset val="128"/>
          </rPr>
          <t>灰色のセル</t>
        </r>
        <r>
          <rPr>
            <sz val="9"/>
            <color indexed="81"/>
            <rFont val="MS P ゴシック"/>
            <family val="3"/>
            <charset val="128"/>
          </rPr>
          <t>には予め計算式が入っているので、入力しないでください。</t>
        </r>
      </text>
    </comment>
    <comment ref="A6" authorId="0" shapeId="0" xr:uid="{6A6898A7-A1F3-4389-98A1-FF1C2DF752C7}">
      <text>
        <r>
          <rPr>
            <sz val="9"/>
            <color indexed="81"/>
            <rFont val="MS P ゴシック"/>
            <family val="3"/>
            <charset val="128"/>
          </rPr>
          <t>入学検定料を除いた受験料一般学生１人あたりの学納金を入力し、１月あたりの経費を計算してください。</t>
        </r>
      </text>
    </comment>
    <comment ref="G30" authorId="0" shapeId="0" xr:uid="{4B705ACB-10DA-4283-AAAA-876E4BB15FAC}">
      <text>
        <r>
          <rPr>
            <sz val="9"/>
            <color indexed="10"/>
            <rFont val="MS P ゴシック"/>
            <family val="3"/>
            <charset val="128"/>
          </rPr>
          <t>この参考見積書に記載された額と契約における見積書の金額は、同額になります。</t>
        </r>
        <r>
          <rPr>
            <sz val="9"/>
            <color indexed="81"/>
            <rFont val="MS P ゴシック"/>
            <family val="3"/>
            <charset val="128"/>
          </rPr>
          <t>センターの事前承認がない限り、変更はできませんので、正確に積算してください。なお、</t>
        </r>
        <r>
          <rPr>
            <u/>
            <sz val="9"/>
            <color indexed="81"/>
            <rFont val="MS P ゴシック"/>
            <family val="3"/>
            <charset val="128"/>
          </rPr>
          <t>定着支援期間中については金額が一律のため、見積不要</t>
        </r>
        <r>
          <rPr>
            <sz val="9"/>
            <color indexed="81"/>
            <rFont val="MS P ゴシック"/>
            <family val="3"/>
            <charset val="128"/>
          </rPr>
          <t>です。
（参考資料も併せてご参照ください。）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 authorId="0" shapeId="0" xr:uid="{A3017FB5-5146-47D8-AFA5-297BE01EAE6B}">
      <text>
        <r>
          <rPr>
            <sz val="9"/>
            <color indexed="81"/>
            <rFont val="MS P ゴシック"/>
            <family val="3"/>
            <charset val="128"/>
          </rPr>
          <t>公募要領に記載している</t>
        </r>
        <r>
          <rPr>
            <sz val="9"/>
            <color indexed="10"/>
            <rFont val="MS P ゴシック"/>
            <family val="3"/>
            <charset val="128"/>
          </rPr>
          <t>各分野の１コースあたりの定員欄に示す人数の範囲内</t>
        </r>
        <r>
          <rPr>
            <sz val="9"/>
            <color indexed="81"/>
            <rFont val="MS P ゴシック"/>
            <family val="3"/>
            <charset val="128"/>
          </rPr>
          <t>で提案してください。</t>
        </r>
      </text>
    </comment>
    <comment ref="G4" authorId="0" shapeId="0" xr:uid="{A8D720CC-088C-408D-808F-25C766F3F75D}">
      <text>
        <r>
          <rPr>
            <sz val="9"/>
            <color indexed="81"/>
            <rFont val="MS P ゴシック"/>
            <family val="3"/>
            <charset val="128"/>
          </rPr>
          <t>プルダウンメニューから選択してください。</t>
        </r>
      </text>
    </comment>
    <comment ref="G5" authorId="0" shapeId="0" xr:uid="{C6551D4A-BC05-4E78-89B0-5025ADBB357D}">
      <text>
        <r>
          <rPr>
            <sz val="9"/>
            <color indexed="81"/>
            <rFont val="MS P ゴシック"/>
            <family val="3"/>
            <charset val="128"/>
          </rPr>
          <t>カリキュラム概要等の具体的な訓練内容を要約して記載してください。</t>
        </r>
      </text>
    </comment>
    <comment ref="G9" authorId="0" shapeId="0" xr:uid="{1AD34832-2C9D-419D-8E77-78EB68504090}">
      <text>
        <r>
          <rPr>
            <sz val="9"/>
            <color indexed="81"/>
            <rFont val="MS P ゴシック"/>
            <family val="3"/>
            <charset val="128"/>
          </rPr>
          <t>路線名ではなく、</t>
        </r>
        <r>
          <rPr>
            <u/>
            <sz val="9"/>
            <color indexed="81"/>
            <rFont val="MS P ゴシック"/>
            <family val="3"/>
            <charset val="128"/>
          </rPr>
          <t>交通機関の会社名</t>
        </r>
        <r>
          <rPr>
            <sz val="9"/>
            <color indexed="81"/>
            <rFont val="MS P ゴシック"/>
            <family val="3"/>
            <charset val="128"/>
          </rPr>
          <t>を記入してください。</t>
        </r>
      </text>
    </comment>
    <comment ref="G12" authorId="0" shapeId="0" xr:uid="{6F32E425-FD47-464E-A9ED-D410B67B24C5}">
      <text>
        <r>
          <rPr>
            <u/>
            <sz val="9"/>
            <color indexed="10"/>
            <rFont val="MS P ゴシック"/>
            <family val="3"/>
            <charset val="128"/>
          </rPr>
          <t>様式５「訓練生自己負担一覧表」の記載内容と整合してください。</t>
        </r>
        <r>
          <rPr>
            <sz val="9"/>
            <color indexed="81"/>
            <rFont val="MS P ゴシック"/>
            <family val="3"/>
            <charset val="128"/>
          </rPr>
          <t xml:space="preserve">
テキスト代・それ以外の自己負担額、検定試験等を実施する場合は、受験する回数分の費用、学校行事参加費等を記載してください。</t>
        </r>
      </text>
    </comment>
    <comment ref="H13" authorId="0" shapeId="0" xr:uid="{4BC1B511-9B7C-4DE5-969A-6C9FB075A160}">
      <text>
        <r>
          <rPr>
            <sz val="9"/>
            <color indexed="81"/>
            <rFont val="MS P ゴシック"/>
            <family val="3"/>
            <charset val="128"/>
          </rPr>
          <t>オンラインによる授業がある場合は、使用するソフトやツール名、受講に必要な設備・推奨環境等を記載してください。</t>
        </r>
      </text>
    </comment>
    <comment ref="G17" authorId="0" shapeId="0" xr:uid="{AA244B14-5663-4A03-9355-86E51BA11F2E}">
      <text>
        <r>
          <rPr>
            <sz val="9"/>
            <color indexed="81"/>
            <rFont val="MS P ゴシック"/>
            <family val="3"/>
            <charset val="128"/>
          </rPr>
          <t>目標とする人材育成の方向性を
要約して記載してください。</t>
        </r>
      </text>
    </comment>
    <comment ref="G18" authorId="0" shapeId="0" xr:uid="{9401A55F-9712-4159-B00D-6326EEFA1D0D}">
      <text>
        <r>
          <rPr>
            <sz val="9"/>
            <color indexed="81"/>
            <rFont val="MS P ゴシック"/>
            <family val="3"/>
            <charset val="128"/>
          </rPr>
          <t>修了後の就職できる関連職種を
記載してください。</t>
        </r>
      </text>
    </comment>
    <comment ref="E19" authorId="0" shapeId="0" xr:uid="{0946EFCA-9C6D-4DF0-A90F-88483DD92239}">
      <text>
        <r>
          <rPr>
            <u/>
            <sz val="9"/>
            <color indexed="81"/>
            <rFont val="MS P ゴシック"/>
            <family val="3"/>
            <charset val="128"/>
          </rPr>
          <t xml:space="preserve">・必修科目
・それ以外の科目
</t>
        </r>
        <r>
          <rPr>
            <sz val="9"/>
            <color indexed="81"/>
            <rFont val="MS P ゴシック"/>
            <family val="3"/>
            <charset val="128"/>
          </rPr>
          <t>に分けて記載してください。
選択必修科目のうち、開講時期によって選択する科目が限られる場合は、開講時期を優先して記載してください。</t>
        </r>
      </text>
    </comment>
    <comment ref="N19" authorId="0" shapeId="0" xr:uid="{57E8A1B3-14A9-41E0-9A3B-18AE3E144187}">
      <text>
        <r>
          <rPr>
            <sz val="9"/>
            <color indexed="81"/>
            <rFont val="MS P ゴシック"/>
            <family val="3"/>
            <charset val="128"/>
          </rPr>
          <t>オンラインによる授業については、</t>
        </r>
        <r>
          <rPr>
            <u/>
            <sz val="9"/>
            <color indexed="10"/>
            <rFont val="MS P ゴシック"/>
            <family val="3"/>
            <charset val="128"/>
          </rPr>
          <t>オンデマンド型の授業が養成課程の履修方法として認められているもの</t>
        </r>
        <r>
          <rPr>
            <u/>
            <sz val="9"/>
            <color indexed="81"/>
            <rFont val="MS P ゴシック"/>
            <family val="3"/>
            <charset val="128"/>
          </rPr>
          <t>（＝指定養成施設での講座）</t>
        </r>
        <r>
          <rPr>
            <u/>
            <sz val="9"/>
            <color indexed="10"/>
            <rFont val="MS P ゴシック"/>
            <family val="3"/>
            <charset val="128"/>
          </rPr>
          <t>のみ、</t>
        </r>
        <r>
          <rPr>
            <u/>
            <sz val="9"/>
            <color indexed="81"/>
            <rFont val="MS P ゴシック"/>
            <family val="3"/>
            <charset val="128"/>
          </rPr>
          <t xml:space="preserve">
時限数をカリキュラムの時限数に含めることが可能</t>
        </r>
        <r>
          <rPr>
            <sz val="9"/>
            <color indexed="81"/>
            <rFont val="MS P ゴシック"/>
            <family val="3"/>
            <charset val="128"/>
          </rPr>
          <t>です。</t>
        </r>
      </text>
    </comment>
    <comment ref="C20" authorId="0" shapeId="0" xr:uid="{3637F6DE-28E5-4923-935F-AB091DB6DE03}">
      <text>
        <r>
          <rPr>
            <sz val="9"/>
            <color indexed="81"/>
            <rFont val="MS P ゴシック"/>
            <family val="3"/>
            <charset val="128"/>
          </rPr>
          <t>授業形態のうち、</t>
        </r>
        <r>
          <rPr>
            <u/>
            <sz val="9"/>
            <color indexed="10"/>
            <rFont val="MS P ゴシック"/>
            <family val="3"/>
            <charset val="128"/>
          </rPr>
          <t>講義形式・演習形式</t>
        </r>
        <r>
          <rPr>
            <sz val="9"/>
            <color indexed="81"/>
            <rFont val="MS P ゴシック"/>
            <family val="3"/>
            <charset val="128"/>
          </rPr>
          <t>のものを記載してください。</t>
        </r>
      </text>
    </comment>
    <comment ref="C50" authorId="0" shapeId="0" xr:uid="{D346B876-7B00-463A-9A5B-BBF8A8BAECE8}">
      <text>
        <r>
          <rPr>
            <sz val="9"/>
            <color indexed="81"/>
            <rFont val="MS P ゴシック"/>
            <family val="3"/>
            <charset val="128"/>
          </rPr>
          <t>授業形態のうち、</t>
        </r>
        <r>
          <rPr>
            <u/>
            <sz val="9"/>
            <color indexed="10"/>
            <rFont val="MS P ゴシック"/>
            <family val="3"/>
            <charset val="128"/>
          </rPr>
          <t>実技形式・実習形式</t>
        </r>
        <r>
          <rPr>
            <sz val="9"/>
            <color indexed="81"/>
            <rFont val="MS P ゴシック"/>
            <family val="3"/>
            <charset val="128"/>
          </rPr>
          <t>のものを記載してください。</t>
        </r>
      </text>
    </comment>
    <comment ref="C82" authorId="0" shapeId="0" xr:uid="{03698437-1B0C-42C9-B8AF-15276EA30186}">
      <text>
        <r>
          <rPr>
            <sz val="9"/>
            <color indexed="81"/>
            <rFont val="MS P ゴシック"/>
            <family val="3"/>
            <charset val="128"/>
          </rPr>
          <t>学校行事等については、</t>
        </r>
        <r>
          <rPr>
            <u/>
            <sz val="9"/>
            <color indexed="81"/>
            <rFont val="MS P ゴシック"/>
            <family val="3"/>
            <charset val="128"/>
          </rPr>
          <t>非訓練日で、学校行事として原則参加すべきものを教育課程内外を問わず記載</t>
        </r>
        <r>
          <rPr>
            <sz val="9"/>
            <color indexed="81"/>
            <rFont val="MS P ゴシック"/>
            <family val="3"/>
            <charset val="128"/>
          </rPr>
          <t>してください。
（</t>
        </r>
        <r>
          <rPr>
            <u/>
            <sz val="9"/>
            <color indexed="10"/>
            <rFont val="MS P ゴシック"/>
            <family val="3"/>
            <charset val="128"/>
          </rPr>
          <t xml:space="preserve">様式３－２「カリキュラムの概要書(学校行事等）と整合。
</t>
        </r>
        <r>
          <rPr>
            <sz val="9"/>
            <color indexed="10"/>
            <rFont val="MS P ゴシック"/>
            <family val="3"/>
            <charset val="128"/>
          </rPr>
          <t>　</t>
        </r>
        <r>
          <rPr>
            <sz val="9"/>
            <color indexed="81"/>
            <rFont val="MS P ゴシック"/>
            <family val="3"/>
            <charset val="128"/>
          </rPr>
          <t>参考資料も併せてご参照ください。）</t>
        </r>
      </text>
    </comment>
    <comment ref="C102" authorId="0" shapeId="0" xr:uid="{CB62556A-8120-477B-982C-A9849B4F2200}">
      <text>
        <r>
          <rPr>
            <sz val="9"/>
            <color indexed="81"/>
            <rFont val="MS P ゴシック"/>
            <family val="3"/>
            <charset val="128"/>
          </rPr>
          <t>教育課程外で実施される就職説明会、企業説明会のうち、</t>
        </r>
        <r>
          <rPr>
            <u/>
            <sz val="9"/>
            <color indexed="10"/>
            <rFont val="MS P ゴシック"/>
            <family val="3"/>
            <charset val="128"/>
          </rPr>
          <t>学内で実施するもの</t>
        </r>
        <r>
          <rPr>
            <u/>
            <sz val="9"/>
            <color indexed="81"/>
            <rFont val="MS P ゴシック"/>
            <family val="3"/>
            <charset val="128"/>
          </rPr>
          <t>は就職支援として記載し、訓練時間に含めてください</t>
        </r>
        <r>
          <rPr>
            <sz val="9"/>
            <color indexed="81"/>
            <rFont val="MS P ゴシック"/>
            <family val="3"/>
            <charset val="128"/>
          </rPr>
          <t>。</t>
        </r>
      </text>
    </comment>
    <comment ref="E105" authorId="0" shapeId="0" xr:uid="{9698D915-192C-4F5E-A8FB-C8DBFE35498A}">
      <text>
        <r>
          <rPr>
            <sz val="9"/>
            <color indexed="81"/>
            <rFont val="MS P ゴシック"/>
            <family val="3"/>
            <charset val="128"/>
          </rPr>
          <t>キャリアコンサルティングは、</t>
        </r>
        <r>
          <rPr>
            <u/>
            <sz val="9"/>
            <color indexed="10"/>
            <rFont val="MS P ゴシック"/>
            <family val="3"/>
            <charset val="128"/>
          </rPr>
          <t>訓練期間中に３回以上実施</t>
        </r>
        <r>
          <rPr>
            <u/>
            <sz val="9"/>
            <color indexed="81"/>
            <rFont val="MS P ゴシック"/>
            <family val="3"/>
            <charset val="128"/>
          </rPr>
          <t>すると想定して、時限数を計算</t>
        </r>
        <r>
          <rPr>
            <sz val="9"/>
            <color indexed="81"/>
            <rFont val="MS P ゴシック"/>
            <family val="3"/>
            <charset val="128"/>
          </rPr>
          <t>してください。</t>
        </r>
      </text>
    </comment>
    <comment ref="L115" authorId="0" shapeId="0" xr:uid="{4D046D83-344D-4B74-958F-DA9C9850B1AF}">
      <text>
        <r>
          <rPr>
            <sz val="9"/>
            <color indexed="81"/>
            <rFont val="MS P ゴシック"/>
            <family val="3"/>
            <charset val="128"/>
          </rPr>
          <t>時間数について、
・１時限が</t>
        </r>
        <r>
          <rPr>
            <u/>
            <sz val="9"/>
            <color indexed="81"/>
            <rFont val="MS P ゴシック"/>
            <family val="3"/>
            <charset val="128"/>
          </rPr>
          <t>４５分～６０分</t>
        </r>
        <r>
          <rPr>
            <sz val="9"/>
            <color indexed="81"/>
            <rFont val="MS P ゴシック"/>
            <family val="3"/>
            <charset val="128"/>
          </rPr>
          <t>の場合 ……１時限＝</t>
        </r>
        <r>
          <rPr>
            <sz val="9"/>
            <color indexed="10"/>
            <rFont val="MS P ゴシック"/>
            <family val="3"/>
            <charset val="128"/>
          </rPr>
          <t>１時間</t>
        </r>
        <r>
          <rPr>
            <sz val="9"/>
            <color indexed="81"/>
            <rFont val="MS P ゴシック"/>
            <family val="3"/>
            <charset val="128"/>
          </rPr>
          <t xml:space="preserve">
・１時限が</t>
        </r>
        <r>
          <rPr>
            <u/>
            <sz val="9"/>
            <color indexed="81"/>
            <rFont val="MS P ゴシック"/>
            <family val="3"/>
            <charset val="128"/>
          </rPr>
          <t>９０分</t>
        </r>
        <r>
          <rPr>
            <sz val="9"/>
            <color indexed="81"/>
            <rFont val="MS P ゴシック"/>
            <family val="3"/>
            <charset val="128"/>
          </rPr>
          <t>の場合　　　　 ……１時限＝</t>
        </r>
        <r>
          <rPr>
            <sz val="9"/>
            <color indexed="10"/>
            <rFont val="MS P ゴシック"/>
            <family val="3"/>
            <charset val="128"/>
          </rPr>
          <t>２時間</t>
        </r>
        <r>
          <rPr>
            <sz val="9"/>
            <color indexed="81"/>
            <rFont val="MS P ゴシック"/>
            <family val="3"/>
            <charset val="128"/>
          </rPr>
          <t xml:space="preserve">
とみなし、計算してください。</t>
        </r>
      </text>
    </comment>
    <comment ref="A116" authorId="0" shapeId="0" xr:uid="{65FC940C-ACA7-4C82-AF10-2EB379CBEF32}">
      <text>
        <r>
          <rPr>
            <sz val="9"/>
            <color indexed="81"/>
            <rFont val="MS P ゴシック"/>
            <family val="3"/>
            <charset val="128"/>
          </rPr>
          <t>標準的な履修例など、</t>
        </r>
        <r>
          <rPr>
            <u/>
            <sz val="9"/>
            <color indexed="81"/>
            <rFont val="MS P ゴシック"/>
            <family val="3"/>
            <charset val="128"/>
          </rPr>
          <t>補足説明のためのカリキュラムツリーが必要な場合は、別に作成し提出してください。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2" authorId="0" shapeId="0" xr:uid="{CDAB7BB3-6DFB-4B8E-A50B-39FC18F9D3A5}">
      <text>
        <r>
          <rPr>
            <sz val="9"/>
            <color indexed="81"/>
            <rFont val="MS P ゴシック"/>
            <family val="3"/>
            <charset val="128"/>
          </rPr>
          <t>教育課程</t>
        </r>
        <r>
          <rPr>
            <sz val="9"/>
            <color indexed="10"/>
            <rFont val="MS P ゴシック"/>
            <family val="3"/>
            <charset val="128"/>
          </rPr>
          <t>内</t>
        </r>
        <r>
          <rPr>
            <sz val="9"/>
            <color indexed="81"/>
            <rFont val="MS P ゴシック"/>
            <family val="3"/>
            <charset val="128"/>
          </rPr>
          <t xml:space="preserve">で実施される学校行事等は、
</t>
        </r>
        <r>
          <rPr>
            <u/>
            <sz val="9"/>
            <color indexed="81"/>
            <rFont val="MS P ゴシック"/>
            <family val="3"/>
            <charset val="128"/>
          </rPr>
          <t>該当する教科と時限数を記載</t>
        </r>
        <r>
          <rPr>
            <sz val="9"/>
            <color indexed="81"/>
            <rFont val="MS P ゴシック"/>
            <family val="3"/>
            <charset val="128"/>
          </rPr>
          <t>してください。
教育課程</t>
        </r>
        <r>
          <rPr>
            <sz val="9"/>
            <color indexed="10"/>
            <rFont val="MS P ゴシック"/>
            <family val="3"/>
            <charset val="128"/>
          </rPr>
          <t>外</t>
        </r>
        <r>
          <rPr>
            <sz val="9"/>
            <color indexed="81"/>
            <rFont val="MS P ゴシック"/>
            <family val="3"/>
            <charset val="128"/>
          </rPr>
          <t xml:space="preserve">で実施される学校行事等は、
</t>
        </r>
        <r>
          <rPr>
            <u/>
            <sz val="9"/>
            <color indexed="81"/>
            <rFont val="MS P ゴシック"/>
            <family val="3"/>
            <charset val="128"/>
          </rPr>
          <t>教科と時限数は空欄で記載</t>
        </r>
        <r>
          <rPr>
            <sz val="9"/>
            <color indexed="81"/>
            <rFont val="MS P ゴシック"/>
            <family val="3"/>
            <charset val="128"/>
          </rPr>
          <t>してください。
様式３－１「カリキュラムの概要書」に記載の学校行事等が、
こちらの様式で教育課程内で実施されるか否かを確認します。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7" authorId="0" shapeId="0" xr:uid="{995A27E4-195A-44BA-9B63-859A6C68C01F}">
      <text>
        <r>
          <rPr>
            <sz val="9"/>
            <color indexed="81"/>
            <rFont val="BIZ UDPゴシック"/>
            <family val="3"/>
            <charset val="128"/>
          </rPr>
          <t>就職支援責任者・就職支援担当者のうち</t>
        </r>
        <r>
          <rPr>
            <sz val="9"/>
            <color indexed="10"/>
            <rFont val="BIZ UDPゴシック"/>
            <family val="3"/>
            <charset val="128"/>
          </rPr>
          <t>１人以上は、キャリアコンサルタントであることが必要</t>
        </r>
        <r>
          <rPr>
            <sz val="9"/>
            <color indexed="81"/>
            <rFont val="BIZ UDPゴシック"/>
            <family val="3"/>
            <charset val="128"/>
          </rPr>
          <t xml:space="preserve">です。
</t>
        </r>
        <r>
          <rPr>
            <u/>
            <sz val="9"/>
            <color indexed="81"/>
            <rFont val="BIZ UDPゴシック"/>
            <family val="3"/>
            <charset val="128"/>
          </rPr>
          <t>資格の有効期限が、提案時～訓練期間内に失効する場合は、更新予定の有無についても記載</t>
        </r>
        <r>
          <rPr>
            <sz val="9"/>
            <color indexed="81"/>
            <rFont val="BIZ UDPゴシック"/>
            <family val="3"/>
            <charset val="128"/>
          </rPr>
          <t>してください。</t>
        </r>
      </text>
    </comment>
    <comment ref="E9" authorId="0" shapeId="0" xr:uid="{B30C8AC9-E6F9-4E85-BBAE-03BBE7CDAEA9}">
      <text>
        <r>
          <rPr>
            <sz val="9"/>
            <color indexed="81"/>
            <rFont val="BIZ UDPゴシック"/>
            <family val="3"/>
            <charset val="128"/>
          </rPr>
          <t>日付を入力してください。
例：2026/4/1
→「令和8年4月1日」と表示されます。</t>
        </r>
      </text>
    </comment>
    <comment ref="A20" authorId="0" shapeId="0" xr:uid="{D6B934F0-27FD-45E5-89F4-C93195FE5CEE}">
      <text>
        <r>
          <rPr>
            <u/>
            <sz val="9"/>
            <color indexed="81"/>
            <rFont val="BIZ UDPゴシック"/>
            <family val="3"/>
            <charset val="128"/>
          </rPr>
          <t>有効期限が、提案時～訓練期間内に失効する場合は、更新予定の有無についても記載</t>
        </r>
        <r>
          <rPr>
            <sz val="9"/>
            <color indexed="81"/>
            <rFont val="BIZ UDPゴシック"/>
            <family val="3"/>
            <charset val="128"/>
          </rPr>
          <t>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7" authorId="0" shapeId="0" xr:uid="{1E76CA60-7B75-48ED-AEAE-F95A564BEE7E}">
      <text>
        <r>
          <rPr>
            <sz val="9"/>
            <color indexed="81"/>
            <rFont val="MS P ゴシック"/>
            <family val="3"/>
            <charset val="128"/>
          </rPr>
          <t>教科書・教材・参考書は、使用する時期をプルダウンメニューから選択してください。</t>
        </r>
      </text>
    </comment>
    <comment ref="A73" authorId="0" shapeId="0" xr:uid="{41BCC140-4EFF-4DD4-8D52-7A4CF7124176}">
      <text>
        <r>
          <rPr>
            <sz val="9"/>
            <color indexed="10"/>
            <rFont val="MS P ゴシック"/>
            <family val="3"/>
            <charset val="128"/>
          </rPr>
          <t>行が不足する場合は、行を挿入して入力</t>
        </r>
        <r>
          <rPr>
            <sz val="9"/>
            <color indexed="81"/>
            <rFont val="MS P ゴシック"/>
            <family val="3"/>
            <charset val="128"/>
          </rPr>
          <t>してください。その際、</t>
        </r>
        <r>
          <rPr>
            <u/>
            <sz val="9"/>
            <color indexed="81"/>
            <rFont val="MS P ゴシック"/>
            <family val="3"/>
            <charset val="128"/>
          </rPr>
          <t>プルダウンメニュー等のデータ入力規則も併せて設定</t>
        </r>
        <r>
          <rPr>
            <sz val="9"/>
            <color indexed="81"/>
            <rFont val="MS P ゴシック"/>
            <family val="3"/>
            <charset val="128"/>
          </rPr>
          <t>してください。</t>
        </r>
      </text>
    </comment>
    <comment ref="A104" authorId="0" shapeId="0" xr:uid="{56BDE820-10D8-46A0-B392-2DB3FE87DF45}">
      <text>
        <r>
          <rPr>
            <sz val="9"/>
            <color indexed="10"/>
            <rFont val="MS P ゴシック"/>
            <family val="3"/>
            <charset val="128"/>
          </rPr>
          <t>行が不足する場合は、行を挿入して入力</t>
        </r>
        <r>
          <rPr>
            <sz val="9"/>
            <color indexed="81"/>
            <rFont val="MS P ゴシック"/>
            <family val="3"/>
            <charset val="128"/>
          </rPr>
          <t>してください。その際、</t>
        </r>
        <r>
          <rPr>
            <u/>
            <sz val="9"/>
            <color indexed="81"/>
            <rFont val="MS P ゴシック"/>
            <family val="3"/>
            <charset val="128"/>
          </rPr>
          <t>プルダウンメニュー等のデータ入力規則も併せて設定</t>
        </r>
        <r>
          <rPr>
            <sz val="9"/>
            <color indexed="81"/>
            <rFont val="MS P ゴシック"/>
            <family val="3"/>
            <charset val="128"/>
          </rPr>
          <t>してください。</t>
        </r>
      </text>
    </comment>
    <comment ref="B107" authorId="0" shapeId="0" xr:uid="{30DB983E-E5C0-4CF8-993A-9AEA226A33C7}">
      <text>
        <r>
          <rPr>
            <sz val="9"/>
            <color indexed="81"/>
            <rFont val="MS P ゴシック"/>
            <family val="3"/>
            <charset val="128"/>
          </rPr>
          <t>「１年次」「２年次」の列のプルダウンメニューから選択してください。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54A228FB-7F77-4340-B73F-726B2CD91C7D}">
      <text>
        <r>
          <rPr>
            <sz val="9"/>
            <color indexed="81"/>
            <rFont val="BIZ UDPゴシック"/>
            <family val="3"/>
            <charset val="128"/>
          </rPr>
          <t>該当するものが複数ある場合は全て選択してください。</t>
        </r>
      </text>
    </comment>
    <comment ref="J8" authorId="0" shapeId="0" xr:uid="{8B03B5BB-3912-4F23-9B12-9B3E3CED3349}">
      <text>
        <r>
          <rPr>
            <sz val="9"/>
            <color indexed="81"/>
            <rFont val="BIZ UDPゴシック"/>
            <family val="3"/>
            <charset val="128"/>
          </rPr>
          <t>担当科目に関連する資格のみ記載してください。</t>
        </r>
      </text>
    </comment>
    <comment ref="K8" authorId="0" shapeId="0" xr:uid="{238F2990-EED9-4D30-8919-057A5922D087}">
      <text>
        <r>
          <rPr>
            <sz val="9"/>
            <color indexed="81"/>
            <rFont val="BIZ UDPゴシック"/>
            <family val="3"/>
            <charset val="128"/>
          </rPr>
          <t>担当する科目に関連した実務経験を記載してください。
（他校での実績も含む）</t>
        </r>
      </text>
    </comment>
    <comment ref="F18" authorId="0" shapeId="0" xr:uid="{6EC08E59-C13C-41B9-A85A-BBA466C4B857}">
      <text>
        <r>
          <rPr>
            <sz val="9"/>
            <color indexed="81"/>
            <rFont val="BIZ UDPゴシック"/>
            <family val="3"/>
            <charset val="128"/>
          </rPr>
          <t>スクールカウンセラーがいる場合は、名簿の最終行に記載してください。</t>
        </r>
      </text>
    </comment>
    <comment ref="K18" authorId="0" shapeId="0" xr:uid="{913B89DF-443A-4A06-AB59-81818FC0B611}">
      <text>
        <r>
          <rPr>
            <sz val="9"/>
            <color indexed="81"/>
            <rFont val="BIZ UDPゴシック"/>
            <family val="3"/>
            <charset val="128"/>
          </rPr>
          <t>経歴欄には、常駐・曜日指定・時間指定等の状況を記載してください。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2B40AC3F-E036-428A-8FB2-20311C316C76}">
      <text>
        <r>
          <rPr>
            <sz val="9"/>
            <color indexed="81"/>
            <rFont val="BIZ UDPゴシック"/>
            <family val="3"/>
            <charset val="128"/>
          </rPr>
          <t>入力例：
2025/10/01
→「令和7年10月1日」と表示されます。</t>
        </r>
      </text>
    </comment>
    <comment ref="B13" authorId="0" shapeId="0" xr:uid="{711C54F3-B2B1-4CE6-8FF4-B857BE669BAD}">
      <text>
        <r>
          <rPr>
            <sz val="9"/>
            <color indexed="81"/>
            <rFont val="BIZ UDPゴシック"/>
            <family val="3"/>
            <charset val="128"/>
          </rPr>
          <t>入力例：
2000/01/01
→「平成12年1月1日」と表示されます。</t>
        </r>
      </text>
    </comment>
    <comment ref="B17" authorId="0" shapeId="0" xr:uid="{4E70F243-9305-4914-8B2D-C25F1E073235}">
      <text>
        <r>
          <rPr>
            <sz val="9"/>
            <color indexed="81"/>
            <rFont val="BIZ UDPゴシック"/>
            <family val="3"/>
            <charset val="128"/>
          </rPr>
          <t>入力例：
2000/01/01
→「平成12年1月1日」と表示されます。</t>
        </r>
      </text>
    </comment>
    <comment ref="B34" authorId="0" shapeId="0" xr:uid="{9E187A23-1071-4FD4-8582-3AD923CD699C}">
      <text>
        <r>
          <rPr>
            <sz val="9"/>
            <color indexed="81"/>
            <rFont val="BIZ UDPゴシック"/>
            <family val="3"/>
            <charset val="128"/>
          </rPr>
          <t>入力例：
2000/01/01
→「平成12年1月1日」と表示されます。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872A5A1A-EC83-483F-A265-C25C334E5715}">
      <text>
        <r>
          <rPr>
            <sz val="9"/>
            <color indexed="10"/>
            <rFont val="BIZ UDPゴシック"/>
            <family val="3"/>
            <charset val="128"/>
          </rPr>
          <t>貴校の入試要領で必要とする卒業証明書</t>
        </r>
        <r>
          <rPr>
            <sz val="9"/>
            <color indexed="81"/>
            <rFont val="BIZ UDPゴシック"/>
            <family val="3"/>
            <charset val="128"/>
          </rPr>
          <t>に基づき、記入してください。該当がない場合は別途ご連絡ください。</t>
        </r>
      </text>
    </comment>
    <comment ref="B9" authorId="0" shapeId="0" xr:uid="{C2A290EB-0C8B-4F82-BBA4-FECBF266838E}">
      <text>
        <r>
          <rPr>
            <sz val="9"/>
            <color indexed="81"/>
            <rFont val="BIZ UDPゴシック"/>
            <family val="3"/>
            <charset val="128"/>
          </rPr>
          <t>（入力例）2026/02/22
→「令和8年2月22日（日）」と表示されます。</t>
        </r>
        <r>
          <rPr>
            <u/>
            <sz val="9"/>
            <color indexed="10"/>
            <rFont val="BIZ UDPゴシック"/>
            <family val="3"/>
            <charset val="128"/>
          </rPr>
          <t xml:space="preserve">
R7.2/19（木）～R7．2/25（水）のうちいずれか１日</t>
        </r>
        <r>
          <rPr>
            <sz val="9"/>
            <color indexed="81"/>
            <rFont val="BIZ UDPゴシック"/>
            <family val="3"/>
            <charset val="128"/>
          </rPr>
          <t>としてください。
（</t>
        </r>
        <r>
          <rPr>
            <u/>
            <sz val="9"/>
            <color indexed="81"/>
            <rFont val="BIZ UDPゴシック"/>
            <family val="3"/>
            <charset val="128"/>
          </rPr>
          <t>原則平日で行うこと</t>
        </r>
        <r>
          <rPr>
            <sz val="9"/>
            <color indexed="81"/>
            <rFont val="BIZ UDPゴシック"/>
            <family val="3"/>
            <charset val="128"/>
          </rPr>
          <t>としますが、予備として土日も候補としています。）</t>
        </r>
      </text>
    </comment>
    <comment ref="A13" authorId="0" shapeId="0" xr:uid="{E552ECD6-186C-43A2-BA36-4A5E940051C2}">
      <text>
        <r>
          <rPr>
            <sz val="9"/>
            <color indexed="10"/>
            <rFont val="BIZ UDPゴシック"/>
            <family val="3"/>
            <charset val="128"/>
          </rPr>
          <t>筆記試験（小論文等）及び面接試験は必須</t>
        </r>
        <r>
          <rPr>
            <sz val="9"/>
            <color indexed="81"/>
            <rFont val="BIZ UDPゴシック"/>
            <family val="3"/>
            <charset val="128"/>
          </rPr>
          <t>となりますので、必ず実施してください。</t>
        </r>
      </text>
    </comment>
    <comment ref="B21" authorId="0" shapeId="0" xr:uid="{524046AC-36CD-430B-8E9D-1DEC0E83E809}">
      <text>
        <r>
          <rPr>
            <sz val="9"/>
            <color indexed="81"/>
            <rFont val="BIZ UDPゴシック"/>
            <family val="3"/>
            <charset val="128"/>
          </rPr>
          <t>終了時間は、最後の受験者が面接を終える時間で記入してください。
【例】定員２５人を３組体制にて、１人当たり３０分で行う場合
　　　１１：００～１６：３０まで（うち休憩１時間有）</t>
        </r>
      </text>
    </comment>
    <comment ref="B24" authorId="0" shapeId="0" xr:uid="{C03DB936-C7E3-48F5-A7FC-C284E96493F8}">
      <text>
        <r>
          <rPr>
            <u/>
            <sz val="9"/>
            <color indexed="10"/>
            <rFont val="BIZ UDPゴシック"/>
            <family val="3"/>
            <charset val="128"/>
          </rPr>
          <t>個人面接</t>
        </r>
        <r>
          <rPr>
            <u/>
            <sz val="9"/>
            <color indexed="81"/>
            <rFont val="BIZ UDPゴシック"/>
            <family val="3"/>
            <charset val="128"/>
          </rPr>
          <t>とし、対面で行ってください。</t>
        </r>
        <r>
          <rPr>
            <sz val="9"/>
            <color indexed="81"/>
            <rFont val="BIZ UDPゴシック"/>
            <family val="3"/>
            <charset val="128"/>
          </rPr>
          <t>（集団面接は不可）</t>
        </r>
      </text>
    </comment>
    <comment ref="B28" authorId="0" shapeId="0" xr:uid="{BD57C625-C65C-4772-8682-E26D18394850}">
      <text>
        <r>
          <rPr>
            <sz val="9"/>
            <color indexed="81"/>
            <rFont val="BIZ UDPゴシック"/>
            <family val="3"/>
            <charset val="128"/>
          </rPr>
          <t>実技試験、プレゼンテーション試験等、面接・筆記試験以外の試験内容について記載してください。
【例】
　実技試験（絵本の朗読）
　実技試験（にんじんの千切り）
　実技試験（クリーム絞り３種）</t>
        </r>
      </text>
    </comment>
    <comment ref="B30" authorId="0" shapeId="0" xr:uid="{367E4ECE-AD62-47D7-B67A-C9A5F91BF3CF}">
      <text>
        <r>
          <rPr>
            <sz val="9"/>
            <color indexed="81"/>
            <rFont val="BIZ UDPゴシック"/>
            <family val="3"/>
            <charset val="128"/>
          </rPr>
          <t>（入力例）2025/02/25
→「令和6年2月25日（水）」と表示されます。</t>
        </r>
        <r>
          <rPr>
            <u/>
            <sz val="9"/>
            <color indexed="10"/>
            <rFont val="BIZ UDPゴシック"/>
            <family val="3"/>
            <charset val="128"/>
          </rPr>
          <t xml:space="preserve">
Ｒ7．2／26（木）まで</t>
        </r>
        <r>
          <rPr>
            <sz val="9"/>
            <color indexed="81"/>
            <rFont val="BIZ UDPゴシック"/>
            <family val="3"/>
            <charset val="128"/>
          </rPr>
          <t>の期日で設定してください。</t>
        </r>
      </text>
    </comment>
  </commentList>
</comments>
</file>

<file path=xl/sharedStrings.xml><?xml version="1.0" encoding="utf-8"?>
<sst xmlns="http://schemas.openxmlformats.org/spreadsheetml/2006/main" count="780" uniqueCount="596">
  <si>
    <t>様式1-1</t>
    <rPh sb="0" eb="2">
      <t>ヨウシキ</t>
    </rPh>
    <phoneticPr fontId="2"/>
  </si>
  <si>
    <t>企画提案書</t>
    <rPh sb="0" eb="4">
      <t>キカクテイアン</t>
    </rPh>
    <phoneticPr fontId="2"/>
  </si>
  <si>
    <t>（あて先）</t>
    <phoneticPr fontId="2"/>
  </si>
  <si>
    <t>埼玉県知事　</t>
    <phoneticPr fontId="2"/>
  </si>
  <si>
    <t>（提出者）</t>
    <rPh sb="1" eb="4">
      <t>テイシュツシャ</t>
    </rPh>
    <phoneticPr fontId="2"/>
  </si>
  <si>
    <t>所在地</t>
    <phoneticPr fontId="2"/>
  </si>
  <si>
    <t>事業者名</t>
    <phoneticPr fontId="2"/>
  </si>
  <si>
    <t>代表者職・氏名</t>
    <phoneticPr fontId="2"/>
  </si>
  <si>
    <t>記</t>
  </si>
  <si>
    <t>実施事業者の資格</t>
    <rPh sb="0" eb="5">
      <t>ジッシジギョウシャ</t>
    </rPh>
    <rPh sb="6" eb="8">
      <t>シカク</t>
    </rPh>
    <phoneticPr fontId="2"/>
  </si>
  <si>
    <t>記号</t>
    <phoneticPr fontId="2"/>
  </si>
  <si>
    <t>内容</t>
    <phoneticPr fontId="2"/>
  </si>
  <si>
    <t>ア</t>
  </si>
  <si>
    <t>指定　　　　　養成施設</t>
    <phoneticPr fontId="2"/>
  </si>
  <si>
    <t>　　　　省・　　　　県（○○課）</t>
    <phoneticPr fontId="2"/>
  </si>
  <si>
    <t>イ</t>
  </si>
  <si>
    <t>ＩＴスキル標準（ITSS）:</t>
    <phoneticPr fontId="2"/>
  </si>
  <si>
    <t>取得目標とする資格:</t>
    <rPh sb="0" eb="4">
      <t>シュトクモクヒョウ</t>
    </rPh>
    <rPh sb="7" eb="9">
      <t>シカク</t>
    </rPh>
    <phoneticPr fontId="2"/>
  </si>
  <si>
    <t>ウ</t>
  </si>
  <si>
    <t>職業実践専門課程（認定日）</t>
    <rPh sb="9" eb="11">
      <t>ニンテイ</t>
    </rPh>
    <rPh sb="11" eb="12">
      <t>ビ</t>
    </rPh>
    <phoneticPr fontId="2"/>
  </si>
  <si>
    <t>講座名</t>
    <phoneticPr fontId="2"/>
  </si>
  <si>
    <t>講座開始日
（入校日・入校式）</t>
    <rPh sb="0" eb="2">
      <t>コウザ</t>
    </rPh>
    <rPh sb="7" eb="10">
      <t>ニュウコウビ</t>
    </rPh>
    <rPh sb="11" eb="14">
      <t>ニュウコウシキ</t>
    </rPh>
    <phoneticPr fontId="2"/>
  </si>
  <si>
    <t>午前</t>
  </si>
  <si>
    <t>入校式後ＨＷ手続日</t>
    <phoneticPr fontId="2"/>
  </si>
  <si>
    <t>入校式当日の午後以降はＨＷで手続きができるよう配慮すること</t>
  </si>
  <si>
    <t>入学式（予定）</t>
    <rPh sb="4" eb="6">
      <t>ヨテイ</t>
    </rPh>
    <phoneticPr fontId="2"/>
  </si>
  <si>
    <t>修了予定日
（卒業式等修了予定日）</t>
    <phoneticPr fontId="2"/>
  </si>
  <si>
    <t>修了式後ＨＷ手続日</t>
    <phoneticPr fontId="2"/>
  </si>
  <si>
    <t>修了式当日の午後２時を目途にＨＷで手続きができるよう配慮すること</t>
  </si>
  <si>
    <t>訓練時間</t>
    <rPh sb="0" eb="2">
      <t>クンレン</t>
    </rPh>
    <phoneticPr fontId="2"/>
  </si>
  <si>
    <t>　　　：　　 ～ 　　：　　</t>
    <phoneticPr fontId="2"/>
  </si>
  <si>
    <t>訓練を実施する施設の名称</t>
    <phoneticPr fontId="2"/>
  </si>
  <si>
    <t>訓練を実施する施設の所在地</t>
    <phoneticPr fontId="2"/>
  </si>
  <si>
    <t>訓練生の身分</t>
    <phoneticPr fontId="2"/>
  </si>
  <si>
    <t>　本科生（　　　科）</t>
  </si>
  <si>
    <t>実施内容</t>
    <phoneticPr fontId="2"/>
  </si>
  <si>
    <t>　別添のとおり</t>
  </si>
  <si>
    <t>様式１－２</t>
    <rPh sb="0" eb="2">
      <t>ヨウシキ</t>
    </rPh>
    <phoneticPr fontId="2"/>
  </si>
  <si>
    <t>記</t>
    <phoneticPr fontId="2"/>
  </si>
  <si>
    <r>
      <t>　　（次の事項に</t>
    </r>
    <r>
      <rPr>
        <u/>
        <sz val="12"/>
        <color rgb="FF000000"/>
        <rFont val="BIZ UD明朝 Medium"/>
        <family val="1"/>
        <charset val="128"/>
      </rPr>
      <t>該当しない</t>
    </r>
    <r>
      <rPr>
        <sz val="12"/>
        <color rgb="FF000000"/>
        <rFont val="BIZ UD明朝 Medium"/>
        <family val="1"/>
        <charset val="128"/>
      </rPr>
      <t>場合は、確認欄に「</t>
    </r>
    <r>
      <rPr>
        <b/>
        <sz val="12"/>
        <color rgb="FF000000"/>
        <rFont val="BIZ UD明朝 Medium"/>
        <family val="1"/>
        <charset val="128"/>
      </rPr>
      <t>○</t>
    </r>
    <r>
      <rPr>
        <sz val="12"/>
        <color rgb="FF000000"/>
        <rFont val="BIZ UD明朝 Medium"/>
        <family val="1"/>
        <charset val="128"/>
      </rPr>
      <t>」を付してください。）</t>
    </r>
    <phoneticPr fontId="2"/>
  </si>
  <si>
    <t>次のいずれにも該当しないこと。</t>
    <phoneticPr fontId="2"/>
  </si>
  <si>
    <t>確認欄</t>
  </si>
  <si>
    <t>①地方自治法施行令（昭和２２年政令第１６号）第１６７条の４の規定により一般競争入札の参加資格を有しない者</t>
  </si>
  <si>
    <t>②労働関係法令の規定により、罰金以上の刑に処せられ、その執行を終わり又は執行を受けることがなくなった日から起算して５年を経過しない者</t>
  </si>
  <si>
    <t>③会社更生法（平成１４年法律第１５４号）第１７条第１項又は第２項の規定による更生手続開始の申立てをした者又は更生手続開始の申立てをされた者</t>
  </si>
  <si>
    <t>⑦都道府県税、法人税並びに消費税及び地方消費税に係る徴収金を完納していない者</t>
  </si>
  <si>
    <t>⑧社会保険料並びに労働保険料の納付が適正に行われていない者</t>
  </si>
  <si>
    <t>⑨暴力団その他暴力的集団又は暴力団その他暴力的集団の構成員である者</t>
  </si>
  <si>
    <t>⑩公共の安全と福祉を脅かすおそれのある団体又は公共の安全と福祉を脅かすおそれのある団体に属している者</t>
  </si>
  <si>
    <t>⑪本県又は他都道府県等の委託訓練や求職者支援訓練において受託機会の制限を受けている者</t>
  </si>
  <si>
    <t>様式４</t>
    <rPh sb="0" eb="2">
      <t>ヨウシキ</t>
    </rPh>
    <phoneticPr fontId="2"/>
  </si>
  <si>
    <t>就職支援計画書</t>
    <phoneticPr fontId="2"/>
  </si>
  <si>
    <t>就職支援責任者</t>
  </si>
  <si>
    <t>職・氏名</t>
  </si>
  <si>
    <t>就職支援に係る資格</t>
  </si>
  <si>
    <t>登録証有効期限：</t>
    <phoneticPr fontId="2"/>
  </si>
  <si>
    <t>就職支援担当者</t>
  </si>
  <si>
    <t>登録証の有無</t>
    <rPh sb="4" eb="6">
      <t>ウム</t>
    </rPh>
    <phoneticPr fontId="2"/>
  </si>
  <si>
    <t>有効期限：</t>
    <phoneticPr fontId="2"/>
  </si>
  <si>
    <t>就職支援に係る資格</t>
    <phoneticPr fontId="2"/>
  </si>
  <si>
    <t>就職相談室の有無</t>
  </si>
  <si>
    <t>上記が有の場合その形態</t>
  </si>
  <si>
    <t>職業紹介事業届出・許可
注：有効期間を必ず記載</t>
    <phoneticPr fontId="2"/>
  </si>
  <si>
    <t>号</t>
    <rPh sb="0" eb="1">
      <t>ゴウ</t>
    </rPh>
    <phoneticPr fontId="2"/>
  </si>
  <si>
    <t>有効期間</t>
    <phoneticPr fontId="2"/>
  </si>
  <si>
    <t>更新予定：</t>
    <rPh sb="0" eb="2">
      <t>コウシン</t>
    </rPh>
    <rPh sb="2" eb="4">
      <t>ヨテイ</t>
    </rPh>
    <phoneticPr fontId="2"/>
  </si>
  <si>
    <t>～</t>
    <phoneticPr fontId="2"/>
  </si>
  <si>
    <t>●訓練期間中に行う就職支援の内容で、実施を予定している支援項目にチェックしてください。</t>
    <phoneticPr fontId="2"/>
  </si>
  <si>
    <t xml:space="preserve"> </t>
    <phoneticPr fontId="2"/>
  </si>
  <si>
    <t>●求人情報検索用の
パソコンの設置状況</t>
    <phoneticPr fontId="2"/>
  </si>
  <si>
    <t>※訓練受講者が求人検索するために、常時・自由に使用できるパソコンの
　設置状況を記載してください。</t>
    <phoneticPr fontId="2"/>
  </si>
  <si>
    <t>設置台数</t>
    <phoneticPr fontId="2"/>
  </si>
  <si>
    <t>設置場所</t>
    <rPh sb="0" eb="4">
      <t>セッチバショ</t>
    </rPh>
    <phoneticPr fontId="2"/>
  </si>
  <si>
    <t>訓練時間外利用</t>
    <phoneticPr fontId="2"/>
  </si>
  <si>
    <t>●訓練終了後３か月時点における就職率の目標値Ａ</t>
    <phoneticPr fontId="2"/>
  </si>
  <si>
    <t>●Ａの目標値を下回ると
見込まれる場合の対応策</t>
    <phoneticPr fontId="2"/>
  </si>
  <si>
    <t>●訓練修了後に行う就職支援の内容</t>
  </si>
  <si>
    <t>※　完了報告時に、訓練期間中の支援の実施内容を報告していただきます。</t>
  </si>
  <si>
    <t>様式4</t>
    <rPh sb="0" eb="2">
      <t>ヨウシキ</t>
    </rPh>
    <phoneticPr fontId="2"/>
  </si>
  <si>
    <t>●就職支援に向けた背景・狙い</t>
    <phoneticPr fontId="2"/>
  </si>
  <si>
    <t>（求人・求職ニーズの状況、就職の見込み(ニーズ把握等の根拠資料、企業調査状況等）、訓練目標等）</t>
    <phoneticPr fontId="2"/>
  </si>
  <si>
    <t>●　創意工夫した点（就職率の目標到達に向けた内容、指導方法等）</t>
  </si>
  <si>
    <t>　１　就職支援の考え方、目標に対しての法人としての取り組み・関連について</t>
  </si>
  <si>
    <t>　２　就職支援で実施する内容・時間配分について</t>
  </si>
  <si>
    <t>　３　その他（就職支援に関してアピールしたいこと）</t>
  </si>
  <si>
    <t>※　様式４は複数枚にまたがって作成していただいて構いません。</t>
  </si>
  <si>
    <t>様式５</t>
    <rPh sb="0" eb="2">
      <t>ヨウシキ</t>
    </rPh>
    <phoneticPr fontId="26"/>
  </si>
  <si>
    <t>訓練生自己負担一覧表（訓練生購入分）</t>
    <rPh sb="0" eb="3">
      <t>クンレンセイ</t>
    </rPh>
    <rPh sb="3" eb="5">
      <t>ジコ</t>
    </rPh>
    <rPh sb="5" eb="7">
      <t>フタン</t>
    </rPh>
    <rPh sb="7" eb="10">
      <t>イチランヒョウ</t>
    </rPh>
    <rPh sb="11" eb="14">
      <t>クンレンセイ</t>
    </rPh>
    <rPh sb="14" eb="16">
      <t>コウニュウ</t>
    </rPh>
    <rPh sb="16" eb="17">
      <t>ブン</t>
    </rPh>
    <phoneticPr fontId="26"/>
  </si>
  <si>
    <t>訓練実施施設名</t>
    <rPh sb="0" eb="2">
      <t>クンレン</t>
    </rPh>
    <rPh sb="2" eb="4">
      <t>ジッシ</t>
    </rPh>
    <rPh sb="4" eb="6">
      <t>シセツ</t>
    </rPh>
    <rPh sb="6" eb="7">
      <t>メイ</t>
    </rPh>
    <phoneticPr fontId="26"/>
  </si>
  <si>
    <t>■　自己負担の総額</t>
    <rPh sb="2" eb="4">
      <t>ジコ</t>
    </rPh>
    <rPh sb="4" eb="6">
      <t>フタン</t>
    </rPh>
    <rPh sb="7" eb="9">
      <t>ソウガク</t>
    </rPh>
    <phoneticPr fontId="26"/>
  </si>
  <si>
    <t>標準</t>
    <rPh sb="0" eb="2">
      <t>ヒョウジュン</t>
    </rPh>
    <phoneticPr fontId="26"/>
  </si>
  <si>
    <t>円</t>
    <rPh sb="0" eb="1">
      <t>エン</t>
    </rPh>
    <phoneticPr fontId="26"/>
  </si>
  <si>
    <t>最大</t>
    <rPh sb="0" eb="2">
      <t>サイダイ</t>
    </rPh>
    <phoneticPr fontId="26"/>
  </si>
  <si>
    <t>標準額は、職業訓練でかかる費用の総額。
最大額は、職業訓練の対象外だが、負担することで受講できる授業等に係る費用を含めた額。</t>
    <rPh sb="0" eb="2">
      <t>ヒョウジュン</t>
    </rPh>
    <rPh sb="2" eb="3">
      <t>ガク</t>
    </rPh>
    <rPh sb="5" eb="7">
      <t>ショクギョウ</t>
    </rPh>
    <rPh sb="7" eb="9">
      <t>クンレン</t>
    </rPh>
    <rPh sb="13" eb="15">
      <t>ヒヨウ</t>
    </rPh>
    <rPh sb="16" eb="18">
      <t>ソウガク</t>
    </rPh>
    <rPh sb="20" eb="22">
      <t>サイダイ</t>
    </rPh>
    <rPh sb="22" eb="23">
      <t>ガク</t>
    </rPh>
    <rPh sb="25" eb="27">
      <t>ショクギョウ</t>
    </rPh>
    <rPh sb="27" eb="29">
      <t>クンレン</t>
    </rPh>
    <rPh sb="30" eb="33">
      <t>タイショウガイ</t>
    </rPh>
    <rPh sb="36" eb="38">
      <t>フタン</t>
    </rPh>
    <rPh sb="43" eb="45">
      <t>ジュコウ</t>
    </rPh>
    <rPh sb="48" eb="50">
      <t>ジュギョウ</t>
    </rPh>
    <rPh sb="50" eb="51">
      <t>トウ</t>
    </rPh>
    <rPh sb="52" eb="53">
      <t>カカ</t>
    </rPh>
    <rPh sb="54" eb="56">
      <t>ヒヨウ</t>
    </rPh>
    <rPh sb="57" eb="58">
      <t>フク</t>
    </rPh>
    <rPh sb="60" eb="61">
      <t>ガク</t>
    </rPh>
    <phoneticPr fontId="26"/>
  </si>
  <si>
    <t>項目</t>
    <rPh sb="0" eb="2">
      <t>コウモク</t>
    </rPh>
    <phoneticPr fontId="26"/>
  </si>
  <si>
    <t>１年次</t>
    <rPh sb="1" eb="3">
      <t>ネンジ</t>
    </rPh>
    <phoneticPr fontId="26"/>
  </si>
  <si>
    <t>２年次</t>
    <rPh sb="1" eb="2">
      <t>ネン</t>
    </rPh>
    <rPh sb="2" eb="3">
      <t>ジ</t>
    </rPh>
    <phoneticPr fontId="26"/>
  </si>
  <si>
    <t>教科書・教材、参考書</t>
    <rPh sb="0" eb="3">
      <t>キョウカショ</t>
    </rPh>
    <rPh sb="4" eb="6">
      <t>キョウザイ</t>
    </rPh>
    <rPh sb="7" eb="10">
      <t>サンコウショ</t>
    </rPh>
    <phoneticPr fontId="26"/>
  </si>
  <si>
    <t>上記以外の費用</t>
    <rPh sb="0" eb="2">
      <t>ジョウキ</t>
    </rPh>
    <rPh sb="2" eb="4">
      <t>イガイ</t>
    </rPh>
    <rPh sb="5" eb="7">
      <t>ヒヨウ</t>
    </rPh>
    <phoneticPr fontId="26"/>
  </si>
  <si>
    <t>計</t>
    <rPh sb="0" eb="1">
      <t>ケイ</t>
    </rPh>
    <phoneticPr fontId="26"/>
  </si>
  <si>
    <t>■　個人負担で購入が必要な教科書・教材、参考書</t>
    <rPh sb="2" eb="4">
      <t>コジン</t>
    </rPh>
    <rPh sb="4" eb="6">
      <t>フタン</t>
    </rPh>
    <rPh sb="7" eb="9">
      <t>コウニュウ</t>
    </rPh>
    <rPh sb="10" eb="12">
      <t>ヒツヨウ</t>
    </rPh>
    <rPh sb="13" eb="16">
      <t>キョウカショ</t>
    </rPh>
    <rPh sb="17" eb="19">
      <t>キョウザイ</t>
    </rPh>
    <rPh sb="20" eb="23">
      <t>サンコウショ</t>
    </rPh>
    <phoneticPr fontId="26"/>
  </si>
  <si>
    <t>№</t>
    <phoneticPr fontId="26"/>
  </si>
  <si>
    <t>使用科目名</t>
    <rPh sb="0" eb="2">
      <t>シヨウ</t>
    </rPh>
    <rPh sb="2" eb="4">
      <t>カモク</t>
    </rPh>
    <rPh sb="4" eb="5">
      <t>メイ</t>
    </rPh>
    <phoneticPr fontId="26"/>
  </si>
  <si>
    <t>テキスト名等</t>
    <rPh sb="4" eb="5">
      <t>メイ</t>
    </rPh>
    <rPh sb="5" eb="6">
      <t>トウ</t>
    </rPh>
    <phoneticPr fontId="26"/>
  </si>
  <si>
    <t>１年次</t>
    <rPh sb="1" eb="2">
      <t>ネン</t>
    </rPh>
    <rPh sb="2" eb="3">
      <t>ジ</t>
    </rPh>
    <phoneticPr fontId="26"/>
  </si>
  <si>
    <t>時期</t>
    <rPh sb="0" eb="2">
      <t>ジキ</t>
    </rPh>
    <phoneticPr fontId="26"/>
  </si>
  <si>
    <t>税込み価格</t>
    <rPh sb="0" eb="2">
      <t>ゼイコ</t>
    </rPh>
    <rPh sb="3" eb="5">
      <t>カカク</t>
    </rPh>
    <phoneticPr fontId="26"/>
  </si>
  <si>
    <t>■　個人負担となる上記以外の費用</t>
    <rPh sb="2" eb="4">
      <t>コジン</t>
    </rPh>
    <rPh sb="4" eb="6">
      <t>フタン</t>
    </rPh>
    <rPh sb="9" eb="11">
      <t>ジョウキ</t>
    </rPh>
    <rPh sb="11" eb="13">
      <t>イガイ</t>
    </rPh>
    <rPh sb="14" eb="16">
      <t>ヒヨウ</t>
    </rPh>
    <phoneticPr fontId="26"/>
  </si>
  <si>
    <t>使用科目・目的等</t>
    <rPh sb="0" eb="2">
      <t>シヨウ</t>
    </rPh>
    <rPh sb="2" eb="4">
      <t>カモク</t>
    </rPh>
    <rPh sb="5" eb="7">
      <t>モクテキ</t>
    </rPh>
    <rPh sb="7" eb="8">
      <t>トウ</t>
    </rPh>
    <phoneticPr fontId="26"/>
  </si>
  <si>
    <t>費目名</t>
    <rPh sb="0" eb="2">
      <t>ヒモク</t>
    </rPh>
    <rPh sb="2" eb="3">
      <t>メイ</t>
    </rPh>
    <phoneticPr fontId="26"/>
  </si>
  <si>
    <t>金額</t>
    <rPh sb="0" eb="2">
      <t>キンガク</t>
    </rPh>
    <phoneticPr fontId="26"/>
  </si>
  <si>
    <t>※</t>
    <phoneticPr fontId="26"/>
  </si>
  <si>
    <t>教科書・参考書、実習着・靴、傷害保険料、学生会費、同窓会費等、訓練生の所有物になるものや一般入校生も個人負担としているものをすべて記載してください。</t>
    <rPh sb="0" eb="3">
      <t>キョウカショ</t>
    </rPh>
    <rPh sb="4" eb="7">
      <t>サンコウショ</t>
    </rPh>
    <rPh sb="8" eb="10">
      <t>ジッシュウ</t>
    </rPh>
    <rPh sb="10" eb="11">
      <t>ギ</t>
    </rPh>
    <rPh sb="12" eb="13">
      <t>クツ</t>
    </rPh>
    <rPh sb="14" eb="16">
      <t>ショウガイ</t>
    </rPh>
    <rPh sb="16" eb="18">
      <t>ホケン</t>
    </rPh>
    <rPh sb="18" eb="19">
      <t>リョウ</t>
    </rPh>
    <rPh sb="20" eb="22">
      <t>ガクセイ</t>
    </rPh>
    <rPh sb="22" eb="24">
      <t>カイヒ</t>
    </rPh>
    <rPh sb="25" eb="28">
      <t>ドウソウカイ</t>
    </rPh>
    <rPh sb="28" eb="29">
      <t>ヒ</t>
    </rPh>
    <rPh sb="29" eb="30">
      <t>トウ</t>
    </rPh>
    <rPh sb="31" eb="34">
      <t>クンレンセイ</t>
    </rPh>
    <rPh sb="35" eb="38">
      <t>ショユウブツ</t>
    </rPh>
    <rPh sb="44" eb="46">
      <t>イッパン</t>
    </rPh>
    <rPh sb="46" eb="48">
      <t>ニュウコウ</t>
    </rPh>
    <rPh sb="48" eb="49">
      <t>セイ</t>
    </rPh>
    <rPh sb="50" eb="52">
      <t>コジン</t>
    </rPh>
    <rPh sb="52" eb="54">
      <t>フタン</t>
    </rPh>
    <rPh sb="65" eb="67">
      <t>キサイ</t>
    </rPh>
    <phoneticPr fontId="26"/>
  </si>
  <si>
    <t>必須の教科書、費目には○を付け、任意の費目は該当年次に●を付けてください（任意の例：参加しないことも可能な研修旅行等の学校行事）。</t>
    <rPh sb="0" eb="2">
      <t>ヒッス</t>
    </rPh>
    <rPh sb="3" eb="6">
      <t>キョウカショ</t>
    </rPh>
    <rPh sb="7" eb="9">
      <t>ヒモク</t>
    </rPh>
    <rPh sb="13" eb="14">
      <t>ツ</t>
    </rPh>
    <rPh sb="16" eb="18">
      <t>ニンイ</t>
    </rPh>
    <rPh sb="19" eb="21">
      <t>ヒモク</t>
    </rPh>
    <rPh sb="22" eb="24">
      <t>ガイトウ</t>
    </rPh>
    <rPh sb="24" eb="26">
      <t>ネンジ</t>
    </rPh>
    <rPh sb="29" eb="30">
      <t>ツ</t>
    </rPh>
    <rPh sb="37" eb="39">
      <t>ニンイ</t>
    </rPh>
    <rPh sb="40" eb="41">
      <t>レイ</t>
    </rPh>
    <rPh sb="42" eb="44">
      <t>サンカ</t>
    </rPh>
    <rPh sb="50" eb="52">
      <t>カノウ</t>
    </rPh>
    <rPh sb="53" eb="55">
      <t>ケンシュウ</t>
    </rPh>
    <rPh sb="55" eb="57">
      <t>リョコウ</t>
    </rPh>
    <rPh sb="57" eb="58">
      <t>トウ</t>
    </rPh>
    <rPh sb="59" eb="61">
      <t>ガッコウ</t>
    </rPh>
    <rPh sb="61" eb="63">
      <t>ギョウジ</t>
    </rPh>
    <phoneticPr fontId="26"/>
  </si>
  <si>
    <t>１年次に「○」を付けた教科書・教材、参考書等で、２年次にもこの教材を使用するが費用は徴収しないものは、「－」を付けてください。</t>
    <rPh sb="1" eb="3">
      <t>ネンジ</t>
    </rPh>
    <rPh sb="8" eb="9">
      <t>ツ</t>
    </rPh>
    <rPh sb="11" eb="14">
      <t>キョウカショ</t>
    </rPh>
    <rPh sb="15" eb="17">
      <t>キョウザイ</t>
    </rPh>
    <rPh sb="18" eb="21">
      <t>サンコウショ</t>
    </rPh>
    <rPh sb="21" eb="22">
      <t>トウ</t>
    </rPh>
    <rPh sb="25" eb="27">
      <t>ネンジ</t>
    </rPh>
    <rPh sb="31" eb="33">
      <t>キョウザイ</t>
    </rPh>
    <rPh sb="34" eb="36">
      <t>シヨウ</t>
    </rPh>
    <rPh sb="39" eb="41">
      <t>ヒヨウ</t>
    </rPh>
    <rPh sb="42" eb="44">
      <t>チョウシュウ</t>
    </rPh>
    <rPh sb="55" eb="56">
      <t>ツ</t>
    </rPh>
    <phoneticPr fontId="26"/>
  </si>
  <si>
    <t>１年ごとに徴収する必要のある費用などは、使用目的や費目名が同じ場合でも、行を別に記入してください。</t>
    <rPh sb="1" eb="2">
      <t>ネン</t>
    </rPh>
    <rPh sb="5" eb="7">
      <t>チョウシュウ</t>
    </rPh>
    <rPh sb="9" eb="11">
      <t>ヒツヨウ</t>
    </rPh>
    <rPh sb="14" eb="16">
      <t>ヒヨウ</t>
    </rPh>
    <rPh sb="20" eb="22">
      <t>シヨウ</t>
    </rPh>
    <rPh sb="22" eb="24">
      <t>モクテキ</t>
    </rPh>
    <rPh sb="25" eb="27">
      <t>ヒモク</t>
    </rPh>
    <rPh sb="27" eb="28">
      <t>メイ</t>
    </rPh>
    <rPh sb="29" eb="30">
      <t>オナ</t>
    </rPh>
    <rPh sb="31" eb="33">
      <t>バアイ</t>
    </rPh>
    <rPh sb="36" eb="37">
      <t>ギョウ</t>
    </rPh>
    <rPh sb="38" eb="39">
      <t>ベツ</t>
    </rPh>
    <rPh sb="40" eb="42">
      <t>キニュウ</t>
    </rPh>
    <phoneticPr fontId="26"/>
  </si>
  <si>
    <t>様式６</t>
    <rPh sb="0" eb="2">
      <t>ヨウシキ</t>
    </rPh>
    <phoneticPr fontId="2"/>
  </si>
  <si>
    <t>講師名簿</t>
    <phoneticPr fontId="2"/>
  </si>
  <si>
    <t>番号</t>
    <rPh sb="0" eb="2">
      <t>バンゴウ</t>
    </rPh>
    <phoneticPr fontId="2"/>
  </si>
  <si>
    <t>講師の氏名</t>
  </si>
  <si>
    <t>区分</t>
    <phoneticPr fontId="2"/>
  </si>
  <si>
    <t>担当予定
科目</t>
    <rPh sb="5" eb="6">
      <t>カ</t>
    </rPh>
    <rPh sb="6" eb="7">
      <t>メ</t>
    </rPh>
    <phoneticPr fontId="2"/>
  </si>
  <si>
    <t>主･副
の別</t>
    <rPh sb="5" eb="6">
      <t>ベツ</t>
    </rPh>
    <phoneticPr fontId="2"/>
  </si>
  <si>
    <t>雇用形態</t>
  </si>
  <si>
    <t>担当科目
経験年数</t>
    <rPh sb="5" eb="9">
      <t>ケイケンネンスウ</t>
    </rPh>
    <phoneticPr fontId="2"/>
  </si>
  <si>
    <t>資格・免許</t>
  </si>
  <si>
    <t>講師の経歴</t>
  </si>
  <si>
    <t>例</t>
    <rPh sb="0" eb="1">
      <t>レイ</t>
    </rPh>
    <phoneticPr fontId="2"/>
  </si>
  <si>
    <t>埼玉　太郎</t>
    <rPh sb="0" eb="2">
      <t>サイタマ</t>
    </rPh>
    <rPh sb="3" eb="5">
      <t>タロウ</t>
    </rPh>
    <phoneticPr fontId="2"/>
  </si>
  <si>
    <t>学科</t>
  </si>
  <si>
    <t>就職支援</t>
  </si>
  <si>
    <t>主</t>
  </si>
  <si>
    <t>職員（社員）</t>
  </si>
  <si>
    <t>H.○○～□□　△△スクール講師　
H.□□より本校で○○講師として勤務</t>
    <phoneticPr fontId="2"/>
  </si>
  <si>
    <t>カウンセリング</t>
    <phoneticPr fontId="2"/>
  </si>
  <si>
    <t>―</t>
    <phoneticPr fontId="2"/>
  </si>
  <si>
    <t>（カウンセリング）</t>
    <phoneticPr fontId="2"/>
  </si>
  <si>
    <t>※ 区分、主・副の別、雇用形態については、該当するものをリストから選択してください。</t>
    <rPh sb="33" eb="35">
      <t>センタク</t>
    </rPh>
    <phoneticPr fontId="2"/>
  </si>
  <si>
    <t>※ 担当科目経験年数欄には、訓練実施施設での講師としての実績経歴を、講師の経歴欄には、訓練実施施設外での講師に関する職務経歴及び期間を記入してください。</t>
    <rPh sb="14" eb="16">
      <t>クンレン</t>
    </rPh>
    <rPh sb="43" eb="45">
      <t>クンレン</t>
    </rPh>
    <phoneticPr fontId="2"/>
  </si>
  <si>
    <t>※ 資格・免許については、証明書等の写しを添付してください。</t>
    <phoneticPr fontId="2"/>
  </si>
  <si>
    <t>その他</t>
  </si>
  <si>
    <t>非常勤</t>
  </si>
  <si>
    <t>常　勤</t>
  </si>
  <si>
    <t>合計</t>
    <phoneticPr fontId="2"/>
  </si>
  <si>
    <t>教育部門</t>
  </si>
  <si>
    <t>事務部門</t>
  </si>
  <si>
    <t>訓練実施施設の
職員数</t>
    <rPh sb="0" eb="2">
      <t>クンレン</t>
    </rPh>
    <rPh sb="8" eb="11">
      <t>ショクインスウ</t>
    </rPh>
    <phoneticPr fontId="2"/>
  </si>
  <si>
    <t>責任者職・氏名</t>
  </si>
  <si>
    <t>訓練実施施設の
所在地</t>
    <rPh sb="0" eb="2">
      <t>クンレン</t>
    </rPh>
    <rPh sb="8" eb="11">
      <t>ショザイチ</t>
    </rPh>
    <phoneticPr fontId="2"/>
  </si>
  <si>
    <t>訓練実施施設の
名称</t>
    <rPh sb="0" eb="2">
      <t>クンレン</t>
    </rPh>
    <phoneticPr fontId="2"/>
  </si>
  <si>
    <t>※法人登記簿謄本、法人の組織図、主な実施事業のわかるパンフレット等を添付してください。</t>
    <phoneticPr fontId="2"/>
  </si>
  <si>
    <t>教育訓練事業
開始年月日</t>
    <rPh sb="7" eb="12">
      <t>カイシネンガッピ</t>
    </rPh>
    <phoneticPr fontId="2"/>
  </si>
  <si>
    <t>主な実施事業</t>
  </si>
  <si>
    <t>設立年月日</t>
  </si>
  <si>
    <t>代表者職・氏名</t>
  </si>
  <si>
    <t>〒</t>
    <phoneticPr fontId="2"/>
  </si>
  <si>
    <t>事業者の名称</t>
  </si>
  <si>
    <t>現在</t>
    <rPh sb="0" eb="2">
      <t>ゲンザイ</t>
    </rPh>
    <phoneticPr fontId="2"/>
  </si>
  <si>
    <t>様式７</t>
    <rPh sb="0" eb="2">
      <t>ヨウシキ</t>
    </rPh>
    <phoneticPr fontId="2"/>
  </si>
  <si>
    <t>様式８</t>
    <rPh sb="0" eb="2">
      <t>ヨウシキ</t>
    </rPh>
    <phoneticPr fontId="2"/>
  </si>
  <si>
    <t>FAX      (    )</t>
    <phoneticPr fontId="2"/>
  </si>
  <si>
    <t>訓練実施施設の
状況</t>
    <rPh sb="0" eb="2">
      <t>クンレン</t>
    </rPh>
    <rPh sb="8" eb="10">
      <t>ジョウキョウ</t>
    </rPh>
    <phoneticPr fontId="2"/>
  </si>
  <si>
    <t>（　　　　　　　　　　）</t>
    <phoneticPr fontId="2"/>
  </si>
  <si>
    <t>建物の権利関係</t>
  </si>
  <si>
    <t>※賃貸の場合、用途・使用目的等に教室利用が記載されているか。</t>
    <phoneticPr fontId="2"/>
  </si>
  <si>
    <t>利　用　可　能　な　設　備　・　施　設</t>
  </si>
  <si>
    <t>面積・定員</t>
  </si>
  <si>
    <t>教室名：</t>
    <rPh sb="2" eb="3">
      <t>メイ</t>
    </rPh>
    <phoneticPr fontId="2"/>
  </si>
  <si>
    <t>一人当たり面積</t>
    <phoneticPr fontId="2"/>
  </si>
  <si>
    <t>※当該講座に使用する教室のみ記入して下さい。</t>
    <phoneticPr fontId="2"/>
  </si>
  <si>
    <t>事務所部分</t>
    <phoneticPr fontId="2"/>
  </si>
  <si>
    <t>共有部分</t>
    <phoneticPr fontId="2"/>
  </si>
  <si>
    <t>設備状況</t>
  </si>
  <si>
    <t>・ビデオプロジェクタ</t>
    <phoneticPr fontId="2"/>
  </si>
  <si>
    <t>・その他の設備</t>
    <phoneticPr fontId="2"/>
  </si>
  <si>
    <t>（　　　　　　　　　　　　　　　　　　　　　　　　　　　　　　　　　　）</t>
    <phoneticPr fontId="2"/>
  </si>
  <si>
    <t>空調設備</t>
  </si>
  <si>
    <t>喫煙コーナー</t>
    <phoneticPr fontId="2"/>
  </si>
  <si>
    <t>換気装置</t>
  </si>
  <si>
    <t>図書室</t>
  </si>
  <si>
    <t>エレベーター</t>
  </si>
  <si>
    <t>実習室</t>
  </si>
  <si>
    <t>休憩室</t>
  </si>
  <si>
    <t>自習室</t>
  </si>
  <si>
    <t>トイレ</t>
  </si>
  <si>
    <t>か所</t>
    <rPh sb="1" eb="2">
      <t>ショ</t>
    </rPh>
    <phoneticPr fontId="2"/>
  </si>
  <si>
    <t>（　　　　　　　　　　　　　　　　　　　　　　　　　　）</t>
    <phoneticPr fontId="2"/>
  </si>
  <si>
    <t>・1カ所につき</t>
    <phoneticPr fontId="2"/>
  </si>
  <si>
    <t>女性用：和式</t>
    <rPh sb="0" eb="2">
      <t>ジョセイ</t>
    </rPh>
    <rPh sb="2" eb="3">
      <t>ヨウ</t>
    </rPh>
    <rPh sb="4" eb="6">
      <t>ワシキ</t>
    </rPh>
    <phoneticPr fontId="2"/>
  </si>
  <si>
    <t>女性用：洋式</t>
    <rPh sb="0" eb="3">
      <t>ジョセイヨウ</t>
    </rPh>
    <rPh sb="4" eb="6">
      <t>ヨウシキ</t>
    </rPh>
    <phoneticPr fontId="2"/>
  </si>
  <si>
    <t>男性用：</t>
    <rPh sb="2" eb="3">
      <t>ヨウ</t>
    </rPh>
    <phoneticPr fontId="2"/>
  </si>
  <si>
    <t>その他利用可能な福利厚生施設の状況</t>
    <rPh sb="5" eb="7">
      <t>カノウ</t>
    </rPh>
    <rPh sb="8" eb="14">
      <t>フクリコウセイシセツ</t>
    </rPh>
    <rPh sb="15" eb="17">
      <t>ジョウキョウ</t>
    </rPh>
    <phoneticPr fontId="2"/>
  </si>
  <si>
    <t>・ロッカー</t>
    <phoneticPr fontId="2"/>
  </si>
  <si>
    <t>・食堂</t>
    <phoneticPr fontId="2"/>
  </si>
  <si>
    <t>・自動販売機</t>
    <phoneticPr fontId="2"/>
  </si>
  <si>
    <t>・売店</t>
    <phoneticPr fontId="2"/>
  </si>
  <si>
    <t>・冷蔵庫</t>
    <phoneticPr fontId="2"/>
  </si>
  <si>
    <t>・給湯室</t>
    <phoneticPr fontId="2"/>
  </si>
  <si>
    <t>・電子レンジ</t>
    <phoneticPr fontId="2"/>
  </si>
  <si>
    <t>・コピー機</t>
    <phoneticPr fontId="2"/>
  </si>
  <si>
    <t>・コンビニエンスストア（徒歩５分以内）</t>
    <phoneticPr fontId="2"/>
  </si>
  <si>
    <t>・その他の福利厚生施設：</t>
    <rPh sb="3" eb="4">
      <t>タ</t>
    </rPh>
    <rPh sb="5" eb="11">
      <t>フクリコウセイシセツ</t>
    </rPh>
    <phoneticPr fontId="2"/>
  </si>
  <si>
    <t>（　　　　　　　　　　　　　　　　　　　　　　　　　　　）</t>
    <phoneticPr fontId="2"/>
  </si>
  <si>
    <t>時間外利用</t>
  </si>
  <si>
    <t>教室・パソコン・自習室等の時間外利用</t>
    <phoneticPr fontId="2"/>
  </si>
  <si>
    <t>障害者対応</t>
  </si>
  <si>
    <t>建物玄関から訓練実施教室まで車いすで介護なしに移動できるか。</t>
    <phoneticPr fontId="2"/>
  </si>
  <si>
    <t>様式１０</t>
    <rPh sb="0" eb="2">
      <t>ヨウシキ</t>
    </rPh>
    <phoneticPr fontId="2"/>
  </si>
  <si>
    <t>訓練実施施設の
名称</t>
    <rPh sb="8" eb="10">
      <t>メイショウ</t>
    </rPh>
    <phoneticPr fontId="2"/>
  </si>
  <si>
    <t>訓練実施施設の
所在地</t>
    <rPh sb="8" eb="11">
      <t>ショザイチ</t>
    </rPh>
    <phoneticPr fontId="2"/>
  </si>
  <si>
    <t>郵便番号</t>
    <rPh sb="0" eb="4">
      <t>ユウビンバンゴウ</t>
    </rPh>
    <phoneticPr fontId="2"/>
  </si>
  <si>
    <t>所在地</t>
    <rPh sb="0" eb="3">
      <t>ショザイチ</t>
    </rPh>
    <phoneticPr fontId="2"/>
  </si>
  <si>
    <t>訓練実施施設の
責任者</t>
    <rPh sb="8" eb="11">
      <t>セキニンシャ</t>
    </rPh>
    <phoneticPr fontId="2"/>
  </si>
  <si>
    <t>所属・氏名</t>
    <phoneticPr fontId="2"/>
  </si>
  <si>
    <t>Ｅメール
アドレス</t>
    <phoneticPr fontId="2"/>
  </si>
  <si>
    <t>ＴＥＬ</t>
    <phoneticPr fontId="2"/>
  </si>
  <si>
    <t>ＦＡＸ</t>
    <phoneticPr fontId="2"/>
  </si>
  <si>
    <t>訓練実施施設の
事務責任者
（カリキュラム・訓練内容・訓練受講状況等の問い合わせをする際に、確実に対応できる方を記入）</t>
    <rPh sb="8" eb="13">
      <t>ジムセキニンシャ</t>
    </rPh>
    <rPh sb="23" eb="25">
      <t>クンレン</t>
    </rPh>
    <rPh sb="25" eb="27">
      <t>ナイヨウ</t>
    </rPh>
    <rPh sb="28" eb="32">
      <t>クンレンジュコウ</t>
    </rPh>
    <rPh sb="32" eb="34">
      <t>ジョウキョウ</t>
    </rPh>
    <rPh sb="34" eb="35">
      <t>トウ</t>
    </rPh>
    <rPh sb="36" eb="37">
      <t>ト</t>
    </rPh>
    <rPh sb="38" eb="39">
      <t>ア</t>
    </rPh>
    <rPh sb="44" eb="45">
      <t>サイ</t>
    </rPh>
    <rPh sb="47" eb="49">
      <t>カクジツ</t>
    </rPh>
    <rPh sb="50" eb="52">
      <t>タイオウ</t>
    </rPh>
    <rPh sb="55" eb="56">
      <t>カタ</t>
    </rPh>
    <rPh sb="57" eb="59">
      <t>キニュウ</t>
    </rPh>
    <phoneticPr fontId="2"/>
  </si>
  <si>
    <t>緊急連絡先
（訓練実施施設と同じ場合は記入不要）</t>
    <rPh sb="8" eb="15">
      <t>クンレンジッ</t>
    </rPh>
    <rPh sb="15" eb="16">
      <t>オナ</t>
    </rPh>
    <rPh sb="17" eb="19">
      <t>バアイ</t>
    </rPh>
    <rPh sb="20" eb="24">
      <t>キニュウフヨウ</t>
    </rPh>
    <phoneticPr fontId="2"/>
  </si>
  <si>
    <t>住所</t>
    <rPh sb="0" eb="2">
      <t>ジュウショ</t>
    </rPh>
    <phoneticPr fontId="2"/>
  </si>
  <si>
    <t>電話番号</t>
    <rPh sb="0" eb="2">
      <t>デンワ</t>
    </rPh>
    <rPh sb="2" eb="4">
      <t>バンゴウ</t>
    </rPh>
    <phoneticPr fontId="2"/>
  </si>
  <si>
    <t>担当者の
氏名</t>
    <rPh sb="0" eb="3">
      <t>タントウシャ</t>
    </rPh>
    <rPh sb="5" eb="7">
      <t>シメイ</t>
    </rPh>
    <phoneticPr fontId="2"/>
  </si>
  <si>
    <t>※緊急連絡先の他は、必ず訓練を実施する施設の担当者を記入してください。</t>
    <phoneticPr fontId="2"/>
  </si>
  <si>
    <t>※担当者が変更になった場合は、速やかに連絡してください。</t>
    <phoneticPr fontId="2"/>
  </si>
  <si>
    <t>様式９</t>
    <rPh sb="0" eb="2">
      <t>ヨウシキ</t>
    </rPh>
    <phoneticPr fontId="2"/>
  </si>
  <si>
    <t>最寄り駅からの地図</t>
    <phoneticPr fontId="2"/>
  </si>
  <si>
    <t>訓練実施施設名　　　　　　　　　　　　　　　　　　　　　　　　　　　　　　　　　</t>
    <rPh sb="2" eb="4">
      <t>ジッシ</t>
    </rPh>
    <phoneticPr fontId="2"/>
  </si>
  <si>
    <t>所在地　　　　　　　　　　　　　　　　　　　　　　　　　　　　　　　　　　　</t>
    <phoneticPr fontId="2"/>
  </si>
  <si>
    <t>電話番号　　　　　　　　　　　　　　　　　　　　　　　　　　　　　　　　　　</t>
    <phoneticPr fontId="2"/>
  </si>
  <si>
    <r>
      <t xml:space="preserve">利用できる駅からの所要時間
</t>
    </r>
    <r>
      <rPr>
        <sz val="10"/>
        <color theme="1"/>
        <rFont val="BIZ UDPゴシック"/>
        <family val="3"/>
        <charset val="128"/>
      </rPr>
      <t>（80ｍを1分と計算してください。） 　</t>
    </r>
    <r>
      <rPr>
        <sz val="11"/>
        <color theme="1"/>
        <rFont val="BIZ UDPゴシック"/>
        <family val="3"/>
        <charset val="128"/>
      </rPr>
      <t>　　　　　　　　　</t>
    </r>
    <phoneticPr fontId="2"/>
  </si>
  <si>
    <t>利用できる駅からの距離　　　　　　　　　　　　　　　　　　　　　　　　　　　</t>
    <phoneticPr fontId="2"/>
  </si>
  <si>
    <t>※当該地域不案内の人が、この地図を頼りに、確実に着けるようにしてください。</t>
    <phoneticPr fontId="2"/>
  </si>
  <si>
    <t>※バス利用の場合、路線名、乗車・降車のバス停名、所要時間、乗車・降車のバス停の時刻表を添付してください。
（上記地図中に書き込みも可）</t>
    <rPh sb="29" eb="31">
      <t>ジョウシャ</t>
    </rPh>
    <rPh sb="32" eb="34">
      <t>コウシャ</t>
    </rPh>
    <phoneticPr fontId="2"/>
  </si>
  <si>
    <t>※利用できる駅が複数ある場合は、④、⑤にすべて記入してください。</t>
    <phoneticPr fontId="2"/>
  </si>
  <si>
    <r>
      <rPr>
        <sz val="14"/>
        <color indexed="8"/>
        <rFont val="BIZ UDPゴシック"/>
        <family val="3"/>
        <charset val="128"/>
      </rPr>
      <t>カリキュラムの概要書</t>
    </r>
    <r>
      <rPr>
        <sz val="14"/>
        <color theme="1"/>
        <rFont val="BIZ UDPゴシック"/>
        <family val="3"/>
        <charset val="128"/>
      </rPr>
      <t>(学校行事等）</t>
    </r>
    <rPh sb="7" eb="10">
      <t>ガイヨウショ</t>
    </rPh>
    <rPh sb="11" eb="13">
      <t>ガッコウ</t>
    </rPh>
    <rPh sb="13" eb="15">
      <t>ギョウジ</t>
    </rPh>
    <rPh sb="15" eb="16">
      <t>トウ</t>
    </rPh>
    <phoneticPr fontId="26"/>
  </si>
  <si>
    <t>該当
年次</t>
    <rPh sb="0" eb="2">
      <t>ガイトウ</t>
    </rPh>
    <rPh sb="3" eb="5">
      <t>ネンジ</t>
    </rPh>
    <phoneticPr fontId="26"/>
  </si>
  <si>
    <t>実習、学校行事等</t>
    <rPh sb="0" eb="2">
      <t>ジッシュウ</t>
    </rPh>
    <rPh sb="3" eb="5">
      <t>ガッコウ</t>
    </rPh>
    <rPh sb="5" eb="7">
      <t>ギョウジ</t>
    </rPh>
    <rPh sb="7" eb="8">
      <t>トウ</t>
    </rPh>
    <phoneticPr fontId="26"/>
  </si>
  <si>
    <t>開催期日</t>
    <rPh sb="0" eb="2">
      <t>カイサイ</t>
    </rPh>
    <rPh sb="2" eb="4">
      <t>キジツ</t>
    </rPh>
    <phoneticPr fontId="26"/>
  </si>
  <si>
    <t>行事等の内容</t>
    <rPh sb="0" eb="2">
      <t>ギョウジ</t>
    </rPh>
    <rPh sb="2" eb="3">
      <t>トウ</t>
    </rPh>
    <rPh sb="4" eb="6">
      <t>ナイヨウ</t>
    </rPh>
    <phoneticPr fontId="26"/>
  </si>
  <si>
    <r>
      <rPr>
        <sz val="8"/>
        <rFont val="BIZ UDPゴシック"/>
        <family val="3"/>
        <charset val="128"/>
      </rPr>
      <t>訓練日として実施されるも</t>
    </r>
    <r>
      <rPr>
        <sz val="8"/>
        <color indexed="8"/>
        <rFont val="BIZ UDPゴシック"/>
        <family val="3"/>
        <charset val="128"/>
      </rPr>
      <t>のは該当する教科名を記載
参加で得られるものは資格名・検定名等を（）書きで記載</t>
    </r>
    <rPh sb="0" eb="2">
      <t>クンレン</t>
    </rPh>
    <rPh sb="2" eb="3">
      <t>ビ</t>
    </rPh>
    <rPh sb="6" eb="8">
      <t>ジッシ</t>
    </rPh>
    <rPh sb="14" eb="16">
      <t>ガイトウ</t>
    </rPh>
    <rPh sb="22" eb="24">
      <t>キサイ</t>
    </rPh>
    <rPh sb="25" eb="27">
      <t>サンカ</t>
    </rPh>
    <rPh sb="28" eb="29">
      <t>エ</t>
    </rPh>
    <rPh sb="35" eb="37">
      <t>シカク</t>
    </rPh>
    <rPh sb="37" eb="38">
      <t>メイ</t>
    </rPh>
    <rPh sb="39" eb="41">
      <t>ケンテイ</t>
    </rPh>
    <rPh sb="41" eb="42">
      <t>メイ</t>
    </rPh>
    <rPh sb="42" eb="43">
      <t>トウ</t>
    </rPh>
    <rPh sb="46" eb="47">
      <t>ガ</t>
    </rPh>
    <rPh sb="49" eb="51">
      <t>キサイ</t>
    </rPh>
    <phoneticPr fontId="26"/>
  </si>
  <si>
    <t>時限数</t>
    <rPh sb="0" eb="2">
      <t>ジゲン</t>
    </rPh>
    <rPh sb="2" eb="3">
      <t>スウ</t>
    </rPh>
    <phoneticPr fontId="26"/>
  </si>
  <si>
    <t>合計時限数</t>
    <rPh sb="0" eb="2">
      <t>ゴウケイ</t>
    </rPh>
    <rPh sb="2" eb="4">
      <t>ジゲン</t>
    </rPh>
    <rPh sb="4" eb="5">
      <t>スウ</t>
    </rPh>
    <phoneticPr fontId="26"/>
  </si>
  <si>
    <t>注意事項</t>
    <rPh sb="0" eb="2">
      <t>チュウイ</t>
    </rPh>
    <rPh sb="2" eb="4">
      <t>ジコウ</t>
    </rPh>
    <phoneticPr fontId="26"/>
  </si>
  <si>
    <t>学外で行われる実習と、全ての学校行事を記載してください。</t>
    <rPh sb="0" eb="2">
      <t>ガクガイ</t>
    </rPh>
    <rPh sb="3" eb="4">
      <t>オコナ</t>
    </rPh>
    <rPh sb="7" eb="9">
      <t>ジッシュウ</t>
    </rPh>
    <rPh sb="11" eb="12">
      <t>スベ</t>
    </rPh>
    <rPh sb="14" eb="16">
      <t>ガッコウ</t>
    </rPh>
    <rPh sb="16" eb="18">
      <t>ギョウジ</t>
    </rPh>
    <rPh sb="19" eb="21">
      <t>キサイ</t>
    </rPh>
    <phoneticPr fontId="26"/>
  </si>
  <si>
    <r>
      <t>実施する学校行事等が教育課程内で実施される</t>
    </r>
    <r>
      <rPr>
        <sz val="10"/>
        <rFont val="BIZ UDPゴシック"/>
        <family val="3"/>
        <charset val="128"/>
      </rPr>
      <t>もの（訓練日）は該当</t>
    </r>
    <r>
      <rPr>
        <sz val="10"/>
        <color indexed="8"/>
        <rFont val="BIZ UDPゴシック"/>
        <family val="3"/>
        <charset val="128"/>
      </rPr>
      <t>する教科名を記載してください。</t>
    </r>
    <rPh sb="0" eb="2">
      <t>ジッシ</t>
    </rPh>
    <rPh sb="4" eb="6">
      <t>ガッコウ</t>
    </rPh>
    <rPh sb="6" eb="8">
      <t>ギョウジ</t>
    </rPh>
    <rPh sb="8" eb="9">
      <t>トウ</t>
    </rPh>
    <rPh sb="24" eb="26">
      <t>クンレン</t>
    </rPh>
    <rPh sb="26" eb="27">
      <t>ビ</t>
    </rPh>
    <phoneticPr fontId="26"/>
  </si>
  <si>
    <t>学校行事等の費用は、学校で無料で行うもの以外は、すべて訓練生の自己負担となります。</t>
    <rPh sb="0" eb="2">
      <t>ガッコウ</t>
    </rPh>
    <rPh sb="2" eb="4">
      <t>ギョウジ</t>
    </rPh>
    <rPh sb="4" eb="5">
      <t>トウ</t>
    </rPh>
    <rPh sb="6" eb="8">
      <t>ヒヨウ</t>
    </rPh>
    <rPh sb="27" eb="29">
      <t>クンレン</t>
    </rPh>
    <rPh sb="29" eb="30">
      <t>セイ</t>
    </rPh>
    <rPh sb="31" eb="33">
      <t>ジコ</t>
    </rPh>
    <rPh sb="33" eb="35">
      <t>フタン</t>
    </rPh>
    <phoneticPr fontId="26"/>
  </si>
  <si>
    <t>カリキュラムの概要書</t>
    <rPh sb="7" eb="9">
      <t>ガイヨウ</t>
    </rPh>
    <rPh sb="9" eb="10">
      <t>ショ</t>
    </rPh>
    <phoneticPr fontId="44"/>
  </si>
  <si>
    <t>講座分野
（講座名）</t>
    <rPh sb="2" eb="4">
      <t>ブンヤ</t>
    </rPh>
    <rPh sb="6" eb="9">
      <t>コウザメイ</t>
    </rPh>
    <phoneticPr fontId="26"/>
  </si>
  <si>
    <t>定員</t>
    <rPh sb="0" eb="2">
      <t>テイイン</t>
    </rPh>
    <phoneticPr fontId="26"/>
  </si>
  <si>
    <t>対象者</t>
    <rPh sb="0" eb="3">
      <t>タイショウシャ</t>
    </rPh>
    <phoneticPr fontId="26"/>
  </si>
  <si>
    <t>修了の要件</t>
    <rPh sb="0" eb="2">
      <t>シュウリョウ</t>
    </rPh>
    <rPh sb="3" eb="5">
      <t>ヨウケン</t>
    </rPh>
    <phoneticPr fontId="26"/>
  </si>
  <si>
    <t>卒業をもって訓練修了とするもの</t>
  </si>
  <si>
    <t>講座内容</t>
    <rPh sb="0" eb="2">
      <t>コウザ</t>
    </rPh>
    <rPh sb="2" eb="4">
      <t>ナイヨウ</t>
    </rPh>
    <phoneticPr fontId="26"/>
  </si>
  <si>
    <t>所在地</t>
    <rPh sb="0" eb="3">
      <t>ショザイチ</t>
    </rPh>
    <phoneticPr fontId="26"/>
  </si>
  <si>
    <t>連絡先電話</t>
    <rPh sb="0" eb="3">
      <t>レンラクサキ</t>
    </rPh>
    <rPh sb="3" eb="5">
      <t>デンワ</t>
    </rPh>
    <phoneticPr fontId="44"/>
  </si>
  <si>
    <t>最寄駅</t>
    <rPh sb="0" eb="2">
      <t>モヨリ</t>
    </rPh>
    <rPh sb="2" eb="3">
      <t>エキ</t>
    </rPh>
    <phoneticPr fontId="26"/>
  </si>
  <si>
    <t>　　　　線　　　駅　　口　　徒歩・バス　　分</t>
    <rPh sb="4" eb="5">
      <t>セン</t>
    </rPh>
    <rPh sb="8" eb="9">
      <t>エキ</t>
    </rPh>
    <rPh sb="11" eb="12">
      <t>クチ</t>
    </rPh>
    <rPh sb="14" eb="16">
      <t>トホ</t>
    </rPh>
    <rPh sb="21" eb="22">
      <t>フン</t>
    </rPh>
    <phoneticPr fontId="26"/>
  </si>
  <si>
    <t>訓練期間</t>
    <rPh sb="0" eb="2">
      <t>クンレン</t>
    </rPh>
    <rPh sb="2" eb="4">
      <t>キカン</t>
    </rPh>
    <phoneticPr fontId="26"/>
  </si>
  <si>
    <t>～</t>
    <phoneticPr fontId="26"/>
  </si>
  <si>
    <t>［予定］</t>
    <rPh sb="1" eb="3">
      <t>ヨテイ</t>
    </rPh>
    <phoneticPr fontId="26"/>
  </si>
  <si>
    <t>訓練時間</t>
    <rPh sb="0" eb="2">
      <t>クンレン</t>
    </rPh>
    <rPh sb="2" eb="4">
      <t>ジカン</t>
    </rPh>
    <phoneticPr fontId="26"/>
  </si>
  <si>
    <t>午前　　時　　分　　～　　午後　　時　　分　（　　　分　１時限　：　１日　　時限）</t>
    <rPh sb="0" eb="2">
      <t>ゴゼン</t>
    </rPh>
    <rPh sb="4" eb="5">
      <t>ジ</t>
    </rPh>
    <rPh sb="7" eb="8">
      <t>フン</t>
    </rPh>
    <rPh sb="13" eb="15">
      <t>ゴゴ</t>
    </rPh>
    <rPh sb="17" eb="18">
      <t>ジ</t>
    </rPh>
    <rPh sb="20" eb="21">
      <t>フン</t>
    </rPh>
    <rPh sb="26" eb="27">
      <t>フン</t>
    </rPh>
    <rPh sb="29" eb="31">
      <t>ジゲン</t>
    </rPh>
    <rPh sb="35" eb="36">
      <t>ニチ</t>
    </rPh>
    <rPh sb="38" eb="40">
      <t>ジゲン</t>
    </rPh>
    <phoneticPr fontId="26"/>
  </si>
  <si>
    <t>自己負担額</t>
    <rPh sb="0" eb="2">
      <t>ジコ</t>
    </rPh>
    <rPh sb="2" eb="4">
      <t>フタン</t>
    </rPh>
    <rPh sb="4" eb="5">
      <t>ガク</t>
    </rPh>
    <phoneticPr fontId="26"/>
  </si>
  <si>
    <t>オンライン授業の有無</t>
    <rPh sb="5" eb="7">
      <t>ジュギョウ</t>
    </rPh>
    <rPh sb="8" eb="10">
      <t>ウム</t>
    </rPh>
    <phoneticPr fontId="26"/>
  </si>
  <si>
    <t>使用するソフト等</t>
    <phoneticPr fontId="26"/>
  </si>
  <si>
    <t>（　　　　　　　　　　　　　　　　　）</t>
    <phoneticPr fontId="26"/>
  </si>
  <si>
    <t>修了で得られる資格</t>
    <rPh sb="7" eb="9">
      <t>シカク</t>
    </rPh>
    <phoneticPr fontId="26"/>
  </si>
  <si>
    <t>受講で目指</t>
  </si>
  <si>
    <t>せる資格</t>
  </si>
  <si>
    <t>目標とする人材像</t>
    <rPh sb="0" eb="2">
      <t>モクヒョウ</t>
    </rPh>
    <rPh sb="5" eb="7">
      <t>ジンザイ</t>
    </rPh>
    <rPh sb="7" eb="8">
      <t>ゾウ</t>
    </rPh>
    <phoneticPr fontId="26"/>
  </si>
  <si>
    <t>修了後の関連職種</t>
    <rPh sb="0" eb="3">
      <t>シュウリョウゴ</t>
    </rPh>
    <rPh sb="4" eb="6">
      <t>カンレン</t>
    </rPh>
    <rPh sb="6" eb="8">
      <t>ショクシュ</t>
    </rPh>
    <phoneticPr fontId="26"/>
  </si>
  <si>
    <t>主なカリキュラム</t>
    <rPh sb="0" eb="1">
      <t>オモ</t>
    </rPh>
    <phoneticPr fontId="44"/>
  </si>
  <si>
    <t>科　　　　目</t>
    <rPh sb="0" eb="1">
      <t>カ</t>
    </rPh>
    <rPh sb="5" eb="6">
      <t>メ</t>
    </rPh>
    <phoneticPr fontId="44"/>
  </si>
  <si>
    <t>教　　　　　科</t>
    <rPh sb="0" eb="1">
      <t>キョウ</t>
    </rPh>
    <rPh sb="6" eb="7">
      <t>カ</t>
    </rPh>
    <phoneticPr fontId="44"/>
  </si>
  <si>
    <t xml:space="preserve"> 内　　　　　 容</t>
    <rPh sb="1" eb="2">
      <t>ナイ</t>
    </rPh>
    <rPh sb="8" eb="9">
      <t>カタチ</t>
    </rPh>
    <phoneticPr fontId="44"/>
  </si>
  <si>
    <t>時限数</t>
    <rPh sb="0" eb="2">
      <t>ジゲン</t>
    </rPh>
    <rPh sb="2" eb="3">
      <t>スウ</t>
    </rPh>
    <phoneticPr fontId="44"/>
  </si>
  <si>
    <t>学科・演習</t>
    <rPh sb="0" eb="1">
      <t>ガク</t>
    </rPh>
    <rPh sb="1" eb="2">
      <t>カ</t>
    </rPh>
    <rPh sb="3" eb="5">
      <t>エンシュウ</t>
    </rPh>
    <phoneticPr fontId="26"/>
  </si>
  <si>
    <t>２年次</t>
    <rPh sb="1" eb="3">
      <t>ネンジ</t>
    </rPh>
    <phoneticPr fontId="26"/>
  </si>
  <si>
    <t>実技・実習</t>
    <rPh sb="0" eb="2">
      <t>ジツギ</t>
    </rPh>
    <rPh sb="3" eb="5">
      <t>ジッシュウ</t>
    </rPh>
    <phoneticPr fontId="26"/>
  </si>
  <si>
    <t>学習評価</t>
    <rPh sb="0" eb="2">
      <t>ガクシュウ</t>
    </rPh>
    <rPh sb="2" eb="4">
      <t>ヒョウカ</t>
    </rPh>
    <phoneticPr fontId="26"/>
  </si>
  <si>
    <t>定期試験</t>
    <rPh sb="0" eb="2">
      <t>テイキ</t>
    </rPh>
    <rPh sb="2" eb="4">
      <t>シケン</t>
    </rPh>
    <phoneticPr fontId="26"/>
  </si>
  <si>
    <t>中間試験、期末試験、卒業試験、成績発表の登校日等</t>
    <rPh sb="0" eb="2">
      <t>チュウカン</t>
    </rPh>
    <rPh sb="2" eb="4">
      <t>シケン</t>
    </rPh>
    <rPh sb="5" eb="7">
      <t>キマツ</t>
    </rPh>
    <rPh sb="7" eb="9">
      <t>シケン</t>
    </rPh>
    <rPh sb="10" eb="12">
      <t>ソツギョウ</t>
    </rPh>
    <rPh sb="12" eb="14">
      <t>シケン</t>
    </rPh>
    <rPh sb="15" eb="17">
      <t>セイセキ</t>
    </rPh>
    <rPh sb="17" eb="19">
      <t>ハッピョウ</t>
    </rPh>
    <rPh sb="20" eb="23">
      <t>トウコウビ</t>
    </rPh>
    <rPh sb="23" eb="24">
      <t>トウ</t>
    </rPh>
    <phoneticPr fontId="26"/>
  </si>
  <si>
    <t>科目登録等ガイダンス</t>
    <rPh sb="0" eb="2">
      <t>カモク</t>
    </rPh>
    <rPh sb="2" eb="4">
      <t>トウロク</t>
    </rPh>
    <rPh sb="4" eb="5">
      <t>トウ</t>
    </rPh>
    <phoneticPr fontId="26"/>
  </si>
  <si>
    <t>科目登録等ガイダンス日、次年度クラス発表等</t>
    <rPh sb="0" eb="2">
      <t>カモク</t>
    </rPh>
    <rPh sb="2" eb="4">
      <t>トウロク</t>
    </rPh>
    <rPh sb="4" eb="5">
      <t>トウ</t>
    </rPh>
    <rPh sb="10" eb="11">
      <t>ビ</t>
    </rPh>
    <rPh sb="12" eb="15">
      <t>ジネンド</t>
    </rPh>
    <rPh sb="18" eb="20">
      <t>ハッピョウ</t>
    </rPh>
    <rPh sb="20" eb="21">
      <t>トウ</t>
    </rPh>
    <phoneticPr fontId="26"/>
  </si>
  <si>
    <t>学校行事等</t>
    <rPh sb="0" eb="2">
      <t>ガッコウ</t>
    </rPh>
    <rPh sb="2" eb="4">
      <t>ギョウジ</t>
    </rPh>
    <rPh sb="4" eb="5">
      <t>トウ</t>
    </rPh>
    <phoneticPr fontId="26"/>
  </si>
  <si>
    <t>就職支援</t>
    <rPh sb="0" eb="2">
      <t>シュウショク</t>
    </rPh>
    <rPh sb="2" eb="4">
      <t>シエン</t>
    </rPh>
    <phoneticPr fontId="44"/>
  </si>
  <si>
    <t>マナー接遇</t>
    <rPh sb="3" eb="5">
      <t>セツグウ</t>
    </rPh>
    <phoneticPr fontId="44"/>
  </si>
  <si>
    <t>国家試験受験対策</t>
    <rPh sb="0" eb="2">
      <t>コッカ</t>
    </rPh>
    <rPh sb="2" eb="4">
      <t>シケン</t>
    </rPh>
    <rPh sb="4" eb="6">
      <t>ジュケン</t>
    </rPh>
    <rPh sb="6" eb="8">
      <t>タイサク</t>
    </rPh>
    <phoneticPr fontId="26"/>
  </si>
  <si>
    <t>特別対策講座</t>
    <rPh sb="0" eb="2">
      <t>トクベツ</t>
    </rPh>
    <rPh sb="2" eb="4">
      <t>タイサク</t>
    </rPh>
    <rPh sb="4" eb="6">
      <t>コウザ</t>
    </rPh>
    <phoneticPr fontId="26"/>
  </si>
  <si>
    <t>キャリアコンサルティング</t>
    <phoneticPr fontId="26"/>
  </si>
  <si>
    <t>入校式・オリエンテーション</t>
    <rPh sb="0" eb="3">
      <t>ニュウコウシキ</t>
    </rPh>
    <phoneticPr fontId="44"/>
  </si>
  <si>
    <t>ガイダンス・修了式</t>
    <rPh sb="6" eb="8">
      <t>シュウリョウ</t>
    </rPh>
    <rPh sb="8" eb="9">
      <t>シキ</t>
    </rPh>
    <phoneticPr fontId="44"/>
  </si>
  <si>
    <t>総時限数</t>
    <rPh sb="0" eb="1">
      <t>ソウ</t>
    </rPh>
    <rPh sb="1" eb="3">
      <t>ジゲン</t>
    </rPh>
    <rPh sb="3" eb="4">
      <t>スウ</t>
    </rPh>
    <phoneticPr fontId="44"/>
  </si>
  <si>
    <t>総時間数</t>
    <rPh sb="0" eb="1">
      <t>ソウ</t>
    </rPh>
    <rPh sb="1" eb="4">
      <t>ジカンスウ</t>
    </rPh>
    <phoneticPr fontId="44"/>
  </si>
  <si>
    <t>注　ホームページに掲載予定です。教科は、時限単位で明記してください。</t>
    <rPh sb="0" eb="1">
      <t>チュウ</t>
    </rPh>
    <rPh sb="9" eb="11">
      <t>ケイサイ</t>
    </rPh>
    <rPh sb="11" eb="13">
      <t>ヨテイ</t>
    </rPh>
    <rPh sb="16" eb="18">
      <t>キョウカ</t>
    </rPh>
    <rPh sb="20" eb="22">
      <t>ジゲン</t>
    </rPh>
    <rPh sb="22" eb="24">
      <t>タンイ</t>
    </rPh>
    <rPh sb="25" eb="27">
      <t>メイキ</t>
    </rPh>
    <phoneticPr fontId="44"/>
  </si>
  <si>
    <t>講座名：</t>
    <rPh sb="0" eb="2">
      <t>コウザ</t>
    </rPh>
    <rPh sb="2" eb="3">
      <t>メイ</t>
    </rPh>
    <phoneticPr fontId="2"/>
  </si>
  <si>
    <t>●当初募集期間中の施設見学会等開催の有無</t>
    <phoneticPr fontId="2"/>
  </si>
  <si>
    <t>開催日：</t>
    <rPh sb="0" eb="3">
      <t>カイサイビ</t>
    </rPh>
    <phoneticPr fontId="2"/>
  </si>
  <si>
    <t>開催時間・受付時間</t>
    <phoneticPr fontId="2"/>
  </si>
  <si>
    <t>参加にあたっての電話申込み連絡の有無</t>
    <phoneticPr fontId="2"/>
  </si>
  <si>
    <t>有</t>
  </si>
  <si>
    <t>様式1-2</t>
    <rPh sb="0" eb="2">
      <t>ヨウシキ</t>
    </rPh>
    <phoneticPr fontId="2"/>
  </si>
  <si>
    <t>様式2</t>
    <rPh sb="0" eb="2">
      <t>ヨウシキ</t>
    </rPh>
    <phoneticPr fontId="2"/>
  </si>
  <si>
    <t>様式3-1</t>
    <rPh sb="0" eb="2">
      <t>ヨウシキ</t>
    </rPh>
    <phoneticPr fontId="2"/>
  </si>
  <si>
    <t>様式5</t>
    <rPh sb="0" eb="2">
      <t>ヨウシキ</t>
    </rPh>
    <phoneticPr fontId="2"/>
  </si>
  <si>
    <t>様式6</t>
    <rPh sb="0" eb="2">
      <t>ヨウシキ</t>
    </rPh>
    <phoneticPr fontId="2"/>
  </si>
  <si>
    <t>様式7</t>
    <rPh sb="0" eb="2">
      <t>ヨウシキ</t>
    </rPh>
    <phoneticPr fontId="2"/>
  </si>
  <si>
    <t>様式8</t>
    <rPh sb="0" eb="2">
      <t>ヨウシキ</t>
    </rPh>
    <phoneticPr fontId="2"/>
  </si>
  <si>
    <t>様式9</t>
    <rPh sb="0" eb="2">
      <t>ヨウシキ</t>
    </rPh>
    <phoneticPr fontId="2"/>
  </si>
  <si>
    <t>様式10</t>
    <rPh sb="0" eb="2">
      <t>ヨウシキ</t>
    </rPh>
    <phoneticPr fontId="2"/>
  </si>
  <si>
    <t>様式11</t>
    <rPh sb="0" eb="2">
      <t>ヨウシキ</t>
    </rPh>
    <phoneticPr fontId="2"/>
  </si>
  <si>
    <t>様式12</t>
    <rPh sb="0" eb="2">
      <t>ヨウシキ</t>
    </rPh>
    <phoneticPr fontId="2"/>
  </si>
  <si>
    <t>様式13</t>
    <rPh sb="0" eb="2">
      <t>ヨウシキ</t>
    </rPh>
    <phoneticPr fontId="2"/>
  </si>
  <si>
    <t>様式14</t>
    <rPh sb="0" eb="2">
      <t>ヨウシキ</t>
    </rPh>
    <phoneticPr fontId="2"/>
  </si>
  <si>
    <t>様式No.</t>
    <rPh sb="0" eb="2">
      <t>ヨウシキ</t>
    </rPh>
    <phoneticPr fontId="2"/>
  </si>
  <si>
    <t>様式名</t>
    <rPh sb="0" eb="2">
      <t>ヨウシキ</t>
    </rPh>
    <rPh sb="2" eb="3">
      <t>メイ</t>
    </rPh>
    <phoneticPr fontId="2"/>
  </si>
  <si>
    <t>受託資格確認書</t>
    <phoneticPr fontId="2"/>
  </si>
  <si>
    <t>カリキュラムの概要書</t>
    <phoneticPr fontId="2"/>
  </si>
  <si>
    <t>様式3-2</t>
    <rPh sb="0" eb="2">
      <t>ヨウシキ</t>
    </rPh>
    <phoneticPr fontId="2"/>
  </si>
  <si>
    <t>カリキュラムの概要書(学校行事等）</t>
    <phoneticPr fontId="2"/>
  </si>
  <si>
    <t>訓練生自己負担一覧表（訓練生購入分）</t>
    <phoneticPr fontId="2"/>
  </si>
  <si>
    <t>講師名簿</t>
    <rPh sb="0" eb="2">
      <t>コウシ</t>
    </rPh>
    <rPh sb="2" eb="4">
      <t>メイボ</t>
    </rPh>
    <phoneticPr fontId="2"/>
  </si>
  <si>
    <t>実施事業者・施設の概要書</t>
    <phoneticPr fontId="2"/>
  </si>
  <si>
    <t>訓練を実施する施設・設備等の概要書</t>
    <phoneticPr fontId="2"/>
  </si>
  <si>
    <t>訓練を実施する施設の案内図</t>
    <phoneticPr fontId="2"/>
  </si>
  <si>
    <t>訓練実施運営体制の概要書</t>
    <phoneticPr fontId="2"/>
  </si>
  <si>
    <t>介護福祉士養成</t>
    <rPh sb="0" eb="7">
      <t>カイゴフクシシヨウセイ</t>
    </rPh>
    <phoneticPr fontId="2"/>
  </si>
  <si>
    <t>講座名：</t>
    <phoneticPr fontId="2"/>
  </si>
  <si>
    <t>様式２</t>
    <rPh sb="0" eb="2">
      <t>ヨウシキ</t>
    </rPh>
    <phoneticPr fontId="26"/>
  </si>
  <si>
    <t>参考見積書</t>
    <rPh sb="0" eb="2">
      <t>サンコウ</t>
    </rPh>
    <rPh sb="2" eb="4">
      <t>ミツモリ</t>
    </rPh>
    <rPh sb="4" eb="5">
      <t>ショ</t>
    </rPh>
    <phoneticPr fontId="26"/>
  </si>
  <si>
    <t>講座名:</t>
    <phoneticPr fontId="2"/>
  </si>
  <si>
    <t>訓練実施
施設名</t>
    <rPh sb="0" eb="2">
      <t>クンレン</t>
    </rPh>
    <rPh sb="2" eb="4">
      <t>ジッシ</t>
    </rPh>
    <rPh sb="5" eb="8">
      <t>シセツメイ</t>
    </rPh>
    <phoneticPr fontId="26"/>
  </si>
  <si>
    <t>１　訓練に要する経費（付帯業務含む。）</t>
    <rPh sb="2" eb="4">
      <t>クンレン</t>
    </rPh>
    <rPh sb="5" eb="6">
      <t>ヨウ</t>
    </rPh>
    <rPh sb="8" eb="10">
      <t>ケイヒ</t>
    </rPh>
    <rPh sb="11" eb="13">
      <t>フタイ</t>
    </rPh>
    <rPh sb="13" eb="15">
      <t>ギョウム</t>
    </rPh>
    <rPh sb="15" eb="16">
      <t>フク</t>
    </rPh>
    <phoneticPr fontId="26"/>
  </si>
  <si>
    <t>経費項目</t>
    <rPh sb="0" eb="2">
      <t>ケイヒ</t>
    </rPh>
    <rPh sb="2" eb="4">
      <t>コウモク</t>
    </rPh>
    <phoneticPr fontId="26"/>
  </si>
  <si>
    <t>一般学生
一人当たりの
学納金</t>
    <rPh sb="0" eb="2">
      <t>イッパン</t>
    </rPh>
    <rPh sb="2" eb="4">
      <t>ガクセイ</t>
    </rPh>
    <rPh sb="5" eb="7">
      <t>ヒトリ</t>
    </rPh>
    <rPh sb="7" eb="8">
      <t>ア</t>
    </rPh>
    <rPh sb="12" eb="15">
      <t>ガクノウキン</t>
    </rPh>
    <phoneticPr fontId="26"/>
  </si>
  <si>
    <t>入学金</t>
  </si>
  <si>
    <t>１年次前期授業料</t>
  </si>
  <si>
    <t>円</t>
    <phoneticPr fontId="26"/>
  </si>
  <si>
    <t>１年次後期授業料</t>
    <phoneticPr fontId="26"/>
  </si>
  <si>
    <t>１年次施設設備費</t>
  </si>
  <si>
    <t>１年次実習費</t>
  </si>
  <si>
    <t>２年次前期授業料</t>
  </si>
  <si>
    <t>２年次後期授業料</t>
    <phoneticPr fontId="26"/>
  </si>
  <si>
    <t>２年次施設設備費</t>
  </si>
  <si>
    <t>２年次実習費</t>
  </si>
  <si>
    <t>訓練期間（月数）</t>
    <rPh sb="0" eb="2">
      <t>クンレン</t>
    </rPh>
    <rPh sb="2" eb="4">
      <t>キカン</t>
    </rPh>
    <rPh sb="5" eb="6">
      <t>ツキ</t>
    </rPh>
    <rPh sb="6" eb="7">
      <t>スウ</t>
    </rPh>
    <phoneticPr fontId="2"/>
  </si>
  <si>
    <t>か月</t>
    <rPh sb="1" eb="2">
      <t>ゲツ</t>
    </rPh>
    <phoneticPr fontId="2"/>
  </si>
  <si>
    <t>訓練受講生１人１月当たりの経費</t>
    <rPh sb="0" eb="2">
      <t>クンレン</t>
    </rPh>
    <rPh sb="2" eb="5">
      <t>ジュコウセイ</t>
    </rPh>
    <rPh sb="5" eb="7">
      <t>ヒトリ</t>
    </rPh>
    <rPh sb="8" eb="9">
      <t>ガツ</t>
    </rPh>
    <rPh sb="9" eb="10">
      <t>ア</t>
    </rPh>
    <rPh sb="13" eb="15">
      <t>ケイヒ</t>
    </rPh>
    <phoneticPr fontId="26"/>
  </si>
  <si>
    <t>(税抜き）／人月</t>
    <rPh sb="1" eb="2">
      <t>ゼイ</t>
    </rPh>
    <rPh sb="2" eb="3">
      <t>ヌ</t>
    </rPh>
    <rPh sb="6" eb="7">
      <t>ニン</t>
    </rPh>
    <rPh sb="7" eb="8">
      <t>ツキ</t>
    </rPh>
    <phoneticPr fontId="26"/>
  </si>
  <si>
    <t>円×</t>
    <rPh sb="0" eb="1">
      <t>エン</t>
    </rPh>
    <phoneticPr fontId="26"/>
  </si>
  <si>
    <t>月</t>
    <rPh sb="0" eb="1">
      <t>ツキ</t>
    </rPh>
    <phoneticPr fontId="26"/>
  </si>
  <si>
    <t>＝</t>
    <phoneticPr fontId="26"/>
  </si>
  <si>
    <t>２　消費税額</t>
    <rPh sb="2" eb="5">
      <t>ショウヒゼイ</t>
    </rPh>
    <rPh sb="5" eb="6">
      <t>ガク</t>
    </rPh>
    <phoneticPr fontId="26"/>
  </si>
  <si>
    <t>上記の消費税額（１０％）</t>
    <rPh sb="0" eb="2">
      <t>ジョウキ</t>
    </rPh>
    <rPh sb="3" eb="6">
      <t>ショウヒゼイ</t>
    </rPh>
    <rPh sb="6" eb="7">
      <t>ガク</t>
    </rPh>
    <phoneticPr fontId="26"/>
  </si>
  <si>
    <t>３　合計</t>
    <rPh sb="2" eb="4">
      <t>ゴウケイ</t>
    </rPh>
    <phoneticPr fontId="26"/>
  </si>
  <si>
    <t>上記１＋２の合計金額</t>
    <rPh sb="0" eb="2">
      <t>ジョウキ</t>
    </rPh>
    <rPh sb="6" eb="8">
      <t>ゴウケイ</t>
    </rPh>
    <rPh sb="8" eb="10">
      <t>キンガク</t>
    </rPh>
    <phoneticPr fontId="26"/>
  </si>
  <si>
    <t>参考見積書</t>
    <rPh sb="0" eb="5">
      <t>サンコウミツモリショ</t>
    </rPh>
    <phoneticPr fontId="2"/>
  </si>
  <si>
    <t>様式１１</t>
    <rPh sb="0" eb="2">
      <t>ヨウシキ</t>
    </rPh>
    <phoneticPr fontId="2"/>
  </si>
  <si>
    <t>１　必要な学歴
　　証明書類</t>
    <rPh sb="10" eb="14">
      <t>ショウメイショルイ</t>
    </rPh>
    <phoneticPr fontId="2"/>
  </si>
  <si>
    <r>
      <t>※いずれかに</t>
    </r>
    <r>
      <rPr>
        <sz val="10"/>
        <color theme="1"/>
        <rFont val="Segoe UI Symbol"/>
        <family val="3"/>
      </rPr>
      <t>☑</t>
    </r>
    <r>
      <rPr>
        <sz val="10"/>
        <color theme="1"/>
        <rFont val="BIZ UDPゴシック"/>
        <family val="3"/>
        <charset val="128"/>
      </rPr>
      <t>してください。</t>
    </r>
    <phoneticPr fontId="2"/>
  </si>
  <si>
    <t>２　試験実施
　　予定日</t>
    <rPh sb="9" eb="12">
      <t>ヨテイビ</t>
    </rPh>
    <phoneticPr fontId="2"/>
  </si>
  <si>
    <t>３　試験実施予定
　　所在地・名称</t>
    <rPh sb="11" eb="14">
      <t>ショザイチ</t>
    </rPh>
    <rPh sb="15" eb="17">
      <t>メイショウ</t>
    </rPh>
    <phoneticPr fontId="2"/>
  </si>
  <si>
    <t>教室面積：</t>
    <phoneticPr fontId="2"/>
  </si>
  <si>
    <t>定員：</t>
    <phoneticPr fontId="2"/>
  </si>
  <si>
    <t>４　実施予定内容
　　及び予定時間</t>
    <rPh sb="11" eb="12">
      <t>オヨ</t>
    </rPh>
    <rPh sb="13" eb="17">
      <t>ヨテイジカン</t>
    </rPh>
    <phoneticPr fontId="2"/>
  </si>
  <si>
    <t>受付開始</t>
    <phoneticPr fontId="2"/>
  </si>
  <si>
    <t>午前　　：　　</t>
    <phoneticPr fontId="2"/>
  </si>
  <si>
    <t>～</t>
    <phoneticPr fontId="2"/>
  </si>
  <si>
    <t>概要説明</t>
    <phoneticPr fontId="2"/>
  </si>
  <si>
    <t>午前　　：　　～午前　　:　　　　まで　　　　分間</t>
    <phoneticPr fontId="2"/>
  </si>
  <si>
    <t>(内容):</t>
    <phoneticPr fontId="2"/>
  </si>
  <si>
    <t>試験開始</t>
    <phoneticPr fontId="2"/>
  </si>
  <si>
    <t>うち筆記</t>
    <phoneticPr fontId="2"/>
  </si>
  <si>
    <t>　　　　　：　　～　　　　:　　　　まで　　　　分間</t>
    <phoneticPr fontId="2"/>
  </si>
  <si>
    <t>(内容):</t>
  </si>
  <si>
    <t>うち面接</t>
    <phoneticPr fontId="2"/>
  </si>
  <si>
    <t>　　　　　　：　　～　　　　:　　　　まで</t>
    <phoneticPr fontId="2"/>
  </si>
  <si>
    <t>一人当たりの面接時間　　　　分間</t>
    <phoneticPr fontId="2"/>
  </si>
  <si>
    <t>志願者１人に対して、面接官　　人で面接を実施</t>
    <phoneticPr fontId="2"/>
  </si>
  <si>
    <t>その他試験</t>
    <phoneticPr fontId="2"/>
  </si>
  <si>
    <t>　　　　：　　～　　　　:　　　　まで　　　　分間</t>
    <phoneticPr fontId="2"/>
  </si>
  <si>
    <t>個人別に行う場合の１人当たりの試験時間　　　　分間</t>
    <phoneticPr fontId="2"/>
  </si>
  <si>
    <t xml:space="preserve"> (内容):</t>
  </si>
  <si>
    <t>５　学内選考判定
　　会議の日程</t>
    <rPh sb="11" eb="13">
      <t>カイギ</t>
    </rPh>
    <rPh sb="14" eb="16">
      <t>ニッテイ</t>
    </rPh>
    <phoneticPr fontId="2"/>
  </si>
  <si>
    <t>日付：</t>
    <rPh sb="0" eb="2">
      <t>ヒヅケ</t>
    </rPh>
    <phoneticPr fontId="2"/>
  </si>
  <si>
    <t>時間：</t>
    <rPh sb="0" eb="2">
      <t>ジカン</t>
    </rPh>
    <phoneticPr fontId="2"/>
  </si>
  <si>
    <t>　　：　　～　　：　　</t>
    <phoneticPr fontId="2"/>
  </si>
  <si>
    <t>６　本科生選考
　　との相違点</t>
    <rPh sb="12" eb="15">
      <t>ソウイテン</t>
    </rPh>
    <phoneticPr fontId="2"/>
  </si>
  <si>
    <t>E-mail</t>
  </si>
  <si>
    <t>ＴＥＬ</t>
  </si>
  <si>
    <t>ＦＡＸ</t>
  </si>
  <si>
    <t>８　その他</t>
  </si>
  <si>
    <t>※具体的な内容を記載してください。本科生の選考方法について、資料を添付してください。</t>
  </si>
  <si>
    <t>様式15</t>
    <rPh sb="0" eb="2">
      <t>ヨウシキ</t>
    </rPh>
    <phoneticPr fontId="2"/>
  </si>
  <si>
    <t>就職率要件確認シート</t>
    <phoneticPr fontId="2"/>
  </si>
  <si>
    <t>分野</t>
    <rPh sb="0" eb="2">
      <t>ブンヤ</t>
    </rPh>
    <phoneticPr fontId="2"/>
  </si>
  <si>
    <t>各分野の実績要件は次の表のとおりです。</t>
    <rPh sb="1" eb="3">
      <t>ブンヤ</t>
    </rPh>
    <phoneticPr fontId="2"/>
  </si>
  <si>
    <t>①～④の該当コースの入力シートの太枠の部分に、訓練生又は一般生（提案校の一般学生をいう。）の実績値を入力してください。</t>
    <rPh sb="16" eb="18">
      <t>フトワク</t>
    </rPh>
    <phoneticPr fontId="2"/>
  </si>
  <si>
    <t>なお、虚偽報告が認められた場合は、契約しないあるいは委託費の支払いを停止し契約を解除します。</t>
  </si>
  <si>
    <t>分野名</t>
    <rPh sb="0" eb="2">
      <t>ブンヤ</t>
    </rPh>
    <rPh sb="2" eb="3">
      <t>メイ</t>
    </rPh>
    <phoneticPr fontId="2"/>
  </si>
  <si>
    <t>要件</t>
    <rPh sb="0" eb="2">
      <t>ヨウケン</t>
    </rPh>
    <phoneticPr fontId="2"/>
  </si>
  <si>
    <t>※就職率の計算方法</t>
    <rPh sb="1" eb="3">
      <t>シュウショク</t>
    </rPh>
    <rPh sb="3" eb="4">
      <t>リツ</t>
    </rPh>
    <rPh sb="5" eb="7">
      <t>ケイサン</t>
    </rPh>
    <rPh sb="7" eb="9">
      <t>ホウホウ</t>
    </rPh>
    <phoneticPr fontId="2"/>
  </si>
  <si>
    <t>就職率80％</t>
    <rPh sb="0" eb="2">
      <t>シュウショク</t>
    </rPh>
    <rPh sb="2" eb="3">
      <t>リツ</t>
    </rPh>
    <phoneticPr fontId="2"/>
  </si>
  <si>
    <t>訓練生：</t>
    <rPh sb="0" eb="3">
      <t>クンレンセイ</t>
    </rPh>
    <phoneticPr fontId="2"/>
  </si>
  <si>
    <t>保育士養成</t>
    <rPh sb="0" eb="3">
      <t>ホイクシ</t>
    </rPh>
    <rPh sb="3" eb="5">
      <t>ヨウセイ</t>
    </rPh>
    <phoneticPr fontId="2"/>
  </si>
  <si>
    <t>一般生：</t>
    <rPh sb="0" eb="2">
      <t>イッパン</t>
    </rPh>
    <rPh sb="2" eb="3">
      <t>セイ</t>
    </rPh>
    <phoneticPr fontId="2"/>
  </si>
  <si>
    <t>その他資格等</t>
    <rPh sb="2" eb="3">
      <t>タ</t>
    </rPh>
    <rPh sb="3" eb="5">
      <t>シカク</t>
    </rPh>
    <rPh sb="5" eb="6">
      <t>トウ</t>
    </rPh>
    <phoneticPr fontId="2"/>
  </si>
  <si>
    <t>正社員就職率80％</t>
    <rPh sb="0" eb="3">
      <t>セイシャイン</t>
    </rPh>
    <rPh sb="3" eb="5">
      <t>シュウショク</t>
    </rPh>
    <rPh sb="5" eb="6">
      <t>リツ</t>
    </rPh>
    <phoneticPr fontId="2"/>
  </si>
  <si>
    <t>直近2年の受託実績</t>
    <rPh sb="0" eb="2">
      <t>チョッキン</t>
    </rPh>
    <rPh sb="3" eb="4">
      <t>ネン</t>
    </rPh>
    <rPh sb="5" eb="7">
      <t>ジュタク</t>
    </rPh>
    <rPh sb="7" eb="9">
      <t>ジッセキ</t>
    </rPh>
    <phoneticPr fontId="2"/>
  </si>
  <si>
    <t>実績の判断方法(a)</t>
    <rPh sb="0" eb="2">
      <t>ジッセキ</t>
    </rPh>
    <rPh sb="3" eb="5">
      <t>ハンダン</t>
    </rPh>
    <rPh sb="5" eb="7">
      <t>ホウホウ</t>
    </rPh>
    <phoneticPr fontId="2"/>
  </si>
  <si>
    <r>
      <t>実績の判断方法(b)</t>
    </r>
    <r>
      <rPr>
        <sz val="9"/>
        <color theme="1"/>
        <rFont val="BIZ UDPゴシック"/>
        <family val="3"/>
        <charset val="128"/>
      </rPr>
      <t>（aを満たさない場合）</t>
    </r>
    <rPh sb="0" eb="2">
      <t>ジッセキ</t>
    </rPh>
    <rPh sb="3" eb="5">
      <t>ハンダン</t>
    </rPh>
    <rPh sb="5" eb="7">
      <t>ホウホウ</t>
    </rPh>
    <rPh sb="13" eb="14">
      <t>ミ</t>
    </rPh>
    <rPh sb="18" eb="20">
      <t>バアイ</t>
    </rPh>
    <phoneticPr fontId="2"/>
  </si>
  <si>
    <t>該当するものに○</t>
    <rPh sb="0" eb="2">
      <t>ガイトウ</t>
    </rPh>
    <phoneticPr fontId="2"/>
  </si>
  <si>
    <t>チェック</t>
    <phoneticPr fontId="2"/>
  </si>
  <si>
    <t>(a)</t>
  </si>
  <si>
    <t>(b)</t>
    <phoneticPr fontId="2"/>
  </si>
  <si>
    <t>①</t>
    <phoneticPr fontId="2"/>
  </si>
  <si>
    <t>○</t>
    <phoneticPr fontId="2"/>
  </si>
  <si>
    <t>直近1年の訓練生の就職率が80％以上</t>
    <rPh sb="0" eb="2">
      <t>チョッキン</t>
    </rPh>
    <rPh sb="3" eb="4">
      <t>ネン</t>
    </rPh>
    <rPh sb="5" eb="8">
      <t>クンレンセイ</t>
    </rPh>
    <rPh sb="9" eb="11">
      <t>シュウショク</t>
    </rPh>
    <rPh sb="11" eb="12">
      <t>リツ</t>
    </rPh>
    <rPh sb="16" eb="18">
      <t>イジョウ</t>
    </rPh>
    <phoneticPr fontId="2"/>
  </si>
  <si>
    <t>直近2年の訓練生の平均就職率が80％</t>
    <rPh sb="0" eb="2">
      <t>チョッキン</t>
    </rPh>
    <rPh sb="3" eb="4">
      <t>ネン</t>
    </rPh>
    <rPh sb="5" eb="8">
      <t>クンレンセイ</t>
    </rPh>
    <rPh sb="9" eb="11">
      <t>ヘイキン</t>
    </rPh>
    <rPh sb="11" eb="13">
      <t>シュウショク</t>
    </rPh>
    <rPh sb="13" eb="14">
      <t>リツ</t>
    </rPh>
    <phoneticPr fontId="2"/>
  </si>
  <si>
    <t>②</t>
    <phoneticPr fontId="2"/>
  </si>
  <si>
    <t>ー</t>
    <phoneticPr fontId="2"/>
  </si>
  <si>
    <t>直近の全体（訓練生+一般生）の平均就職率が80％</t>
    <rPh sb="0" eb="2">
      <t>チョッキン</t>
    </rPh>
    <rPh sb="3" eb="5">
      <t>ゼンタイ</t>
    </rPh>
    <rPh sb="6" eb="9">
      <t>クンレンセイ</t>
    </rPh>
    <rPh sb="10" eb="12">
      <t>イッパン</t>
    </rPh>
    <rPh sb="12" eb="13">
      <t>セイ</t>
    </rPh>
    <rPh sb="15" eb="17">
      <t>ヘイキン</t>
    </rPh>
    <rPh sb="17" eb="19">
      <t>シュウショク</t>
    </rPh>
    <rPh sb="19" eb="20">
      <t>リツ</t>
    </rPh>
    <phoneticPr fontId="2"/>
  </si>
  <si>
    <t>③</t>
    <phoneticPr fontId="2"/>
  </si>
  <si>
    <t>④</t>
    <phoneticPr fontId="2"/>
  </si>
  <si>
    <t>直近1年の一般生の就職率が80％以上</t>
    <rPh sb="0" eb="2">
      <t>チョッキン</t>
    </rPh>
    <rPh sb="3" eb="4">
      <t>ネン</t>
    </rPh>
    <rPh sb="5" eb="7">
      <t>イッパン</t>
    </rPh>
    <rPh sb="7" eb="8">
      <t>セイ</t>
    </rPh>
    <rPh sb="9" eb="11">
      <t>シュウショク</t>
    </rPh>
    <rPh sb="11" eb="12">
      <t>リツ</t>
    </rPh>
    <rPh sb="16" eb="18">
      <t>イジョウ</t>
    </rPh>
    <phoneticPr fontId="2"/>
  </si>
  <si>
    <t>直近2年の一般生の平均就職率が80％</t>
    <rPh sb="0" eb="2">
      <t>チョッキン</t>
    </rPh>
    <rPh sb="3" eb="4">
      <t>ネン</t>
    </rPh>
    <rPh sb="5" eb="7">
      <t>イッパン</t>
    </rPh>
    <rPh sb="7" eb="8">
      <t>セイ</t>
    </rPh>
    <rPh sb="9" eb="11">
      <t>ヘイキン</t>
    </rPh>
    <rPh sb="11" eb="13">
      <t>シュウショク</t>
    </rPh>
    <rPh sb="13" eb="14">
      <t>リツ</t>
    </rPh>
    <phoneticPr fontId="2"/>
  </si>
  <si>
    <t>※「○」…受託実績あり、「－」…受託実績なし</t>
    <rPh sb="5" eb="7">
      <t>ジュタク</t>
    </rPh>
    <rPh sb="7" eb="9">
      <t>ジッセキ</t>
    </rPh>
    <rPh sb="16" eb="18">
      <t>ジュタク</t>
    </rPh>
    <rPh sb="18" eb="20">
      <t>ジッセキ</t>
    </rPh>
    <phoneticPr fontId="2"/>
  </si>
  <si>
    <t>①直近2年の受託実績がある場合</t>
    <rPh sb="1" eb="3">
      <t>チョッキン</t>
    </rPh>
    <rPh sb="4" eb="5">
      <t>ネン</t>
    </rPh>
    <rPh sb="6" eb="8">
      <t>ジュタク</t>
    </rPh>
    <rPh sb="8" eb="10">
      <t>ジッセキ</t>
    </rPh>
    <rPh sb="13" eb="15">
      <t>バアイ</t>
    </rPh>
    <phoneticPr fontId="2"/>
  </si>
  <si>
    <t>修了者数</t>
    <rPh sb="0" eb="3">
      <t>シュウリョウシャ</t>
    </rPh>
    <rPh sb="3" eb="4">
      <t>スウ</t>
    </rPh>
    <phoneticPr fontId="2"/>
  </si>
  <si>
    <t>訓練生</t>
    <rPh sb="0" eb="3">
      <t>クンレンセイ</t>
    </rPh>
    <phoneticPr fontId="2"/>
  </si>
  <si>
    <t>(a)</t>
    <phoneticPr fontId="2"/>
  </si>
  <si>
    <t>過去2年の平均</t>
    <rPh sb="0" eb="2">
      <t>カコ</t>
    </rPh>
    <rPh sb="3" eb="4">
      <t>ネン</t>
    </rPh>
    <rPh sb="5" eb="7">
      <t>ヘイキン</t>
    </rPh>
    <phoneticPr fontId="2"/>
  </si>
  <si>
    <t>②直近1年の受託実績しかない場合</t>
    <rPh sb="1" eb="3">
      <t>チョッキン</t>
    </rPh>
    <rPh sb="4" eb="5">
      <t>ネン</t>
    </rPh>
    <rPh sb="6" eb="8">
      <t>ジュタク</t>
    </rPh>
    <rPh sb="8" eb="10">
      <t>ジッセキ</t>
    </rPh>
    <rPh sb="14" eb="16">
      <t>バアイ</t>
    </rPh>
    <phoneticPr fontId="2"/>
  </si>
  <si>
    <t>進学者数</t>
    <rPh sb="0" eb="2">
      <t>シンガク</t>
    </rPh>
    <rPh sb="2" eb="3">
      <t>シャ</t>
    </rPh>
    <rPh sb="3" eb="4">
      <t>スウ</t>
    </rPh>
    <phoneticPr fontId="2"/>
  </si>
  <si>
    <t>一般生</t>
    <rPh sb="0" eb="2">
      <t>イッパン</t>
    </rPh>
    <rPh sb="2" eb="3">
      <t>セイ</t>
    </rPh>
    <phoneticPr fontId="2"/>
  </si>
  <si>
    <t>全体の平均</t>
    <rPh sb="0" eb="2">
      <t>ゼンタイ</t>
    </rPh>
    <rPh sb="3" eb="5">
      <t>ヘイキン</t>
    </rPh>
    <phoneticPr fontId="2"/>
  </si>
  <si>
    <t>一般生+訓練生</t>
    <rPh sb="0" eb="2">
      <t>イッパン</t>
    </rPh>
    <rPh sb="2" eb="3">
      <t>セイ</t>
    </rPh>
    <rPh sb="4" eb="7">
      <t>クンレンセイ</t>
    </rPh>
    <phoneticPr fontId="2"/>
  </si>
  <si>
    <t>③直近2年のうち、一昨年度のみ受託実績がある場合</t>
    <rPh sb="1" eb="3">
      <t>チョッキン</t>
    </rPh>
    <rPh sb="4" eb="5">
      <t>ネン</t>
    </rPh>
    <rPh sb="9" eb="12">
      <t>イッサクネン</t>
    </rPh>
    <rPh sb="12" eb="13">
      <t>ド</t>
    </rPh>
    <rPh sb="15" eb="17">
      <t>ジュタク</t>
    </rPh>
    <rPh sb="17" eb="19">
      <t>ジッセキ</t>
    </rPh>
    <rPh sb="22" eb="24">
      <t>バアイ</t>
    </rPh>
    <phoneticPr fontId="2"/>
  </si>
  <si>
    <t>進学者数</t>
    <rPh sb="0" eb="3">
      <t>シンガクシャ</t>
    </rPh>
    <rPh sb="3" eb="4">
      <t>スウ</t>
    </rPh>
    <phoneticPr fontId="2"/>
  </si>
  <si>
    <t>④直近2年の受託実績がない場合（新規も含む）</t>
    <rPh sb="1" eb="3">
      <t>チョッキン</t>
    </rPh>
    <rPh sb="4" eb="5">
      <t>ネン</t>
    </rPh>
    <rPh sb="6" eb="8">
      <t>ジュタク</t>
    </rPh>
    <rPh sb="8" eb="10">
      <t>ジッセキ</t>
    </rPh>
    <rPh sb="13" eb="15">
      <t>バアイ</t>
    </rPh>
    <rPh sb="16" eb="18">
      <t>シンキ</t>
    </rPh>
    <rPh sb="19" eb="20">
      <t>フク</t>
    </rPh>
    <phoneticPr fontId="2"/>
  </si>
  <si>
    <t>様式15</t>
    <rPh sb="0" eb="2">
      <t>ヨウシキ</t>
    </rPh>
    <phoneticPr fontId="2"/>
  </si>
  <si>
    <t>訓練実施施設名:</t>
    <phoneticPr fontId="2"/>
  </si>
  <si>
    <t>訓練実施施設名：</t>
    <rPh sb="0" eb="2">
      <t>クンレン</t>
    </rPh>
    <phoneticPr fontId="2"/>
  </si>
  <si>
    <t>実習施設一覧表</t>
    <phoneticPr fontId="2"/>
  </si>
  <si>
    <t>№</t>
  </si>
  <si>
    <t>実習先名</t>
  </si>
  <si>
    <t>所在地</t>
  </si>
  <si>
    <t>電話番号</t>
  </si>
  <si>
    <t>受入
予定人数</t>
    <phoneticPr fontId="2"/>
  </si>
  <si>
    <t>特別養護老人ホーム
○○○○○</t>
    <phoneticPr fontId="2"/>
  </si>
  <si>
    <t>さいたま市浦和区○○1-2-3</t>
    <rPh sb="4" eb="5">
      <t>シ</t>
    </rPh>
    <rPh sb="5" eb="7">
      <t>ウラワ</t>
    </rPh>
    <rPh sb="7" eb="8">
      <t>ク</t>
    </rPh>
    <phoneticPr fontId="2"/>
  </si>
  <si>
    <t>048-○○○-○○○○</t>
    <phoneticPr fontId="2"/>
  </si>
  <si>
    <t>選考試験内容の概要書</t>
    <phoneticPr fontId="2"/>
  </si>
  <si>
    <t>訓練用：</t>
    <rPh sb="0" eb="3">
      <t>クンレンヨウ</t>
    </rPh>
    <phoneticPr fontId="2"/>
  </si>
  <si>
    <t>講師用：</t>
    <rPh sb="0" eb="2">
      <t>コウシ</t>
    </rPh>
    <rPh sb="2" eb="3">
      <t>ヨウ</t>
    </rPh>
    <phoneticPr fontId="2"/>
  </si>
  <si>
    <t>予備：</t>
    <rPh sb="0" eb="2">
      <t>ヨビ</t>
    </rPh>
    <phoneticPr fontId="2"/>
  </si>
  <si>
    <t>合計台数：</t>
    <rPh sb="0" eb="2">
      <t>ゴウケイ</t>
    </rPh>
    <rPh sb="2" eb="4">
      <t>ダイスウ</t>
    </rPh>
    <phoneticPr fontId="2"/>
  </si>
  <si>
    <t>メーカー：</t>
    <phoneticPr fontId="2"/>
  </si>
  <si>
    <t>機種名：</t>
    <rPh sb="0" eb="3">
      <t>キシュメイ</t>
    </rPh>
    <phoneticPr fontId="2"/>
  </si>
  <si>
    <t>年代：</t>
    <rPh sb="0" eb="2">
      <t>ネンダイ</t>
    </rPh>
    <phoneticPr fontId="2"/>
  </si>
  <si>
    <t>プリンタ台数</t>
    <rPh sb="4" eb="6">
      <t>ダイスウ</t>
    </rPh>
    <phoneticPr fontId="2"/>
  </si>
  <si>
    <t>LAN</t>
    <phoneticPr fontId="2"/>
  </si>
  <si>
    <t>サーバ</t>
    <phoneticPr fontId="2"/>
  </si>
  <si>
    <t>インターネット設備</t>
    <rPh sb="7" eb="9">
      <t>セツビ</t>
    </rPh>
    <phoneticPr fontId="2"/>
  </si>
  <si>
    <t>使用するソフト一覧</t>
    <rPh sb="0" eb="2">
      <t>シヨウ</t>
    </rPh>
    <rPh sb="7" eb="9">
      <t>イチラン</t>
    </rPh>
    <phoneticPr fontId="2"/>
  </si>
  <si>
    <t>使用科目名（分野）</t>
  </si>
  <si>
    <t>使用ソフト名</t>
  </si>
  <si>
    <t>バージョン</t>
  </si>
  <si>
    <t>備考</t>
  </si>
  <si>
    <t>使用するOS一覧</t>
    <rPh sb="0" eb="2">
      <t>シヨウ</t>
    </rPh>
    <rPh sb="6" eb="8">
      <t>イチラン</t>
    </rPh>
    <phoneticPr fontId="2"/>
  </si>
  <si>
    <t>使用ＯＳ名</t>
  </si>
  <si>
    <t>コンピュータ</t>
    <phoneticPr fontId="2"/>
  </si>
  <si>
    <t>講座名：</t>
    <rPh sb="0" eb="2">
      <t>コウザ</t>
    </rPh>
    <rPh sb="2" eb="3">
      <t>メイ</t>
    </rPh>
    <phoneticPr fontId="26"/>
  </si>
  <si>
    <t>訓練実施施設名：</t>
    <rPh sb="0" eb="2">
      <t>クンレン</t>
    </rPh>
    <rPh sb="2" eb="4">
      <t>ジッシ</t>
    </rPh>
    <rPh sb="4" eb="6">
      <t>シセツ</t>
    </rPh>
    <rPh sb="6" eb="7">
      <t>メイ</t>
    </rPh>
    <phoneticPr fontId="26"/>
  </si>
  <si>
    <t>指定番号：</t>
    <phoneticPr fontId="2"/>
  </si>
  <si>
    <t>第　　　号</t>
    <phoneticPr fontId="2"/>
  </si>
  <si>
    <t>認可省庁又は認可県：</t>
    <phoneticPr fontId="2"/>
  </si>
  <si>
    <t>公的職業資格取得：</t>
    <phoneticPr fontId="2"/>
  </si>
  <si>
    <t>指定年月日：</t>
    <phoneticPr fontId="2"/>
  </si>
  <si>
    <t>※上記セルに入力すると、様式に情報が反映されます。</t>
    <rPh sb="1" eb="3">
      <t>ジョウキ</t>
    </rPh>
    <rPh sb="6" eb="8">
      <t>ニュウリョク</t>
    </rPh>
    <rPh sb="12" eb="14">
      <t>ヨウシキ</t>
    </rPh>
    <rPh sb="15" eb="17">
      <t>ジョウホウ</t>
    </rPh>
    <rPh sb="18" eb="20">
      <t>ハンエイ</t>
    </rPh>
    <phoneticPr fontId="2"/>
  </si>
  <si>
    <t>訓練実施施設名：</t>
    <rPh sb="0" eb="2">
      <t>クンレン</t>
    </rPh>
    <rPh sb="2" eb="4">
      <t>ジッシ</t>
    </rPh>
    <rPh sb="4" eb="6">
      <t>シセツ</t>
    </rPh>
    <rPh sb="6" eb="7">
      <t>メイ</t>
    </rPh>
    <phoneticPr fontId="2"/>
  </si>
  <si>
    <t>訓練実施施設名</t>
    <rPh sb="0" eb="2">
      <t>クンレン</t>
    </rPh>
    <rPh sb="6" eb="7">
      <t>メイ</t>
    </rPh>
    <phoneticPr fontId="26"/>
  </si>
  <si>
    <t>訓練実施施設の名称</t>
    <rPh sb="0" eb="2">
      <t>クンレン</t>
    </rPh>
    <phoneticPr fontId="2"/>
  </si>
  <si>
    <t xml:space="preserve">TEL：     (    )    </t>
    <phoneticPr fontId="2"/>
  </si>
  <si>
    <t>訓練生募集協力の概要書</t>
    <rPh sb="0" eb="2">
      <t>クンレン</t>
    </rPh>
    <phoneticPr fontId="2"/>
  </si>
  <si>
    <t>●【参考】訓練生の募集に関し、効果的と思われる内容を提示してください。(自由に提言してください)</t>
    <rPh sb="5" eb="7">
      <t>クンレン</t>
    </rPh>
    <phoneticPr fontId="2"/>
  </si>
  <si>
    <t>使用コンピュータ・ソフトウェア等一覧表</t>
    <phoneticPr fontId="2"/>
  </si>
  <si>
    <t>なお、「自営」は正社員就職者数には含みません。</t>
    <rPh sb="4" eb="6">
      <t>ジエイ</t>
    </rPh>
    <rPh sb="8" eb="11">
      <t>セイシャイン</t>
    </rPh>
    <rPh sb="11" eb="13">
      <t>シュウショク</t>
    </rPh>
    <rPh sb="13" eb="14">
      <t>シャ</t>
    </rPh>
    <rPh sb="14" eb="15">
      <t>スウ</t>
    </rPh>
    <rPh sb="17" eb="18">
      <t>フク</t>
    </rPh>
    <phoneticPr fontId="2"/>
  </si>
  <si>
    <t>④民事再生法（平成１１年法律第２２５号）第２１条第１項又は第２項の規定による再生手続開始の申立てをした者又は申立てをされた者</t>
    <phoneticPr fontId="2"/>
  </si>
  <si>
    <t>委託料の積算について</t>
    <rPh sb="0" eb="3">
      <t>イタクリョウ</t>
    </rPh>
    <rPh sb="4" eb="6">
      <t>セキサン</t>
    </rPh>
    <phoneticPr fontId="2"/>
  </si>
  <si>
    <t>入学料</t>
    <rPh sb="0" eb="3">
      <t>ニュウガクリョウ</t>
    </rPh>
    <phoneticPr fontId="2"/>
  </si>
  <si>
    <t>テキスト代</t>
    <rPh sb="4" eb="5">
      <t>ダイ</t>
    </rPh>
    <phoneticPr fontId="2"/>
  </si>
  <si>
    <t>授業料</t>
    <rPh sb="0" eb="3">
      <t>ジュギョウリョウ</t>
    </rPh>
    <phoneticPr fontId="2"/>
  </si>
  <si>
    <t>教材代</t>
    <rPh sb="0" eb="2">
      <t>キョウザイ</t>
    </rPh>
    <rPh sb="2" eb="3">
      <t>ダイ</t>
    </rPh>
    <phoneticPr fontId="2"/>
  </si>
  <si>
    <t>健康診断料</t>
    <rPh sb="0" eb="5">
      <t>ケンコウシンダンリョウ</t>
    </rPh>
    <phoneticPr fontId="2"/>
  </si>
  <si>
    <t>実習着（被服）代</t>
    <rPh sb="0" eb="3">
      <t>ジッシュウギ</t>
    </rPh>
    <rPh sb="4" eb="6">
      <t>ヒフク</t>
    </rPh>
    <rPh sb="7" eb="8">
      <t>ダイ</t>
    </rPh>
    <phoneticPr fontId="2"/>
  </si>
  <si>
    <t>実習費</t>
    <rPh sb="0" eb="3">
      <t>ジッシュウヒ</t>
    </rPh>
    <phoneticPr fontId="2"/>
  </si>
  <si>
    <t>任意保険代</t>
    <rPh sb="0" eb="5">
      <t>ニンイホケンダイ</t>
    </rPh>
    <phoneticPr fontId="2"/>
  </si>
  <si>
    <t>施設設備費</t>
    <rPh sb="0" eb="5">
      <t>シセツセツビヒ</t>
    </rPh>
    <phoneticPr fontId="2"/>
  </si>
  <si>
    <t>資格申請費および登録費</t>
    <rPh sb="0" eb="5">
      <t>シカクシンセイヒ</t>
    </rPh>
    <rPh sb="8" eb="11">
      <t>トウロクヒ</t>
    </rPh>
    <phoneticPr fontId="2"/>
  </si>
  <si>
    <t>学生便覧、シラバス</t>
    <rPh sb="0" eb="4">
      <t>ガクセイビンラン</t>
    </rPh>
    <phoneticPr fontId="2"/>
  </si>
  <si>
    <t>インフルエンザ予防接種</t>
    <rPh sb="7" eb="9">
      <t>ヨボウ</t>
    </rPh>
    <rPh sb="9" eb="11">
      <t>セッシュ</t>
    </rPh>
    <phoneticPr fontId="2"/>
  </si>
  <si>
    <t>学生証</t>
    <rPh sb="0" eb="3">
      <t>ガクセイショウ</t>
    </rPh>
    <phoneticPr fontId="2"/>
  </si>
  <si>
    <t>通学に必要な駐車場代</t>
    <rPh sb="0" eb="2">
      <t>ツウガク</t>
    </rPh>
    <rPh sb="3" eb="5">
      <t>ヒツヨウ</t>
    </rPh>
    <rPh sb="6" eb="10">
      <t>チュウシャジョウダイ</t>
    </rPh>
    <phoneticPr fontId="2"/>
  </si>
  <si>
    <t>HWの書類を整備するための人件費</t>
    <rPh sb="3" eb="5">
      <t>ショルイ</t>
    </rPh>
    <rPh sb="6" eb="8">
      <t>セイビ</t>
    </rPh>
    <rPh sb="13" eb="16">
      <t>ジンケンヒ</t>
    </rPh>
    <phoneticPr fontId="2"/>
  </si>
  <si>
    <t>修学旅行費等の行事費</t>
    <rPh sb="0" eb="6">
      <t>シュウガクリョコウヒトウ</t>
    </rPh>
    <rPh sb="7" eb="10">
      <t>ギョウジヒ</t>
    </rPh>
    <phoneticPr fontId="2"/>
  </si>
  <si>
    <t>事務費（通信運搬費、消耗品費、印刷費）</t>
    <rPh sb="0" eb="3">
      <t>ジムヒ</t>
    </rPh>
    <rPh sb="4" eb="9">
      <t>ツウシンウンパンヒ</t>
    </rPh>
    <rPh sb="10" eb="14">
      <t>ショウモウヒンヒ</t>
    </rPh>
    <rPh sb="15" eb="18">
      <t>インサツヒ</t>
    </rPh>
    <phoneticPr fontId="2"/>
  </si>
  <si>
    <t>各種会費</t>
    <rPh sb="0" eb="4">
      <t>カクシュカイヒ</t>
    </rPh>
    <phoneticPr fontId="2"/>
  </si>
  <si>
    <t>就職支援経費</t>
    <rPh sb="0" eb="6">
      <t>シュウショクシエンケイヒ</t>
    </rPh>
    <phoneticPr fontId="2"/>
  </si>
  <si>
    <t>各分野における委託費の上限単価
（厚労省「委託訓練実施要領」より）</t>
    <rPh sb="0" eb="3">
      <t>カクブンヤ</t>
    </rPh>
    <rPh sb="7" eb="10">
      <t>イタクヒ</t>
    </rPh>
    <rPh sb="11" eb="15">
      <t>ジョウゲンタンカ</t>
    </rPh>
    <rPh sb="17" eb="20">
      <t>コウロウショウ</t>
    </rPh>
    <rPh sb="21" eb="23">
      <t>イタク</t>
    </rPh>
    <rPh sb="23" eb="25">
      <t>クンレン</t>
    </rPh>
    <rPh sb="25" eb="27">
      <t>ジッシ</t>
    </rPh>
    <rPh sb="27" eb="29">
      <t>ヨウリョウ</t>
    </rPh>
    <phoneticPr fontId="2"/>
  </si>
  <si>
    <t>介護福祉士養成　……　　９０，０００円</t>
    <rPh sb="0" eb="7">
      <t>カイゴフクシシヨウセイ</t>
    </rPh>
    <rPh sb="18" eb="19">
      <t>エン</t>
    </rPh>
    <phoneticPr fontId="2"/>
  </si>
  <si>
    <t>保育士養成　　　　……　　９０，０００円</t>
    <rPh sb="0" eb="3">
      <t>ホイクシ</t>
    </rPh>
    <rPh sb="3" eb="5">
      <t>ヨウセイ</t>
    </rPh>
    <rPh sb="19" eb="20">
      <t>エン</t>
    </rPh>
    <phoneticPr fontId="2"/>
  </si>
  <si>
    <t>その他養成　　　　……　１２０，０００円</t>
    <rPh sb="2" eb="3">
      <t>タ</t>
    </rPh>
    <rPh sb="3" eb="5">
      <t>ヨウセイ</t>
    </rPh>
    <rPh sb="19" eb="20">
      <t>エン</t>
    </rPh>
    <phoneticPr fontId="2"/>
  </si>
  <si>
    <t>カリキュラムの概要書　学校行事の取り扱いについて</t>
    <rPh sb="7" eb="10">
      <t>ガイヨウショ</t>
    </rPh>
    <rPh sb="11" eb="13">
      <t>ガッコウ</t>
    </rPh>
    <rPh sb="13" eb="15">
      <t>ギョウジ</t>
    </rPh>
    <rPh sb="16" eb="17">
      <t>ト</t>
    </rPh>
    <rPh sb="18" eb="19">
      <t>アツカ</t>
    </rPh>
    <phoneticPr fontId="26"/>
  </si>
  <si>
    <r>
      <t>原則として、</t>
    </r>
    <r>
      <rPr>
        <sz val="11"/>
        <color rgb="FFFF0000"/>
        <rFont val="BIZ UDPゴシック"/>
        <family val="3"/>
        <charset val="128"/>
      </rPr>
      <t>教育課程に含まれる学校行事等は、訓練日に含めてください</t>
    </r>
    <r>
      <rPr>
        <sz val="11"/>
        <rFont val="BIZ UDPゴシック"/>
        <family val="3"/>
        <charset val="128"/>
      </rPr>
      <t>。
学校行事の取り扱いは、原則下記のとおりとします。</t>
    </r>
    <rPh sb="0" eb="2">
      <t>ゲンソク</t>
    </rPh>
    <rPh sb="6" eb="8">
      <t>キョウイク</t>
    </rPh>
    <rPh sb="8" eb="10">
      <t>カテイ</t>
    </rPh>
    <rPh sb="11" eb="12">
      <t>フク</t>
    </rPh>
    <rPh sb="15" eb="17">
      <t>ガッコウ</t>
    </rPh>
    <rPh sb="17" eb="19">
      <t>ギョウジ</t>
    </rPh>
    <rPh sb="19" eb="20">
      <t>トウ</t>
    </rPh>
    <rPh sb="22" eb="24">
      <t>クンレン</t>
    </rPh>
    <rPh sb="24" eb="25">
      <t>ビ</t>
    </rPh>
    <rPh sb="26" eb="27">
      <t>フク</t>
    </rPh>
    <phoneticPr fontId="26"/>
  </si>
  <si>
    <t>分類</t>
    <rPh sb="0" eb="2">
      <t>ブンルイ</t>
    </rPh>
    <phoneticPr fontId="26"/>
  </si>
  <si>
    <t>学校行事等の例</t>
    <rPh sb="0" eb="2">
      <t>ガッコウ</t>
    </rPh>
    <rPh sb="2" eb="4">
      <t>ギョウジ</t>
    </rPh>
    <rPh sb="4" eb="5">
      <t>トウ</t>
    </rPh>
    <rPh sb="6" eb="7">
      <t>レイ</t>
    </rPh>
    <phoneticPr fontId="26"/>
  </si>
  <si>
    <t>取扱い</t>
    <rPh sb="0" eb="2">
      <t>トリアツカ</t>
    </rPh>
    <phoneticPr fontId="26"/>
  </si>
  <si>
    <t>特記事項</t>
    <rPh sb="0" eb="2">
      <t>トッキ</t>
    </rPh>
    <rPh sb="2" eb="4">
      <t>ジコウ</t>
    </rPh>
    <phoneticPr fontId="26"/>
  </si>
  <si>
    <t>基本</t>
    <rPh sb="0" eb="2">
      <t>キホン</t>
    </rPh>
    <phoneticPr fontId="26"/>
  </si>
  <si>
    <t>授業のない日</t>
    <rPh sb="0" eb="2">
      <t>ジュギョウ</t>
    </rPh>
    <rPh sb="5" eb="6">
      <t>ヒ</t>
    </rPh>
    <phoneticPr fontId="26"/>
  </si>
  <si>
    <t>非訓練日</t>
    <rPh sb="0" eb="1">
      <t>ヒ</t>
    </rPh>
    <rPh sb="1" eb="3">
      <t>クンレン</t>
    </rPh>
    <rPh sb="3" eb="4">
      <t>ビ</t>
    </rPh>
    <phoneticPr fontId="26"/>
  </si>
  <si>
    <t>儀式的行事</t>
    <rPh sb="0" eb="3">
      <t>ギシキテキ</t>
    </rPh>
    <rPh sb="3" eb="5">
      <t>ギョウジ</t>
    </rPh>
    <phoneticPr fontId="26"/>
  </si>
  <si>
    <t>入学式</t>
    <rPh sb="0" eb="3">
      <t>ニュウガクシキ</t>
    </rPh>
    <phoneticPr fontId="26"/>
  </si>
  <si>
    <t>訓練日(新入生)</t>
    <rPh sb="0" eb="2">
      <t>クンレン</t>
    </rPh>
    <rPh sb="2" eb="3">
      <t>ビ</t>
    </rPh>
    <rPh sb="4" eb="7">
      <t>シンニュウセイ</t>
    </rPh>
    <phoneticPr fontId="26"/>
  </si>
  <si>
    <t>ただし、新入生に限る。</t>
    <rPh sb="4" eb="7">
      <t>シンニュウセイ</t>
    </rPh>
    <rPh sb="8" eb="9">
      <t>カギ</t>
    </rPh>
    <phoneticPr fontId="26"/>
  </si>
  <si>
    <t>卒業式</t>
    <rPh sb="0" eb="2">
      <t>ソツギョウ</t>
    </rPh>
    <rPh sb="2" eb="3">
      <t>シキ</t>
    </rPh>
    <phoneticPr fontId="26"/>
  </si>
  <si>
    <t>訓練日(卒業生)</t>
    <rPh sb="0" eb="2">
      <t>クンレン</t>
    </rPh>
    <rPh sb="2" eb="3">
      <t>ビ</t>
    </rPh>
    <rPh sb="4" eb="6">
      <t>ソツギョウ</t>
    </rPh>
    <rPh sb="6" eb="7">
      <t>セイ</t>
    </rPh>
    <phoneticPr fontId="26"/>
  </si>
  <si>
    <t>ただし、卒業生に限る。</t>
    <rPh sb="4" eb="7">
      <t>ソツギョウセイ</t>
    </rPh>
    <rPh sb="8" eb="9">
      <t>カギ</t>
    </rPh>
    <phoneticPr fontId="26"/>
  </si>
  <si>
    <t>始業式、終業式</t>
    <rPh sb="0" eb="2">
      <t>シギョウ</t>
    </rPh>
    <rPh sb="2" eb="3">
      <t>シキ</t>
    </rPh>
    <rPh sb="4" eb="7">
      <t>シュウギョウシキ</t>
    </rPh>
    <phoneticPr fontId="26"/>
  </si>
  <si>
    <t>訓練日</t>
    <rPh sb="0" eb="2">
      <t>クンレン</t>
    </rPh>
    <rPh sb="2" eb="3">
      <t>ビ</t>
    </rPh>
    <phoneticPr fontId="26"/>
  </si>
  <si>
    <t>訓練期間中の必要最低限の時間数を記載する。</t>
    <phoneticPr fontId="26"/>
  </si>
  <si>
    <t>１年後期以降の科目登録等ガイダンス</t>
    <rPh sb="1" eb="2">
      <t>ネン</t>
    </rPh>
    <rPh sb="2" eb="4">
      <t>コウキ</t>
    </rPh>
    <rPh sb="4" eb="6">
      <t>イコウ</t>
    </rPh>
    <rPh sb="7" eb="9">
      <t>カモク</t>
    </rPh>
    <rPh sb="9" eb="11">
      <t>トウロク</t>
    </rPh>
    <rPh sb="11" eb="12">
      <t>トウ</t>
    </rPh>
    <phoneticPr fontId="26"/>
  </si>
  <si>
    <t>次年度クラス発表</t>
    <rPh sb="0" eb="3">
      <t>ジネンド</t>
    </rPh>
    <rPh sb="6" eb="8">
      <t>ハッピョウ</t>
    </rPh>
    <phoneticPr fontId="26"/>
  </si>
  <si>
    <t>成績発表等の登校日</t>
    <rPh sb="0" eb="2">
      <t>セイセキ</t>
    </rPh>
    <rPh sb="2" eb="4">
      <t>ハッピョウ</t>
    </rPh>
    <rPh sb="4" eb="5">
      <t>トウ</t>
    </rPh>
    <rPh sb="6" eb="9">
      <t>トウコウビ</t>
    </rPh>
    <phoneticPr fontId="26"/>
  </si>
  <si>
    <t>文化的行事</t>
    <rPh sb="0" eb="3">
      <t>ブンカテキ</t>
    </rPh>
    <rPh sb="3" eb="5">
      <t>ギョウジ</t>
    </rPh>
    <phoneticPr fontId="26"/>
  </si>
  <si>
    <t>学園祭</t>
    <rPh sb="0" eb="3">
      <t>ガクエンサイ</t>
    </rPh>
    <phoneticPr fontId="26"/>
  </si>
  <si>
    <t>教育課程の授業としてカウントできる場合は、訓練日とする。</t>
    <phoneticPr fontId="26"/>
  </si>
  <si>
    <t>ピアノ発表会、クリスマス会</t>
    <rPh sb="3" eb="5">
      <t>ハッピョウ</t>
    </rPh>
    <rPh sb="5" eb="6">
      <t>カイ</t>
    </rPh>
    <rPh sb="12" eb="13">
      <t>カイ</t>
    </rPh>
    <phoneticPr fontId="26"/>
  </si>
  <si>
    <t>健康安全・体育的行事</t>
    <rPh sb="0" eb="2">
      <t>ケンコウ</t>
    </rPh>
    <rPh sb="2" eb="4">
      <t>アンゼン</t>
    </rPh>
    <rPh sb="5" eb="8">
      <t>タイイクテキ</t>
    </rPh>
    <rPh sb="8" eb="10">
      <t>ギョウジ</t>
    </rPh>
    <phoneticPr fontId="26"/>
  </si>
  <si>
    <t>スポーツ大会、体育祭、レクリエーション大会</t>
    <rPh sb="4" eb="6">
      <t>タイカイ</t>
    </rPh>
    <rPh sb="7" eb="10">
      <t>タイイクサイ</t>
    </rPh>
    <rPh sb="19" eb="21">
      <t>タイカイ</t>
    </rPh>
    <phoneticPr fontId="26"/>
  </si>
  <si>
    <t>遠足・集団宿泊的行事</t>
    <rPh sb="0" eb="2">
      <t>エンソク</t>
    </rPh>
    <rPh sb="3" eb="5">
      <t>シュウダン</t>
    </rPh>
    <rPh sb="5" eb="8">
      <t>シュクハクテキ</t>
    </rPh>
    <rPh sb="8" eb="10">
      <t>ギョウジ</t>
    </rPh>
    <phoneticPr fontId="26"/>
  </si>
  <si>
    <t>遠足等</t>
    <rPh sb="0" eb="2">
      <t>エンソク</t>
    </rPh>
    <rPh sb="2" eb="3">
      <t>トウ</t>
    </rPh>
    <phoneticPr fontId="26"/>
  </si>
  <si>
    <t>修学旅行</t>
    <rPh sb="0" eb="2">
      <t>シュウガク</t>
    </rPh>
    <rPh sb="2" eb="4">
      <t>リョコウ</t>
    </rPh>
    <phoneticPr fontId="26"/>
  </si>
  <si>
    <t>国内研修、海外研修</t>
    <rPh sb="0" eb="2">
      <t>コクナイ</t>
    </rPh>
    <rPh sb="2" eb="4">
      <t>ケンシュウ</t>
    </rPh>
    <rPh sb="5" eb="7">
      <t>カイガイ</t>
    </rPh>
    <rPh sb="7" eb="9">
      <t>ケンシュウ</t>
    </rPh>
    <phoneticPr fontId="26"/>
  </si>
  <si>
    <t>展示会等の見学</t>
    <rPh sb="0" eb="3">
      <t>テンジカイ</t>
    </rPh>
    <rPh sb="3" eb="4">
      <t>トウ</t>
    </rPh>
    <rPh sb="5" eb="7">
      <t>ケンガク</t>
    </rPh>
    <phoneticPr fontId="26"/>
  </si>
  <si>
    <t>社会参加的行事</t>
    <rPh sb="0" eb="2">
      <t>シャカイ</t>
    </rPh>
    <rPh sb="2" eb="4">
      <t>サンカ</t>
    </rPh>
    <rPh sb="4" eb="5">
      <t>テキ</t>
    </rPh>
    <rPh sb="5" eb="7">
      <t>ギョウジ</t>
    </rPh>
    <phoneticPr fontId="26"/>
  </si>
  <si>
    <t>親睦会、歓迎会</t>
    <rPh sb="0" eb="3">
      <t>シンボクカイ</t>
    </rPh>
    <rPh sb="4" eb="6">
      <t>カンゲイ</t>
    </rPh>
    <rPh sb="6" eb="7">
      <t>カイ</t>
    </rPh>
    <phoneticPr fontId="26"/>
  </si>
  <si>
    <t>ボランティア活動</t>
    <rPh sb="6" eb="8">
      <t>カツドウ</t>
    </rPh>
    <phoneticPr fontId="26"/>
  </si>
  <si>
    <t>その他</t>
    <rPh sb="2" eb="3">
      <t>タ</t>
    </rPh>
    <phoneticPr fontId="26"/>
  </si>
  <si>
    <t>実習先への事前打ち合わせ</t>
    <rPh sb="0" eb="2">
      <t>ジッシュウ</t>
    </rPh>
    <rPh sb="2" eb="3">
      <t>サキ</t>
    </rPh>
    <rPh sb="5" eb="7">
      <t>ジゼン</t>
    </rPh>
    <rPh sb="7" eb="8">
      <t>ウ</t>
    </rPh>
    <rPh sb="9" eb="10">
      <t>ア</t>
    </rPh>
    <phoneticPr fontId="26"/>
  </si>
  <si>
    <t>追試験、再試験</t>
    <rPh sb="0" eb="3">
      <t>ツイシケン</t>
    </rPh>
    <rPh sb="4" eb="7">
      <t>サイシケン</t>
    </rPh>
    <phoneticPr fontId="26"/>
  </si>
  <si>
    <t>補講と同等</t>
    <phoneticPr fontId="26"/>
  </si>
  <si>
    <t>模擬試験</t>
    <rPh sb="0" eb="2">
      <t>モギ</t>
    </rPh>
    <rPh sb="2" eb="4">
      <t>シケン</t>
    </rPh>
    <phoneticPr fontId="26"/>
  </si>
  <si>
    <t>国試対策等特別授業の中で実施する場合に限り、訓練日とする。</t>
    <rPh sb="22" eb="24">
      <t>クンレン</t>
    </rPh>
    <rPh sb="24" eb="25">
      <t>ビ</t>
    </rPh>
    <phoneticPr fontId="26"/>
  </si>
  <si>
    <t>補講</t>
    <rPh sb="0" eb="2">
      <t>ホコウ</t>
    </rPh>
    <phoneticPr fontId="26"/>
  </si>
  <si>
    <t>学校側の都合、講師側の都合で振替授業を実施する場合の補講は、訓練日とする。</t>
    <phoneticPr fontId="26"/>
  </si>
  <si>
    <t>就職支援等行事</t>
    <rPh sb="0" eb="2">
      <t>シュウショク</t>
    </rPh>
    <rPh sb="2" eb="4">
      <t>シエン</t>
    </rPh>
    <rPh sb="4" eb="5">
      <t>トウ</t>
    </rPh>
    <rPh sb="5" eb="7">
      <t>ギョウジ</t>
    </rPh>
    <phoneticPr fontId="26"/>
  </si>
  <si>
    <t>学内実施の就職説明会</t>
    <rPh sb="0" eb="2">
      <t>ガクナイ</t>
    </rPh>
    <rPh sb="2" eb="4">
      <t>ジッシ</t>
    </rPh>
    <rPh sb="5" eb="7">
      <t>シュウショク</t>
    </rPh>
    <rPh sb="7" eb="10">
      <t>セツメイカイ</t>
    </rPh>
    <phoneticPr fontId="26"/>
  </si>
  <si>
    <t>就職支援としてカウントする</t>
    <rPh sb="0" eb="2">
      <t>シュウショク</t>
    </rPh>
    <rPh sb="2" eb="4">
      <t>シエン</t>
    </rPh>
    <phoneticPr fontId="26"/>
  </si>
  <si>
    <t>学外実施の就職説明会</t>
    <rPh sb="0" eb="2">
      <t>ガクガイ</t>
    </rPh>
    <rPh sb="2" eb="4">
      <t>ジッシ</t>
    </rPh>
    <rPh sb="5" eb="7">
      <t>シュウショク</t>
    </rPh>
    <rPh sb="7" eb="10">
      <t>セツメイカイ</t>
    </rPh>
    <phoneticPr fontId="26"/>
  </si>
  <si>
    <t>就職支援としてカウントしない</t>
    <rPh sb="0" eb="2">
      <t>シュウショク</t>
    </rPh>
    <rPh sb="2" eb="4">
      <t>シエン</t>
    </rPh>
    <phoneticPr fontId="26"/>
  </si>
  <si>
    <t>委託料の積算について（様式２、様式５）</t>
    <phoneticPr fontId="2"/>
  </si>
  <si>
    <t>参考1</t>
    <rPh sb="0" eb="2">
      <t>サンコウ</t>
    </rPh>
    <phoneticPr fontId="2"/>
  </si>
  <si>
    <t>参考2</t>
    <rPh sb="0" eb="2">
      <t>サンコウ</t>
    </rPh>
    <phoneticPr fontId="2"/>
  </si>
  <si>
    <t>企画提案書提出様式一覧</t>
    <rPh sb="0" eb="5">
      <t>キカクテイアンショ</t>
    </rPh>
    <rPh sb="5" eb="7">
      <t>テイシュツ</t>
    </rPh>
    <rPh sb="7" eb="9">
      <t>ヨウシキ</t>
    </rPh>
    <rPh sb="9" eb="11">
      <t>イチラン</t>
    </rPh>
    <phoneticPr fontId="2"/>
  </si>
  <si>
    <t>様式１－１</t>
    <rPh sb="0" eb="2">
      <t>ヨウシキ</t>
    </rPh>
    <phoneticPr fontId="2"/>
  </si>
  <si>
    <r>
      <t>教育課程以外のも</t>
    </r>
    <r>
      <rPr>
        <sz val="10"/>
        <rFont val="BIZ UDPゴシック"/>
        <family val="3"/>
        <charset val="128"/>
      </rPr>
      <t>の（非訓練日）で</t>
    </r>
    <r>
      <rPr>
        <sz val="10"/>
        <color indexed="8"/>
        <rFont val="BIZ UDPゴシック"/>
        <family val="3"/>
        <charset val="128"/>
      </rPr>
      <t>、学校行事等に参加することで得られる資格や検定試験等がある場合は、
（　）書で記入してください。</t>
    </r>
    <rPh sb="0" eb="2">
      <t>キョウイク</t>
    </rPh>
    <rPh sb="2" eb="4">
      <t>カテイ</t>
    </rPh>
    <rPh sb="4" eb="6">
      <t>イガイ</t>
    </rPh>
    <rPh sb="10" eb="11">
      <t>ヒ</t>
    </rPh>
    <rPh sb="11" eb="13">
      <t>クンレン</t>
    </rPh>
    <rPh sb="13" eb="14">
      <t>ビ</t>
    </rPh>
    <rPh sb="17" eb="19">
      <t>ガッコウ</t>
    </rPh>
    <rPh sb="19" eb="21">
      <t>ギョウジ</t>
    </rPh>
    <rPh sb="21" eb="22">
      <t>トウ</t>
    </rPh>
    <rPh sb="23" eb="25">
      <t>サンカ</t>
    </rPh>
    <rPh sb="30" eb="31">
      <t>エ</t>
    </rPh>
    <rPh sb="34" eb="36">
      <t>シカク</t>
    </rPh>
    <rPh sb="37" eb="39">
      <t>ケンテイ</t>
    </rPh>
    <rPh sb="39" eb="41">
      <t>シケン</t>
    </rPh>
    <rPh sb="41" eb="42">
      <t>トウ</t>
    </rPh>
    <rPh sb="53" eb="54">
      <t>ガキ</t>
    </rPh>
    <rPh sb="55" eb="57">
      <t>キニュウ</t>
    </rPh>
    <phoneticPr fontId="26"/>
  </si>
  <si>
    <t>Word、Excel操作
演習就職支援</t>
    <phoneticPr fontId="2"/>
  </si>
  <si>
    <t>事業者の
所在地</t>
    <phoneticPr fontId="2"/>
  </si>
  <si>
    <t>事業開始
年月日</t>
    <phoneticPr fontId="2"/>
  </si>
  <si>
    <t>MOS Expert
(Word,Excel2013)取得
産業カウンセラー取得</t>
    <phoneticPr fontId="2"/>
  </si>
  <si>
    <t>担当者の職</t>
    <rPh sb="0" eb="3">
      <t>タントウシャ</t>
    </rPh>
    <rPh sb="4" eb="5">
      <t>ショク</t>
    </rPh>
    <phoneticPr fontId="2"/>
  </si>
  <si>
    <t>カリキュラムの概要書　学校行事の取り扱いについて
(様式３－１、様式３－２）</t>
    <rPh sb="7" eb="9">
      <t>ガイヨウ</t>
    </rPh>
    <rPh sb="9" eb="10">
      <t>ショ</t>
    </rPh>
    <phoneticPr fontId="2"/>
  </si>
  <si>
    <t>就職支援計画書（別紙）</t>
    <rPh sb="6" eb="7">
      <t>ショ</t>
    </rPh>
    <phoneticPr fontId="2"/>
  </si>
  <si>
    <t>７　選考試験
　　実施責任者</t>
    <rPh sb="11" eb="14">
      <t>セキニンシャ</t>
    </rPh>
    <phoneticPr fontId="2"/>
  </si>
  <si>
    <r>
      <t>委託料に</t>
    </r>
    <r>
      <rPr>
        <sz val="11"/>
        <color rgb="FFFF0000"/>
        <rFont val="BIZ UDPゴシック"/>
        <family val="3"/>
        <charset val="128"/>
      </rPr>
      <t>含めるもの</t>
    </r>
    <r>
      <rPr>
        <sz val="11"/>
        <color theme="1"/>
        <rFont val="BIZ UDPゴシック"/>
        <family val="3"/>
        <charset val="128"/>
      </rPr>
      <t xml:space="preserve">
※様式２「参考見積書」に計上</t>
    </r>
    <rPh sb="0" eb="3">
      <t>イタクリョウ</t>
    </rPh>
    <rPh sb="4" eb="5">
      <t>フク</t>
    </rPh>
    <rPh sb="11" eb="13">
      <t>ヨウシキ</t>
    </rPh>
    <rPh sb="15" eb="20">
      <t>サンコウミツモリショ</t>
    </rPh>
    <rPh sb="22" eb="24">
      <t>ケイジョウ</t>
    </rPh>
    <phoneticPr fontId="2"/>
  </si>
  <si>
    <r>
      <t>委託料に</t>
    </r>
    <r>
      <rPr>
        <sz val="11"/>
        <color rgb="FFFF0000"/>
        <rFont val="BIZ UDPゴシック"/>
        <family val="3"/>
        <charset val="128"/>
      </rPr>
      <t>含めないもの（本人が負担）</t>
    </r>
    <r>
      <rPr>
        <sz val="11"/>
        <color theme="1"/>
        <rFont val="BIZ UDPゴシック"/>
        <family val="3"/>
        <charset val="128"/>
      </rPr>
      <t xml:space="preserve">
※様式５「訓練生自己負担額一覧表」に計上</t>
    </r>
    <rPh sb="0" eb="3">
      <t>イタクリョウ</t>
    </rPh>
    <rPh sb="4" eb="5">
      <t>フク</t>
    </rPh>
    <rPh sb="11" eb="13">
      <t>ホンニン</t>
    </rPh>
    <rPh sb="14" eb="16">
      <t>フタン</t>
    </rPh>
    <rPh sb="19" eb="21">
      <t>ヨウシキ</t>
    </rPh>
    <rPh sb="23" eb="31">
      <t>クンレンセイジコフタンガク</t>
    </rPh>
    <rPh sb="31" eb="34">
      <t>イチランヒョウ</t>
    </rPh>
    <rPh sb="36" eb="38">
      <t>ケイジョウ</t>
    </rPh>
    <phoneticPr fontId="2"/>
  </si>
  <si>
    <t>個</t>
    <rPh sb="0" eb="1">
      <t>コ</t>
    </rPh>
    <phoneticPr fontId="2"/>
  </si>
  <si>
    <t>㎡</t>
  </si>
  <si>
    <t>定員　　名</t>
    <rPh sb="0" eb="2">
      <t>テイイン</t>
    </rPh>
    <rPh sb="4" eb="5">
      <t>ナ</t>
    </rPh>
    <phoneticPr fontId="2"/>
  </si>
  <si>
    <t>㎡</t>
    <phoneticPr fontId="2"/>
  </si>
  <si>
    <t>名</t>
    <phoneticPr fontId="2"/>
  </si>
  <si>
    <t>直近1年の一般生と一昨年の訓練生の平均就職率が80％以上</t>
    <rPh sb="0" eb="2">
      <t>チョッキン</t>
    </rPh>
    <rPh sb="3" eb="4">
      <t>ネン</t>
    </rPh>
    <rPh sb="5" eb="8">
      <t>イッパンセイ</t>
    </rPh>
    <rPh sb="9" eb="12">
      <t>オトトシ</t>
    </rPh>
    <rPh sb="13" eb="15">
      <t>クンレン</t>
    </rPh>
    <rPh sb="15" eb="16">
      <t>セイ</t>
    </rPh>
    <rPh sb="16" eb="17">
      <t>イッショウ</t>
    </rPh>
    <rPh sb="17" eb="19">
      <t>ヘイキン</t>
    </rPh>
    <rPh sb="19" eb="21">
      <t>シュウショク</t>
    </rPh>
    <rPh sb="21" eb="22">
      <t>リツ</t>
    </rPh>
    <rPh sb="26" eb="28">
      <t>イジョウ</t>
    </rPh>
    <phoneticPr fontId="2"/>
  </si>
  <si>
    <t>令和4年度入校
令和5年度修了</t>
    <rPh sb="0" eb="2">
      <t>レイワ</t>
    </rPh>
    <rPh sb="3" eb="5">
      <t>ネンド</t>
    </rPh>
    <rPh sb="5" eb="7">
      <t>ニュウコウ</t>
    </rPh>
    <rPh sb="8" eb="10">
      <t>レイワ</t>
    </rPh>
    <rPh sb="11" eb="13">
      <t>ネンド</t>
    </rPh>
    <rPh sb="13" eb="15">
      <t>シュウリョウ</t>
    </rPh>
    <phoneticPr fontId="2"/>
  </si>
  <si>
    <t>令和８年度委託訓練（長期高度人材育成コース）企画提案書</t>
    <phoneticPr fontId="2"/>
  </si>
  <si>
    <t>令和８年度委託訓練（長期高度人材育成コース）</t>
    <rPh sb="0" eb="2">
      <t>レイワ</t>
    </rPh>
    <rPh sb="3" eb="5">
      <t>ネンド</t>
    </rPh>
    <phoneticPr fontId="2"/>
  </si>
  <si>
    <t>　令和８年度委託訓練（長期高度人材育成コース）の公募要領、業務委託仕様書等を熟知し、関係書類を添えて提出します。</t>
    <rPh sb="1" eb="3">
      <t>レイワ</t>
    </rPh>
    <rPh sb="4" eb="6">
      <t>ネンド</t>
    </rPh>
    <rPh sb="24" eb="28">
      <t>コウボヨウリョウ</t>
    </rPh>
    <phoneticPr fontId="2"/>
  </si>
  <si>
    <r>
      <t>⑤</t>
    </r>
    <r>
      <rPr>
        <sz val="12"/>
        <rFont val="BIZ UD明朝 Medium"/>
        <family val="1"/>
        <charset val="128"/>
      </rPr>
      <t>企画提案の受付開始日</t>
    </r>
    <r>
      <rPr>
        <sz val="12"/>
        <color rgb="FF000000"/>
        <rFont val="BIZ UD明朝 Medium"/>
        <family val="1"/>
        <charset val="128"/>
      </rPr>
      <t>から審査結果の公表日までの期間について、埼玉県の契約に係る入札参加停止等の措置要綱に基づく入札参加停止等の措置を受けている者</t>
    </r>
    <phoneticPr fontId="2"/>
  </si>
  <si>
    <r>
      <t>⑥</t>
    </r>
    <r>
      <rPr>
        <sz val="12"/>
        <rFont val="BIZ UD明朝 Medium"/>
        <family val="1"/>
        <charset val="128"/>
      </rPr>
      <t>企画提案の受付開始日</t>
    </r>
    <r>
      <rPr>
        <sz val="12"/>
        <color rgb="FF000000"/>
        <rFont val="BIZ UD明朝 Medium"/>
        <family val="1"/>
        <charset val="128"/>
      </rPr>
      <t>前２年間において振り出した小切手又は手形が不渡りとなり、銀行取引を停止されている者</t>
    </r>
    <rPh sb="6" eb="10">
      <t>ウケツケカイシ</t>
    </rPh>
    <phoneticPr fontId="2"/>
  </si>
  <si>
    <t>　令和８年度委託訓練(長期高度人材育成コース)の事業実施については、公募要領に記載された資格を有し、下記の記載事項が事実と相違ないことを申告します。</t>
    <rPh sb="34" eb="36">
      <t>コウボ</t>
    </rPh>
    <phoneticPr fontId="2"/>
  </si>
  <si>
    <t>令和5年度入校
令和6年度修了</t>
    <rPh sb="0" eb="2">
      <t>レイワ</t>
    </rPh>
    <rPh sb="3" eb="4">
      <t>ネン</t>
    </rPh>
    <rPh sb="4" eb="5">
      <t>ド</t>
    </rPh>
    <rPh sb="5" eb="7">
      <t>ニュウコウ</t>
    </rPh>
    <rPh sb="8" eb="10">
      <t>レイワ</t>
    </rPh>
    <rPh sb="11" eb="13">
      <t>ネンド</t>
    </rPh>
    <rPh sb="13" eb="15">
      <t>シュウリョウ</t>
    </rPh>
    <phoneticPr fontId="2"/>
  </si>
  <si>
    <t>令和5年度入校
令和6年度修了</t>
    <rPh sb="0" eb="2">
      <t>レイワ</t>
    </rPh>
    <rPh sb="3" eb="5">
      <t>ネンド</t>
    </rPh>
    <rPh sb="5" eb="7">
      <t>ニュウコウ</t>
    </rPh>
    <rPh sb="8" eb="10">
      <t>レイワ</t>
    </rPh>
    <rPh sb="11" eb="13">
      <t>ネンド</t>
    </rPh>
    <rPh sb="13" eb="15">
      <t>シュウリョウ</t>
    </rPh>
    <phoneticPr fontId="2"/>
  </si>
  <si>
    <t>R6修了一般生
+R5修了訓練生</t>
    <rPh sb="2" eb="4">
      <t>シュウリョウ</t>
    </rPh>
    <rPh sb="4" eb="6">
      <t>イッパン</t>
    </rPh>
    <rPh sb="6" eb="7">
      <t>セイ</t>
    </rPh>
    <rPh sb="11" eb="13">
      <t>シュウリョウ</t>
    </rPh>
    <rPh sb="13" eb="16">
      <t>クンレンセイ</t>
    </rPh>
    <phoneticPr fontId="2"/>
  </si>
  <si>
    <t>●令和７年度訓練生募集にあたり実施した内容（令和７年度に受託した施設のみ）</t>
    <rPh sb="6" eb="8">
      <t>クンレン</t>
    </rPh>
    <phoneticPr fontId="2"/>
  </si>
  <si>
    <t>●令和８年度訓練生の募集について、協力が可能なものを具体的に提示してください。</t>
    <rPh sb="6" eb="8">
      <t>クンレン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</si>
</sst>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76" formatCode="[$-411]ggge&quot;年&quot;m&quot;月&quot;d&quot;日&quot;;@"/>
    <numFmt numFmtId="177" formatCode="#,##0_ "/>
    <numFmt numFmtId="178" formatCode="[$-411]ggge&quot;年&quot;m&quot;月&quot;d&quot;日&quot;\(aaa\)"/>
    <numFmt numFmtId="179" formatCode="#,##0_ &quot;台&quot;"/>
    <numFmt numFmtId="180" formatCode="#,##0_ %"/>
    <numFmt numFmtId="181" formatCode="#,##0_ &quot;年&quot;"/>
    <numFmt numFmtId="182" formatCode="#,##0_ &quot;人&quot;"/>
    <numFmt numFmtId="183" formatCode="\(#,##0_ &quot;フ&quot;&quot;ロ&quot;&quot;ア&quot;\)"/>
    <numFmt numFmtId="184" formatCode="\(#,##0_ &quot;室&quot;\)"/>
    <numFmt numFmtId="185" formatCode="#,##0.0_ &quot;㎡&quot;"/>
    <numFmt numFmtId="186" formatCode="&quot;定&quot;&quot;員&quot;\ #,##0_ &quot;名&quot;"/>
    <numFmt numFmtId="187" formatCode="#,##0_ &quot;個&quot;"/>
    <numFmt numFmtId="188" formatCode="0_ &quot;年&quot;&quot;次&quot;"/>
    <numFmt numFmtId="189" formatCode="#,##0_);[Red]\(#,##0\)"/>
    <numFmt numFmtId="190" formatCode="#,##0.##"/>
    <numFmt numFmtId="191" formatCode="&quot;計　&quot;#,##0&quot;円&quot;"/>
    <numFmt numFmtId="192" formatCode="#,##0_ &quot;名&quot;"/>
    <numFmt numFmtId="193" formatCode="0.0%"/>
    <numFmt numFmtId="194" formatCode="[$-411]ge/m/d\(aaa\)"/>
  </numFmts>
  <fonts count="57">
    <font>
      <sz val="11"/>
      <color theme="1"/>
      <name val="ＭＳ Ｐゴシック"/>
      <family val="2"/>
      <charset val="128"/>
    </font>
    <font>
      <sz val="11"/>
      <color theme="1"/>
      <name val="ＭＳ Ｐゴシック"/>
      <family val="2"/>
      <charset val="128"/>
    </font>
    <font>
      <sz val="6"/>
      <name val="ＭＳ Ｐゴシック"/>
      <family val="2"/>
      <charset val="128"/>
    </font>
    <font>
      <sz val="12"/>
      <color theme="1"/>
      <name val="BIZ UD明朝 Medium"/>
      <family val="1"/>
      <charset val="128"/>
    </font>
    <font>
      <sz val="14"/>
      <color theme="1"/>
      <name val="BIZ UD明朝 Medium"/>
      <family val="1"/>
      <charset val="128"/>
    </font>
    <font>
      <sz val="12"/>
      <color rgb="FF000000"/>
      <name val="BIZ UD明朝 Medium"/>
      <family val="1"/>
      <charset val="128"/>
    </font>
    <font>
      <sz val="12"/>
      <color rgb="FF000000"/>
      <name val="BIZ UDP明朝 Medium"/>
      <family val="1"/>
      <charset val="128"/>
    </font>
    <font>
      <sz val="11"/>
      <color theme="1"/>
      <name val="BIZ UD明朝 Medium"/>
      <family val="1"/>
      <charset val="128"/>
    </font>
    <font>
      <sz val="10"/>
      <color theme="1"/>
      <name val="BIZ UD明朝 Medium"/>
      <family val="1"/>
      <charset val="128"/>
    </font>
    <font>
      <sz val="12"/>
      <color theme="1"/>
      <name val="BIZ UDP明朝 Medium"/>
      <family val="1"/>
      <charset val="128"/>
    </font>
    <font>
      <sz val="9"/>
      <color indexed="81"/>
      <name val="BIZ UDPゴシック"/>
      <family val="3"/>
      <charset val="128"/>
    </font>
    <font>
      <sz val="9"/>
      <color indexed="10"/>
      <name val="BIZ UDPゴシック"/>
      <family val="3"/>
      <charset val="128"/>
    </font>
    <font>
      <sz val="8"/>
      <color indexed="81"/>
      <name val="BIZ UDPゴシック"/>
      <family val="3"/>
      <charset val="128"/>
    </font>
    <font>
      <sz val="14"/>
      <color rgb="FF000000"/>
      <name val="BIZ UD明朝 Medium"/>
      <family val="1"/>
      <charset val="128"/>
    </font>
    <font>
      <u/>
      <sz val="12"/>
      <color rgb="FF000000"/>
      <name val="BIZ UD明朝 Medium"/>
      <family val="1"/>
      <charset val="128"/>
    </font>
    <font>
      <b/>
      <sz val="12"/>
      <color rgb="FF000000"/>
      <name val="BIZ UD明朝 Medium"/>
      <family val="1"/>
      <charset val="128"/>
    </font>
    <font>
      <sz val="12"/>
      <name val="BIZ UD明朝 Medium"/>
      <family val="1"/>
      <charset val="128"/>
    </font>
    <font>
      <sz val="9"/>
      <color rgb="FF000000"/>
      <name val="Meiryo UI"/>
      <family val="3"/>
      <charset val="128"/>
    </font>
    <font>
      <sz val="11"/>
      <color theme="1"/>
      <name val="BIZ UDPゴシック"/>
      <family val="3"/>
      <charset val="128"/>
    </font>
    <font>
      <sz val="14"/>
      <color theme="1"/>
      <name val="BIZ UDPゴシック"/>
      <family val="3"/>
      <charset val="128"/>
    </font>
    <font>
      <sz val="12"/>
      <color theme="1"/>
      <name val="BIZ UDPゴシック"/>
      <family val="3"/>
      <charset val="128"/>
    </font>
    <font>
      <sz val="10"/>
      <color theme="1"/>
      <name val="BIZ UDPゴシック"/>
      <family val="3"/>
      <charset val="128"/>
    </font>
    <font>
      <sz val="10.5"/>
      <color theme="1"/>
      <name val="BIZ UDPゴシック"/>
      <family val="3"/>
      <charset val="128"/>
    </font>
    <font>
      <sz val="9"/>
      <color theme="1"/>
      <name val="BIZ UDPゴシック"/>
      <family val="3"/>
      <charset val="128"/>
    </font>
    <font>
      <u/>
      <sz val="9"/>
      <color indexed="81"/>
      <name val="BIZ UDPゴシック"/>
      <family val="3"/>
      <charset val="128"/>
    </font>
    <font>
      <sz val="11"/>
      <color theme="1"/>
      <name val="ＭＳ Ｐゴシック"/>
      <family val="3"/>
      <charset val="128"/>
    </font>
    <font>
      <sz val="6"/>
      <name val="ＭＳ Ｐゴシック"/>
      <family val="3"/>
      <charset val="128"/>
    </font>
    <font>
      <sz val="9"/>
      <color indexed="81"/>
      <name val="MS P ゴシック"/>
      <family val="3"/>
      <charset val="128"/>
    </font>
    <font>
      <sz val="9"/>
      <color indexed="10"/>
      <name val="MS P ゴシック"/>
      <family val="3"/>
      <charset val="128"/>
    </font>
    <font>
      <u/>
      <sz val="9"/>
      <color indexed="81"/>
      <name val="MS P ゴシック"/>
      <family val="3"/>
      <charset val="128"/>
    </font>
    <font>
      <u/>
      <sz val="12"/>
      <color theme="1"/>
      <name val="BIZ UDPゴシック"/>
      <family val="3"/>
      <charset val="128"/>
    </font>
    <font>
      <u/>
      <sz val="11"/>
      <color theme="1"/>
      <name val="BIZ UDPゴシック"/>
      <family val="3"/>
      <charset val="128"/>
    </font>
    <font>
      <sz val="8.5"/>
      <color theme="1"/>
      <name val="BIZ UDPゴシック"/>
      <family val="3"/>
      <charset val="128"/>
    </font>
    <font>
      <sz val="14"/>
      <color rgb="FF000000"/>
      <name val="BIZ UDPゴシック"/>
      <family val="3"/>
      <charset val="128"/>
    </font>
    <font>
      <sz val="12"/>
      <color rgb="FF000000"/>
      <name val="BIZ UDPゴシック"/>
      <family val="3"/>
      <charset val="128"/>
    </font>
    <font>
      <sz val="10"/>
      <color rgb="FF000000"/>
      <name val="BIZ UDPゴシック"/>
      <family val="3"/>
      <charset val="128"/>
    </font>
    <font>
      <sz val="8"/>
      <color rgb="FF000000"/>
      <name val="BIZ UDPゴシック"/>
      <family val="3"/>
      <charset val="128"/>
    </font>
    <font>
      <sz val="11"/>
      <color theme="1"/>
      <name val="游ゴシック"/>
      <family val="3"/>
      <charset val="128"/>
      <scheme val="minor"/>
    </font>
    <font>
      <sz val="14"/>
      <color indexed="8"/>
      <name val="BIZ UDPゴシック"/>
      <family val="3"/>
      <charset val="128"/>
    </font>
    <font>
      <sz val="8"/>
      <color theme="1"/>
      <name val="BIZ UDPゴシック"/>
      <family val="3"/>
      <charset val="128"/>
    </font>
    <font>
      <sz val="8"/>
      <name val="BIZ UDPゴシック"/>
      <family val="3"/>
      <charset val="128"/>
    </font>
    <font>
      <sz val="8"/>
      <color indexed="8"/>
      <name val="BIZ UDPゴシック"/>
      <family val="3"/>
      <charset val="128"/>
    </font>
    <font>
      <sz val="10"/>
      <name val="BIZ UDPゴシック"/>
      <family val="3"/>
      <charset val="128"/>
    </font>
    <font>
      <sz val="10"/>
      <color indexed="8"/>
      <name val="BIZ UDPゴシック"/>
      <family val="3"/>
      <charset val="128"/>
    </font>
    <font>
      <sz val="6"/>
      <name val="ＭＳ ゴシック"/>
      <family val="3"/>
      <charset val="128"/>
    </font>
    <font>
      <sz val="11"/>
      <name val="BIZ UDPゴシック"/>
      <family val="3"/>
      <charset val="128"/>
    </font>
    <font>
      <u/>
      <sz val="9"/>
      <color indexed="10"/>
      <name val="MS P ゴシック"/>
      <family val="3"/>
      <charset val="128"/>
    </font>
    <font>
      <sz val="16"/>
      <color theme="1"/>
      <name val="BIZ UDPゴシック"/>
      <family val="3"/>
      <charset val="128"/>
    </font>
    <font>
      <b/>
      <sz val="11"/>
      <color theme="1"/>
      <name val="BIZ UDPゴシック"/>
      <family val="3"/>
      <charset val="128"/>
    </font>
    <font>
      <sz val="10"/>
      <color theme="1"/>
      <name val="Segoe UI Symbol"/>
      <family val="3"/>
    </font>
    <font>
      <u/>
      <sz val="9"/>
      <color indexed="10"/>
      <name val="BIZ UDPゴシック"/>
      <family val="3"/>
      <charset val="128"/>
    </font>
    <font>
      <sz val="11"/>
      <color rgb="FFFF0000"/>
      <name val="BIZ UDPゴシック"/>
      <family val="3"/>
      <charset val="128"/>
    </font>
    <font>
      <b/>
      <sz val="14"/>
      <color theme="1"/>
      <name val="BIZ UDPゴシック"/>
      <family val="3"/>
      <charset val="128"/>
    </font>
    <font>
      <b/>
      <sz val="14"/>
      <name val="BIZ UDPゴシック"/>
      <family val="3"/>
      <charset val="128"/>
    </font>
    <font>
      <sz val="20"/>
      <color theme="1"/>
      <name val="BIZ UDPゴシック"/>
      <family val="3"/>
      <charset val="128"/>
    </font>
    <font>
      <sz val="16"/>
      <color rgb="FF000000"/>
      <name val="BIZ UDPゴシック"/>
      <family val="3"/>
      <charset val="128"/>
    </font>
    <font>
      <sz val="18"/>
      <color theme="1"/>
      <name val="BIZ UDPゴシック"/>
      <family val="3"/>
      <charset val="128"/>
    </font>
  </fonts>
  <fills count="12">
    <fill>
      <patternFill patternType="none"/>
    </fill>
    <fill>
      <patternFill patternType="gray125"/>
    </fill>
    <fill>
      <patternFill patternType="solid">
        <fgColor rgb="FFFFFF64"/>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DDDDDD"/>
        <bgColor indexed="64"/>
      </patternFill>
    </fill>
    <fill>
      <patternFill patternType="solid">
        <fgColor theme="8" tint="0.59999389629810485"/>
        <bgColor indexed="64"/>
      </patternFill>
    </fill>
    <fill>
      <patternFill patternType="solid">
        <fgColor rgb="FFFFFF66"/>
        <bgColor indexed="64"/>
      </patternFill>
    </fill>
    <fill>
      <patternFill patternType="solid">
        <fgColor theme="5" tint="0.79998168889431442"/>
        <bgColor indexed="64"/>
      </patternFill>
    </fill>
  </fills>
  <borders count="151">
    <border>
      <left/>
      <right/>
      <top/>
      <bottom/>
      <diagonal/>
    </border>
    <border>
      <left style="thin">
        <color indexed="64"/>
      </left>
      <right/>
      <top style="thin">
        <color indexed="64"/>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diagonal/>
    </border>
    <border>
      <left/>
      <right style="thin">
        <color indexed="64"/>
      </right>
      <top/>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rgb="FF000000"/>
      </bottom>
      <diagonal/>
    </border>
    <border>
      <left/>
      <right/>
      <top style="thin">
        <color indexed="64"/>
      </top>
      <bottom style="hair">
        <color indexed="64"/>
      </bottom>
      <diagonal/>
    </border>
    <border>
      <left style="thin">
        <color indexed="64"/>
      </left>
      <right/>
      <top style="thin">
        <color rgb="FF000000"/>
      </top>
      <bottom style="thin">
        <color rgb="FF00000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top style="thin">
        <color rgb="FF000000"/>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right/>
      <top style="thin">
        <color rgb="FF000000"/>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rgb="FF000000"/>
      </left>
      <right style="thin">
        <color rgb="FF000000"/>
      </right>
      <top style="thin">
        <color rgb="FF000000"/>
      </top>
      <bottom style="hair">
        <color rgb="FF000000"/>
      </bottom>
      <diagonal/>
    </border>
    <border>
      <left style="thin">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hair">
        <color rgb="FF000000"/>
      </right>
      <top style="hair">
        <color rgb="FF000000"/>
      </top>
      <bottom style="thin">
        <color indexed="64"/>
      </bottom>
      <diagonal/>
    </border>
    <border>
      <left style="hair">
        <color rgb="FF000000"/>
      </left>
      <right style="hair">
        <color rgb="FF000000"/>
      </right>
      <top style="hair">
        <color rgb="FF000000"/>
      </top>
      <bottom style="thin">
        <color indexed="64"/>
      </bottom>
      <diagonal/>
    </border>
    <border>
      <left style="hair">
        <color rgb="FF000000"/>
      </left>
      <right style="thin">
        <color rgb="FF000000"/>
      </right>
      <top style="hair">
        <color rgb="FF000000"/>
      </top>
      <bottom style="thin">
        <color indexed="64"/>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thin">
        <color rgb="FF000000"/>
      </left>
      <right style="hair">
        <color rgb="FF000000"/>
      </right>
      <top style="thin">
        <color indexed="64"/>
      </top>
      <bottom style="hair">
        <color rgb="FF000000"/>
      </bottom>
      <diagonal/>
    </border>
    <border>
      <left style="hair">
        <color rgb="FF000000"/>
      </left>
      <right style="hair">
        <color rgb="FF000000"/>
      </right>
      <top style="thin">
        <color indexed="64"/>
      </top>
      <bottom style="hair">
        <color rgb="FF000000"/>
      </bottom>
      <diagonal/>
    </border>
    <border>
      <left style="hair">
        <color rgb="FF000000"/>
      </left>
      <right style="thin">
        <color rgb="FF000000"/>
      </right>
      <top style="thin">
        <color indexed="64"/>
      </top>
      <bottom style="hair">
        <color rgb="FF000000"/>
      </bottom>
      <diagonal/>
    </border>
    <border>
      <left style="thin">
        <color rgb="FF000000"/>
      </left>
      <right style="thin">
        <color rgb="FF000000"/>
      </right>
      <top/>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thin">
        <color rgb="FF000000"/>
      </left>
      <right style="thin">
        <color rgb="FF000000"/>
      </right>
      <top/>
      <bottom style="thin">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right style="thin">
        <color rgb="FF000000"/>
      </right>
      <top/>
      <bottom style="thin">
        <color rgb="FF000000"/>
      </bottom>
      <diagonal/>
    </border>
    <border>
      <left style="thin">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top/>
      <bottom style="medium">
        <color auto="1"/>
      </bottom>
      <diagonal/>
    </border>
    <border>
      <left style="medium">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s>
  <cellStyleXfs count="6">
    <xf numFmtId="0" fontId="0" fillId="0" borderId="0">
      <alignment vertical="center"/>
    </xf>
    <xf numFmtId="38" fontId="1" fillId="0" borderId="0" applyFont="0" applyFill="0" applyBorder="0" applyAlignment="0" applyProtection="0">
      <alignment vertical="center"/>
    </xf>
    <xf numFmtId="0" fontId="25" fillId="0" borderId="0">
      <alignment vertical="center"/>
    </xf>
    <xf numFmtId="38" fontId="25" fillId="0" borderId="0" applyFont="0" applyFill="0" applyBorder="0" applyAlignment="0" applyProtection="0">
      <alignment vertical="center"/>
    </xf>
    <xf numFmtId="0" fontId="37" fillId="0" borderId="0">
      <alignment vertical="center"/>
    </xf>
    <xf numFmtId="0" fontId="37" fillId="0" borderId="0">
      <alignment vertical="center"/>
    </xf>
  </cellStyleXfs>
  <cellXfs count="958">
    <xf numFmtId="0" fontId="0" fillId="0" borderId="0" xfId="0">
      <alignment vertical="center"/>
    </xf>
    <xf numFmtId="0" fontId="3" fillId="0" borderId="0" xfId="0" applyFont="1">
      <alignment vertical="center"/>
    </xf>
    <xf numFmtId="0" fontId="4" fillId="0" borderId="0" xfId="0" applyFont="1" applyAlignment="1">
      <alignment horizontal="right" vertical="center" wrapText="1"/>
    </xf>
    <xf numFmtId="0" fontId="4" fillId="0" borderId="0" xfId="0" applyFont="1" applyAlignment="1">
      <alignment horizontal="centerContinuous" vertical="center" wrapText="1"/>
    </xf>
    <xf numFmtId="0" fontId="4" fillId="0" borderId="0" xfId="0" applyFont="1" applyAlignment="1">
      <alignment horizontal="centerContinuous" vertical="center"/>
    </xf>
    <xf numFmtId="0" fontId="4" fillId="0" borderId="0" xfId="0" applyFont="1">
      <alignment vertical="center"/>
    </xf>
    <xf numFmtId="0" fontId="3" fillId="0" borderId="0" xfId="0" applyFont="1" applyAlignment="1">
      <alignment horizontal="center" vertical="center"/>
    </xf>
    <xf numFmtId="0" fontId="5" fillId="0" borderId="0" xfId="0" applyFont="1" applyAlignment="1">
      <alignment vertical="center" wrapText="1"/>
    </xf>
    <xf numFmtId="0" fontId="5" fillId="0" borderId="0" xfId="0" applyFont="1">
      <alignment vertical="center"/>
    </xf>
    <xf numFmtId="0" fontId="5" fillId="0" borderId="0" xfId="0" applyFont="1" applyAlignment="1">
      <alignment horizontal="left" vertical="center" indent="1"/>
    </xf>
    <xf numFmtId="0" fontId="3" fillId="0" borderId="0" xfId="0" applyFont="1" applyAlignment="1">
      <alignment horizontal="left" vertical="center" indent="1"/>
    </xf>
    <xf numFmtId="0" fontId="5" fillId="0" borderId="0" xfId="0" applyFont="1" applyAlignment="1">
      <alignment horizontal="center" vertical="center"/>
    </xf>
    <xf numFmtId="0" fontId="5" fillId="0" borderId="0" xfId="0" applyFont="1" applyAlignment="1">
      <alignment horizontal="right" vertical="center"/>
    </xf>
    <xf numFmtId="0" fontId="3" fillId="0" borderId="0" xfId="0" applyFont="1" applyAlignment="1">
      <alignment horizontal="center" vertical="center" wrapText="1"/>
    </xf>
    <xf numFmtId="0" fontId="3" fillId="0" borderId="0" xfId="0" applyFont="1" applyAlignment="1">
      <alignment horizontal="centerContinuous" vertical="center" wrapText="1"/>
    </xf>
    <xf numFmtId="0" fontId="3" fillId="0" borderId="0" xfId="0" applyFont="1" applyAlignment="1">
      <alignment horizontal="centerContinuous" vertical="center"/>
    </xf>
    <xf numFmtId="0" fontId="7" fillId="0" borderId="7" xfId="0" applyFont="1" applyBorder="1" applyAlignment="1">
      <alignment horizontal="right" vertical="center" shrinkToFit="1"/>
    </xf>
    <xf numFmtId="0" fontId="7" fillId="0" borderId="9" xfId="0" applyFont="1" applyBorder="1" applyAlignment="1">
      <alignment horizontal="right" vertical="center" shrinkToFit="1"/>
    </xf>
    <xf numFmtId="0" fontId="3" fillId="0" borderId="11" xfId="0" applyFont="1" applyBorder="1" applyAlignment="1">
      <alignment horizontal="right" vertical="center" shrinkToFit="1"/>
    </xf>
    <xf numFmtId="0" fontId="3" fillId="0" borderId="6" xfId="0" applyFont="1" applyBorder="1" applyAlignment="1">
      <alignment horizontal="center" vertical="center" wrapText="1"/>
    </xf>
    <xf numFmtId="0" fontId="8" fillId="0" borderId="9" xfId="0" applyFont="1" applyBorder="1" applyAlignment="1">
      <alignment horizontal="right" vertical="center" shrinkToFit="1"/>
    </xf>
    <xf numFmtId="177" fontId="3" fillId="0" borderId="15" xfId="0" applyNumberFormat="1" applyFont="1" applyBorder="1" applyAlignment="1">
      <alignment horizontal="right" vertical="center"/>
    </xf>
    <xf numFmtId="0" fontId="3" fillId="0" borderId="6" xfId="0" applyFont="1" applyBorder="1" applyAlignment="1">
      <alignment horizontal="justify" vertical="center" wrapText="1"/>
    </xf>
    <xf numFmtId="177" fontId="3" fillId="0" borderId="5" xfId="0" applyNumberFormat="1" applyFont="1" applyBorder="1" applyAlignment="1">
      <alignment horizontal="right" vertical="center"/>
    </xf>
    <xf numFmtId="0" fontId="3" fillId="0" borderId="18" xfId="0" applyFont="1" applyBorder="1" applyAlignment="1">
      <alignment vertical="center" wrapText="1"/>
    </xf>
    <xf numFmtId="0" fontId="3" fillId="0" borderId="13" xfId="0" applyFont="1" applyBorder="1" applyAlignment="1">
      <alignment horizontal="justify" vertical="center" wrapText="1"/>
    </xf>
    <xf numFmtId="0" fontId="3" fillId="0" borderId="23" xfId="0" applyFont="1" applyBorder="1" applyAlignment="1">
      <alignment horizontal="justify" vertical="center" wrapText="1"/>
    </xf>
    <xf numFmtId="177" fontId="3" fillId="0" borderId="24" xfId="0" applyNumberFormat="1" applyFont="1" applyBorder="1" applyAlignment="1">
      <alignment horizontal="right" vertical="center"/>
    </xf>
    <xf numFmtId="0" fontId="3" fillId="0" borderId="25" xfId="0" applyFont="1" applyBorder="1" applyAlignment="1">
      <alignment horizontal="justify" vertical="center" wrapText="1"/>
    </xf>
    <xf numFmtId="0" fontId="5" fillId="2" borderId="0" xfId="0" applyFont="1" applyFill="1" applyAlignment="1">
      <alignment horizontal="left" vertical="center" indent="1" shrinkToFit="1"/>
    </xf>
    <xf numFmtId="176" fontId="6" fillId="2" borderId="0" xfId="0" applyNumberFormat="1" applyFont="1" applyFill="1" applyAlignment="1">
      <alignment horizontal="right" vertical="center" wrapText="1" indent="1"/>
    </xf>
    <xf numFmtId="0" fontId="3" fillId="2" borderId="14" xfId="0" applyFont="1" applyFill="1" applyBorder="1" applyAlignment="1">
      <alignment horizontal="center" vertical="center" wrapText="1"/>
    </xf>
    <xf numFmtId="0" fontId="8" fillId="2" borderId="8" xfId="0" applyFont="1" applyFill="1" applyBorder="1" applyAlignment="1">
      <alignment horizontal="justify" vertical="center" wrapText="1"/>
    </xf>
    <xf numFmtId="0" fontId="8" fillId="2" borderId="10" xfId="0" applyFont="1" applyFill="1" applyBorder="1" applyAlignment="1">
      <alignment horizontal="justify" vertical="center" wrapText="1"/>
    </xf>
    <xf numFmtId="0" fontId="3" fillId="2" borderId="8" xfId="0" applyFont="1" applyFill="1" applyBorder="1" applyAlignment="1">
      <alignment horizontal="justify" vertical="center" wrapText="1"/>
    </xf>
    <xf numFmtId="0" fontId="3" fillId="2" borderId="12" xfId="0" applyFont="1" applyFill="1" applyBorder="1" applyAlignment="1">
      <alignment horizontal="justify" vertical="center" wrapText="1"/>
    </xf>
    <xf numFmtId="176" fontId="9" fillId="2" borderId="10" xfId="0" applyNumberFormat="1" applyFont="1" applyFill="1" applyBorder="1" applyAlignment="1">
      <alignment horizontal="left" vertical="center" wrapText="1" indent="1"/>
    </xf>
    <xf numFmtId="0" fontId="5" fillId="0" borderId="0" xfId="0" applyFont="1" applyAlignment="1">
      <alignment horizontal="right" vertical="center" wrapText="1"/>
    </xf>
    <xf numFmtId="0" fontId="5" fillId="0" borderId="0" xfId="0" applyFont="1" applyAlignment="1">
      <alignment horizontal="justify" vertical="center" wrapText="1"/>
    </xf>
    <xf numFmtId="0" fontId="5" fillId="0" borderId="0" xfId="0" applyFont="1" applyAlignment="1">
      <alignment horizontal="justify" vertical="center"/>
    </xf>
    <xf numFmtId="0" fontId="5" fillId="0" borderId="31" xfId="0" applyFont="1" applyBorder="1" applyAlignment="1">
      <alignment horizontal="center" vertical="center" wrapText="1"/>
    </xf>
    <xf numFmtId="0" fontId="5" fillId="2" borderId="33"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16" fillId="0" borderId="0" xfId="0" applyFont="1" applyAlignment="1">
      <alignment horizontal="justify" vertical="center"/>
    </xf>
    <xf numFmtId="0" fontId="18" fillId="0" borderId="0" xfId="0" applyFont="1">
      <alignment vertical="center"/>
    </xf>
    <xf numFmtId="0" fontId="18" fillId="0" borderId="0" xfId="0" applyFont="1" applyAlignment="1">
      <alignment horizontal="right" vertical="center"/>
    </xf>
    <xf numFmtId="0" fontId="19" fillId="0" borderId="0" xfId="0" applyFont="1" applyAlignment="1">
      <alignment horizontal="centerContinuous" vertical="center" wrapText="1"/>
    </xf>
    <xf numFmtId="0" fontId="19" fillId="0" borderId="0" xfId="0" applyFont="1" applyAlignment="1">
      <alignment horizontal="center" vertical="center" wrapText="1"/>
    </xf>
    <xf numFmtId="0" fontId="18" fillId="0" borderId="0" xfId="0" applyFont="1" applyAlignment="1">
      <alignment horizontal="right" vertical="center" wrapText="1"/>
    </xf>
    <xf numFmtId="0" fontId="18" fillId="0" borderId="32" xfId="0" applyFont="1" applyBorder="1" applyAlignment="1">
      <alignment horizontal="right" vertical="center" wrapText="1"/>
    </xf>
    <xf numFmtId="0" fontId="18" fillId="0" borderId="20" xfId="0" applyFont="1" applyBorder="1" applyAlignment="1">
      <alignment horizontal="right" vertical="center" wrapText="1"/>
    </xf>
    <xf numFmtId="0" fontId="18" fillId="0" borderId="39" xfId="0" applyFont="1" applyBorder="1" applyAlignment="1">
      <alignment horizontal="right" vertical="center" wrapText="1"/>
    </xf>
    <xf numFmtId="176" fontId="21" fillId="2" borderId="41" xfId="0" applyNumberFormat="1" applyFont="1" applyFill="1" applyBorder="1">
      <alignment vertical="center"/>
    </xf>
    <xf numFmtId="0" fontId="18" fillId="2" borderId="40" xfId="0" applyFont="1" applyFill="1" applyBorder="1" applyAlignment="1">
      <alignment horizontal="right" vertical="center" wrapText="1"/>
    </xf>
    <xf numFmtId="0" fontId="18" fillId="0" borderId="40" xfId="0" applyFont="1" applyBorder="1" applyAlignment="1">
      <alignment horizontal="right" vertical="center" wrapText="1"/>
    </xf>
    <xf numFmtId="0" fontId="20" fillId="0" borderId="38" xfId="0" applyFont="1" applyBorder="1" applyAlignment="1">
      <alignment horizontal="center" vertical="center" wrapText="1"/>
    </xf>
    <xf numFmtId="0" fontId="22" fillId="0" borderId="38" xfId="0" applyFont="1" applyBorder="1" applyAlignment="1">
      <alignment horizontal="center" vertical="center" shrinkToFit="1"/>
    </xf>
    <xf numFmtId="0" fontId="20" fillId="2" borderId="44" xfId="0" applyFont="1" applyFill="1" applyBorder="1" applyAlignment="1">
      <alignment horizontal="justify" vertical="center" wrapText="1"/>
    </xf>
    <xf numFmtId="0" fontId="18" fillId="2" borderId="45" xfId="0" applyFont="1" applyFill="1" applyBorder="1" applyAlignment="1">
      <alignment horizontal="right" vertical="center"/>
    </xf>
    <xf numFmtId="0" fontId="20" fillId="2" borderId="47" xfId="0" applyFont="1" applyFill="1" applyBorder="1" applyAlignment="1">
      <alignment horizontal="justify" vertical="center" wrapText="1"/>
    </xf>
    <xf numFmtId="0" fontId="18" fillId="2" borderId="34" xfId="0" applyFont="1" applyFill="1" applyBorder="1" applyAlignment="1">
      <alignment horizontal="right" vertical="center"/>
    </xf>
    <xf numFmtId="0" fontId="22" fillId="0" borderId="39" xfId="0" applyFont="1" applyBorder="1" applyAlignment="1">
      <alignment horizontal="right" vertical="center" wrapText="1" indent="1"/>
    </xf>
    <xf numFmtId="0" fontId="21" fillId="0" borderId="39" xfId="0" applyFont="1" applyBorder="1" applyAlignment="1">
      <alignment horizontal="left" vertical="center" wrapText="1"/>
    </xf>
    <xf numFmtId="176" fontId="21" fillId="2" borderId="26" xfId="0" applyNumberFormat="1" applyFont="1" applyFill="1" applyBorder="1">
      <alignment vertical="center"/>
    </xf>
    <xf numFmtId="0" fontId="20" fillId="0" borderId="27" xfId="0" applyFont="1" applyBorder="1" applyAlignment="1">
      <alignment horizontal="center" vertical="center" wrapText="1"/>
    </xf>
    <xf numFmtId="176" fontId="21" fillId="2" borderId="28" xfId="0" applyNumberFormat="1" applyFont="1" applyFill="1" applyBorder="1">
      <alignment vertical="center"/>
    </xf>
    <xf numFmtId="0" fontId="18" fillId="2" borderId="0" xfId="0" applyFont="1" applyFill="1" applyAlignment="1">
      <alignment horizontal="justify" vertical="center" wrapText="1"/>
    </xf>
    <xf numFmtId="0" fontId="18" fillId="2" borderId="10" xfId="0" applyFont="1" applyFill="1" applyBorder="1">
      <alignment vertical="center"/>
    </xf>
    <xf numFmtId="0" fontId="20" fillId="0" borderId="5" xfId="0" applyFont="1" applyBorder="1" applyAlignment="1">
      <alignment horizontal="right" vertical="center" wrapText="1"/>
    </xf>
    <xf numFmtId="179" fontId="20" fillId="2" borderId="0" xfId="0" applyNumberFormat="1" applyFont="1" applyFill="1" applyAlignment="1">
      <alignment vertical="center" wrapText="1"/>
    </xf>
    <xf numFmtId="0" fontId="20" fillId="0" borderId="0" xfId="0" applyFont="1" applyAlignment="1">
      <alignment vertical="center" wrapText="1"/>
    </xf>
    <xf numFmtId="0" fontId="18" fillId="0" borderId="10" xfId="0" applyFont="1" applyBorder="1">
      <alignment vertical="center"/>
    </xf>
    <xf numFmtId="0" fontId="20" fillId="0" borderId="39" xfId="0" applyFont="1" applyBorder="1" applyAlignment="1">
      <alignment horizontal="right" vertical="center"/>
    </xf>
    <xf numFmtId="0" fontId="20" fillId="2" borderId="40" xfId="0" applyFont="1" applyFill="1" applyBorder="1">
      <alignment vertical="center"/>
    </xf>
    <xf numFmtId="0" fontId="18" fillId="2" borderId="41" xfId="0" applyFont="1" applyFill="1" applyBorder="1">
      <alignment vertical="center"/>
    </xf>
    <xf numFmtId="0" fontId="23" fillId="0" borderId="38" xfId="0" applyFont="1" applyBorder="1" applyAlignment="1">
      <alignment horizontal="justify" vertical="center" wrapText="1"/>
    </xf>
    <xf numFmtId="0" fontId="21" fillId="0" borderId="38" xfId="0" applyFont="1" applyBorder="1" applyAlignment="1">
      <alignment horizontal="justify" vertical="center" wrapText="1"/>
    </xf>
    <xf numFmtId="0" fontId="18" fillId="0" borderId="0" xfId="0" applyFont="1" applyAlignment="1">
      <alignment horizontal="left" vertical="center"/>
    </xf>
    <xf numFmtId="0" fontId="23" fillId="0" borderId="0" xfId="2" applyFont="1">
      <alignment vertical="center"/>
    </xf>
    <xf numFmtId="0" fontId="18" fillId="0" borderId="0" xfId="2" applyFont="1" applyAlignment="1">
      <alignment horizontal="right" vertical="center"/>
    </xf>
    <xf numFmtId="0" fontId="23" fillId="0" borderId="0" xfId="2" applyFont="1" applyAlignment="1">
      <alignment horizontal="center" vertical="center"/>
    </xf>
    <xf numFmtId="0" fontId="18" fillId="0" borderId="0" xfId="2" applyFont="1">
      <alignment vertical="center"/>
    </xf>
    <xf numFmtId="0" fontId="23" fillId="0" borderId="4" xfId="2" applyFont="1" applyBorder="1">
      <alignment vertical="center"/>
    </xf>
    <xf numFmtId="0" fontId="23" fillId="0" borderId="28" xfId="2" applyFont="1" applyBorder="1">
      <alignment vertical="center"/>
    </xf>
    <xf numFmtId="0" fontId="23" fillId="0" borderId="52" xfId="2" applyFont="1" applyBorder="1">
      <alignment vertical="center"/>
    </xf>
    <xf numFmtId="0" fontId="23" fillId="0" borderId="42" xfId="2" applyFont="1" applyBorder="1">
      <alignment vertical="center"/>
    </xf>
    <xf numFmtId="0" fontId="23" fillId="0" borderId="42" xfId="2" applyFont="1" applyBorder="1" applyAlignment="1">
      <alignment horizontal="center" vertical="center"/>
    </xf>
    <xf numFmtId="0" fontId="23" fillId="0" borderId="0" xfId="2" applyFont="1" applyAlignment="1">
      <alignment vertical="top"/>
    </xf>
    <xf numFmtId="0" fontId="23" fillId="2" borderId="42" xfId="2" applyFont="1" applyFill="1" applyBorder="1" applyAlignment="1">
      <alignment horizontal="center" vertical="center"/>
    </xf>
    <xf numFmtId="0" fontId="30" fillId="0" borderId="0" xfId="0" applyFont="1">
      <alignment vertical="center"/>
    </xf>
    <xf numFmtId="0" fontId="20" fillId="0" borderId="0" xfId="0" applyFont="1">
      <alignment vertical="center"/>
    </xf>
    <xf numFmtId="0" fontId="31" fillId="0" borderId="0" xfId="0" applyFont="1">
      <alignment vertical="center"/>
    </xf>
    <xf numFmtId="0" fontId="18" fillId="3" borderId="55" xfId="0" applyFont="1" applyFill="1" applyBorder="1" applyAlignment="1">
      <alignment horizontal="center" vertical="center"/>
    </xf>
    <xf numFmtId="0" fontId="18" fillId="4" borderId="55" xfId="0" applyFont="1" applyFill="1" applyBorder="1" applyAlignment="1">
      <alignment horizontal="center" vertical="center" wrapText="1"/>
    </xf>
    <xf numFmtId="0" fontId="18" fillId="4" borderId="59" xfId="0" applyFont="1" applyFill="1" applyBorder="1" applyAlignment="1">
      <alignment horizontal="center" vertical="center" wrapText="1"/>
    </xf>
    <xf numFmtId="0" fontId="18" fillId="4" borderId="55" xfId="0" applyFont="1" applyFill="1" applyBorder="1" applyAlignment="1">
      <alignment horizontal="left" vertical="center" wrapText="1"/>
    </xf>
    <xf numFmtId="0" fontId="23" fillId="4" borderId="62" xfId="0" applyFont="1" applyFill="1" applyBorder="1" applyAlignment="1">
      <alignment horizontal="center" vertical="center" wrapText="1"/>
    </xf>
    <xf numFmtId="181" fontId="18" fillId="4" borderId="59" xfId="0" applyNumberFormat="1" applyFont="1" applyFill="1" applyBorder="1" applyAlignment="1">
      <alignment horizontal="center" vertical="center" wrapText="1"/>
    </xf>
    <xf numFmtId="0" fontId="18" fillId="0" borderId="55" xfId="0" applyFont="1" applyBorder="1">
      <alignment vertical="center"/>
    </xf>
    <xf numFmtId="0" fontId="18" fillId="2" borderId="55" xfId="0" applyFont="1" applyFill="1" applyBorder="1" applyAlignment="1">
      <alignment vertical="center" wrapText="1"/>
    </xf>
    <xf numFmtId="0" fontId="23" fillId="2" borderId="60" xfId="0" applyFont="1" applyFill="1" applyBorder="1" applyAlignment="1">
      <alignment horizontal="center" vertical="center" wrapText="1"/>
    </xf>
    <xf numFmtId="0" fontId="23" fillId="2" borderId="61" xfId="0" applyFont="1" applyFill="1" applyBorder="1" applyAlignment="1">
      <alignment horizontal="center" vertical="center" wrapText="1"/>
    </xf>
    <xf numFmtId="0" fontId="23" fillId="2" borderId="62" xfId="0" applyFont="1" applyFill="1" applyBorder="1" applyAlignment="1">
      <alignment horizontal="center" vertical="center" wrapText="1"/>
    </xf>
    <xf numFmtId="0" fontId="18" fillId="2" borderId="55" xfId="0" applyFont="1" applyFill="1" applyBorder="1" applyAlignment="1">
      <alignment horizontal="left" vertical="center" wrapText="1"/>
    </xf>
    <xf numFmtId="0" fontId="21" fillId="2" borderId="59" xfId="0" applyFont="1" applyFill="1" applyBorder="1" applyAlignment="1">
      <alignment vertical="center" wrapText="1"/>
    </xf>
    <xf numFmtId="0" fontId="21" fillId="2" borderId="55" xfId="0" applyFont="1" applyFill="1" applyBorder="1" applyAlignment="1">
      <alignment vertical="center" wrapText="1"/>
    </xf>
    <xf numFmtId="181" fontId="18" fillId="2" borderId="55" xfId="0" applyNumberFormat="1" applyFont="1" applyFill="1" applyBorder="1" applyAlignment="1">
      <alignment vertical="center" wrapText="1"/>
    </xf>
    <xf numFmtId="0" fontId="18" fillId="2" borderId="59" xfId="0" applyFont="1" applyFill="1" applyBorder="1" applyAlignment="1">
      <alignment vertical="center" wrapText="1"/>
    </xf>
    <xf numFmtId="0" fontId="23" fillId="2" borderId="63" xfId="0" applyFont="1" applyFill="1" applyBorder="1" applyAlignment="1">
      <alignment vertical="center" wrapText="1"/>
    </xf>
    <xf numFmtId="0" fontId="23" fillId="2" borderId="64" xfId="0" applyFont="1" applyFill="1" applyBorder="1" applyAlignment="1">
      <alignment horizontal="center" vertical="center" wrapText="1"/>
    </xf>
    <xf numFmtId="0" fontId="23" fillId="2" borderId="65" xfId="0" applyFont="1" applyFill="1" applyBorder="1" applyAlignment="1">
      <alignment horizontal="center" vertical="center" wrapText="1"/>
    </xf>
    <xf numFmtId="0" fontId="32" fillId="2" borderId="59" xfId="0" applyFont="1" applyFill="1" applyBorder="1" applyAlignment="1">
      <alignment horizontal="left" vertical="center"/>
    </xf>
    <xf numFmtId="0" fontId="18" fillId="0" borderId="0" xfId="0" applyFont="1" applyAlignment="1">
      <alignment horizontal="justify" vertical="center"/>
    </xf>
    <xf numFmtId="0" fontId="20" fillId="0" borderId="42" xfId="0" applyFont="1" applyBorder="1" applyAlignment="1">
      <alignment horizontal="center" vertical="center" wrapText="1"/>
    </xf>
    <xf numFmtId="182" fontId="20" fillId="2" borderId="29" xfId="0" applyNumberFormat="1" applyFont="1" applyFill="1" applyBorder="1" applyAlignment="1">
      <alignment horizontal="right" vertical="center" wrapText="1"/>
    </xf>
    <xf numFmtId="0" fontId="18" fillId="0" borderId="42" xfId="0" applyFont="1" applyBorder="1" applyAlignment="1">
      <alignment horizontal="center" vertical="center" wrapText="1"/>
    </xf>
    <xf numFmtId="0" fontId="21" fillId="0" borderId="42" xfId="0" applyFont="1" applyBorder="1" applyAlignment="1">
      <alignment horizontal="center" vertical="center" wrapText="1"/>
    </xf>
    <xf numFmtId="0" fontId="20" fillId="0" borderId="67" xfId="0" applyFont="1" applyBorder="1" applyAlignment="1">
      <alignment horizontal="center" vertical="center" wrapText="1"/>
    </xf>
    <xf numFmtId="0" fontId="20" fillId="0" borderId="0" xfId="0" applyFont="1" applyAlignment="1">
      <alignment horizontal="justify" vertical="center"/>
    </xf>
    <xf numFmtId="0" fontId="18" fillId="0" borderId="0" xfId="0" applyFont="1" applyAlignment="1">
      <alignment horizontal="justify" vertical="center" wrapText="1"/>
    </xf>
    <xf numFmtId="0" fontId="18"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20" fillId="0" borderId="0" xfId="0" applyFont="1" applyAlignment="1">
      <alignment horizontal="right" vertical="top" wrapText="1"/>
    </xf>
    <xf numFmtId="0" fontId="20" fillId="0" borderId="0" xfId="0" applyFont="1" applyAlignment="1">
      <alignment vertical="top" wrapText="1"/>
    </xf>
    <xf numFmtId="0" fontId="33" fillId="0" borderId="0" xfId="0" applyFont="1" applyAlignment="1">
      <alignment horizontal="center" vertical="center" wrapText="1"/>
    </xf>
    <xf numFmtId="0" fontId="34" fillId="0" borderId="0" xfId="0" applyFont="1">
      <alignment vertical="center"/>
    </xf>
    <xf numFmtId="0" fontId="18" fillId="2" borderId="1" xfId="0" applyFont="1" applyFill="1" applyBorder="1" applyAlignment="1">
      <alignment vertical="center" wrapText="1"/>
    </xf>
    <xf numFmtId="0" fontId="18" fillId="2" borderId="49" xfId="0" applyFont="1" applyFill="1" applyBorder="1" applyAlignment="1">
      <alignment vertical="center" wrapText="1"/>
    </xf>
    <xf numFmtId="0" fontId="18" fillId="2" borderId="39" xfId="0" applyFont="1" applyFill="1" applyBorder="1" applyAlignment="1">
      <alignment vertical="center" wrapText="1"/>
    </xf>
    <xf numFmtId="184" fontId="18" fillId="2" borderId="40" xfId="0" applyNumberFormat="1" applyFont="1" applyFill="1" applyBorder="1" applyAlignment="1">
      <alignment horizontal="right" vertical="center" wrapText="1"/>
    </xf>
    <xf numFmtId="0" fontId="18" fillId="2" borderId="40" xfId="0" applyFont="1" applyFill="1" applyBorder="1" applyAlignment="1">
      <alignment vertical="center" wrapText="1"/>
    </xf>
    <xf numFmtId="0" fontId="35" fillId="2" borderId="39" xfId="0" applyFont="1" applyFill="1" applyBorder="1" applyAlignment="1">
      <alignment horizontal="left" vertical="center" indent="4"/>
    </xf>
    <xf numFmtId="0" fontId="36" fillId="2" borderId="40" xfId="0" applyFont="1" applyFill="1" applyBorder="1" applyAlignment="1">
      <alignment vertical="center" wrapText="1"/>
    </xf>
    <xf numFmtId="0" fontId="35" fillId="2" borderId="41" xfId="0" applyFont="1" applyFill="1" applyBorder="1" applyAlignment="1">
      <alignment vertical="center" wrapText="1"/>
    </xf>
    <xf numFmtId="0" fontId="18" fillId="2" borderId="3" xfId="0" applyFont="1" applyFill="1" applyBorder="1" applyAlignment="1">
      <alignment vertical="center" wrapText="1"/>
    </xf>
    <xf numFmtId="185" fontId="18" fillId="2" borderId="2" xfId="0" applyNumberFormat="1" applyFont="1" applyFill="1" applyBorder="1" applyAlignment="1">
      <alignment horizontal="right" vertical="center" wrapText="1"/>
    </xf>
    <xf numFmtId="186" fontId="18" fillId="2" borderId="70" xfId="0" applyNumberFormat="1" applyFont="1" applyFill="1" applyBorder="1" applyAlignment="1">
      <alignment horizontal="right" vertical="center" wrapText="1"/>
    </xf>
    <xf numFmtId="0" fontId="23" fillId="2" borderId="3" xfId="0" applyFont="1" applyFill="1" applyBorder="1" applyAlignment="1">
      <alignment horizontal="right" vertical="center" wrapText="1"/>
    </xf>
    <xf numFmtId="185" fontId="18" fillId="2" borderId="4" xfId="0" applyNumberFormat="1" applyFont="1" applyFill="1" applyBorder="1" applyAlignment="1">
      <alignment horizontal="right" vertical="center" wrapText="1"/>
    </xf>
    <xf numFmtId="0" fontId="18" fillId="2" borderId="14" xfId="0" applyFont="1" applyFill="1" applyBorder="1" applyAlignment="1">
      <alignment vertical="center" wrapText="1"/>
    </xf>
    <xf numFmtId="185" fontId="18" fillId="2" borderId="6" xfId="0" applyNumberFormat="1" applyFont="1" applyFill="1" applyBorder="1" applyAlignment="1">
      <alignment horizontal="right" vertical="center" wrapText="1"/>
    </xf>
    <xf numFmtId="186" fontId="18" fillId="2" borderId="71" xfId="0" applyNumberFormat="1" applyFont="1" applyFill="1" applyBorder="1" applyAlignment="1">
      <alignment horizontal="right" vertical="center" wrapText="1"/>
    </xf>
    <xf numFmtId="0" fontId="23" fillId="2" borderId="14" xfId="0" applyFont="1" applyFill="1" applyBorder="1" applyAlignment="1">
      <alignment horizontal="right" vertical="center" wrapText="1"/>
    </xf>
    <xf numFmtId="185" fontId="18" fillId="2" borderId="17" xfId="0" applyNumberFormat="1" applyFont="1" applyFill="1" applyBorder="1" applyAlignment="1">
      <alignment horizontal="right"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right" vertical="center" wrapText="1"/>
    </xf>
    <xf numFmtId="0" fontId="20" fillId="2" borderId="17" xfId="0" applyFont="1" applyFill="1" applyBorder="1" applyAlignment="1">
      <alignment vertical="center" wrapText="1"/>
    </xf>
    <xf numFmtId="0" fontId="20" fillId="0" borderId="47" xfId="0" applyFont="1" applyBorder="1" applyAlignment="1">
      <alignment horizontal="center" vertical="center" wrapText="1"/>
    </xf>
    <xf numFmtId="0" fontId="21" fillId="0" borderId="71" xfId="0" applyFont="1" applyBorder="1" applyAlignment="1">
      <alignment horizontal="centerContinuous" vertical="center" wrapText="1"/>
    </xf>
    <xf numFmtId="0" fontId="21" fillId="0" borderId="14" xfId="0" applyFont="1" applyBorder="1" applyAlignment="1">
      <alignment horizontal="centerContinuous" vertical="center" wrapText="1"/>
    </xf>
    <xf numFmtId="0" fontId="20" fillId="2" borderId="34" xfId="0" applyFont="1" applyFill="1" applyBorder="1" applyAlignment="1">
      <alignment vertical="center" wrapText="1"/>
    </xf>
    <xf numFmtId="0" fontId="20" fillId="2" borderId="14" xfId="0" applyFont="1" applyFill="1" applyBorder="1" applyAlignment="1">
      <alignment vertical="center" wrapText="1"/>
    </xf>
    <xf numFmtId="0" fontId="20" fillId="2" borderId="6" xfId="0" applyFont="1" applyFill="1" applyBorder="1" applyAlignment="1">
      <alignment vertical="center" wrapText="1"/>
    </xf>
    <xf numFmtId="0" fontId="20" fillId="0" borderId="6" xfId="0" applyFont="1" applyBorder="1" applyAlignment="1">
      <alignment horizontal="centerContinuous" vertical="center" wrapText="1"/>
    </xf>
    <xf numFmtId="0" fontId="20" fillId="0" borderId="16" xfId="0" applyFont="1" applyBorder="1" applyAlignment="1">
      <alignment horizontal="centerContinuous" vertical="center" wrapText="1"/>
    </xf>
    <xf numFmtId="0" fontId="21" fillId="0" borderId="47" xfId="0" applyFont="1" applyBorder="1" applyAlignment="1">
      <alignment horizontal="center" vertical="center" wrapText="1"/>
    </xf>
    <xf numFmtId="0" fontId="20" fillId="0" borderId="72" xfId="0" applyFont="1" applyBorder="1" applyAlignment="1">
      <alignment horizontal="center" vertical="center" wrapText="1"/>
    </xf>
    <xf numFmtId="0" fontId="20" fillId="0" borderId="13" xfId="0" applyFont="1" applyBorder="1" applyAlignment="1">
      <alignment horizontal="centerContinuous" vertical="center" wrapText="1"/>
    </xf>
    <xf numFmtId="0" fontId="20" fillId="0" borderId="19" xfId="0" applyFont="1" applyBorder="1" applyAlignment="1">
      <alignment horizontal="centerContinuous" vertical="center" wrapText="1"/>
    </xf>
    <xf numFmtId="0" fontId="20" fillId="2" borderId="7" xfId="0" applyFont="1" applyFill="1" applyBorder="1" applyAlignment="1">
      <alignment vertical="center" wrapText="1"/>
    </xf>
    <xf numFmtId="0" fontId="20" fillId="2" borderId="19" xfId="0" applyFont="1" applyFill="1" applyBorder="1" applyAlignment="1">
      <alignment vertical="center" wrapText="1"/>
    </xf>
    <xf numFmtId="0" fontId="20" fillId="2" borderId="8" xfId="0" applyFont="1" applyFill="1" applyBorder="1" applyAlignment="1">
      <alignment horizontal="right" vertical="center" wrapText="1"/>
    </xf>
    <xf numFmtId="0" fontId="20" fillId="2" borderId="9" xfId="0" applyFont="1" applyFill="1" applyBorder="1" applyAlignment="1">
      <alignment vertical="center" wrapText="1"/>
    </xf>
    <xf numFmtId="0" fontId="20" fillId="2" borderId="9" xfId="0" applyFont="1" applyFill="1" applyBorder="1" applyAlignment="1">
      <alignment horizontal="right" vertical="center" wrapText="1"/>
    </xf>
    <xf numFmtId="0" fontId="21" fillId="2" borderId="0" xfId="0" applyFont="1" applyFill="1" applyAlignment="1">
      <alignment vertical="center" wrapText="1"/>
    </xf>
    <xf numFmtId="187" fontId="20" fillId="2" borderId="0" xfId="0" applyNumberFormat="1" applyFont="1" applyFill="1" applyAlignment="1">
      <alignment horizontal="right" vertical="center" wrapText="1"/>
    </xf>
    <xf numFmtId="187" fontId="20" fillId="2" borderId="10" xfId="0" applyNumberFormat="1" applyFont="1" applyFill="1" applyBorder="1" applyAlignment="1">
      <alignment horizontal="right" vertical="center" wrapText="1"/>
    </xf>
    <xf numFmtId="0" fontId="20" fillId="2" borderId="0" xfId="0" applyFont="1" applyFill="1" applyAlignment="1">
      <alignment vertical="center" wrapText="1"/>
    </xf>
    <xf numFmtId="0" fontId="20" fillId="2" borderId="10" xfId="0" applyFont="1" applyFill="1" applyBorder="1" applyAlignment="1">
      <alignment vertical="center" wrapText="1"/>
    </xf>
    <xf numFmtId="0" fontId="20" fillId="2" borderId="22" xfId="0" applyFont="1" applyFill="1" applyBorder="1" applyAlignment="1">
      <alignment vertical="center" wrapText="1"/>
    </xf>
    <xf numFmtId="0" fontId="18" fillId="2" borderId="14" xfId="0" applyFont="1" applyFill="1" applyBorder="1" applyAlignment="1">
      <alignment vertical="top" wrapText="1"/>
    </xf>
    <xf numFmtId="0" fontId="18" fillId="2" borderId="16" xfId="0" applyFont="1" applyFill="1" applyBorder="1" applyAlignment="1">
      <alignment vertical="top" wrapText="1"/>
    </xf>
    <xf numFmtId="0" fontId="18" fillId="2" borderId="14" xfId="0" applyFont="1" applyFill="1" applyBorder="1" applyAlignment="1">
      <alignment horizontal="left" vertical="center"/>
    </xf>
    <xf numFmtId="0" fontId="18" fillId="2" borderId="16" xfId="0" applyFont="1" applyFill="1" applyBorder="1" applyAlignment="1">
      <alignment horizontal="left" vertical="center"/>
    </xf>
    <xf numFmtId="0" fontId="18" fillId="2" borderId="17" xfId="0" applyFont="1" applyFill="1" applyBorder="1" applyAlignment="1">
      <alignment vertical="center" wrapText="1"/>
    </xf>
    <xf numFmtId="0" fontId="18" fillId="2" borderId="14" xfId="0" applyFont="1" applyFill="1" applyBorder="1" applyAlignment="1">
      <alignment horizontal="left" vertical="center" wrapText="1"/>
    </xf>
    <xf numFmtId="0" fontId="18" fillId="2" borderId="16" xfId="0" applyFont="1" applyFill="1" applyBorder="1" applyAlignment="1">
      <alignment horizontal="left" vertical="center" wrapText="1"/>
    </xf>
    <xf numFmtId="0" fontId="18" fillId="2" borderId="17" xfId="0" applyFont="1" applyFill="1" applyBorder="1" applyAlignment="1">
      <alignment vertical="top" wrapText="1"/>
    </xf>
    <xf numFmtId="0" fontId="18" fillId="2" borderId="26" xfId="0" applyFont="1" applyFill="1" applyBorder="1" applyAlignment="1">
      <alignment horizontal="left" vertical="center" wrapText="1"/>
    </xf>
    <xf numFmtId="0" fontId="20" fillId="0" borderId="59" xfId="0" applyFont="1" applyBorder="1" applyAlignment="1">
      <alignment horizontal="center" vertical="center" wrapText="1"/>
    </xf>
    <xf numFmtId="0" fontId="20" fillId="0" borderId="44" xfId="0" applyFont="1" applyBorder="1" applyAlignment="1">
      <alignment horizontal="center" vertical="center" wrapText="1"/>
    </xf>
    <xf numFmtId="0" fontId="20" fillId="0" borderId="78" xfId="0" applyFont="1" applyBorder="1" applyAlignment="1">
      <alignment horizontal="center" vertical="center" wrapText="1"/>
    </xf>
    <xf numFmtId="0" fontId="18" fillId="0" borderId="44" xfId="0" applyFont="1" applyBorder="1" applyAlignment="1">
      <alignment horizontal="center" vertical="center" wrapText="1"/>
    </xf>
    <xf numFmtId="0" fontId="20" fillId="2" borderId="70" xfId="0" applyFont="1" applyFill="1" applyBorder="1" applyAlignment="1">
      <alignment horizontal="left" vertical="center" wrapText="1"/>
    </xf>
    <xf numFmtId="0" fontId="18" fillId="0" borderId="70" xfId="0" applyFont="1" applyBorder="1" applyAlignment="1">
      <alignment horizontal="center" vertical="center" wrapText="1"/>
    </xf>
    <xf numFmtId="0" fontId="20" fillId="2" borderId="45" xfId="0" applyFont="1" applyFill="1" applyBorder="1" applyAlignment="1">
      <alignment horizontal="left" vertical="center" wrapText="1"/>
    </xf>
    <xf numFmtId="0" fontId="20" fillId="2" borderId="79" xfId="0" applyFont="1" applyFill="1" applyBorder="1" applyAlignment="1">
      <alignment horizontal="left" vertical="center" wrapText="1"/>
    </xf>
    <xf numFmtId="0" fontId="20" fillId="0" borderId="79" xfId="0" applyFont="1" applyBorder="1" applyAlignment="1">
      <alignment horizontal="center" vertical="center" wrapText="1"/>
    </xf>
    <xf numFmtId="0" fontId="20" fillId="2" borderId="35" xfId="0" applyFont="1" applyFill="1" applyBorder="1" applyAlignment="1">
      <alignment horizontal="left" vertical="center" wrapText="1"/>
    </xf>
    <xf numFmtId="0" fontId="18" fillId="0" borderId="81" xfId="0" applyFont="1" applyBorder="1" applyAlignment="1">
      <alignment horizontal="center" vertical="center" wrapText="1"/>
    </xf>
    <xf numFmtId="0" fontId="20" fillId="2" borderId="82" xfId="0" applyFont="1" applyFill="1" applyBorder="1" applyAlignment="1">
      <alignment horizontal="left" vertical="center" wrapText="1"/>
    </xf>
    <xf numFmtId="0" fontId="18" fillId="0" borderId="82" xfId="0" applyFont="1" applyBorder="1" applyAlignment="1">
      <alignment horizontal="center" vertical="center" wrapText="1"/>
    </xf>
    <xf numFmtId="0" fontId="20" fillId="2" borderId="83" xfId="0" applyFont="1" applyFill="1" applyBorder="1" applyAlignment="1">
      <alignment horizontal="left" vertical="center" wrapText="1"/>
    </xf>
    <xf numFmtId="0" fontId="20" fillId="0" borderId="85" xfId="0" applyFont="1" applyBorder="1" applyAlignment="1">
      <alignment horizontal="center" vertical="center" wrapText="1"/>
    </xf>
    <xf numFmtId="0" fontId="20" fillId="2" borderId="86" xfId="0" applyFont="1" applyFill="1" applyBorder="1" applyAlignment="1">
      <alignment horizontal="left" vertical="center" wrapText="1"/>
    </xf>
    <xf numFmtId="0" fontId="20" fillId="0" borderId="86" xfId="0" applyFont="1" applyBorder="1" applyAlignment="1">
      <alignment horizontal="center" vertical="center" wrapText="1"/>
    </xf>
    <xf numFmtId="0" fontId="20" fillId="2" borderId="87" xfId="0" applyFont="1" applyFill="1" applyBorder="1" applyAlignment="1">
      <alignment horizontal="left" vertical="center" wrapText="1"/>
    </xf>
    <xf numFmtId="0" fontId="20" fillId="0" borderId="90" xfId="0" applyFont="1" applyBorder="1" applyAlignment="1">
      <alignment horizontal="center" vertical="center" wrapText="1"/>
    </xf>
    <xf numFmtId="0" fontId="20" fillId="0" borderId="94" xfId="0" applyFont="1" applyBorder="1" applyAlignment="1">
      <alignment horizontal="center" vertical="center" wrapText="1"/>
    </xf>
    <xf numFmtId="0" fontId="19" fillId="0" borderId="0" xfId="0" applyFont="1" applyAlignment="1">
      <alignment horizontal="centerContinuous" vertical="center"/>
    </xf>
    <xf numFmtId="0" fontId="30" fillId="0" borderId="0" xfId="0" applyFont="1" applyAlignment="1">
      <alignment horizontal="justify" vertical="center" wrapText="1"/>
    </xf>
    <xf numFmtId="0" fontId="20" fillId="0" borderId="75" xfId="0" applyFont="1" applyBorder="1" applyAlignment="1">
      <alignment horizontal="center" vertical="center" wrapText="1"/>
    </xf>
    <xf numFmtId="0" fontId="20" fillId="0" borderId="76" xfId="0" applyFont="1" applyBorder="1" applyAlignment="1">
      <alignment horizontal="center" vertical="top" wrapText="1"/>
    </xf>
    <xf numFmtId="0" fontId="20" fillId="0" borderId="102" xfId="0" applyFont="1" applyBorder="1" applyAlignment="1">
      <alignment horizontal="center" vertical="center" wrapText="1"/>
    </xf>
    <xf numFmtId="0" fontId="30" fillId="2" borderId="96" xfId="0" applyFont="1" applyFill="1" applyBorder="1" applyAlignment="1">
      <alignment horizontal="justify" vertical="center" wrapText="1"/>
    </xf>
    <xf numFmtId="0" fontId="18" fillId="0" borderId="94" xfId="0" applyFont="1" applyBorder="1" applyAlignment="1">
      <alignment horizontal="center" vertical="center" wrapText="1"/>
    </xf>
    <xf numFmtId="0" fontId="20" fillId="0" borderId="98" xfId="0" applyFont="1" applyBorder="1" applyAlignment="1">
      <alignment horizontal="center" vertical="center" wrapText="1"/>
    </xf>
    <xf numFmtId="0" fontId="30" fillId="2" borderId="100" xfId="0" applyFont="1" applyFill="1" applyBorder="1" applyAlignment="1">
      <alignment horizontal="justify" vertical="center" wrapText="1"/>
    </xf>
    <xf numFmtId="0" fontId="18" fillId="0" borderId="0" xfId="4" applyFont="1">
      <alignment vertical="center"/>
    </xf>
    <xf numFmtId="0" fontId="18" fillId="0" borderId="0" xfId="4" applyFont="1" applyAlignment="1">
      <alignment horizontal="right" vertical="center"/>
    </xf>
    <xf numFmtId="0" fontId="18" fillId="0" borderId="0" xfId="4" applyFont="1" applyAlignment="1">
      <alignment horizontal="center" vertical="center"/>
    </xf>
    <xf numFmtId="0" fontId="23" fillId="0" borderId="104" xfId="4" applyFont="1" applyBorder="1" applyAlignment="1">
      <alignment horizontal="center" vertical="center" wrapText="1"/>
    </xf>
    <xf numFmtId="0" fontId="18" fillId="0" borderId="105" xfId="4" applyFont="1" applyBorder="1" applyAlignment="1">
      <alignment horizontal="center" vertical="center"/>
    </xf>
    <xf numFmtId="0" fontId="21" fillId="0" borderId="106" xfId="4" applyFont="1" applyBorder="1" applyAlignment="1">
      <alignment horizontal="center" vertical="center" wrapText="1"/>
    </xf>
    <xf numFmtId="0" fontId="21" fillId="0" borderId="106" xfId="4" applyFont="1" applyBorder="1" applyAlignment="1">
      <alignment horizontal="center" vertical="center"/>
    </xf>
    <xf numFmtId="0" fontId="39" fillId="0" borderId="107" xfId="4" applyFont="1" applyBorder="1" applyAlignment="1">
      <alignment vertical="center" wrapText="1"/>
    </xf>
    <xf numFmtId="0" fontId="39" fillId="0" borderId="108" xfId="4" applyFont="1" applyBorder="1" applyAlignment="1">
      <alignment horizontal="center" vertical="center"/>
    </xf>
    <xf numFmtId="0" fontId="21" fillId="0" borderId="4" xfId="4" applyFont="1" applyBorder="1">
      <alignment vertical="center"/>
    </xf>
    <xf numFmtId="0" fontId="21" fillId="0" borderId="17" xfId="4" applyFont="1" applyBorder="1">
      <alignment vertical="center"/>
    </xf>
    <xf numFmtId="0" fontId="21" fillId="0" borderId="28" xfId="4" applyFont="1" applyBorder="1">
      <alignment vertical="center"/>
    </xf>
    <xf numFmtId="0" fontId="21" fillId="5" borderId="119" xfId="4" applyFont="1" applyFill="1" applyBorder="1" applyAlignment="1">
      <alignment vertical="center" wrapText="1"/>
    </xf>
    <xf numFmtId="0" fontId="18" fillId="0" borderId="0" xfId="4" applyFont="1" applyAlignment="1">
      <alignment vertical="center" wrapText="1"/>
    </xf>
    <xf numFmtId="0" fontId="21" fillId="0" borderId="0" xfId="4" applyFont="1" applyAlignment="1">
      <alignment vertical="top"/>
    </xf>
    <xf numFmtId="0" fontId="21" fillId="0" borderId="0" xfId="4" applyFont="1">
      <alignment vertical="center"/>
    </xf>
    <xf numFmtId="0" fontId="18" fillId="6" borderId="29" xfId="4" applyFont="1" applyFill="1" applyBorder="1">
      <alignment vertical="center"/>
    </xf>
    <xf numFmtId="0" fontId="18" fillId="6" borderId="52" xfId="4" applyFont="1" applyFill="1" applyBorder="1">
      <alignment vertical="center"/>
    </xf>
    <xf numFmtId="0" fontId="18" fillId="2" borderId="42" xfId="4" applyFont="1" applyFill="1" applyBorder="1" applyAlignment="1">
      <alignment horizontal="center" vertical="center"/>
    </xf>
    <xf numFmtId="0" fontId="18" fillId="0" borderId="37" xfId="4" applyFont="1" applyBorder="1" applyAlignment="1">
      <alignment horizontal="center" vertical="center" shrinkToFit="1"/>
    </xf>
    <xf numFmtId="0" fontId="21" fillId="0" borderId="4" xfId="4" applyFont="1" applyBorder="1" applyAlignment="1">
      <alignment vertical="center" shrinkToFit="1"/>
    </xf>
    <xf numFmtId="0" fontId="18" fillId="2" borderId="29" xfId="4" applyFont="1" applyFill="1" applyBorder="1" applyAlignment="1">
      <alignment vertical="center" shrinkToFit="1"/>
    </xf>
    <xf numFmtId="0" fontId="18" fillId="2" borderId="51" xfId="4" applyFont="1" applyFill="1" applyBorder="1" applyAlignment="1">
      <alignment vertical="center" shrinkToFit="1"/>
    </xf>
    <xf numFmtId="0" fontId="18" fillId="6" borderId="29" xfId="4" applyFont="1" applyFill="1" applyBorder="1" applyAlignment="1">
      <alignment horizontal="center" vertical="center" textRotation="255"/>
    </xf>
    <xf numFmtId="0" fontId="18" fillId="6" borderId="51" xfId="4" applyFont="1" applyFill="1" applyBorder="1" applyAlignment="1">
      <alignment horizontal="center" vertical="center" textRotation="255"/>
    </xf>
    <xf numFmtId="0" fontId="21" fillId="6" borderId="52" xfId="4" applyFont="1" applyFill="1" applyBorder="1" applyAlignment="1">
      <alignment horizontal="center" vertical="center"/>
    </xf>
    <xf numFmtId="0" fontId="18" fillId="2" borderId="4" xfId="4" applyFont="1" applyFill="1" applyBorder="1" applyAlignment="1">
      <alignment horizontal="center" vertical="center" wrapText="1"/>
    </xf>
    <xf numFmtId="0" fontId="18" fillId="2" borderId="17" xfId="4" applyFont="1" applyFill="1" applyBorder="1" applyAlignment="1">
      <alignment horizontal="center" vertical="center" wrapText="1"/>
    </xf>
    <xf numFmtId="0" fontId="18" fillId="2" borderId="4" xfId="4" applyFont="1" applyFill="1" applyBorder="1" applyAlignment="1">
      <alignment horizontal="center" vertical="top" wrapText="1"/>
    </xf>
    <xf numFmtId="0" fontId="18" fillId="2" borderId="17" xfId="4" applyFont="1" applyFill="1" applyBorder="1" applyAlignment="1">
      <alignment horizontal="center" vertical="top" wrapText="1"/>
    </xf>
    <xf numFmtId="0" fontId="18" fillId="2" borderId="42" xfId="4" applyFont="1" applyFill="1" applyBorder="1" applyAlignment="1">
      <alignment horizontal="center" vertical="top" wrapText="1"/>
    </xf>
    <xf numFmtId="0" fontId="21" fillId="6" borderId="1" xfId="4" applyFont="1" applyFill="1" applyBorder="1" applyAlignment="1">
      <alignment horizontal="center" vertical="center" textRotation="255" shrinkToFit="1"/>
    </xf>
    <xf numFmtId="0" fontId="18" fillId="2" borderId="53" xfId="4" applyFont="1" applyFill="1" applyBorder="1" applyAlignment="1">
      <alignment horizontal="center" vertical="top" wrapText="1"/>
    </xf>
    <xf numFmtId="0" fontId="21" fillId="6" borderId="5" xfId="4" applyFont="1" applyFill="1" applyBorder="1" applyAlignment="1">
      <alignment horizontal="center" vertical="center" textRotation="255" shrinkToFit="1"/>
    </xf>
    <xf numFmtId="0" fontId="18" fillId="2" borderId="112" xfId="4" applyFont="1" applyFill="1" applyBorder="1" applyAlignment="1">
      <alignment horizontal="center" vertical="top" wrapText="1"/>
    </xf>
    <xf numFmtId="0" fontId="18" fillId="2" borderId="122" xfId="4" applyFont="1" applyFill="1" applyBorder="1" applyAlignment="1">
      <alignment horizontal="center" vertical="top" wrapText="1"/>
    </xf>
    <xf numFmtId="0" fontId="21" fillId="6" borderId="39" xfId="4" applyFont="1" applyFill="1" applyBorder="1" applyAlignment="1">
      <alignment horizontal="center" vertical="center" textRotation="255" shrinkToFit="1"/>
    </xf>
    <xf numFmtId="0" fontId="18" fillId="2" borderId="54" xfId="4" applyFont="1" applyFill="1" applyBorder="1" applyAlignment="1">
      <alignment horizontal="center" vertical="top" wrapText="1"/>
    </xf>
    <xf numFmtId="0" fontId="18" fillId="6" borderId="51" xfId="4" applyFont="1" applyFill="1" applyBorder="1">
      <alignment vertical="center"/>
    </xf>
    <xf numFmtId="0" fontId="18" fillId="2" borderId="52" xfId="4" applyFont="1" applyFill="1" applyBorder="1" applyAlignment="1">
      <alignment horizontal="center" vertical="center"/>
    </xf>
    <xf numFmtId="0" fontId="18" fillId="6" borderId="40" xfId="4" applyFont="1" applyFill="1" applyBorder="1">
      <alignment vertical="center"/>
    </xf>
    <xf numFmtId="0" fontId="18" fillId="6" borderId="39" xfId="4" applyFont="1" applyFill="1" applyBorder="1">
      <alignment vertical="center"/>
    </xf>
    <xf numFmtId="0" fontId="18" fillId="6" borderId="41" xfId="4" applyFont="1" applyFill="1" applyBorder="1">
      <alignment vertical="center"/>
    </xf>
    <xf numFmtId="0" fontId="18" fillId="2" borderId="41" xfId="4" applyFont="1" applyFill="1" applyBorder="1" applyAlignment="1">
      <alignment horizontal="center" vertical="center"/>
    </xf>
    <xf numFmtId="0" fontId="18" fillId="5" borderId="41" xfId="4" applyFont="1" applyFill="1" applyBorder="1" applyAlignment="1">
      <alignment horizontal="center" vertical="center"/>
    </xf>
    <xf numFmtId="0" fontId="47" fillId="0" borderId="0" xfId="0" applyFont="1" applyAlignment="1">
      <alignment horizontal="centerContinuous" vertical="center"/>
    </xf>
    <xf numFmtId="0" fontId="18" fillId="0" borderId="0" xfId="0" applyFont="1" applyAlignment="1">
      <alignment horizontal="centerContinuous" vertical="center"/>
    </xf>
    <xf numFmtId="0" fontId="18" fillId="0" borderId="40" xfId="0" applyFont="1" applyBorder="1" applyAlignment="1">
      <alignment horizontal="right" vertical="center"/>
    </xf>
    <xf numFmtId="0" fontId="18" fillId="0" borderId="51" xfId="0" applyFont="1" applyBorder="1" applyAlignment="1">
      <alignment horizontal="right" vertical="center"/>
    </xf>
    <xf numFmtId="0" fontId="18" fillId="0" borderId="0" xfId="0" applyFont="1" applyAlignment="1">
      <alignment horizontal="left" vertical="center" indent="2"/>
    </xf>
    <xf numFmtId="0" fontId="18" fillId="0" borderId="0" xfId="0" applyFont="1" applyAlignment="1">
      <alignment horizontal="left" vertical="top"/>
    </xf>
    <xf numFmtId="0" fontId="18" fillId="2" borderId="0" xfId="0" applyFont="1" applyFill="1">
      <alignment vertical="center"/>
    </xf>
    <xf numFmtId="0" fontId="18" fillId="0" borderId="42" xfId="0" applyFont="1" applyBorder="1">
      <alignment vertical="center"/>
    </xf>
    <xf numFmtId="0" fontId="18" fillId="3" borderId="42" xfId="0" applyFont="1" applyFill="1" applyBorder="1">
      <alignment vertical="center"/>
    </xf>
    <xf numFmtId="0" fontId="18" fillId="2" borderId="42" xfId="0" applyFont="1" applyFill="1" applyBorder="1">
      <alignment vertical="center"/>
    </xf>
    <xf numFmtId="0" fontId="18" fillId="0" borderId="40" xfId="0" applyFont="1" applyBorder="1">
      <alignment vertical="center"/>
    </xf>
    <xf numFmtId="0" fontId="20" fillId="0" borderId="0" xfId="0" applyFont="1" applyAlignment="1">
      <alignment horizontal="right" vertical="center"/>
    </xf>
    <xf numFmtId="0" fontId="18" fillId="0" borderId="0" xfId="0" applyFont="1" applyAlignment="1">
      <alignment horizontal="center" vertical="center"/>
    </xf>
    <xf numFmtId="0" fontId="30" fillId="0" borderId="0" xfId="0" applyFont="1" applyAlignment="1">
      <alignment vertical="center" wrapText="1"/>
    </xf>
    <xf numFmtId="0" fontId="19" fillId="0" borderId="0" xfId="0" applyFont="1" applyAlignment="1">
      <alignment horizontal="center" vertical="center"/>
    </xf>
    <xf numFmtId="0" fontId="48" fillId="0" borderId="0" xfId="0" applyFont="1">
      <alignment vertical="center"/>
    </xf>
    <xf numFmtId="0" fontId="21" fillId="0" borderId="0" xfId="0" applyFont="1">
      <alignment vertical="center"/>
    </xf>
    <xf numFmtId="0" fontId="21" fillId="0" borderId="0" xfId="0" applyFont="1" applyAlignment="1">
      <alignment horizontal="right" vertical="center"/>
    </xf>
    <xf numFmtId="189" fontId="18" fillId="0" borderId="4" xfId="0" applyNumberFormat="1" applyFont="1" applyBorder="1" applyAlignment="1">
      <alignment horizontal="right" vertical="center"/>
    </xf>
    <xf numFmtId="189" fontId="18" fillId="0" borderId="0" xfId="0" applyNumberFormat="1" applyFont="1">
      <alignment vertical="center"/>
    </xf>
    <xf numFmtId="189" fontId="18" fillId="0" borderId="17" xfId="0" applyNumberFormat="1" applyFont="1" applyBorder="1" applyAlignment="1">
      <alignment horizontal="right" vertical="center"/>
    </xf>
    <xf numFmtId="189" fontId="18" fillId="0" borderId="28" xfId="0" applyNumberFormat="1" applyFont="1" applyBorder="1" applyAlignment="1">
      <alignment horizontal="right" vertical="center"/>
    </xf>
    <xf numFmtId="0" fontId="18" fillId="0" borderId="49" xfId="0" applyFont="1" applyBorder="1" applyAlignment="1">
      <alignment horizontal="center" vertical="center" wrapText="1"/>
    </xf>
    <xf numFmtId="189" fontId="18" fillId="0" borderId="49" xfId="0" applyNumberFormat="1" applyFont="1" applyBorder="1">
      <alignment vertical="center"/>
    </xf>
    <xf numFmtId="189" fontId="18" fillId="0" borderId="49" xfId="0" applyNumberFormat="1" applyFont="1" applyBorder="1" applyAlignment="1">
      <alignment horizontal="right" vertical="center"/>
    </xf>
    <xf numFmtId="189" fontId="23" fillId="0" borderId="49" xfId="0" applyNumberFormat="1" applyFont="1" applyBorder="1" applyAlignment="1">
      <alignment horizontal="right" vertical="center"/>
    </xf>
    <xf numFmtId="0" fontId="18" fillId="0" borderId="0" xfId="0" applyFont="1" applyAlignment="1">
      <alignment horizontal="center" vertical="center" wrapText="1"/>
    </xf>
    <xf numFmtId="189" fontId="18" fillId="0" borderId="0" xfId="0" applyNumberFormat="1" applyFont="1" applyAlignment="1">
      <alignment horizontal="right" vertical="center"/>
    </xf>
    <xf numFmtId="189" fontId="18" fillId="0" borderId="40" xfId="0" applyNumberFormat="1" applyFont="1" applyBorder="1" applyAlignment="1">
      <alignment horizontal="center" vertical="center"/>
    </xf>
    <xf numFmtId="190" fontId="18" fillId="0" borderId="0" xfId="0" applyNumberFormat="1" applyFont="1">
      <alignment vertical="center"/>
    </xf>
    <xf numFmtId="190" fontId="18" fillId="3" borderId="40" xfId="0" applyNumberFormat="1" applyFont="1" applyFill="1" applyBorder="1">
      <alignment vertical="center"/>
    </xf>
    <xf numFmtId="0" fontId="18" fillId="0" borderId="40" xfId="0" applyFont="1" applyBorder="1" applyAlignment="1">
      <alignment horizontal="center" vertical="center"/>
    </xf>
    <xf numFmtId="190" fontId="18" fillId="0" borderId="49" xfId="0" applyNumberFormat="1" applyFont="1" applyBorder="1">
      <alignment vertical="center"/>
    </xf>
    <xf numFmtId="0" fontId="18" fillId="0" borderId="49" xfId="0" applyFont="1" applyBorder="1">
      <alignment vertical="center"/>
    </xf>
    <xf numFmtId="38" fontId="18" fillId="0" borderId="49" xfId="1" applyFont="1" applyFill="1" applyBorder="1" applyAlignment="1">
      <alignment horizontal="center" vertical="center"/>
    </xf>
    <xf numFmtId="38" fontId="18" fillId="0" borderId="0" xfId="1" applyFont="1" applyFill="1" applyBorder="1" applyAlignment="1">
      <alignment horizontal="center" vertical="center"/>
    </xf>
    <xf numFmtId="0" fontId="18" fillId="0" borderId="29" xfId="0" applyFont="1" applyBorder="1" applyAlignment="1">
      <alignment horizontal="center" vertical="center"/>
    </xf>
    <xf numFmtId="191" fontId="18" fillId="0" borderId="52" xfId="0" applyNumberFormat="1" applyFont="1" applyBorder="1">
      <alignment vertical="center"/>
    </xf>
    <xf numFmtId="191" fontId="18" fillId="0" borderId="0" xfId="0" applyNumberFormat="1" applyFont="1">
      <alignment vertical="center"/>
    </xf>
    <xf numFmtId="0" fontId="20" fillId="0" borderId="42" xfId="0" applyFont="1" applyBorder="1" applyAlignment="1">
      <alignment horizontal="left" vertical="center" wrapText="1"/>
    </xf>
    <xf numFmtId="0" fontId="20" fillId="0" borderId="32" xfId="0" applyFont="1" applyBorder="1" applyAlignment="1">
      <alignment vertical="center" wrapText="1"/>
    </xf>
    <xf numFmtId="0" fontId="20" fillId="0" borderId="4" xfId="0" applyFont="1" applyBorder="1" applyAlignment="1">
      <alignment vertical="center" wrapText="1"/>
    </xf>
    <xf numFmtId="0" fontId="20" fillId="0" borderId="5" xfId="0" applyFont="1" applyBorder="1" applyAlignment="1">
      <alignment vertical="center" wrapText="1"/>
    </xf>
    <xf numFmtId="0" fontId="20" fillId="0" borderId="20" xfId="0" applyFont="1" applyBorder="1" applyAlignment="1">
      <alignment vertical="center" wrapText="1"/>
    </xf>
    <xf numFmtId="0" fontId="20" fillId="0" borderId="8" xfId="0" applyFont="1" applyBorder="1" applyAlignment="1">
      <alignment vertical="center" wrapText="1"/>
    </xf>
    <xf numFmtId="0" fontId="20" fillId="0" borderId="5" xfId="0" applyFont="1" applyBorder="1" applyAlignment="1">
      <alignment horizontal="left" vertical="center" wrapText="1" indent="1"/>
    </xf>
    <xf numFmtId="0" fontId="20" fillId="0" borderId="21" xfId="0" applyFont="1" applyBorder="1" applyAlignment="1">
      <alignment vertical="center" wrapText="1"/>
    </xf>
    <xf numFmtId="0" fontId="20" fillId="0" borderId="5" xfId="0" applyFont="1" applyBorder="1">
      <alignment vertical="center"/>
    </xf>
    <xf numFmtId="0" fontId="20" fillId="0" borderId="69" xfId="0" applyFont="1" applyBorder="1" applyAlignment="1">
      <alignment vertical="center" wrapText="1"/>
    </xf>
    <xf numFmtId="0" fontId="20" fillId="0" borderId="70" xfId="0" applyFont="1" applyBorder="1" applyAlignment="1">
      <alignment horizontal="center" vertical="center" wrapText="1"/>
    </xf>
    <xf numFmtId="0" fontId="20" fillId="0" borderId="0" xfId="0" applyFont="1" applyAlignment="1">
      <alignment horizontal="justify" vertical="top" wrapText="1"/>
    </xf>
    <xf numFmtId="0" fontId="51" fillId="0" borderId="0" xfId="0" applyFont="1">
      <alignment vertical="center"/>
    </xf>
    <xf numFmtId="0" fontId="18" fillId="9" borderId="0" xfId="0" applyFont="1" applyFill="1">
      <alignment vertical="center"/>
    </xf>
    <xf numFmtId="0" fontId="21" fillId="9" borderId="0" xfId="0" applyFont="1" applyFill="1" applyAlignment="1">
      <alignment horizontal="right" vertical="center"/>
    </xf>
    <xf numFmtId="0" fontId="18" fillId="3" borderId="42" xfId="0" applyFont="1" applyFill="1" applyBorder="1" applyAlignment="1">
      <alignment horizontal="centerContinuous" vertical="center" wrapText="1"/>
    </xf>
    <xf numFmtId="0" fontId="18" fillId="3" borderId="42" xfId="0" applyFont="1" applyFill="1" applyBorder="1" applyAlignment="1">
      <alignment horizontal="centerContinuous" vertical="center"/>
    </xf>
    <xf numFmtId="0" fontId="21" fillId="3" borderId="132" xfId="0" applyFont="1" applyFill="1" applyBorder="1" applyAlignment="1">
      <alignment horizontal="center" vertical="center" wrapText="1"/>
    </xf>
    <xf numFmtId="0" fontId="21" fillId="3" borderId="132" xfId="0" applyFont="1" applyFill="1" applyBorder="1" applyAlignment="1">
      <alignment horizontal="center" vertical="center"/>
    </xf>
    <xf numFmtId="0" fontId="18" fillId="0" borderId="42" xfId="0" applyFont="1" applyBorder="1" applyAlignment="1">
      <alignment horizontal="right" vertical="center"/>
    </xf>
    <xf numFmtId="0" fontId="18" fillId="0" borderId="42" xfId="0" applyFont="1" applyBorder="1" applyAlignment="1">
      <alignment horizontal="centerContinuous" vertical="center"/>
    </xf>
    <xf numFmtId="0" fontId="18" fillId="2" borderId="133" xfId="0" applyFont="1" applyFill="1" applyBorder="1" applyAlignment="1">
      <alignment horizontal="center" vertical="center"/>
    </xf>
    <xf numFmtId="0" fontId="18" fillId="2" borderId="134" xfId="0" applyFont="1" applyFill="1" applyBorder="1" applyAlignment="1">
      <alignment horizontal="center" vertical="center"/>
    </xf>
    <xf numFmtId="0" fontId="18" fillId="0" borderId="29" xfId="0" applyFont="1" applyBorder="1" applyAlignment="1">
      <alignment horizontal="centerContinuous" vertical="center" wrapText="1"/>
    </xf>
    <xf numFmtId="0" fontId="18" fillId="0" borderId="52" xfId="0" applyFont="1" applyBorder="1" applyAlignment="1">
      <alignment horizontal="centerContinuous" vertical="center" wrapText="1"/>
    </xf>
    <xf numFmtId="0" fontId="18" fillId="0" borderId="29" xfId="0" applyFont="1" applyBorder="1" applyAlignment="1">
      <alignment horizontal="centerContinuous" vertical="center"/>
    </xf>
    <xf numFmtId="0" fontId="18" fillId="0" borderId="51" xfId="0" applyFont="1" applyBorder="1" applyAlignment="1">
      <alignment horizontal="centerContinuous" vertical="center"/>
    </xf>
    <xf numFmtId="0" fontId="18" fillId="0" borderId="52" xfId="0" applyFont="1" applyBorder="1" applyAlignment="1">
      <alignment horizontal="centerContinuous" vertical="center"/>
    </xf>
    <xf numFmtId="0" fontId="21" fillId="0" borderId="42" xfId="0" applyFont="1" applyBorder="1" applyAlignment="1">
      <alignment horizontal="center" vertical="center"/>
    </xf>
    <xf numFmtId="182" fontId="18" fillId="0" borderId="142" xfId="0" applyNumberFormat="1" applyFont="1" applyBorder="1">
      <alignment vertical="center"/>
    </xf>
    <xf numFmtId="182" fontId="18" fillId="2" borderId="126" xfId="0" applyNumberFormat="1" applyFont="1" applyFill="1" applyBorder="1">
      <alignment vertical="center"/>
    </xf>
    <xf numFmtId="182" fontId="18" fillId="0" borderId="68" xfId="0" applyNumberFormat="1" applyFont="1" applyBorder="1">
      <alignment vertical="center"/>
    </xf>
    <xf numFmtId="0" fontId="21" fillId="0" borderId="69" xfId="0" applyFont="1" applyBorder="1" applyAlignment="1">
      <alignment horizontal="center" vertical="center"/>
    </xf>
    <xf numFmtId="182" fontId="18" fillId="0" borderId="143" xfId="0" applyNumberFormat="1" applyFont="1" applyBorder="1">
      <alignment vertical="center"/>
    </xf>
    <xf numFmtId="182" fontId="18" fillId="0" borderId="42" xfId="0" applyNumberFormat="1" applyFont="1" applyBorder="1">
      <alignment vertical="center"/>
    </xf>
    <xf numFmtId="182" fontId="18" fillId="2" borderId="132" xfId="0" applyNumberFormat="1" applyFont="1" applyFill="1" applyBorder="1" applyAlignment="1">
      <alignment horizontal="right" vertical="center"/>
    </xf>
    <xf numFmtId="182" fontId="18" fillId="2" borderId="134" xfId="0" applyNumberFormat="1" applyFont="1" applyFill="1" applyBorder="1" applyAlignment="1">
      <alignment horizontal="right" vertical="center"/>
    </xf>
    <xf numFmtId="182" fontId="18" fillId="0" borderId="68" xfId="0" applyNumberFormat="1" applyFont="1" applyBorder="1" applyAlignment="1">
      <alignment horizontal="right" vertical="center"/>
    </xf>
    <xf numFmtId="188" fontId="23" fillId="2" borderId="109" xfId="4" applyNumberFormat="1" applyFont="1" applyFill="1" applyBorder="1">
      <alignment vertical="center"/>
    </xf>
    <xf numFmtId="188" fontId="23" fillId="2" borderId="111" xfId="4" applyNumberFormat="1" applyFont="1" applyFill="1" applyBorder="1">
      <alignment vertical="center"/>
    </xf>
    <xf numFmtId="188" fontId="23" fillId="2" borderId="114" xfId="4" applyNumberFormat="1" applyFont="1" applyFill="1" applyBorder="1">
      <alignment vertical="center"/>
    </xf>
    <xf numFmtId="0" fontId="21" fillId="2" borderId="53" xfId="4" applyFont="1" applyFill="1" applyBorder="1" applyAlignment="1">
      <alignment vertical="top" wrapText="1"/>
    </xf>
    <xf numFmtId="0" fontId="21" fillId="2" borderId="44" xfId="4" applyFont="1" applyFill="1" applyBorder="1" applyAlignment="1">
      <alignment vertical="top" wrapText="1"/>
    </xf>
    <xf numFmtId="0" fontId="21" fillId="2" borderId="110" xfId="4" applyFont="1" applyFill="1" applyBorder="1" applyAlignment="1">
      <alignment vertical="top" wrapText="1"/>
    </xf>
    <xf numFmtId="0" fontId="21" fillId="2" borderId="112" xfId="4" applyFont="1" applyFill="1" applyBorder="1" applyAlignment="1">
      <alignment vertical="top" wrapText="1"/>
    </xf>
    <xf numFmtId="0" fontId="21" fillId="2" borderId="47" xfId="4" applyFont="1" applyFill="1" applyBorder="1" applyAlignment="1">
      <alignment vertical="top" wrapText="1"/>
    </xf>
    <xf numFmtId="0" fontId="21" fillId="2" borderId="113" xfId="4" applyFont="1" applyFill="1" applyBorder="1" applyAlignment="1">
      <alignment vertical="top" wrapText="1"/>
    </xf>
    <xf numFmtId="0" fontId="21" fillId="2" borderId="54" xfId="4" applyFont="1" applyFill="1" applyBorder="1" applyAlignment="1">
      <alignment vertical="top" wrapText="1"/>
    </xf>
    <xf numFmtId="0" fontId="21" fillId="2" borderId="78" xfId="4" applyFont="1" applyFill="1" applyBorder="1" applyAlignment="1">
      <alignment vertical="top" wrapText="1"/>
    </xf>
    <xf numFmtId="0" fontId="21" fillId="2" borderId="115" xfId="4" applyFont="1" applyFill="1" applyBorder="1" applyAlignment="1">
      <alignment vertical="top" wrapText="1"/>
    </xf>
    <xf numFmtId="0" fontId="18" fillId="3" borderId="40" xfId="0" applyFont="1" applyFill="1" applyBorder="1">
      <alignment vertical="center"/>
    </xf>
    <xf numFmtId="0" fontId="18" fillId="3" borderId="51" xfId="0" applyFont="1" applyFill="1" applyBorder="1">
      <alignment vertical="center"/>
    </xf>
    <xf numFmtId="0" fontId="18" fillId="3" borderId="40" xfId="4" applyFont="1" applyFill="1" applyBorder="1" applyAlignment="1">
      <alignment horizontal="left" vertical="center"/>
    </xf>
    <xf numFmtId="0" fontId="30" fillId="0" borderId="0" xfId="0" applyFont="1" applyAlignment="1">
      <alignment horizontal="right" vertical="center"/>
    </xf>
    <xf numFmtId="0" fontId="18" fillId="0" borderId="42" xfId="0" applyFont="1" applyBorder="1" applyAlignment="1">
      <alignment vertical="center" wrapText="1"/>
    </xf>
    <xf numFmtId="0" fontId="18" fillId="3" borderId="42" xfId="0" applyFont="1" applyFill="1" applyBorder="1" applyAlignment="1">
      <alignment horizontal="center" vertical="center"/>
    </xf>
    <xf numFmtId="0" fontId="18" fillId="3" borderId="42" xfId="0" applyFont="1" applyFill="1" applyBorder="1" applyAlignment="1">
      <alignment vertical="center" wrapText="1"/>
    </xf>
    <xf numFmtId="182" fontId="18" fillId="3" borderId="42" xfId="0" applyNumberFormat="1" applyFont="1" applyFill="1" applyBorder="1" applyAlignment="1">
      <alignment vertical="center" wrapText="1"/>
    </xf>
    <xf numFmtId="182" fontId="18" fillId="2" borderId="42" xfId="0" applyNumberFormat="1" applyFont="1" applyFill="1" applyBorder="1">
      <alignment vertical="center"/>
    </xf>
    <xf numFmtId="0" fontId="18" fillId="0" borderId="50" xfId="0" applyFont="1" applyBorder="1">
      <alignment vertical="center"/>
    </xf>
    <xf numFmtId="0" fontId="18" fillId="0" borderId="1" xfId="0" applyFont="1" applyBorder="1" applyAlignment="1">
      <alignment horizontal="right" vertical="center"/>
    </xf>
    <xf numFmtId="179" fontId="18" fillId="2" borderId="49" xfId="0" applyNumberFormat="1" applyFont="1" applyFill="1" applyBorder="1" applyAlignment="1">
      <alignment horizontal="right" vertical="center"/>
    </xf>
    <xf numFmtId="0" fontId="18" fillId="0" borderId="5" xfId="0" applyFont="1" applyBorder="1" applyAlignment="1">
      <alignment horizontal="right" vertical="center"/>
    </xf>
    <xf numFmtId="179" fontId="18" fillId="2" borderId="0" xfId="0" applyNumberFormat="1" applyFont="1" applyFill="1" applyAlignment="1">
      <alignment horizontal="right" vertical="center"/>
    </xf>
    <xf numFmtId="179" fontId="18" fillId="3" borderId="0" xfId="0" applyNumberFormat="1" applyFont="1" applyFill="1" applyAlignment="1">
      <alignment horizontal="right" vertical="center"/>
    </xf>
    <xf numFmtId="0" fontId="18" fillId="0" borderId="5" xfId="0" applyFont="1" applyBorder="1">
      <alignment vertical="center"/>
    </xf>
    <xf numFmtId="0" fontId="18" fillId="0" borderId="39" xfId="0" applyFont="1" applyBorder="1" applyAlignment="1">
      <alignment horizontal="right" vertical="center"/>
    </xf>
    <xf numFmtId="0" fontId="18" fillId="0" borderId="52" xfId="0" applyFont="1" applyBorder="1">
      <alignment vertical="center"/>
    </xf>
    <xf numFmtId="179" fontId="18" fillId="2" borderId="29" xfId="0" applyNumberFormat="1" applyFont="1" applyFill="1" applyBorder="1" applyAlignment="1">
      <alignment horizontal="right" vertical="center"/>
    </xf>
    <xf numFmtId="0" fontId="18" fillId="0" borderId="51" xfId="0" applyFont="1" applyBorder="1">
      <alignment vertical="center"/>
    </xf>
    <xf numFmtId="0" fontId="18" fillId="0" borderId="42" xfId="0" applyFont="1" applyBorder="1" applyAlignment="1">
      <alignment vertical="center" shrinkToFit="1"/>
    </xf>
    <xf numFmtId="176" fontId="8" fillId="2" borderId="10" xfId="0" applyNumberFormat="1" applyFont="1" applyFill="1" applyBorder="1" applyAlignment="1">
      <alignment horizontal="justify" vertical="center" wrapText="1"/>
    </xf>
    <xf numFmtId="0" fontId="23" fillId="0" borderId="0" xfId="0" applyFont="1" applyAlignment="1">
      <alignment vertical="top"/>
    </xf>
    <xf numFmtId="0" fontId="18" fillId="3" borderId="42" xfId="0" applyFont="1" applyFill="1" applyBorder="1" applyAlignment="1">
      <alignment horizontal="left" vertical="center" indent="1"/>
    </xf>
    <xf numFmtId="0" fontId="18" fillId="0" borderId="42" xfId="0" applyFont="1" applyBorder="1" applyAlignment="1">
      <alignment horizontal="left" vertical="center" indent="1"/>
    </xf>
    <xf numFmtId="0" fontId="20" fillId="3" borderId="96" xfId="0" applyFont="1" applyFill="1" applyBorder="1" applyAlignment="1">
      <alignment horizontal="justify" vertical="center" wrapText="1"/>
    </xf>
    <xf numFmtId="0" fontId="20" fillId="3" borderId="103" xfId="0" applyFont="1" applyFill="1" applyBorder="1" applyAlignment="1">
      <alignment horizontal="justify" vertical="center" wrapText="1"/>
    </xf>
    <xf numFmtId="0" fontId="18" fillId="10" borderId="0" xfId="0" applyFont="1" applyFill="1">
      <alignment vertical="center"/>
    </xf>
    <xf numFmtId="0" fontId="20" fillId="5" borderId="40" xfId="0" applyFont="1" applyFill="1" applyBorder="1" applyAlignment="1">
      <alignment horizontal="left" vertical="center" wrapText="1" indent="1"/>
    </xf>
    <xf numFmtId="0" fontId="20" fillId="2" borderId="39" xfId="0" applyFont="1" applyFill="1" applyBorder="1" applyAlignment="1">
      <alignment horizontal="right" vertical="center" wrapText="1"/>
    </xf>
    <xf numFmtId="185" fontId="20" fillId="2" borderId="40" xfId="0" applyNumberFormat="1" applyFont="1" applyFill="1" applyBorder="1" applyAlignment="1">
      <alignment horizontal="right" vertical="center" wrapText="1" indent="1"/>
    </xf>
    <xf numFmtId="0" fontId="20" fillId="2" borderId="40" xfId="0" applyFont="1" applyFill="1" applyBorder="1" applyAlignment="1">
      <alignment horizontal="right" vertical="center" wrapText="1"/>
    </xf>
    <xf numFmtId="192" fontId="20" fillId="2" borderId="41" xfId="0" applyNumberFormat="1" applyFont="1" applyFill="1" applyBorder="1" applyAlignment="1">
      <alignment horizontal="right" vertical="center" wrapText="1" indent="1"/>
    </xf>
    <xf numFmtId="0" fontId="20" fillId="2" borderId="37" xfId="0" applyFont="1" applyFill="1" applyBorder="1" applyAlignment="1">
      <alignment vertical="center" wrapText="1"/>
    </xf>
    <xf numFmtId="0" fontId="20" fillId="2" borderId="37" xfId="0" applyFont="1" applyFill="1" applyBorder="1" applyAlignment="1">
      <alignment horizontal="left" vertical="center" wrapText="1"/>
    </xf>
    <xf numFmtId="0" fontId="20" fillId="2" borderId="27" xfId="0" applyFont="1" applyFill="1" applyBorder="1" applyAlignment="1">
      <alignment horizontal="left" vertical="center" wrapText="1"/>
    </xf>
    <xf numFmtId="0" fontId="18" fillId="11" borderId="145" xfId="0" applyFont="1" applyFill="1" applyBorder="1" applyAlignment="1">
      <alignment horizontal="center" vertical="center" wrapText="1"/>
    </xf>
    <xf numFmtId="0" fontId="18" fillId="11" borderId="146" xfId="0" applyFont="1" applyFill="1" applyBorder="1" applyAlignment="1">
      <alignment horizontal="center" vertical="center" wrapText="1"/>
    </xf>
    <xf numFmtId="0" fontId="18" fillId="0" borderId="147" xfId="0" applyFont="1" applyBorder="1">
      <alignment vertical="center"/>
    </xf>
    <xf numFmtId="0" fontId="18" fillId="0" borderId="148" xfId="0" applyFont="1" applyBorder="1">
      <alignment vertical="center"/>
    </xf>
    <xf numFmtId="0" fontId="18" fillId="0" borderId="149" xfId="0" applyFont="1" applyBorder="1">
      <alignment vertical="center"/>
    </xf>
    <xf numFmtId="0" fontId="18" fillId="0" borderId="150" xfId="0" applyFont="1" applyBorder="1">
      <alignment vertical="center"/>
    </xf>
    <xf numFmtId="0" fontId="18" fillId="0" borderId="149" xfId="0" applyFont="1" applyBorder="1" applyAlignment="1">
      <alignment vertical="center" wrapText="1"/>
    </xf>
    <xf numFmtId="0" fontId="18" fillId="0" borderId="116" xfId="0" applyFont="1" applyBorder="1">
      <alignment vertical="center"/>
    </xf>
    <xf numFmtId="0" fontId="18" fillId="0" borderId="119" xfId="0" applyFont="1" applyBorder="1">
      <alignment vertical="center"/>
    </xf>
    <xf numFmtId="0" fontId="18" fillId="0" borderId="0" xfId="5" applyFont="1">
      <alignment vertical="center"/>
    </xf>
    <xf numFmtId="0" fontId="45" fillId="11" borderId="42" xfId="5" applyFont="1" applyFill="1" applyBorder="1" applyAlignment="1">
      <alignment horizontal="center" vertical="center" wrapText="1"/>
    </xf>
    <xf numFmtId="0" fontId="45" fillId="11" borderId="29" xfId="5" applyFont="1" applyFill="1" applyBorder="1" applyAlignment="1">
      <alignment horizontal="center" vertical="center" wrapText="1"/>
    </xf>
    <xf numFmtId="0" fontId="45" fillId="0" borderId="42" xfId="5" applyFont="1" applyBorder="1" applyAlignment="1">
      <alignment vertical="center" wrapText="1"/>
    </xf>
    <xf numFmtId="0" fontId="45" fillId="0" borderId="29" xfId="5" applyFont="1" applyBorder="1" applyAlignment="1">
      <alignment horizontal="left" vertical="center" wrapText="1"/>
    </xf>
    <xf numFmtId="0" fontId="45" fillId="0" borderId="42" xfId="5" applyFont="1" applyBorder="1" applyAlignment="1">
      <alignment vertical="top" wrapText="1"/>
    </xf>
    <xf numFmtId="0" fontId="45" fillId="0" borderId="29" xfId="5" applyFont="1" applyBorder="1" applyAlignment="1">
      <alignment horizontal="left" vertical="top" wrapText="1"/>
    </xf>
    <xf numFmtId="0" fontId="45" fillId="0" borderId="0" xfId="5" applyFont="1" applyAlignment="1">
      <alignment vertical="top" wrapText="1"/>
    </xf>
    <xf numFmtId="0" fontId="45" fillId="0" borderId="49" xfId="5" applyFont="1" applyBorder="1" applyAlignment="1">
      <alignment vertical="top" wrapText="1"/>
    </xf>
    <xf numFmtId="182" fontId="20" fillId="2" borderId="42" xfId="0" applyNumberFormat="1" applyFont="1" applyFill="1" applyBorder="1" applyAlignment="1">
      <alignment horizontal="right" vertical="center" wrapText="1"/>
    </xf>
    <xf numFmtId="0" fontId="18" fillId="4" borderId="59" xfId="0" applyFont="1" applyFill="1" applyBorder="1" applyAlignment="1">
      <alignment horizontal="left" vertical="center" wrapText="1"/>
    </xf>
    <xf numFmtId="0" fontId="21" fillId="4" borderId="60" xfId="0" applyFont="1" applyFill="1" applyBorder="1" applyAlignment="1">
      <alignment horizontal="center" vertical="center" wrapText="1"/>
    </xf>
    <xf numFmtId="0" fontId="21" fillId="4" borderId="61" xfId="0" applyFont="1" applyFill="1" applyBorder="1" applyAlignment="1">
      <alignment horizontal="center" vertical="center" wrapText="1"/>
    </xf>
    <xf numFmtId="0" fontId="18" fillId="0" borderId="42" xfId="0" applyFont="1" applyBorder="1" applyAlignment="1">
      <alignment horizontal="left" vertical="center" wrapText="1" indent="1"/>
    </xf>
    <xf numFmtId="0" fontId="52" fillId="0" borderId="144" xfId="0" applyFont="1" applyBorder="1" applyAlignment="1">
      <alignment horizontal="center" vertical="center"/>
    </xf>
    <xf numFmtId="0" fontId="54" fillId="0" borderId="0" xfId="0" applyFont="1" applyAlignment="1">
      <alignment horizontal="centerContinuous" vertical="center"/>
    </xf>
    <xf numFmtId="0" fontId="20" fillId="5" borderId="40" xfId="0" applyFont="1" applyFill="1" applyBorder="1">
      <alignment vertical="center"/>
    </xf>
    <xf numFmtId="0" fontId="30" fillId="5" borderId="40" xfId="0" applyFont="1" applyFill="1" applyBorder="1" applyAlignment="1">
      <alignment vertical="center" wrapText="1"/>
    </xf>
    <xf numFmtId="0" fontId="18" fillId="5" borderId="40" xfId="0" applyFont="1" applyFill="1" applyBorder="1">
      <alignment vertical="center"/>
    </xf>
    <xf numFmtId="0" fontId="31" fillId="5" borderId="40" xfId="0" applyFont="1" applyFill="1" applyBorder="1">
      <alignment vertical="center"/>
    </xf>
    <xf numFmtId="0" fontId="20" fillId="0" borderId="1" xfId="0" applyFont="1" applyBorder="1" applyAlignment="1">
      <alignment horizontal="left" vertical="center"/>
    </xf>
    <xf numFmtId="0" fontId="20" fillId="0" borderId="39" xfId="0" applyFont="1" applyBorder="1" applyAlignment="1">
      <alignment horizontal="left" vertical="center"/>
    </xf>
    <xf numFmtId="0" fontId="20" fillId="5" borderId="40" xfId="0" applyFont="1" applyFill="1" applyBorder="1" applyAlignment="1">
      <alignment horizontal="left" vertical="center" indent="1"/>
    </xf>
    <xf numFmtId="0" fontId="30" fillId="5" borderId="40" xfId="0" applyFont="1" applyFill="1" applyBorder="1">
      <alignment vertical="center"/>
    </xf>
    <xf numFmtId="0" fontId="20" fillId="5" borderId="40" xfId="0" applyFont="1" applyFill="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left" vertical="justify" wrapText="1"/>
    </xf>
    <xf numFmtId="177" fontId="3" fillId="0" borderId="1" xfId="0" applyNumberFormat="1" applyFont="1" applyBorder="1" applyAlignment="1">
      <alignment horizontal="right" vertical="center"/>
    </xf>
    <xf numFmtId="177" fontId="3" fillId="0" borderId="5" xfId="0" applyNumberFormat="1" applyFont="1" applyBorder="1" applyAlignment="1">
      <alignment horizontal="right" vertical="center"/>
    </xf>
    <xf numFmtId="0" fontId="3" fillId="0" borderId="2"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2" borderId="7"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18" xfId="0" applyFont="1" applyBorder="1" applyAlignment="1">
      <alignment horizontal="justify" vertical="center" wrapText="1"/>
    </xf>
    <xf numFmtId="178" fontId="3" fillId="2" borderId="7" xfId="0" applyNumberFormat="1" applyFont="1" applyFill="1" applyBorder="1" applyAlignment="1">
      <alignment horizontal="left" vertical="center" wrapText="1" indent="1"/>
    </xf>
    <xf numFmtId="178" fontId="3" fillId="2" borderId="19" xfId="0" applyNumberFormat="1" applyFont="1" applyFill="1" applyBorder="1" applyAlignment="1">
      <alignment horizontal="left" vertical="center" wrapText="1" indent="1"/>
    </xf>
    <xf numFmtId="178" fontId="3" fillId="2" borderId="8" xfId="0" applyNumberFormat="1" applyFont="1" applyFill="1" applyBorder="1" applyAlignment="1">
      <alignment horizontal="left" vertical="center" wrapText="1" indent="1"/>
    </xf>
    <xf numFmtId="0" fontId="8" fillId="0" borderId="11" xfId="0" applyFont="1" applyBorder="1" applyAlignment="1">
      <alignment horizontal="left" vertical="center" wrapText="1" indent="1"/>
    </xf>
    <xf numFmtId="0" fontId="8" fillId="0" borderId="22" xfId="0" applyFont="1" applyBorder="1" applyAlignment="1">
      <alignment horizontal="left" vertical="center" wrapText="1" indent="1"/>
    </xf>
    <xf numFmtId="0" fontId="8" fillId="0" borderId="12" xfId="0" applyFont="1" applyBorder="1" applyAlignment="1">
      <alignment horizontal="left" vertical="center" wrapText="1" indent="1"/>
    </xf>
    <xf numFmtId="0" fontId="3" fillId="2" borderId="14" xfId="0" applyFont="1" applyFill="1" applyBorder="1" applyAlignment="1">
      <alignment horizontal="left" vertical="center" wrapText="1" indent="1"/>
    </xf>
    <xf numFmtId="0" fontId="3" fillId="2" borderId="16" xfId="0" applyFont="1" applyFill="1" applyBorder="1" applyAlignment="1">
      <alignment horizontal="left" vertical="center" wrapText="1" indent="1"/>
    </xf>
    <xf numFmtId="0" fontId="3" fillId="2" borderId="17" xfId="0" applyFont="1" applyFill="1" applyBorder="1" applyAlignment="1">
      <alignment horizontal="left" vertical="center" wrapText="1" indent="1"/>
    </xf>
    <xf numFmtId="177" fontId="3" fillId="0" borderId="20" xfId="0" applyNumberFormat="1" applyFont="1" applyBorder="1" applyAlignment="1">
      <alignment horizontal="right" vertical="center"/>
    </xf>
    <xf numFmtId="177" fontId="3" fillId="0" borderId="21" xfId="0" applyNumberFormat="1" applyFont="1" applyBorder="1" applyAlignment="1">
      <alignment horizontal="right" vertical="center"/>
    </xf>
    <xf numFmtId="0" fontId="8" fillId="0" borderId="11" xfId="0" applyFont="1" applyBorder="1" applyAlignment="1">
      <alignment horizontal="left" vertical="center" indent="1"/>
    </xf>
    <xf numFmtId="0" fontId="8" fillId="0" borderId="22" xfId="0" applyFont="1" applyBorder="1" applyAlignment="1">
      <alignment horizontal="left" vertical="center" indent="1"/>
    </xf>
    <xf numFmtId="0" fontId="8" fillId="0" borderId="12" xfId="0" applyFont="1" applyBorder="1" applyAlignment="1">
      <alignment horizontal="left" vertical="center" indent="1"/>
    </xf>
    <xf numFmtId="0" fontId="3" fillId="0" borderId="0" xfId="0" applyFont="1" applyAlignment="1">
      <alignment horizontal="justify" vertical="center" wrapText="1"/>
    </xf>
    <xf numFmtId="0" fontId="3" fillId="0" borderId="0" xfId="0" applyFont="1">
      <alignment vertical="center"/>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18" xfId="0" applyFont="1" applyBorder="1" applyAlignment="1">
      <alignment horizontal="center" vertical="center" wrapText="1"/>
    </xf>
    <xf numFmtId="0" fontId="3" fillId="2" borderId="14"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178" fontId="3" fillId="2" borderId="14" xfId="0" applyNumberFormat="1" applyFont="1" applyFill="1" applyBorder="1" applyAlignment="1">
      <alignment horizontal="left" vertical="center" wrapText="1" indent="1"/>
    </xf>
    <xf numFmtId="178" fontId="3" fillId="2" borderId="16" xfId="0" applyNumberFormat="1" applyFont="1" applyFill="1" applyBorder="1" applyAlignment="1">
      <alignment horizontal="left" vertical="center" wrapText="1" indent="1"/>
    </xf>
    <xf numFmtId="178" fontId="3" fillId="2" borderId="17" xfId="0" applyNumberFormat="1" applyFont="1" applyFill="1" applyBorder="1" applyAlignment="1">
      <alignment horizontal="left" vertical="center" wrapText="1" indent="1"/>
    </xf>
    <xf numFmtId="0" fontId="5" fillId="3" borderId="0" xfId="0" applyFont="1" applyFill="1" applyAlignment="1">
      <alignment horizontal="left" vertical="center" indent="1" shrinkToFit="1"/>
    </xf>
    <xf numFmtId="0" fontId="5" fillId="0" borderId="0" xfId="0" applyFont="1" applyAlignment="1">
      <alignment horizontal="left" vertical="center" wrapText="1" indent="1"/>
    </xf>
    <xf numFmtId="0" fontId="3" fillId="0" borderId="0" xfId="0" applyFont="1" applyAlignment="1">
      <alignment horizontal="left" vertical="center" indent="1"/>
    </xf>
    <xf numFmtId="0" fontId="3" fillId="0" borderId="0" xfId="0" applyFont="1" applyAlignment="1">
      <alignment horizontal="right" vertical="center"/>
    </xf>
    <xf numFmtId="0" fontId="13" fillId="0" borderId="0" xfId="0" applyFont="1" applyAlignment="1">
      <alignment horizontal="center" vertical="center" wrapText="1"/>
    </xf>
    <xf numFmtId="0" fontId="4" fillId="0" borderId="0" xfId="0" applyFont="1">
      <alignment vertical="center"/>
    </xf>
    <xf numFmtId="176" fontId="6" fillId="3" borderId="0" xfId="0" applyNumberFormat="1" applyFont="1" applyFill="1" applyAlignment="1">
      <alignment horizontal="right" vertical="center" wrapText="1" indent="1"/>
    </xf>
    <xf numFmtId="0" fontId="5" fillId="0" borderId="0" xfId="0" applyFont="1" applyAlignment="1">
      <alignment horizontal="justify" vertical="center" wrapText="1"/>
    </xf>
    <xf numFmtId="0" fontId="5" fillId="0" borderId="15" xfId="0" applyFont="1" applyBorder="1" applyAlignment="1">
      <alignment horizontal="left" vertical="center" wrapText="1" indent="1"/>
    </xf>
    <xf numFmtId="0" fontId="5" fillId="0" borderId="6" xfId="0" applyFont="1" applyBorder="1" applyAlignment="1">
      <alignment horizontal="left" vertical="center" wrapText="1" indent="1"/>
    </xf>
    <xf numFmtId="0" fontId="5" fillId="0" borderId="0" xfId="0" applyFont="1" applyAlignment="1">
      <alignment horizontal="justify" vertical="justify" wrapText="1"/>
    </xf>
    <xf numFmtId="0" fontId="3" fillId="0" borderId="0" xfId="0" applyFont="1" applyAlignment="1">
      <alignment vertical="justify"/>
    </xf>
    <xf numFmtId="0" fontId="5" fillId="0" borderId="0" xfId="0" applyFont="1" applyAlignment="1">
      <alignment horizontal="center" vertical="center" wrapText="1"/>
    </xf>
    <xf numFmtId="0" fontId="5" fillId="0" borderId="29" xfId="0" applyFont="1" applyBorder="1" applyAlignment="1">
      <alignment horizontal="left" vertical="center" wrapText="1" indent="1"/>
    </xf>
    <xf numFmtId="0" fontId="5" fillId="0" borderId="30" xfId="0" applyFont="1" applyBorder="1" applyAlignment="1">
      <alignment horizontal="left" vertical="center" wrapText="1" indent="1"/>
    </xf>
    <xf numFmtId="0" fontId="5" fillId="0" borderId="32" xfId="0" applyFont="1" applyBorder="1" applyAlignment="1">
      <alignment horizontal="left" vertical="center" wrapText="1" indent="1"/>
    </xf>
    <xf numFmtId="0" fontId="5" fillId="0" borderId="2" xfId="0" applyFont="1" applyBorder="1" applyAlignment="1">
      <alignment horizontal="left" vertical="center" wrapText="1" indent="1"/>
    </xf>
    <xf numFmtId="0" fontId="5" fillId="0" borderId="24" xfId="0" applyFont="1" applyBorder="1" applyAlignment="1">
      <alignment horizontal="left" vertical="center" wrapText="1" indent="1"/>
    </xf>
    <xf numFmtId="0" fontId="5" fillId="0" borderId="25" xfId="0" applyFont="1" applyBorder="1" applyAlignment="1">
      <alignment horizontal="left" vertical="center" wrapText="1" indent="1"/>
    </xf>
    <xf numFmtId="0" fontId="19" fillId="0" borderId="0" xfId="0" applyFont="1" applyAlignment="1">
      <alignment horizontal="center" vertical="center"/>
    </xf>
    <xf numFmtId="0" fontId="21" fillId="0" borderId="0" xfId="0" applyFont="1" applyAlignment="1">
      <alignment horizontal="center" vertical="center" wrapText="1"/>
    </xf>
    <xf numFmtId="0" fontId="18" fillId="0" borderId="40" xfId="0" applyFont="1" applyBorder="1">
      <alignment vertical="center"/>
    </xf>
    <xf numFmtId="0" fontId="18" fillId="0" borderId="29" xfId="0" applyFont="1" applyBorder="1" applyAlignment="1">
      <alignment horizontal="center" vertical="center"/>
    </xf>
    <xf numFmtId="0" fontId="18" fillId="0" borderId="51" xfId="0" applyFont="1" applyBorder="1" applyAlignment="1">
      <alignment horizontal="center" vertical="center"/>
    </xf>
    <xf numFmtId="0" fontId="18" fillId="0" borderId="52" xfId="0" applyFont="1" applyBorder="1" applyAlignment="1">
      <alignment horizontal="center" vertical="center"/>
    </xf>
    <xf numFmtId="0" fontId="18" fillId="0" borderId="1" xfId="0" applyFont="1" applyBorder="1" applyAlignment="1">
      <alignment horizontal="center" vertical="center" wrapText="1"/>
    </xf>
    <xf numFmtId="0" fontId="18" fillId="0" borderId="50"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0" xfId="0" applyFont="1" applyBorder="1" applyAlignment="1">
      <alignment horizontal="center" vertical="center" wrapText="1"/>
    </xf>
    <xf numFmtId="189" fontId="18" fillId="0" borderId="37" xfId="0" applyNumberFormat="1" applyFont="1" applyBorder="1">
      <alignment vertical="center"/>
    </xf>
    <xf numFmtId="189" fontId="18" fillId="0" borderId="4" xfId="0" applyNumberFormat="1" applyFont="1" applyBorder="1">
      <alignment vertical="center"/>
    </xf>
    <xf numFmtId="189" fontId="18" fillId="7" borderId="37" xfId="0" applyNumberFormat="1" applyFont="1" applyFill="1" applyBorder="1" applyAlignment="1">
      <alignment horizontal="right" vertical="center"/>
    </xf>
    <xf numFmtId="189" fontId="18" fillId="0" borderId="16" xfId="0" applyNumberFormat="1" applyFont="1" applyBorder="1">
      <alignment vertical="center"/>
    </xf>
    <xf numFmtId="189" fontId="18" fillId="0" borderId="17" xfId="0" applyNumberFormat="1" applyFont="1" applyBorder="1">
      <alignment vertical="center"/>
    </xf>
    <xf numFmtId="189" fontId="18" fillId="7" borderId="16" xfId="0" applyNumberFormat="1" applyFont="1" applyFill="1" applyBorder="1" applyAlignment="1">
      <alignment horizontal="right" vertical="center"/>
    </xf>
    <xf numFmtId="189" fontId="18" fillId="0" borderId="0" xfId="0" applyNumberFormat="1" applyFont="1">
      <alignment vertical="center"/>
    </xf>
    <xf numFmtId="189" fontId="18" fillId="3" borderId="29" xfId="0" applyNumberFormat="1" applyFont="1" applyFill="1" applyBorder="1">
      <alignment vertical="center"/>
    </xf>
    <xf numFmtId="189" fontId="18" fillId="3" borderId="51" xfId="0" applyNumberFormat="1" applyFont="1" applyFill="1" applyBorder="1">
      <alignment vertical="center"/>
    </xf>
    <xf numFmtId="0" fontId="18" fillId="0" borderId="0" xfId="0" applyFont="1">
      <alignment vertical="center"/>
    </xf>
    <xf numFmtId="177" fontId="18" fillId="3" borderId="51" xfId="0" applyNumberFormat="1" applyFont="1" applyFill="1" applyBorder="1">
      <alignment vertical="center"/>
    </xf>
    <xf numFmtId="0" fontId="18" fillId="3" borderId="40" xfId="0" applyFont="1" applyFill="1" applyBorder="1" applyAlignment="1">
      <alignment horizontal="left" vertical="center" shrinkToFit="1"/>
    </xf>
    <xf numFmtId="0" fontId="18" fillId="3" borderId="40" xfId="0" applyFont="1" applyFill="1" applyBorder="1" applyAlignment="1">
      <alignment horizontal="left" vertical="center"/>
    </xf>
    <xf numFmtId="190" fontId="18" fillId="8" borderId="40" xfId="0" applyNumberFormat="1" applyFont="1" applyFill="1" applyBorder="1">
      <alignment vertical="center"/>
    </xf>
    <xf numFmtId="189" fontId="18" fillId="3" borderId="40" xfId="0" applyNumberFormat="1" applyFont="1" applyFill="1" applyBorder="1">
      <alignment vertical="center"/>
    </xf>
    <xf numFmtId="0" fontId="18" fillId="3" borderId="40" xfId="0" applyFont="1" applyFill="1" applyBorder="1">
      <alignment vertical="center"/>
    </xf>
    <xf numFmtId="38" fontId="18" fillId="3" borderId="40" xfId="1" applyFont="1" applyFill="1" applyBorder="1" applyAlignment="1">
      <alignment vertical="center"/>
    </xf>
    <xf numFmtId="0" fontId="18" fillId="0" borderId="29" xfId="0" applyFont="1" applyBorder="1" applyAlignment="1">
      <alignment horizontal="center" vertical="center" wrapText="1"/>
    </xf>
    <xf numFmtId="0" fontId="18" fillId="0" borderId="51" xfId="0" applyFont="1" applyBorder="1" applyAlignment="1">
      <alignment horizontal="center" vertical="center" wrapText="1"/>
    </xf>
    <xf numFmtId="0" fontId="18" fillId="0" borderId="0" xfId="0" applyFont="1" applyAlignment="1">
      <alignment vertical="center" wrapText="1"/>
    </xf>
    <xf numFmtId="189" fontId="18" fillId="7" borderId="0" xfId="0" applyNumberFormat="1" applyFont="1" applyFill="1" applyAlignment="1">
      <alignment horizontal="center" vertical="center"/>
    </xf>
    <xf numFmtId="0" fontId="18" fillId="6" borderId="15" xfId="4" applyFont="1" applyFill="1"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lignment horizontal="distributed" vertical="center" wrapText="1" indent="1"/>
    </xf>
    <xf numFmtId="0" fontId="18" fillId="6" borderId="24" xfId="4" applyFont="1" applyFill="1" applyBorder="1" applyAlignment="1">
      <alignment horizontal="distributed" vertical="center" wrapText="1" indent="1"/>
    </xf>
    <xf numFmtId="0" fontId="0" fillId="0" borderId="27" xfId="0" applyBorder="1" applyAlignment="1">
      <alignment horizontal="distributed" vertical="center" wrapText="1" indent="1"/>
    </xf>
    <xf numFmtId="0" fontId="0" fillId="0" borderId="28" xfId="0" applyBorder="1" applyAlignment="1">
      <alignment horizontal="distributed" vertical="center" wrapText="1" indent="1"/>
    </xf>
    <xf numFmtId="0" fontId="23" fillId="6" borderId="32" xfId="4" applyFont="1" applyFill="1" applyBorder="1" applyAlignment="1">
      <alignment horizontal="center" vertical="center" shrinkToFit="1"/>
    </xf>
    <xf numFmtId="0" fontId="23" fillId="6" borderId="37" xfId="4" applyFont="1" applyFill="1" applyBorder="1" applyAlignment="1">
      <alignment horizontal="center" vertical="center" shrinkToFit="1"/>
    </xf>
    <xf numFmtId="0" fontId="23" fillId="6" borderId="4" xfId="4" applyFont="1" applyFill="1" applyBorder="1" applyAlignment="1">
      <alignment horizontal="center" vertical="center" shrinkToFit="1"/>
    </xf>
    <xf numFmtId="0" fontId="18" fillId="6" borderId="15" xfId="4" applyFont="1" applyFill="1" applyBorder="1" applyAlignment="1">
      <alignment horizontal="distributed" vertical="center" indent="1"/>
    </xf>
    <xf numFmtId="0" fontId="18" fillId="6" borderId="16" xfId="4" applyFont="1" applyFill="1" applyBorder="1" applyAlignment="1">
      <alignment horizontal="distributed" vertical="center" indent="1"/>
    </xf>
    <xf numFmtId="0" fontId="18" fillId="6" borderId="17" xfId="4" applyFont="1" applyFill="1" applyBorder="1" applyAlignment="1">
      <alignment horizontal="distributed" vertical="center" indent="1"/>
    </xf>
    <xf numFmtId="0" fontId="0" fillId="0" borderId="16" xfId="0" applyBorder="1" applyAlignment="1">
      <alignment horizontal="distributed" vertical="center" indent="1"/>
    </xf>
    <xf numFmtId="0" fontId="0" fillId="0" borderId="17" xfId="0" applyBorder="1" applyAlignment="1">
      <alignment horizontal="distributed" vertical="center" indent="1"/>
    </xf>
    <xf numFmtId="0" fontId="18" fillId="6" borderId="24" xfId="4" applyFont="1" applyFill="1" applyBorder="1" applyAlignment="1">
      <alignment horizontal="distributed" vertical="center" indent="1"/>
    </xf>
    <xf numFmtId="0" fontId="0" fillId="0" borderId="27" xfId="0" applyBorder="1" applyAlignment="1">
      <alignment horizontal="distributed" vertical="center" indent="1"/>
    </xf>
    <xf numFmtId="0" fontId="0" fillId="0" borderId="28" xfId="0" applyBorder="1" applyAlignment="1">
      <alignment horizontal="distributed" vertical="center" indent="1"/>
    </xf>
    <xf numFmtId="49" fontId="18" fillId="2" borderId="29" xfId="4" applyNumberFormat="1" applyFont="1" applyFill="1" applyBorder="1" applyAlignment="1">
      <alignment horizontal="left" vertical="center" wrapText="1" indent="1" shrinkToFit="1"/>
    </xf>
    <xf numFmtId="49" fontId="18" fillId="2" borderId="51" xfId="4" applyNumberFormat="1" applyFont="1" applyFill="1" applyBorder="1" applyAlignment="1">
      <alignment horizontal="left" vertical="center" wrapText="1" indent="1" shrinkToFit="1"/>
    </xf>
    <xf numFmtId="49" fontId="18" fillId="2" borderId="52" xfId="4" applyNumberFormat="1" applyFont="1" applyFill="1" applyBorder="1" applyAlignment="1">
      <alignment horizontal="left" vertical="center" wrapText="1" indent="1" shrinkToFit="1"/>
    </xf>
    <xf numFmtId="0" fontId="19" fillId="0" borderId="40" xfId="4" applyFont="1" applyBorder="1" applyAlignment="1">
      <alignment horizontal="center" vertical="center"/>
    </xf>
    <xf numFmtId="0" fontId="18" fillId="3" borderId="29" xfId="4" applyFont="1" applyFill="1" applyBorder="1" applyAlignment="1">
      <alignment horizontal="left" vertical="center" indent="1"/>
    </xf>
    <xf numFmtId="0" fontId="18" fillId="3" borderId="51" xfId="4" applyFont="1" applyFill="1" applyBorder="1" applyAlignment="1">
      <alignment horizontal="left" vertical="center" indent="1"/>
    </xf>
    <xf numFmtId="182" fontId="18" fillId="2" borderId="29" xfId="4" applyNumberFormat="1" applyFont="1" applyFill="1" applyBorder="1" applyAlignment="1">
      <alignment horizontal="right" vertical="center" indent="1"/>
    </xf>
    <xf numFmtId="182" fontId="18" fillId="2" borderId="52" xfId="4" applyNumberFormat="1" applyFont="1" applyFill="1" applyBorder="1" applyAlignment="1">
      <alignment horizontal="right" vertical="center" indent="1"/>
    </xf>
    <xf numFmtId="0" fontId="18" fillId="2" borderId="32" xfId="4" applyFont="1" applyFill="1" applyBorder="1" applyAlignment="1">
      <alignment horizontal="left" vertical="center" wrapText="1" indent="1"/>
    </xf>
    <xf numFmtId="0" fontId="18" fillId="2" borderId="37" xfId="4" applyFont="1" applyFill="1" applyBorder="1" applyAlignment="1">
      <alignment horizontal="left" vertical="center" wrapText="1" indent="1"/>
    </xf>
    <xf numFmtId="0" fontId="18" fillId="2" borderId="4" xfId="4" applyFont="1" applyFill="1" applyBorder="1" applyAlignment="1">
      <alignment horizontal="left" vertical="center" wrapText="1" indent="1"/>
    </xf>
    <xf numFmtId="0" fontId="18" fillId="3" borderId="15" xfId="4" applyFont="1" applyFill="1" applyBorder="1" applyAlignment="1">
      <alignment horizontal="left" vertical="center" indent="1" shrinkToFit="1"/>
    </xf>
    <xf numFmtId="0" fontId="18" fillId="3" borderId="16" xfId="4" applyFont="1" applyFill="1" applyBorder="1" applyAlignment="1">
      <alignment horizontal="left" vertical="center" indent="1" shrinkToFit="1"/>
    </xf>
    <xf numFmtId="0" fontId="18" fillId="3" borderId="17" xfId="4" applyFont="1" applyFill="1" applyBorder="1" applyAlignment="1">
      <alignment horizontal="left" vertical="center" indent="1" shrinkToFit="1"/>
    </xf>
    <xf numFmtId="0" fontId="18" fillId="2" borderId="15" xfId="4" applyFont="1" applyFill="1" applyBorder="1" applyAlignment="1">
      <alignment horizontal="left" vertical="center" indent="1" shrinkToFit="1"/>
    </xf>
    <xf numFmtId="0" fontId="18" fillId="2" borderId="16" xfId="4" applyFont="1" applyFill="1" applyBorder="1" applyAlignment="1">
      <alignment horizontal="left" vertical="center" indent="1" shrinkToFit="1"/>
    </xf>
    <xf numFmtId="0" fontId="18" fillId="2" borderId="17" xfId="4" applyFont="1" applyFill="1" applyBorder="1" applyAlignment="1">
      <alignment horizontal="left" vertical="center" indent="1" shrinkToFit="1"/>
    </xf>
    <xf numFmtId="0" fontId="18" fillId="6" borderId="29" xfId="4" applyFont="1" applyFill="1" applyBorder="1" applyAlignment="1">
      <alignment horizontal="distributed" vertical="center" wrapText="1" indent="1"/>
    </xf>
    <xf numFmtId="0" fontId="18" fillId="6" borderId="51" xfId="4" applyFont="1" applyFill="1" applyBorder="1" applyAlignment="1">
      <alignment horizontal="distributed" vertical="center" wrapText="1" indent="1"/>
    </xf>
    <xf numFmtId="0" fontId="18" fillId="6" borderId="52" xfId="4" applyFont="1" applyFill="1" applyBorder="1" applyAlignment="1">
      <alignment horizontal="distributed" vertical="center" wrapText="1" indent="1"/>
    </xf>
    <xf numFmtId="0" fontId="18" fillId="6" borderId="32" xfId="4" applyFont="1" applyFill="1" applyBorder="1" applyAlignment="1">
      <alignment horizontal="distributed" vertical="center" wrapText="1" indent="1"/>
    </xf>
    <xf numFmtId="0" fontId="0" fillId="0" borderId="37" xfId="0" applyBorder="1" applyAlignment="1">
      <alignment horizontal="distributed" vertical="center" wrapText="1" indent="1"/>
    </xf>
    <xf numFmtId="0" fontId="0" fillId="0" borderId="4" xfId="0" applyBorder="1" applyAlignment="1">
      <alignment horizontal="distributed" vertical="center" wrapText="1" indent="1"/>
    </xf>
    <xf numFmtId="0" fontId="18" fillId="2" borderId="24" xfId="4" applyFont="1" applyFill="1" applyBorder="1" applyAlignment="1">
      <alignment horizontal="left" vertical="center" indent="1" shrinkToFit="1"/>
    </xf>
    <xf numFmtId="0" fontId="18" fillId="2" borderId="27" xfId="4" applyFont="1" applyFill="1" applyBorder="1" applyAlignment="1">
      <alignment horizontal="left" vertical="center" indent="1" shrinkToFit="1"/>
    </xf>
    <xf numFmtId="0" fontId="18" fillId="2" borderId="28" xfId="4" applyFont="1" applyFill="1" applyBorder="1" applyAlignment="1">
      <alignment horizontal="left" vertical="center" indent="1" shrinkToFit="1"/>
    </xf>
    <xf numFmtId="0" fontId="45" fillId="2" borderId="15" xfId="4" applyFont="1" applyFill="1" applyBorder="1" applyAlignment="1">
      <alignment horizontal="left" vertical="center" wrapText="1" indent="1"/>
    </xf>
    <xf numFmtId="0" fontId="45" fillId="2" borderId="16" xfId="4" applyFont="1" applyFill="1" applyBorder="1" applyAlignment="1">
      <alignment horizontal="left" vertical="center" wrapText="1" indent="1"/>
    </xf>
    <xf numFmtId="0" fontId="45" fillId="2" borderId="17" xfId="4" applyFont="1" applyFill="1" applyBorder="1" applyAlignment="1">
      <alignment horizontal="left" vertical="center" wrapText="1" indent="1"/>
    </xf>
    <xf numFmtId="0" fontId="18" fillId="2" borderId="24" xfId="4" applyFont="1" applyFill="1" applyBorder="1" applyAlignment="1">
      <alignment horizontal="left" vertical="center" wrapText="1" indent="1"/>
    </xf>
    <xf numFmtId="0" fontId="18" fillId="2" borderId="27" xfId="4" applyFont="1" applyFill="1" applyBorder="1" applyAlignment="1">
      <alignment horizontal="left" vertical="center" wrapText="1" indent="1"/>
    </xf>
    <xf numFmtId="0" fontId="18" fillId="2" borderId="28" xfId="4" applyFont="1" applyFill="1" applyBorder="1" applyAlignment="1">
      <alignment horizontal="left" vertical="center" wrapText="1" indent="1"/>
    </xf>
    <xf numFmtId="0" fontId="18" fillId="3" borderId="32" xfId="4" applyFont="1" applyFill="1" applyBorder="1" applyAlignment="1">
      <alignment horizontal="left" vertical="center" indent="1" shrinkToFit="1"/>
    </xf>
    <xf numFmtId="0" fontId="18" fillId="3" borderId="37" xfId="4" applyFont="1" applyFill="1" applyBorder="1" applyAlignment="1">
      <alignment horizontal="left" vertical="center" indent="1" shrinkToFit="1"/>
    </xf>
    <xf numFmtId="0" fontId="18" fillId="3" borderId="4" xfId="4" applyFont="1" applyFill="1" applyBorder="1" applyAlignment="1">
      <alignment horizontal="left" vertical="center" indent="1" shrinkToFit="1"/>
    </xf>
    <xf numFmtId="0" fontId="18" fillId="2" borderId="5" xfId="4" applyFont="1" applyFill="1" applyBorder="1" applyAlignment="1">
      <alignment horizontal="left" vertical="center" wrapText="1" indent="1" shrinkToFit="1"/>
    </xf>
    <xf numFmtId="0" fontId="18" fillId="2" borderId="0" xfId="4" applyFont="1" applyFill="1" applyAlignment="1">
      <alignment horizontal="left" vertical="center" wrapText="1" indent="1" shrinkToFit="1"/>
    </xf>
    <xf numFmtId="0" fontId="18" fillId="2" borderId="10" xfId="4" applyFont="1" applyFill="1" applyBorder="1" applyAlignment="1">
      <alignment horizontal="left" vertical="center" wrapText="1" indent="1" shrinkToFit="1"/>
    </xf>
    <xf numFmtId="0" fontId="18" fillId="2" borderId="39" xfId="4" applyFont="1" applyFill="1" applyBorder="1" applyAlignment="1">
      <alignment horizontal="left" vertical="center" wrapText="1" indent="1" shrinkToFit="1"/>
    </xf>
    <xf numFmtId="0" fontId="18" fillId="2" borderId="40" xfId="4" applyFont="1" applyFill="1" applyBorder="1" applyAlignment="1">
      <alignment horizontal="left" vertical="center" wrapText="1" indent="1" shrinkToFit="1"/>
    </xf>
    <xf numFmtId="0" fontId="18" fillId="2" borderId="41" xfId="4" applyFont="1" applyFill="1" applyBorder="1" applyAlignment="1">
      <alignment horizontal="left" vertical="center" wrapText="1" indent="1" shrinkToFit="1"/>
    </xf>
    <xf numFmtId="178" fontId="18" fillId="2" borderId="32" xfId="4" applyNumberFormat="1" applyFont="1" applyFill="1" applyBorder="1" applyAlignment="1">
      <alignment horizontal="center" vertical="center" shrinkToFit="1"/>
    </xf>
    <xf numFmtId="178" fontId="18" fillId="2" borderId="37" xfId="4" applyNumberFormat="1" applyFont="1" applyFill="1" applyBorder="1" applyAlignment="1">
      <alignment horizontal="center" vertical="center" shrinkToFit="1"/>
    </xf>
    <xf numFmtId="0" fontId="18" fillId="2" borderId="29" xfId="4" applyFont="1" applyFill="1" applyBorder="1" applyAlignment="1">
      <alignment horizontal="left" vertical="center" indent="1" shrinkToFit="1"/>
    </xf>
    <xf numFmtId="0" fontId="18" fillId="2" borderId="51" xfId="4" applyFont="1" applyFill="1" applyBorder="1" applyAlignment="1">
      <alignment horizontal="left" vertical="center" indent="1" shrinkToFit="1"/>
    </xf>
    <xf numFmtId="0" fontId="18" fillId="2" borderId="52" xfId="4" applyFont="1" applyFill="1" applyBorder="1" applyAlignment="1">
      <alignment horizontal="left" vertical="center" indent="1" shrinkToFit="1"/>
    </xf>
    <xf numFmtId="0" fontId="18" fillId="6" borderId="32" xfId="4" applyFont="1" applyFill="1" applyBorder="1" applyAlignment="1">
      <alignment horizontal="distributed" vertical="center" indent="1"/>
    </xf>
    <xf numFmtId="0" fontId="0" fillId="0" borderId="37" xfId="0" applyBorder="1" applyAlignment="1">
      <alignment horizontal="distributed" vertical="center" indent="1"/>
    </xf>
    <xf numFmtId="0" fontId="0" fillId="0" borderId="4" xfId="0" applyBorder="1" applyAlignment="1">
      <alignment horizontal="distributed" vertical="center" indent="1"/>
    </xf>
    <xf numFmtId="0" fontId="18" fillId="6" borderId="29" xfId="4" applyFont="1" applyFill="1" applyBorder="1" applyAlignment="1">
      <alignment horizontal="distributed" vertical="center" indent="1"/>
    </xf>
    <xf numFmtId="0" fontId="0" fillId="0" borderId="51" xfId="0" applyBorder="1" applyAlignment="1">
      <alignment horizontal="distributed" vertical="center" indent="1"/>
    </xf>
    <xf numFmtId="0" fontId="0" fillId="0" borderId="52" xfId="0" applyBorder="1" applyAlignment="1">
      <alignment horizontal="distributed" vertical="center" indent="1"/>
    </xf>
    <xf numFmtId="0" fontId="39" fillId="6" borderId="29" xfId="4" applyFont="1" applyFill="1" applyBorder="1" applyAlignment="1">
      <alignment horizontal="center" vertical="center" shrinkToFit="1"/>
    </xf>
    <xf numFmtId="0" fontId="39" fillId="6" borderId="51" xfId="4" applyFont="1" applyFill="1" applyBorder="1" applyAlignment="1">
      <alignment horizontal="center" vertical="center" shrinkToFit="1"/>
    </xf>
    <xf numFmtId="0" fontId="39" fillId="6" borderId="52" xfId="4" applyFont="1" applyFill="1" applyBorder="1" applyAlignment="1">
      <alignment horizontal="center" vertical="center" shrinkToFit="1"/>
    </xf>
    <xf numFmtId="0" fontId="18" fillId="6" borderId="1" xfId="4" applyFont="1" applyFill="1" applyBorder="1" applyAlignment="1">
      <alignment horizontal="distributed" vertical="center" indent="1"/>
    </xf>
    <xf numFmtId="0" fontId="18" fillId="6" borderId="49" xfId="4" applyFont="1" applyFill="1" applyBorder="1" applyAlignment="1">
      <alignment horizontal="distributed" vertical="center" indent="1"/>
    </xf>
    <xf numFmtId="0" fontId="18" fillId="6" borderId="50" xfId="4" applyFont="1" applyFill="1" applyBorder="1" applyAlignment="1">
      <alignment horizontal="distributed" vertical="center" indent="1"/>
    </xf>
    <xf numFmtId="0" fontId="18" fillId="6" borderId="39" xfId="4" applyFont="1" applyFill="1" applyBorder="1" applyAlignment="1">
      <alignment horizontal="distributed" vertical="center" indent="1"/>
    </xf>
    <xf numFmtId="0" fontId="0" fillId="0" borderId="40" xfId="0" applyBorder="1" applyAlignment="1">
      <alignment horizontal="distributed" vertical="center" indent="1"/>
    </xf>
    <xf numFmtId="0" fontId="0" fillId="0" borderId="41" xfId="0" applyBorder="1" applyAlignment="1">
      <alignment horizontal="distributed" vertical="center" indent="1"/>
    </xf>
    <xf numFmtId="0" fontId="18" fillId="2" borderId="51" xfId="4" applyFont="1" applyFill="1" applyBorder="1" applyAlignment="1">
      <alignment horizontal="center" vertical="center"/>
    </xf>
    <xf numFmtId="0" fontId="18" fillId="2" borderId="51" xfId="4" applyFont="1" applyFill="1" applyBorder="1" applyAlignment="1">
      <alignment horizontal="left" vertical="center" shrinkToFit="1"/>
    </xf>
    <xf numFmtId="49" fontId="21" fillId="2" borderId="32" xfId="4" applyNumberFormat="1" applyFont="1" applyFill="1" applyBorder="1" applyAlignment="1">
      <alignment horizontal="left" vertical="center" wrapText="1"/>
    </xf>
    <xf numFmtId="0" fontId="21" fillId="2" borderId="37" xfId="4" applyFont="1" applyFill="1" applyBorder="1" applyAlignment="1">
      <alignment horizontal="left" vertical="center" wrapText="1"/>
    </xf>
    <xf numFmtId="0" fontId="21" fillId="2" borderId="2" xfId="4" applyFont="1" applyFill="1" applyBorder="1" applyAlignment="1">
      <alignment horizontal="left" vertical="center" wrapText="1"/>
    </xf>
    <xf numFmtId="0" fontId="23" fillId="2" borderId="3" xfId="4" applyFont="1" applyFill="1" applyBorder="1" applyAlignment="1">
      <alignment horizontal="left" vertical="center" wrapText="1"/>
    </xf>
    <xf numFmtId="0" fontId="23" fillId="2" borderId="4" xfId="4" applyFont="1" applyFill="1" applyBorder="1" applyAlignment="1">
      <alignment horizontal="left" vertical="center" wrapText="1"/>
    </xf>
    <xf numFmtId="0" fontId="23" fillId="2" borderId="32" xfId="4" applyFont="1" applyFill="1" applyBorder="1" applyAlignment="1">
      <alignment horizontal="left" vertical="center" wrapText="1"/>
    </xf>
    <xf numFmtId="0" fontId="23" fillId="2" borderId="37" xfId="4" applyFont="1" applyFill="1" applyBorder="1" applyAlignment="1">
      <alignment horizontal="left" vertical="center" wrapText="1"/>
    </xf>
    <xf numFmtId="49" fontId="21" fillId="2" borderId="15" xfId="4" applyNumberFormat="1" applyFont="1" applyFill="1" applyBorder="1" applyAlignment="1">
      <alignment horizontal="left" vertical="center" wrapText="1"/>
    </xf>
    <xf numFmtId="0" fontId="21" fillId="2" borderId="16" xfId="4" applyFont="1" applyFill="1" applyBorder="1" applyAlignment="1">
      <alignment horizontal="left" vertical="center" wrapText="1"/>
    </xf>
    <xf numFmtId="0" fontId="21" fillId="2" borderId="6" xfId="4" applyFont="1" applyFill="1" applyBorder="1" applyAlignment="1">
      <alignment horizontal="left" vertical="center" wrapText="1"/>
    </xf>
    <xf numFmtId="0" fontId="23" fillId="2" borderId="14" xfId="4" applyFont="1" applyFill="1" applyBorder="1" applyAlignment="1">
      <alignment horizontal="left" vertical="center" wrapText="1"/>
    </xf>
    <xf numFmtId="0" fontId="23" fillId="2" borderId="17" xfId="4" applyFont="1" applyFill="1" applyBorder="1" applyAlignment="1">
      <alignment horizontal="left" vertical="center" wrapText="1"/>
    </xf>
    <xf numFmtId="0" fontId="23" fillId="2" borderId="15" xfId="4" applyFont="1" applyFill="1" applyBorder="1" applyAlignment="1">
      <alignment horizontal="left" vertical="center" wrapText="1"/>
    </xf>
    <xf numFmtId="0" fontId="23" fillId="2" borderId="16" xfId="4" applyFont="1" applyFill="1" applyBorder="1" applyAlignment="1">
      <alignment horizontal="left" vertical="center" wrapText="1"/>
    </xf>
    <xf numFmtId="0" fontId="18" fillId="2" borderId="29" xfId="4" applyFont="1" applyFill="1" applyBorder="1" applyAlignment="1">
      <alignment horizontal="left" vertical="center" wrapText="1" indent="1"/>
    </xf>
    <xf numFmtId="0" fontId="18" fillId="2" borderId="51" xfId="4" applyFont="1" applyFill="1" applyBorder="1" applyAlignment="1">
      <alignment horizontal="left" vertical="center" wrapText="1" indent="1"/>
    </xf>
    <xf numFmtId="0" fontId="18" fillId="2" borderId="52" xfId="4" applyFont="1" applyFill="1" applyBorder="1" applyAlignment="1">
      <alignment horizontal="left" vertical="center" wrapText="1" indent="1"/>
    </xf>
    <xf numFmtId="0" fontId="18" fillId="6" borderId="1" xfId="4" applyFont="1" applyFill="1" applyBorder="1" applyAlignment="1">
      <alignment horizontal="center" vertical="center" textRotation="255"/>
    </xf>
    <xf numFmtId="0" fontId="18" fillId="6" borderId="50" xfId="4" applyFont="1" applyFill="1" applyBorder="1" applyAlignment="1">
      <alignment horizontal="center" vertical="center" textRotation="255"/>
    </xf>
    <xf numFmtId="0" fontId="18" fillId="6" borderId="5" xfId="4" applyFont="1" applyFill="1" applyBorder="1" applyAlignment="1">
      <alignment horizontal="center" vertical="center" textRotation="255"/>
    </xf>
    <xf numFmtId="0" fontId="18" fillId="6" borderId="10" xfId="4" applyFont="1" applyFill="1" applyBorder="1" applyAlignment="1">
      <alignment horizontal="center" vertical="center" textRotation="255"/>
    </xf>
    <xf numFmtId="0" fontId="18" fillId="6" borderId="39" xfId="4" applyFont="1" applyFill="1" applyBorder="1" applyAlignment="1">
      <alignment horizontal="center" vertical="center" textRotation="255"/>
    </xf>
    <xf numFmtId="0" fontId="18" fillId="6" borderId="41" xfId="4" applyFont="1" applyFill="1" applyBorder="1" applyAlignment="1">
      <alignment horizontal="center" vertical="center" textRotation="255"/>
    </xf>
    <xf numFmtId="0" fontId="18" fillId="6" borderId="51" xfId="4" applyFont="1" applyFill="1" applyBorder="1" applyAlignment="1">
      <alignment horizontal="center" vertical="center"/>
    </xf>
    <xf numFmtId="0" fontId="18" fillId="6" borderId="52" xfId="4" applyFont="1" applyFill="1" applyBorder="1" applyAlignment="1">
      <alignment horizontal="center" vertical="center"/>
    </xf>
    <xf numFmtId="0" fontId="18" fillId="6" borderId="29" xfId="4" applyFont="1" applyFill="1" applyBorder="1" applyAlignment="1">
      <alignment horizontal="center" vertical="center"/>
    </xf>
    <xf numFmtId="0" fontId="21" fillId="6" borderId="69" xfId="4" applyFont="1" applyFill="1" applyBorder="1" applyAlignment="1">
      <alignment horizontal="center" vertical="center" textRotation="255" shrinkToFit="1"/>
    </xf>
    <xf numFmtId="0" fontId="21" fillId="6" borderId="46" xfId="4" applyFont="1" applyFill="1" applyBorder="1" applyAlignment="1">
      <alignment horizontal="center" vertical="center" textRotation="255" shrinkToFit="1"/>
    </xf>
    <xf numFmtId="49" fontId="21" fillId="2" borderId="24" xfId="4" applyNumberFormat="1" applyFont="1" applyFill="1" applyBorder="1" applyAlignment="1">
      <alignment horizontal="left" vertical="center" wrapText="1"/>
    </xf>
    <xf numFmtId="49" fontId="21" fillId="2" borderId="27" xfId="4" applyNumberFormat="1" applyFont="1" applyFill="1" applyBorder="1" applyAlignment="1">
      <alignment horizontal="left" vertical="center" wrapText="1"/>
    </xf>
    <xf numFmtId="49" fontId="21" fillId="2" borderId="25" xfId="4" applyNumberFormat="1" applyFont="1" applyFill="1" applyBorder="1" applyAlignment="1">
      <alignment horizontal="left" vertical="center" wrapText="1"/>
    </xf>
    <xf numFmtId="0" fontId="21" fillId="2" borderId="27" xfId="4" applyFont="1" applyFill="1" applyBorder="1" applyAlignment="1">
      <alignment horizontal="left" vertical="center" wrapText="1"/>
    </xf>
    <xf numFmtId="0" fontId="21" fillId="2" borderId="25" xfId="4" applyFont="1" applyFill="1" applyBorder="1" applyAlignment="1">
      <alignment horizontal="left" vertical="center" wrapText="1"/>
    </xf>
    <xf numFmtId="0" fontId="21" fillId="6" borderId="69" xfId="4" applyFont="1" applyFill="1" applyBorder="1" applyAlignment="1">
      <alignment horizontal="center" vertical="center" textRotation="255"/>
    </xf>
    <xf numFmtId="0" fontId="21" fillId="6" borderId="46" xfId="4" applyFont="1" applyFill="1" applyBorder="1" applyAlignment="1">
      <alignment horizontal="center" vertical="center" textRotation="255"/>
    </xf>
    <xf numFmtId="0" fontId="21" fillId="2" borderId="15" xfId="4" applyFont="1" applyFill="1" applyBorder="1" applyAlignment="1">
      <alignment wrapText="1"/>
    </xf>
    <xf numFmtId="0" fontId="21" fillId="2" borderId="16" xfId="4" applyFont="1" applyFill="1" applyBorder="1" applyAlignment="1">
      <alignment wrapText="1"/>
    </xf>
    <xf numFmtId="0" fontId="21" fillId="2" borderId="17" xfId="4" applyFont="1" applyFill="1" applyBorder="1" applyAlignment="1">
      <alignment wrapText="1"/>
    </xf>
    <xf numFmtId="0" fontId="18" fillId="2" borderId="15" xfId="4" applyFont="1" applyFill="1" applyBorder="1" applyAlignment="1">
      <alignment horizontal="center" vertical="center" wrapText="1"/>
    </xf>
    <xf numFmtId="0" fontId="18" fillId="2" borderId="16" xfId="4" applyFont="1" applyFill="1" applyBorder="1" applyAlignment="1">
      <alignment horizontal="center" vertical="center" wrapText="1"/>
    </xf>
    <xf numFmtId="0" fontId="18" fillId="2" borderId="17" xfId="4" applyFont="1" applyFill="1" applyBorder="1" applyAlignment="1">
      <alignment horizontal="center" vertical="center" wrapText="1"/>
    </xf>
    <xf numFmtId="49" fontId="42" fillId="2" borderId="24" xfId="4" applyNumberFormat="1" applyFont="1" applyFill="1" applyBorder="1" applyAlignment="1">
      <alignment horizontal="center" vertical="center" wrapText="1"/>
    </xf>
    <xf numFmtId="49" fontId="42" fillId="2" borderId="27" xfId="4" applyNumberFormat="1" applyFont="1" applyFill="1" applyBorder="1" applyAlignment="1">
      <alignment horizontal="center" vertical="center" wrapText="1"/>
    </xf>
    <xf numFmtId="49" fontId="42" fillId="2" borderId="28" xfId="4" applyNumberFormat="1" applyFont="1" applyFill="1" applyBorder="1" applyAlignment="1">
      <alignment horizontal="center" vertical="center" wrapText="1"/>
    </xf>
    <xf numFmtId="0" fontId="21" fillId="6" borderId="29" xfId="4" applyFont="1" applyFill="1" applyBorder="1" applyAlignment="1">
      <alignment horizontal="center" vertical="center" textRotation="255"/>
    </xf>
    <xf numFmtId="0" fontId="21" fillId="6" borderId="52" xfId="4" applyFont="1" applyFill="1" applyBorder="1" applyAlignment="1">
      <alignment horizontal="center" vertical="center" textRotation="255"/>
    </xf>
    <xf numFmtId="49" fontId="21" fillId="0" borderId="120" xfId="4" applyNumberFormat="1" applyFont="1" applyBorder="1" applyAlignment="1">
      <alignment vertical="center" wrapText="1"/>
    </xf>
    <xf numFmtId="49" fontId="21" fillId="0" borderId="121" xfId="4" applyNumberFormat="1" applyFont="1" applyBorder="1" applyAlignment="1">
      <alignment vertical="center" wrapText="1"/>
    </xf>
    <xf numFmtId="49" fontId="21" fillId="0" borderId="31" xfId="4" applyNumberFormat="1" applyFont="1" applyBorder="1" applyAlignment="1">
      <alignment vertical="center" wrapText="1"/>
    </xf>
    <xf numFmtId="0" fontId="21" fillId="0" borderId="29" xfId="4" applyFont="1" applyBorder="1" applyAlignment="1">
      <alignment vertical="center" wrapText="1"/>
    </xf>
    <xf numFmtId="0" fontId="21" fillId="0" borderId="51" xfId="4" applyFont="1" applyBorder="1" applyAlignment="1">
      <alignment vertical="center" wrapText="1"/>
    </xf>
    <xf numFmtId="49" fontId="42" fillId="2" borderId="15" xfId="4" applyNumberFormat="1" applyFont="1" applyFill="1" applyBorder="1" applyAlignment="1">
      <alignment vertical="center" wrapText="1"/>
    </xf>
    <xf numFmtId="49" fontId="42" fillId="2" borderId="16" xfId="4" applyNumberFormat="1" applyFont="1" applyFill="1" applyBorder="1" applyAlignment="1">
      <alignment vertical="center" wrapText="1"/>
    </xf>
    <xf numFmtId="49" fontId="42" fillId="2" borderId="17" xfId="4" applyNumberFormat="1" applyFont="1" applyFill="1" applyBorder="1" applyAlignment="1">
      <alignment vertical="center" wrapText="1"/>
    </xf>
    <xf numFmtId="49" fontId="21" fillId="0" borderId="29" xfId="4" applyNumberFormat="1" applyFont="1" applyBorder="1" applyAlignment="1">
      <alignment vertical="center" wrapText="1"/>
    </xf>
    <xf numFmtId="49" fontId="21" fillId="0" borderId="51" xfId="4" applyNumberFormat="1" applyFont="1" applyBorder="1" applyAlignment="1">
      <alignment vertical="center" wrapText="1"/>
    </xf>
    <xf numFmtId="49" fontId="21" fillId="0" borderId="52" xfId="4" applyNumberFormat="1" applyFont="1" applyBorder="1" applyAlignment="1">
      <alignment vertical="center" wrapText="1"/>
    </xf>
    <xf numFmtId="0" fontId="21" fillId="6" borderId="68" xfId="4" applyFont="1" applyFill="1" applyBorder="1" applyAlignment="1">
      <alignment horizontal="center" vertical="center" textRotation="255" shrinkToFit="1"/>
    </xf>
    <xf numFmtId="49" fontId="42" fillId="2" borderId="32" xfId="4" applyNumberFormat="1" applyFont="1" applyFill="1" applyBorder="1" applyAlignment="1">
      <alignment horizontal="center" vertical="center" wrapText="1"/>
    </xf>
    <xf numFmtId="49" fontId="42" fillId="2" borderId="37" xfId="4" applyNumberFormat="1" applyFont="1" applyFill="1" applyBorder="1" applyAlignment="1">
      <alignment horizontal="center" vertical="center" wrapText="1"/>
    </xf>
    <xf numFmtId="49" fontId="42" fillId="2" borderId="4" xfId="4" applyNumberFormat="1" applyFont="1" applyFill="1" applyBorder="1" applyAlignment="1">
      <alignment horizontal="center" vertical="center" wrapText="1"/>
    </xf>
    <xf numFmtId="0" fontId="21" fillId="2" borderId="32" xfId="4" applyFont="1" applyFill="1" applyBorder="1" applyAlignment="1">
      <alignment wrapText="1"/>
    </xf>
    <xf numFmtId="0" fontId="21" fillId="2" borderId="37" xfId="4" applyFont="1" applyFill="1" applyBorder="1" applyAlignment="1">
      <alignment wrapText="1"/>
    </xf>
    <xf numFmtId="0" fontId="21" fillId="2" borderId="4" xfId="4" applyFont="1" applyFill="1" applyBorder="1" applyAlignment="1">
      <alignment wrapText="1"/>
    </xf>
    <xf numFmtId="0" fontId="21" fillId="2" borderId="15" xfId="4" applyFont="1" applyFill="1" applyBorder="1" applyAlignment="1">
      <alignment horizontal="left" vertical="top" wrapText="1"/>
    </xf>
    <xf numFmtId="0" fontId="21" fillId="2" borderId="16" xfId="4" applyFont="1" applyFill="1" applyBorder="1" applyAlignment="1">
      <alignment horizontal="left" vertical="top" wrapText="1"/>
    </xf>
    <xf numFmtId="0" fontId="21" fillId="2" borderId="17" xfId="4" applyFont="1" applyFill="1" applyBorder="1" applyAlignment="1">
      <alignment horizontal="left" vertical="top" wrapText="1"/>
    </xf>
    <xf numFmtId="49" fontId="21" fillId="2" borderId="16" xfId="4" applyNumberFormat="1" applyFont="1" applyFill="1" applyBorder="1" applyAlignment="1">
      <alignment horizontal="left" vertical="center" wrapText="1"/>
    </xf>
    <xf numFmtId="49" fontId="21" fillId="2" borderId="17" xfId="4" applyNumberFormat="1" applyFont="1" applyFill="1" applyBorder="1" applyAlignment="1">
      <alignment horizontal="left" vertical="center" wrapText="1"/>
    </xf>
    <xf numFmtId="0" fontId="21" fillId="2" borderId="24" xfId="4" applyFont="1" applyFill="1" applyBorder="1" applyAlignment="1">
      <alignment wrapText="1"/>
    </xf>
    <xf numFmtId="0" fontId="21" fillId="2" borderId="27" xfId="4" applyFont="1" applyFill="1" applyBorder="1" applyAlignment="1">
      <alignment wrapText="1"/>
    </xf>
    <xf numFmtId="0" fontId="21" fillId="2" borderId="28" xfId="4" applyFont="1" applyFill="1" applyBorder="1" applyAlignment="1">
      <alignment wrapText="1"/>
    </xf>
    <xf numFmtId="0" fontId="18" fillId="6" borderId="29" xfId="4" applyFont="1" applyFill="1" applyBorder="1" applyAlignment="1">
      <alignment horizontal="center" vertical="center" textRotation="255"/>
    </xf>
    <xf numFmtId="0" fontId="18" fillId="6" borderId="51" xfId="4" applyFont="1" applyFill="1" applyBorder="1" applyAlignment="1">
      <alignment horizontal="center" vertical="center" textRotation="255"/>
    </xf>
    <xf numFmtId="0" fontId="18" fillId="6" borderId="51" xfId="4" applyFont="1" applyFill="1" applyBorder="1" applyAlignment="1">
      <alignment horizontal="right" vertical="center"/>
    </xf>
    <xf numFmtId="0" fontId="18" fillId="6" borderId="52" xfId="4" applyFont="1" applyFill="1" applyBorder="1" applyAlignment="1">
      <alignment horizontal="right" vertical="center"/>
    </xf>
    <xf numFmtId="0" fontId="20" fillId="0" borderId="49" xfId="4" applyFont="1" applyBorder="1" applyAlignment="1">
      <alignment horizontal="center" vertical="center"/>
    </xf>
    <xf numFmtId="49" fontId="42" fillId="2" borderId="24" xfId="4" applyNumberFormat="1" applyFont="1" applyFill="1" applyBorder="1" applyAlignment="1">
      <alignment horizontal="left" vertical="center" wrapText="1"/>
    </xf>
    <xf numFmtId="49" fontId="42" fillId="2" borderId="27" xfId="4" applyNumberFormat="1" applyFont="1" applyFill="1" applyBorder="1" applyAlignment="1">
      <alignment horizontal="left" vertical="center" wrapText="1"/>
    </xf>
    <xf numFmtId="49" fontId="42" fillId="2" borderId="28" xfId="4" applyNumberFormat="1" applyFont="1" applyFill="1" applyBorder="1" applyAlignment="1">
      <alignment horizontal="left" vertical="center" wrapText="1"/>
    </xf>
    <xf numFmtId="0" fontId="21" fillId="2" borderId="24" xfId="4" applyFont="1" applyFill="1" applyBorder="1" applyAlignment="1">
      <alignment horizontal="left" wrapText="1"/>
    </xf>
    <xf numFmtId="0" fontId="21" fillId="2" borderId="27" xfId="4" applyFont="1" applyFill="1" applyBorder="1" applyAlignment="1">
      <alignment horizontal="left" wrapText="1"/>
    </xf>
    <xf numFmtId="0" fontId="21" fillId="2" borderId="28" xfId="4" applyFont="1" applyFill="1" applyBorder="1" applyAlignment="1">
      <alignment horizontal="left" wrapText="1"/>
    </xf>
    <xf numFmtId="49" fontId="21" fillId="2" borderId="32" xfId="4" applyNumberFormat="1" applyFont="1" applyFill="1" applyBorder="1" applyAlignment="1">
      <alignment vertical="center" wrapText="1"/>
    </xf>
    <xf numFmtId="0" fontId="21" fillId="2" borderId="37" xfId="4" applyFont="1" applyFill="1" applyBorder="1" applyAlignment="1">
      <alignment vertical="center" wrapText="1"/>
    </xf>
    <xf numFmtId="0" fontId="21" fillId="2" borderId="4" xfId="4" applyFont="1" applyFill="1" applyBorder="1" applyAlignment="1">
      <alignment vertical="center" wrapText="1"/>
    </xf>
    <xf numFmtId="0" fontId="21" fillId="2" borderId="32" xfId="4" applyFont="1" applyFill="1" applyBorder="1" applyAlignment="1">
      <alignment vertical="center" wrapText="1"/>
    </xf>
    <xf numFmtId="0" fontId="21" fillId="0" borderId="0" xfId="4" applyFont="1">
      <alignment vertical="center"/>
    </xf>
    <xf numFmtId="0" fontId="19" fillId="0" borderId="0" xfId="4" applyFont="1" applyAlignment="1">
      <alignment horizontal="center" vertical="center"/>
    </xf>
    <xf numFmtId="0" fontId="18" fillId="0" borderId="0" xfId="4" applyFont="1" applyAlignment="1">
      <alignment horizontal="center" vertical="center"/>
    </xf>
    <xf numFmtId="0" fontId="18" fillId="3" borderId="40" xfId="4" applyFont="1" applyFill="1" applyBorder="1" applyAlignment="1">
      <alignment horizontal="left" vertical="center"/>
    </xf>
    <xf numFmtId="0" fontId="21" fillId="0" borderId="116" xfId="4" applyFont="1" applyBorder="1" applyAlignment="1">
      <alignment horizontal="right" vertical="center"/>
    </xf>
    <xf numFmtId="0" fontId="21" fillId="0" borderId="117" xfId="4" applyFont="1" applyBorder="1" applyAlignment="1">
      <alignment horizontal="right" vertical="center"/>
    </xf>
    <xf numFmtId="0" fontId="21" fillId="0" borderId="118" xfId="4" applyFont="1" applyBorder="1" applyAlignment="1">
      <alignment horizontal="right" vertical="center"/>
    </xf>
    <xf numFmtId="0" fontId="21" fillId="0" borderId="0" xfId="4" applyFont="1" applyAlignment="1">
      <alignment vertical="center" wrapText="1"/>
    </xf>
    <xf numFmtId="0" fontId="21" fillId="0" borderId="0" xfId="4" applyFont="1" applyAlignment="1">
      <alignment vertical="top" wrapText="1"/>
    </xf>
    <xf numFmtId="0" fontId="18" fillId="0" borderId="0" xfId="4" applyFont="1" applyAlignment="1">
      <alignment vertical="center" wrapText="1"/>
    </xf>
    <xf numFmtId="0" fontId="20" fillId="0" borderId="36" xfId="0" applyFont="1" applyBorder="1" applyAlignment="1">
      <alignment horizontal="center" vertical="center" wrapText="1"/>
    </xf>
    <xf numFmtId="0" fontId="20" fillId="0" borderId="38" xfId="0" applyFont="1" applyBorder="1" applyAlignment="1">
      <alignment horizontal="center" vertical="center" wrapText="1"/>
    </xf>
    <xf numFmtId="0" fontId="18" fillId="2" borderId="37" xfId="0" applyFont="1" applyFill="1" applyBorder="1" applyAlignment="1">
      <alignment horizontal="left" vertical="center" wrapText="1" indent="1"/>
    </xf>
    <xf numFmtId="0" fontId="18" fillId="2" borderId="4" xfId="0" applyFont="1" applyFill="1" applyBorder="1" applyAlignment="1">
      <alignment horizontal="left" vertical="center" wrapText="1" indent="1"/>
    </xf>
    <xf numFmtId="0" fontId="18" fillId="2" borderId="19" xfId="0" applyFont="1" applyFill="1" applyBorder="1" applyAlignment="1">
      <alignment horizontal="left" vertical="center" wrapText="1" indent="1"/>
    </xf>
    <xf numFmtId="0" fontId="18" fillId="2" borderId="8" xfId="0" applyFont="1" applyFill="1" applyBorder="1" applyAlignment="1">
      <alignment horizontal="left" vertical="center" wrapText="1" indent="1"/>
    </xf>
    <xf numFmtId="0" fontId="18" fillId="0" borderId="40" xfId="0" applyFont="1" applyBorder="1" applyAlignment="1">
      <alignment horizontal="right" vertical="center" wrapText="1"/>
    </xf>
    <xf numFmtId="0" fontId="21" fillId="2" borderId="5" xfId="0" applyFont="1" applyFill="1" applyBorder="1" applyAlignment="1">
      <alignment horizontal="left" vertical="center" wrapText="1"/>
    </xf>
    <xf numFmtId="0" fontId="21" fillId="2" borderId="0" xfId="0" applyFont="1" applyFill="1" applyAlignment="1">
      <alignment horizontal="left" vertical="center" wrapText="1"/>
    </xf>
    <xf numFmtId="0" fontId="21" fillId="2" borderId="10" xfId="0" applyFont="1" applyFill="1" applyBorder="1" applyAlignment="1">
      <alignment horizontal="left" vertical="center" wrapText="1"/>
    </xf>
    <xf numFmtId="0" fontId="20" fillId="2" borderId="42" xfId="0" applyFont="1" applyFill="1" applyBorder="1" applyAlignment="1">
      <alignment horizontal="center" vertical="center" wrapText="1"/>
    </xf>
    <xf numFmtId="0" fontId="21" fillId="0" borderId="43" xfId="0" applyFont="1" applyBorder="1" applyAlignment="1">
      <alignment horizontal="center" vertical="center" wrapText="1"/>
    </xf>
    <xf numFmtId="0" fontId="21" fillId="0" borderId="46" xfId="0" applyFont="1" applyBorder="1" applyAlignment="1">
      <alignment horizontal="center" vertical="center" wrapText="1"/>
    </xf>
    <xf numFmtId="176" fontId="20" fillId="2" borderId="3" xfId="0" applyNumberFormat="1" applyFont="1" applyFill="1" applyBorder="1" applyAlignment="1">
      <alignment horizontal="left" vertical="center" indent="1"/>
    </xf>
    <xf numFmtId="176" fontId="20" fillId="2" borderId="2" xfId="0" applyNumberFormat="1" applyFont="1" applyFill="1" applyBorder="1" applyAlignment="1">
      <alignment horizontal="left" vertical="center" indent="1"/>
    </xf>
    <xf numFmtId="176" fontId="20" fillId="2" borderId="14" xfId="0" applyNumberFormat="1" applyFont="1" applyFill="1" applyBorder="1" applyAlignment="1">
      <alignment horizontal="left" vertical="center" wrapText="1" indent="1"/>
    </xf>
    <xf numFmtId="176" fontId="20" fillId="2" borderId="6" xfId="0" applyNumberFormat="1" applyFont="1" applyFill="1" applyBorder="1" applyAlignment="1">
      <alignment horizontal="left" vertical="center" wrapText="1" indent="1"/>
    </xf>
    <xf numFmtId="0" fontId="18" fillId="0" borderId="5" xfId="0" applyFont="1" applyBorder="1" applyAlignment="1">
      <alignment horizontal="left" vertical="center" wrapText="1"/>
    </xf>
    <xf numFmtId="0" fontId="18" fillId="0" borderId="0" xfId="0" applyFont="1" applyAlignment="1">
      <alignment horizontal="left" vertical="center" wrapText="1"/>
    </xf>
    <xf numFmtId="0" fontId="18" fillId="0" borderId="10" xfId="0" applyFont="1" applyBorder="1" applyAlignment="1">
      <alignment horizontal="left" vertical="center" wrapText="1"/>
    </xf>
    <xf numFmtId="0" fontId="18" fillId="2" borderId="5" xfId="0" applyFont="1" applyFill="1" applyBorder="1" applyAlignment="1">
      <alignment horizontal="justify" vertical="center" wrapText="1"/>
    </xf>
    <xf numFmtId="0" fontId="18" fillId="2" borderId="0" xfId="0" applyFont="1" applyFill="1" applyAlignment="1">
      <alignment horizontal="justify" vertical="center" wrapText="1"/>
    </xf>
    <xf numFmtId="0" fontId="18" fillId="2" borderId="5"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10" xfId="0" applyFont="1" applyFill="1" applyBorder="1" applyAlignment="1">
      <alignment horizontal="left" vertical="center" wrapText="1"/>
    </xf>
    <xf numFmtId="0" fontId="20" fillId="2" borderId="5"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10" xfId="0" applyFont="1" applyFill="1" applyBorder="1" applyAlignment="1">
      <alignment horizontal="left" vertical="top" wrapText="1"/>
    </xf>
    <xf numFmtId="0" fontId="20" fillId="2" borderId="39" xfId="0" applyFont="1" applyFill="1" applyBorder="1" applyAlignment="1">
      <alignment horizontal="left" vertical="top" wrapText="1"/>
    </xf>
    <xf numFmtId="0" fontId="20" fillId="2" borderId="40" xfId="0" applyFont="1" applyFill="1" applyBorder="1" applyAlignment="1">
      <alignment horizontal="left" vertical="top" wrapText="1"/>
    </xf>
    <xf numFmtId="0" fontId="20" fillId="2" borderId="41" xfId="0" applyFont="1" applyFill="1" applyBorder="1" applyAlignment="1">
      <alignment horizontal="left" vertical="top" wrapText="1"/>
    </xf>
    <xf numFmtId="0" fontId="18" fillId="0" borderId="48" xfId="0" applyFont="1" applyBorder="1" applyAlignment="1">
      <alignment horizontal="left" vertical="center" wrapText="1"/>
    </xf>
    <xf numFmtId="0" fontId="21" fillId="0" borderId="1" xfId="0" applyFont="1" applyBorder="1" applyAlignment="1">
      <alignment horizontal="left" vertical="center" wrapText="1"/>
    </xf>
    <xf numFmtId="0" fontId="21" fillId="0" borderId="49" xfId="0" applyFont="1" applyBorder="1" applyAlignment="1">
      <alignment horizontal="left" vertical="center" wrapText="1"/>
    </xf>
    <xf numFmtId="0" fontId="21" fillId="0" borderId="50" xfId="0" applyFont="1" applyBorder="1" applyAlignment="1">
      <alignment horizontal="left" vertical="center" wrapText="1"/>
    </xf>
    <xf numFmtId="0" fontId="20" fillId="2" borderId="0" xfId="0" applyFont="1" applyFill="1" applyAlignment="1">
      <alignment horizontal="left" vertical="center" wrapText="1" indent="1"/>
    </xf>
    <xf numFmtId="0" fontId="20" fillId="2" borderId="10" xfId="0" applyFont="1" applyFill="1" applyBorder="1" applyAlignment="1">
      <alignment horizontal="left" vertical="center" wrapText="1" indent="1"/>
    </xf>
    <xf numFmtId="180" fontId="20" fillId="2" borderId="42" xfId="0" applyNumberFormat="1" applyFont="1" applyFill="1" applyBorder="1" applyAlignment="1">
      <alignment horizontal="right" vertical="center" wrapText="1" indent="1"/>
    </xf>
    <xf numFmtId="0" fontId="21" fillId="2" borderId="42" xfId="0" applyFont="1" applyFill="1" applyBorder="1" applyAlignment="1">
      <alignment horizontal="left" vertical="center" wrapText="1"/>
    </xf>
    <xf numFmtId="0" fontId="20" fillId="0" borderId="5" xfId="0" applyFont="1" applyBorder="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horizontal="left" vertical="top" wrapText="1"/>
    </xf>
    <xf numFmtId="0" fontId="19" fillId="0" borderId="0" xfId="0" applyFont="1" applyAlignment="1">
      <alignment horizontal="center" vertical="center" wrapText="1"/>
    </xf>
    <xf numFmtId="0" fontId="20" fillId="0" borderId="1"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21" fillId="0" borderId="5" xfId="0" applyFont="1" applyBorder="1" applyAlignment="1">
      <alignment horizontal="left" vertical="center" wrapText="1"/>
    </xf>
    <xf numFmtId="0" fontId="21" fillId="0" borderId="0" xfId="0" applyFont="1" applyAlignment="1">
      <alignment horizontal="left" vertical="center" wrapText="1"/>
    </xf>
    <xf numFmtId="0" fontId="21" fillId="0" borderId="10" xfId="0" applyFont="1" applyBorder="1" applyAlignment="1">
      <alignment horizontal="left" vertical="center" wrapText="1"/>
    </xf>
    <xf numFmtId="0" fontId="20" fillId="2" borderId="5" xfId="0" applyFont="1" applyFill="1" applyBorder="1" applyAlignment="1">
      <alignment horizontal="center" vertical="top" wrapText="1"/>
    </xf>
    <xf numFmtId="0" fontId="20" fillId="2" borderId="0" xfId="0" applyFont="1" applyFill="1" applyAlignment="1">
      <alignment horizontal="center" vertical="top" wrapText="1"/>
    </xf>
    <xf numFmtId="0" fontId="20" fillId="2" borderId="10" xfId="0" applyFont="1" applyFill="1" applyBorder="1" applyAlignment="1">
      <alignment horizontal="center" vertical="top" wrapText="1"/>
    </xf>
    <xf numFmtId="0" fontId="20" fillId="2" borderId="39" xfId="0" applyFont="1" applyFill="1" applyBorder="1" applyAlignment="1">
      <alignment horizontal="center" vertical="top" wrapText="1"/>
    </xf>
    <xf numFmtId="0" fontId="20" fillId="2" borderId="40" xfId="0" applyFont="1" applyFill="1" applyBorder="1" applyAlignment="1">
      <alignment horizontal="center" vertical="top" wrapText="1"/>
    </xf>
    <xf numFmtId="0" fontId="20" fillId="2" borderId="41" xfId="0" applyFont="1" applyFill="1" applyBorder="1" applyAlignment="1">
      <alignment horizontal="center" vertical="top" wrapText="1"/>
    </xf>
    <xf numFmtId="0" fontId="20" fillId="0" borderId="5" xfId="0" applyFont="1" applyBorder="1" applyAlignment="1">
      <alignment horizontal="left" vertical="center" wrapText="1"/>
    </xf>
    <xf numFmtId="0" fontId="20" fillId="0" borderId="0" xfId="0" applyFont="1" applyAlignment="1">
      <alignment horizontal="left" vertical="center" wrapText="1"/>
    </xf>
    <xf numFmtId="0" fontId="20" fillId="0" borderId="10" xfId="0" applyFont="1" applyBorder="1" applyAlignment="1">
      <alignment horizontal="left" vertical="center" wrapText="1"/>
    </xf>
    <xf numFmtId="0" fontId="47" fillId="0" borderId="0" xfId="2" applyFont="1" applyAlignment="1">
      <alignment horizontal="center" vertical="center"/>
    </xf>
    <xf numFmtId="0" fontId="23" fillId="0" borderId="0" xfId="2" applyFont="1" applyAlignment="1">
      <alignment horizontal="center" vertical="center"/>
    </xf>
    <xf numFmtId="0" fontId="23" fillId="3" borderId="0" xfId="2" applyFont="1" applyFill="1" applyAlignment="1">
      <alignment horizontal="left" vertical="center"/>
    </xf>
    <xf numFmtId="0" fontId="23" fillId="0" borderId="53" xfId="2" applyFont="1" applyBorder="1" applyAlignment="1">
      <alignment horizontal="center" vertical="center"/>
    </xf>
    <xf numFmtId="38" fontId="18" fillId="3" borderId="32" xfId="3" applyFont="1" applyFill="1" applyBorder="1" applyAlignment="1">
      <alignment vertical="center"/>
    </xf>
    <xf numFmtId="38" fontId="18" fillId="3" borderId="37" xfId="3" applyFont="1" applyFill="1" applyBorder="1" applyAlignment="1">
      <alignment vertical="center"/>
    </xf>
    <xf numFmtId="0" fontId="23" fillId="0" borderId="54" xfId="2" applyFont="1" applyBorder="1" applyAlignment="1">
      <alignment horizontal="center" vertical="center"/>
    </xf>
    <xf numFmtId="38" fontId="18" fillId="3" borderId="24" xfId="3" applyFont="1" applyFill="1" applyBorder="1" applyAlignment="1">
      <alignment vertical="center"/>
    </xf>
    <xf numFmtId="38" fontId="18" fillId="3" borderId="27" xfId="3" applyFont="1" applyFill="1" applyBorder="1" applyAlignment="1">
      <alignment vertical="center"/>
    </xf>
    <xf numFmtId="0" fontId="23" fillId="0" borderId="0" xfId="2" applyFont="1">
      <alignment vertical="center"/>
    </xf>
    <xf numFmtId="0" fontId="18" fillId="0" borderId="0" xfId="2" applyFont="1">
      <alignment vertical="center"/>
    </xf>
    <xf numFmtId="38" fontId="18" fillId="3" borderId="0" xfId="2" applyNumberFormat="1" applyFont="1" applyFill="1">
      <alignment vertical="center"/>
    </xf>
    <xf numFmtId="0" fontId="18" fillId="3" borderId="0" xfId="2" applyFont="1" applyFill="1">
      <alignment vertical="center"/>
    </xf>
    <xf numFmtId="0" fontId="23" fillId="0" borderId="0" xfId="2" applyFont="1" applyAlignment="1">
      <alignment vertical="center" wrapText="1"/>
    </xf>
    <xf numFmtId="0" fontId="23" fillId="0" borderId="42" xfId="2" applyFont="1" applyBorder="1" applyAlignment="1">
      <alignment horizontal="center" vertical="center"/>
    </xf>
    <xf numFmtId="0" fontId="23" fillId="0" borderId="29" xfId="2" applyFont="1" applyBorder="1" applyAlignment="1">
      <alignment horizontal="center" vertical="center"/>
    </xf>
    <xf numFmtId="0" fontId="23" fillId="0" borderId="51" xfId="2" applyFont="1" applyBorder="1" applyAlignment="1">
      <alignment horizontal="center" vertical="center"/>
    </xf>
    <xf numFmtId="0" fontId="23" fillId="0" borderId="52" xfId="2" applyFont="1" applyBorder="1" applyAlignment="1">
      <alignment horizontal="center" vertical="center"/>
    </xf>
    <xf numFmtId="0" fontId="23" fillId="2" borderId="42" xfId="2" applyFont="1" applyFill="1" applyBorder="1">
      <alignment vertical="center"/>
    </xf>
    <xf numFmtId="0" fontId="23" fillId="2" borderId="29" xfId="2" applyFont="1" applyFill="1" applyBorder="1">
      <alignment vertical="center"/>
    </xf>
    <xf numFmtId="0" fontId="23" fillId="2" borderId="51" xfId="2" applyFont="1" applyFill="1" applyBorder="1">
      <alignment vertical="center"/>
    </xf>
    <xf numFmtId="0" fontId="23" fillId="2" borderId="52" xfId="2" applyFont="1" applyFill="1" applyBorder="1">
      <alignment vertical="center"/>
    </xf>
    <xf numFmtId="38" fontId="18" fillId="2" borderId="42" xfId="3" applyFont="1" applyFill="1" applyBorder="1" applyAlignment="1">
      <alignment vertical="center"/>
    </xf>
    <xf numFmtId="38" fontId="18" fillId="3" borderId="29" xfId="3" applyFont="1" applyFill="1" applyBorder="1" applyAlignment="1">
      <alignment vertical="center"/>
    </xf>
    <xf numFmtId="38" fontId="18" fillId="3" borderId="51" xfId="3" applyFont="1" applyFill="1" applyBorder="1" applyAlignment="1">
      <alignment vertical="center"/>
    </xf>
    <xf numFmtId="0" fontId="18" fillId="0" borderId="0" xfId="2" applyFont="1" applyAlignment="1">
      <alignment horizontal="left" vertical="center"/>
    </xf>
    <xf numFmtId="38" fontId="18" fillId="3" borderId="0" xfId="3" applyFont="1" applyFill="1" applyAlignment="1">
      <alignment vertical="center"/>
    </xf>
    <xf numFmtId="0" fontId="23" fillId="0" borderId="29" xfId="2" applyFont="1" applyBorder="1">
      <alignment vertical="center"/>
    </xf>
    <xf numFmtId="0" fontId="23" fillId="0" borderId="51" xfId="2" applyFont="1" applyBorder="1">
      <alignment vertical="center"/>
    </xf>
    <xf numFmtId="0" fontId="23" fillId="0" borderId="52" xfId="2" applyFont="1" applyBorder="1">
      <alignment vertical="center"/>
    </xf>
    <xf numFmtId="38" fontId="18" fillId="3" borderId="42" xfId="3" applyFont="1" applyFill="1" applyBorder="1" applyAlignment="1">
      <alignment vertical="center"/>
    </xf>
    <xf numFmtId="0" fontId="23" fillId="0" borderId="42" xfId="2" applyFont="1" applyBorder="1">
      <alignment vertical="center"/>
    </xf>
    <xf numFmtId="0" fontId="22" fillId="0" borderId="0" xfId="0" applyFont="1" applyAlignment="1">
      <alignment horizontal="left" vertical="center"/>
    </xf>
    <xf numFmtId="0" fontId="18" fillId="3" borderId="51" xfId="0" applyFont="1" applyFill="1" applyBorder="1" applyAlignment="1">
      <alignment horizontal="left" vertical="center"/>
    </xf>
    <xf numFmtId="0" fontId="18" fillId="0" borderId="0" xfId="0" applyFont="1" applyAlignment="1">
      <alignment horizontal="right" vertical="center"/>
    </xf>
    <xf numFmtId="0" fontId="54" fillId="0" borderId="0" xfId="0" applyFont="1" applyAlignment="1">
      <alignment horizontal="center" vertical="center" wrapText="1"/>
    </xf>
    <xf numFmtId="0" fontId="18" fillId="4" borderId="56" xfId="0" applyFont="1" applyFill="1" applyBorder="1" applyAlignment="1">
      <alignment horizontal="center" vertical="center" wrapText="1"/>
    </xf>
    <xf numFmtId="0" fontId="18" fillId="4" borderId="57" xfId="0" applyFont="1" applyFill="1" applyBorder="1" applyAlignment="1">
      <alignment horizontal="center" vertical="center" wrapText="1"/>
    </xf>
    <xf numFmtId="0" fontId="18" fillId="4" borderId="58" xfId="0" applyFont="1" applyFill="1" applyBorder="1" applyAlignment="1">
      <alignment horizontal="center" vertical="center" wrapText="1"/>
    </xf>
    <xf numFmtId="0" fontId="18" fillId="0" borderId="66" xfId="0" applyFont="1" applyBorder="1" applyAlignment="1">
      <alignment horizontal="center" vertical="center"/>
    </xf>
    <xf numFmtId="0" fontId="22" fillId="0" borderId="0" xfId="0" applyFont="1" applyAlignment="1">
      <alignment horizontal="left" vertical="center" wrapText="1"/>
    </xf>
    <xf numFmtId="176" fontId="20" fillId="2" borderId="42" xfId="0" applyNumberFormat="1" applyFont="1" applyFill="1" applyBorder="1" applyAlignment="1">
      <alignment horizontal="left" vertical="center" wrapText="1" indent="1"/>
    </xf>
    <xf numFmtId="0" fontId="20" fillId="0" borderId="42" xfId="0" applyFont="1" applyBorder="1" applyAlignment="1">
      <alignment horizontal="center" vertical="center" wrapText="1"/>
    </xf>
    <xf numFmtId="176" fontId="20" fillId="5" borderId="42" xfId="0" applyNumberFormat="1" applyFont="1" applyFill="1" applyBorder="1" applyAlignment="1">
      <alignment vertical="center" wrapText="1"/>
    </xf>
    <xf numFmtId="0" fontId="20" fillId="2" borderId="42" xfId="0" applyFont="1" applyFill="1" applyBorder="1" applyAlignment="1">
      <alignment horizontal="left" vertical="center" wrapText="1"/>
    </xf>
    <xf numFmtId="0" fontId="20" fillId="5" borderId="68" xfId="0" applyFont="1" applyFill="1" applyBorder="1" applyAlignment="1">
      <alignment horizontal="right" vertical="center" wrapText="1"/>
    </xf>
    <xf numFmtId="0" fontId="20" fillId="2" borderId="69" xfId="0" applyFont="1" applyFill="1" applyBorder="1" applyAlignment="1">
      <alignment horizontal="left" vertical="center" wrapText="1"/>
    </xf>
    <xf numFmtId="0" fontId="20" fillId="5" borderId="46" xfId="0" applyFont="1" applyFill="1" applyBorder="1" applyAlignment="1">
      <alignment horizontal="left" vertical="center" wrapText="1"/>
    </xf>
    <xf numFmtId="0" fontId="20" fillId="10" borderId="68" xfId="0" applyFont="1" applyFill="1" applyBorder="1" applyAlignment="1">
      <alignment horizontal="right" vertical="center" wrapText="1"/>
    </xf>
    <xf numFmtId="0" fontId="20" fillId="5" borderId="42" xfId="0" applyFont="1" applyFill="1" applyBorder="1" applyAlignment="1">
      <alignment horizontal="left" vertical="center" wrapText="1"/>
    </xf>
    <xf numFmtId="0" fontId="56" fillId="0" borderId="0" xfId="0" applyFont="1" applyAlignment="1">
      <alignment horizontal="center" vertical="center" wrapText="1"/>
    </xf>
    <xf numFmtId="0" fontId="20" fillId="0" borderId="0" xfId="0" applyFont="1" applyAlignment="1">
      <alignment horizontal="center" vertical="center"/>
    </xf>
    <xf numFmtId="176" fontId="20" fillId="2" borderId="0" xfId="0" applyNumberFormat="1" applyFont="1" applyFill="1" applyAlignment="1">
      <alignment horizontal="center" vertical="top" wrapText="1"/>
    </xf>
    <xf numFmtId="0" fontId="20" fillId="5" borderId="29" xfId="0" applyFont="1" applyFill="1" applyBorder="1" applyAlignment="1">
      <alignment horizontal="left" vertical="center" wrapText="1"/>
    </xf>
    <xf numFmtId="0" fontId="20" fillId="5" borderId="51" xfId="0" applyFont="1" applyFill="1" applyBorder="1" applyAlignment="1">
      <alignment horizontal="left" vertical="center" wrapText="1"/>
    </xf>
    <xf numFmtId="0" fontId="20" fillId="5" borderId="52" xfId="0" applyFont="1" applyFill="1" applyBorder="1" applyAlignment="1">
      <alignment horizontal="left" vertical="center" wrapText="1"/>
    </xf>
    <xf numFmtId="0" fontId="55" fillId="0" borderId="0" xfId="0" applyFont="1" applyAlignment="1">
      <alignment horizontal="center" vertical="center" wrapText="1"/>
    </xf>
    <xf numFmtId="0" fontId="47" fillId="0" borderId="0" xfId="0" applyFont="1">
      <alignment vertical="center"/>
    </xf>
    <xf numFmtId="0" fontId="34" fillId="0" borderId="42" xfId="0" applyFont="1" applyBorder="1" applyAlignment="1">
      <alignment horizontal="center" vertical="center" wrapText="1"/>
    </xf>
    <xf numFmtId="0" fontId="34" fillId="5" borderId="42" xfId="0" applyFont="1" applyFill="1" applyBorder="1" applyAlignment="1">
      <alignment horizontal="left" vertical="center" wrapText="1"/>
    </xf>
    <xf numFmtId="0" fontId="34" fillId="0" borderId="69" xfId="0" applyFont="1" applyBorder="1" applyAlignment="1">
      <alignment horizontal="center" vertical="center" wrapText="1"/>
    </xf>
    <xf numFmtId="0" fontId="34" fillId="0" borderId="46" xfId="0" applyFont="1" applyBorder="1" applyAlignment="1">
      <alignment horizontal="center" vertical="center" wrapText="1"/>
    </xf>
    <xf numFmtId="0" fontId="34" fillId="0" borderId="68" xfId="0" applyFont="1" applyBorder="1" applyAlignment="1">
      <alignment horizontal="center" vertical="center" wrapText="1"/>
    </xf>
    <xf numFmtId="0" fontId="34" fillId="5" borderId="69" xfId="0" applyFont="1" applyFill="1" applyBorder="1" applyAlignment="1">
      <alignment horizontal="left" vertical="center" wrapText="1"/>
    </xf>
    <xf numFmtId="0" fontId="34" fillId="5" borderId="46" xfId="0" applyFont="1" applyFill="1" applyBorder="1" applyAlignment="1">
      <alignment horizontal="left" vertical="center" wrapText="1"/>
    </xf>
    <xf numFmtId="0" fontId="34" fillId="5" borderId="39" xfId="0" applyFont="1" applyFill="1" applyBorder="1" applyAlignment="1">
      <alignment horizontal="left" vertical="center" wrapText="1"/>
    </xf>
    <xf numFmtId="0" fontId="34" fillId="5" borderId="40" xfId="0" applyFont="1" applyFill="1" applyBorder="1" applyAlignment="1">
      <alignment horizontal="left" vertical="center" wrapText="1"/>
    </xf>
    <xf numFmtId="0" fontId="34" fillId="2" borderId="40" xfId="0" applyFont="1" applyFill="1" applyBorder="1" applyAlignment="1">
      <alignment horizontal="left" vertical="center" wrapText="1"/>
    </xf>
    <xf numFmtId="0" fontId="34" fillId="2" borderId="41" xfId="0" applyFont="1" applyFill="1" applyBorder="1" applyAlignment="1">
      <alignment horizontal="left" vertical="center" wrapText="1"/>
    </xf>
    <xf numFmtId="183" fontId="18" fillId="2" borderId="49" xfId="0" applyNumberFormat="1" applyFont="1" applyFill="1" applyBorder="1" applyAlignment="1">
      <alignment horizontal="right" vertical="center" wrapText="1"/>
    </xf>
    <xf numFmtId="183" fontId="18" fillId="2" borderId="50" xfId="0" applyNumberFormat="1" applyFont="1" applyFill="1" applyBorder="1" applyAlignment="1">
      <alignment horizontal="right" vertical="center"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34" fillId="2" borderId="69" xfId="0" applyFont="1" applyFill="1" applyBorder="1" applyAlignment="1">
      <alignment horizontal="justify" vertical="top" wrapText="1"/>
    </xf>
    <xf numFmtId="0" fontId="20" fillId="2" borderId="42" xfId="0" applyFont="1" applyFill="1" applyBorder="1" applyAlignment="1">
      <alignment vertical="center" wrapText="1"/>
    </xf>
    <xf numFmtId="0" fontId="18" fillId="2" borderId="42" xfId="0" applyFont="1" applyFill="1" applyBorder="1" applyAlignment="1">
      <alignment vertical="top" wrapText="1"/>
    </xf>
    <xf numFmtId="0" fontId="20"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0" borderId="47" xfId="0" applyFont="1" applyBorder="1" applyAlignment="1">
      <alignment horizontal="center" vertical="center" wrapText="1"/>
    </xf>
    <xf numFmtId="0" fontId="20" fillId="0" borderId="72" xfId="0" applyFont="1" applyBorder="1" applyAlignment="1">
      <alignment horizontal="center" vertical="center" wrapText="1"/>
    </xf>
    <xf numFmtId="0" fontId="20" fillId="2" borderId="0" xfId="0" applyFont="1" applyFill="1" applyAlignment="1">
      <alignment horizontal="left" vertical="center" wrapText="1"/>
    </xf>
    <xf numFmtId="0" fontId="20" fillId="2" borderId="10" xfId="0" applyFont="1" applyFill="1" applyBorder="1" applyAlignment="1">
      <alignment horizontal="left" vertical="center" wrapText="1"/>
    </xf>
    <xf numFmtId="0" fontId="18" fillId="0" borderId="72" xfId="0" applyFont="1" applyBorder="1" applyAlignment="1">
      <alignment horizontal="center" vertical="center" wrapText="1"/>
    </xf>
    <xf numFmtId="0" fontId="18" fillId="0" borderId="73" xfId="0" applyFont="1" applyBorder="1" applyAlignment="1">
      <alignment horizontal="center" vertical="center" wrapText="1"/>
    </xf>
    <xf numFmtId="0" fontId="18" fillId="0" borderId="74" xfId="0" applyFont="1" applyBorder="1" applyAlignment="1">
      <alignment horizontal="center" vertical="center" wrapText="1"/>
    </xf>
    <xf numFmtId="0" fontId="18" fillId="2" borderId="14" xfId="0" applyFont="1" applyFill="1" applyBorder="1" applyAlignment="1">
      <alignment horizontal="left" vertical="center"/>
    </xf>
    <xf numFmtId="0" fontId="18" fillId="2" borderId="16" xfId="0" applyFont="1" applyFill="1" applyBorder="1" applyAlignment="1">
      <alignment horizontal="left" vertical="center"/>
    </xf>
    <xf numFmtId="0" fontId="18" fillId="2" borderId="27" xfId="0" applyFont="1" applyFill="1" applyBorder="1" applyAlignment="1">
      <alignment horizontal="left" vertical="center" wrapText="1"/>
    </xf>
    <xf numFmtId="0" fontId="18" fillId="2" borderId="28" xfId="0" applyFont="1" applyFill="1" applyBorder="1" applyAlignment="1">
      <alignment horizontal="left" vertical="center" wrapText="1"/>
    </xf>
    <xf numFmtId="0" fontId="20" fillId="0" borderId="69" xfId="0" applyFont="1" applyBorder="1" applyAlignment="1">
      <alignment horizontal="center" vertical="center" textRotation="255" wrapText="1"/>
    </xf>
    <xf numFmtId="0" fontId="20" fillId="0" borderId="46" xfId="0" applyFont="1" applyBorder="1" applyAlignment="1">
      <alignment horizontal="center" vertical="center" textRotation="255" wrapText="1"/>
    </xf>
    <xf numFmtId="0" fontId="20" fillId="0" borderId="68" xfId="0" applyFont="1" applyBorder="1" applyAlignment="1">
      <alignment horizontal="center" vertical="center" textRotation="255" wrapText="1"/>
    </xf>
    <xf numFmtId="0" fontId="20" fillId="0" borderId="44" xfId="0" applyFont="1" applyBorder="1" applyAlignment="1">
      <alignment horizontal="center" vertical="center" wrapText="1"/>
    </xf>
    <xf numFmtId="0" fontId="18" fillId="2" borderId="71" xfId="0" applyFont="1" applyFill="1" applyBorder="1" applyAlignment="1">
      <alignment vertical="center" wrapText="1"/>
    </xf>
    <xf numFmtId="0" fontId="18" fillId="2" borderId="14" xfId="0" applyFont="1" applyFill="1" applyBorder="1" applyAlignment="1">
      <alignment vertical="center" wrapText="1"/>
    </xf>
    <xf numFmtId="0" fontId="18" fillId="2" borderId="34" xfId="0" applyFont="1" applyFill="1" applyBorder="1" applyAlignment="1">
      <alignment vertical="center" wrapText="1"/>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20" fillId="2" borderId="77" xfId="0" applyFont="1" applyFill="1" applyBorder="1" applyAlignment="1">
      <alignment horizontal="left" vertical="top" wrapText="1"/>
    </xf>
    <xf numFmtId="0" fontId="20" fillId="2" borderId="101" xfId="0" applyFont="1" applyFill="1" applyBorder="1" applyAlignment="1">
      <alignment horizontal="left" vertical="top" wrapText="1"/>
    </xf>
    <xf numFmtId="0" fontId="18" fillId="0" borderId="0" xfId="0" applyFont="1" applyAlignment="1">
      <alignment horizontal="left" vertical="center"/>
    </xf>
    <xf numFmtId="0" fontId="56" fillId="0" borderId="0" xfId="0" applyFont="1">
      <alignment vertical="center"/>
    </xf>
    <xf numFmtId="0" fontId="20" fillId="5" borderId="75" xfId="0" applyFont="1" applyFill="1" applyBorder="1" applyAlignment="1">
      <alignment horizontal="left" vertical="center" wrapText="1"/>
    </xf>
    <xf numFmtId="0" fontId="20" fillId="5" borderId="66" xfId="0" applyFont="1" applyFill="1" applyBorder="1" applyAlignment="1">
      <alignment horizontal="left" vertical="center" wrapText="1"/>
    </xf>
    <xf numFmtId="0" fontId="20" fillId="5" borderId="76" xfId="0" applyFont="1" applyFill="1" applyBorder="1" applyAlignment="1">
      <alignment horizontal="left" vertical="center" wrapText="1"/>
    </xf>
    <xf numFmtId="0" fontId="20" fillId="0" borderId="75" xfId="0" applyFont="1" applyBorder="1" applyAlignment="1">
      <alignment horizontal="center" vertical="center" wrapText="1"/>
    </xf>
    <xf numFmtId="0" fontId="20" fillId="0" borderId="77" xfId="0" applyFont="1" applyBorder="1" applyAlignment="1">
      <alignment horizontal="center" vertical="center" wrapText="1"/>
    </xf>
    <xf numFmtId="0" fontId="20" fillId="5" borderId="70" xfId="0" applyFont="1" applyFill="1" applyBorder="1" applyAlignment="1">
      <alignment horizontal="left" vertical="center" wrapText="1"/>
    </xf>
    <xf numFmtId="0" fontId="20" fillId="5" borderId="45" xfId="0" applyFont="1" applyFill="1" applyBorder="1" applyAlignment="1">
      <alignment horizontal="left" vertical="center" wrapText="1"/>
    </xf>
    <xf numFmtId="0" fontId="20" fillId="5" borderId="79" xfId="0" applyFont="1" applyFill="1" applyBorder="1" applyAlignment="1">
      <alignment horizontal="left" vertical="center" wrapText="1"/>
    </xf>
    <xf numFmtId="0" fontId="20" fillId="5" borderId="35" xfId="0" applyFont="1" applyFill="1" applyBorder="1" applyAlignment="1">
      <alignment horizontal="left" vertical="center" wrapText="1"/>
    </xf>
    <xf numFmtId="0" fontId="22" fillId="0" borderId="0" xfId="0" applyFont="1" applyAlignment="1">
      <alignment horizontal="justify" vertical="center" wrapText="1"/>
    </xf>
    <xf numFmtId="0" fontId="20" fillId="0" borderId="80" xfId="0" applyFont="1" applyBorder="1" applyAlignment="1">
      <alignment horizontal="center" vertical="center" wrapText="1"/>
    </xf>
    <xf numFmtId="0" fontId="20" fillId="0" borderId="84" xfId="0" applyFont="1" applyBorder="1" applyAlignment="1">
      <alignment horizontal="center" vertical="center" wrapText="1"/>
    </xf>
    <xf numFmtId="0" fontId="20" fillId="0" borderId="88" xfId="0" applyFont="1" applyBorder="1" applyAlignment="1">
      <alignment horizontal="center" vertical="center" wrapText="1"/>
    </xf>
    <xf numFmtId="0" fontId="20" fillId="0" borderId="89" xfId="0" applyFont="1" applyBorder="1" applyAlignment="1">
      <alignment horizontal="center" vertical="center" wrapText="1"/>
    </xf>
    <xf numFmtId="0" fontId="20" fillId="0" borderId="59" xfId="0" applyFont="1" applyBorder="1" applyAlignment="1">
      <alignment horizontal="center" vertical="center" wrapText="1"/>
    </xf>
    <xf numFmtId="0" fontId="20" fillId="0" borderId="93" xfId="0" applyFont="1" applyBorder="1" applyAlignment="1">
      <alignment horizontal="center" vertical="center" wrapText="1"/>
    </xf>
    <xf numFmtId="0" fontId="20" fillId="0" borderId="97" xfId="0" applyFont="1" applyBorder="1" applyAlignment="1">
      <alignment horizontal="center" vertical="center" wrapText="1"/>
    </xf>
    <xf numFmtId="0" fontId="20" fillId="2" borderId="91" xfId="0" applyFont="1" applyFill="1" applyBorder="1" applyAlignment="1">
      <alignment horizontal="left" vertical="center" wrapText="1"/>
    </xf>
    <xf numFmtId="0" fontId="20" fillId="2" borderId="92" xfId="0" applyFont="1" applyFill="1" applyBorder="1" applyAlignment="1">
      <alignment horizontal="left" vertical="center" wrapText="1"/>
    </xf>
    <xf numFmtId="0" fontId="20" fillId="2" borderId="95" xfId="0" applyFont="1" applyFill="1" applyBorder="1" applyAlignment="1">
      <alignment horizontal="left" vertical="center" wrapText="1"/>
    </xf>
    <xf numFmtId="0" fontId="20" fillId="2" borderId="96" xfId="0" applyFont="1" applyFill="1" applyBorder="1" applyAlignment="1">
      <alignment horizontal="left" vertical="center" wrapText="1"/>
    </xf>
    <xf numFmtId="0" fontId="20" fillId="2" borderId="99" xfId="0" applyFont="1" applyFill="1" applyBorder="1" applyAlignment="1">
      <alignment horizontal="left" vertical="center" wrapText="1"/>
    </xf>
    <xf numFmtId="0" fontId="20" fillId="2" borderId="100" xfId="0" applyFont="1" applyFill="1" applyBorder="1" applyAlignment="1">
      <alignment horizontal="left" vertical="center" wrapText="1"/>
    </xf>
    <xf numFmtId="178" fontId="20" fillId="2" borderId="42" xfId="0" applyNumberFormat="1" applyFont="1" applyFill="1" applyBorder="1" applyAlignment="1">
      <alignment horizontal="left" vertical="center" wrapText="1"/>
    </xf>
    <xf numFmtId="0" fontId="20" fillId="0" borderId="69" xfId="0" applyFont="1" applyBorder="1" applyAlignment="1">
      <alignment horizontal="left" vertical="center" wrapText="1"/>
    </xf>
    <xf numFmtId="0" fontId="20" fillId="0" borderId="68" xfId="0" applyFont="1" applyBorder="1" applyAlignment="1">
      <alignment horizontal="left" vertical="center" wrapText="1"/>
    </xf>
    <xf numFmtId="0" fontId="21" fillId="2" borderId="68" xfId="0" applyFont="1" applyFill="1" applyBorder="1" applyAlignment="1">
      <alignment horizontal="justify" vertical="center" wrapText="1"/>
    </xf>
    <xf numFmtId="0" fontId="20" fillId="0" borderId="46" xfId="0" applyFont="1" applyBorder="1" applyAlignment="1">
      <alignment horizontal="left" vertical="center" wrapText="1"/>
    </xf>
    <xf numFmtId="0" fontId="20" fillId="2" borderId="46" xfId="0" applyFont="1" applyFill="1" applyBorder="1" applyAlignment="1">
      <alignment horizontal="left" vertical="center" wrapText="1"/>
    </xf>
    <xf numFmtId="0" fontId="20" fillId="2" borderId="19" xfId="0" applyFont="1" applyFill="1" applyBorder="1" applyAlignment="1">
      <alignment horizontal="left" vertical="center"/>
    </xf>
    <xf numFmtId="0" fontId="20" fillId="2" borderId="8" xfId="0" applyFont="1" applyFill="1" applyBorder="1" applyAlignment="1">
      <alignment horizontal="left" vertical="center"/>
    </xf>
    <xf numFmtId="0" fontId="20" fillId="2" borderId="22" xfId="0" applyFont="1" applyFill="1" applyBorder="1" applyAlignment="1">
      <alignment horizontal="left" vertical="top" wrapText="1"/>
    </xf>
    <xf numFmtId="0" fontId="20" fillId="2" borderId="12" xfId="0" applyFont="1" applyFill="1" applyBorder="1" applyAlignment="1">
      <alignment horizontal="left" vertical="top" wrapText="1"/>
    </xf>
    <xf numFmtId="0" fontId="20" fillId="2" borderId="0" xfId="0" applyFont="1" applyFill="1" applyAlignment="1">
      <alignment horizontal="left" vertical="center"/>
    </xf>
    <xf numFmtId="0" fontId="20" fillId="2" borderId="10" xfId="0" applyFont="1" applyFill="1" applyBorder="1" applyAlignment="1">
      <alignment horizontal="left" vertical="center"/>
    </xf>
    <xf numFmtId="0" fontId="20" fillId="2" borderId="29" xfId="0" applyFont="1" applyFill="1" applyBorder="1" applyAlignment="1">
      <alignment horizontal="left" vertical="top" wrapText="1"/>
    </xf>
    <xf numFmtId="0" fontId="20" fillId="2" borderId="51" xfId="0" applyFont="1" applyFill="1" applyBorder="1" applyAlignment="1">
      <alignment horizontal="left" vertical="top" wrapText="1"/>
    </xf>
    <xf numFmtId="0" fontId="20" fillId="2" borderId="52" xfId="0" applyFont="1" applyFill="1" applyBorder="1" applyAlignment="1">
      <alignment horizontal="left" vertical="top" wrapText="1"/>
    </xf>
    <xf numFmtId="0" fontId="20" fillId="2" borderId="42" xfId="0" applyFont="1" applyFill="1" applyBorder="1" applyAlignment="1">
      <alignment horizontal="justify" vertical="top" wrapText="1"/>
    </xf>
    <xf numFmtId="0" fontId="20" fillId="2" borderId="21" xfId="0" applyFont="1" applyFill="1" applyBorder="1" applyAlignment="1">
      <alignment horizontal="left" vertical="top" wrapText="1"/>
    </xf>
    <xf numFmtId="0" fontId="20" fillId="2" borderId="5" xfId="0" applyFont="1" applyFill="1" applyBorder="1" applyAlignment="1">
      <alignment horizontal="left" vertical="center" indent="1"/>
    </xf>
    <xf numFmtId="0" fontId="20" fillId="2" borderId="0" xfId="0" applyFont="1" applyFill="1" applyAlignment="1">
      <alignment horizontal="left" vertical="center" indent="1"/>
    </xf>
    <xf numFmtId="0" fontId="20" fillId="2" borderId="10" xfId="0" applyFont="1" applyFill="1" applyBorder="1" applyAlignment="1">
      <alignment horizontal="left" vertical="center" indent="1"/>
    </xf>
    <xf numFmtId="178" fontId="20" fillId="2" borderId="130" xfId="0" applyNumberFormat="1" applyFont="1" applyFill="1" applyBorder="1" applyAlignment="1">
      <alignment horizontal="left" vertical="center"/>
    </xf>
    <xf numFmtId="178" fontId="20" fillId="2" borderId="49" xfId="0" applyNumberFormat="1" applyFont="1" applyFill="1" applyBorder="1" applyAlignment="1">
      <alignment horizontal="left" vertical="center"/>
    </xf>
    <xf numFmtId="178" fontId="20" fillId="2" borderId="50" xfId="0" applyNumberFormat="1" applyFont="1" applyFill="1" applyBorder="1" applyAlignment="1">
      <alignment horizontal="left" vertical="center"/>
    </xf>
    <xf numFmtId="0" fontId="20" fillId="2" borderId="131" xfId="0" applyFont="1" applyFill="1" applyBorder="1" applyAlignment="1">
      <alignment horizontal="left" vertical="center"/>
    </xf>
    <xf numFmtId="0" fontId="20" fillId="2" borderId="40" xfId="0" applyFont="1" applyFill="1" applyBorder="1" applyAlignment="1">
      <alignment horizontal="left" vertical="center"/>
    </xf>
    <xf numFmtId="0" fontId="20" fillId="2" borderId="41" xfId="0" applyFont="1" applyFill="1" applyBorder="1" applyAlignment="1">
      <alignment horizontal="left" vertical="center"/>
    </xf>
    <xf numFmtId="0" fontId="18" fillId="2" borderId="123" xfId="0" applyFont="1" applyFill="1" applyBorder="1" applyAlignment="1">
      <alignment horizontal="left" vertical="top"/>
    </xf>
    <xf numFmtId="0" fontId="18" fillId="2" borderId="124" xfId="0" applyFont="1" applyFill="1" applyBorder="1" applyAlignment="1">
      <alignment horizontal="left" vertical="top"/>
    </xf>
    <xf numFmtId="0" fontId="18" fillId="2" borderId="125" xfId="0" applyFont="1" applyFill="1" applyBorder="1" applyAlignment="1">
      <alignment horizontal="left" vertical="top"/>
    </xf>
    <xf numFmtId="0" fontId="18" fillId="10" borderId="0" xfId="0" applyFont="1" applyFill="1" applyAlignment="1">
      <alignment horizontal="center" vertical="center" wrapText="1"/>
    </xf>
    <xf numFmtId="0" fontId="18" fillId="10" borderId="0" xfId="0" applyFont="1" applyFill="1" applyAlignment="1">
      <alignment horizontal="center" vertical="center"/>
    </xf>
    <xf numFmtId="0" fontId="18" fillId="0" borderId="42" xfId="0" applyFont="1" applyBorder="1" applyAlignment="1">
      <alignment horizontal="center" vertical="center"/>
    </xf>
    <xf numFmtId="0" fontId="18" fillId="2" borderId="127" xfId="0" applyFont="1" applyFill="1" applyBorder="1" applyAlignment="1">
      <alignment horizontal="left" vertical="top"/>
    </xf>
    <xf numFmtId="0" fontId="18" fillId="2" borderId="128" xfId="0" applyFont="1" applyFill="1" applyBorder="1" applyAlignment="1">
      <alignment horizontal="left" vertical="top"/>
    </xf>
    <xf numFmtId="0" fontId="18" fillId="2" borderId="129" xfId="0" applyFont="1" applyFill="1" applyBorder="1" applyAlignment="1">
      <alignment horizontal="left" vertical="top"/>
    </xf>
    <xf numFmtId="194" fontId="18" fillId="10" borderId="0" xfId="0" applyNumberFormat="1" applyFont="1" applyFill="1" applyAlignment="1">
      <alignment horizontal="center" vertical="center" shrinkToFit="1"/>
    </xf>
    <xf numFmtId="0" fontId="18" fillId="2" borderId="29" xfId="0" applyFont="1" applyFill="1" applyBorder="1" applyAlignment="1">
      <alignment horizontal="left" vertical="center"/>
    </xf>
    <xf numFmtId="0" fontId="18" fillId="2" borderId="51" xfId="0" applyFont="1" applyFill="1" applyBorder="1" applyAlignment="1">
      <alignment horizontal="left" vertical="center"/>
    </xf>
    <xf numFmtId="0" fontId="18" fillId="2" borderId="52" xfId="0" applyFont="1" applyFill="1" applyBorder="1" applyAlignment="1">
      <alignment horizontal="left" vertical="center"/>
    </xf>
    <xf numFmtId="0" fontId="18" fillId="2" borderId="0" xfId="0" applyFont="1" applyFill="1" applyAlignment="1">
      <alignment horizontal="left" vertical="center"/>
    </xf>
    <xf numFmtId="0" fontId="18" fillId="2" borderId="10" xfId="0" applyFont="1" applyFill="1" applyBorder="1" applyAlignment="1">
      <alignment horizontal="left" vertical="center"/>
    </xf>
    <xf numFmtId="0" fontId="18" fillId="2" borderId="40" xfId="0" applyFont="1" applyFill="1" applyBorder="1" applyAlignment="1">
      <alignment horizontal="left" vertical="center"/>
    </xf>
    <xf numFmtId="0" fontId="18" fillId="2" borderId="41" xfId="0" applyFont="1" applyFill="1" applyBorder="1" applyAlignment="1">
      <alignment horizontal="left" vertical="center"/>
    </xf>
    <xf numFmtId="0" fontId="18" fillId="0" borderId="1" xfId="0" applyFont="1" applyBorder="1" applyAlignment="1">
      <alignment horizontal="left" vertical="center" indent="1"/>
    </xf>
    <xf numFmtId="0" fontId="18" fillId="0" borderId="50" xfId="0" applyFont="1" applyBorder="1" applyAlignment="1">
      <alignment horizontal="left" vertical="center" indent="1"/>
    </xf>
    <xf numFmtId="0" fontId="18" fillId="0" borderId="5" xfId="0" applyFont="1" applyBorder="1" applyAlignment="1">
      <alignment horizontal="left" vertical="center" indent="1"/>
    </xf>
    <xf numFmtId="0" fontId="18" fillId="0" borderId="10" xfId="0" applyFont="1" applyBorder="1" applyAlignment="1">
      <alignment horizontal="left" vertical="center" indent="1"/>
    </xf>
    <xf numFmtId="0" fontId="18" fillId="0" borderId="39" xfId="0" applyFont="1" applyBorder="1" applyAlignment="1">
      <alignment horizontal="left" vertical="center" indent="1"/>
    </xf>
    <xf numFmtId="0" fontId="18" fillId="0" borderId="41" xfId="0" applyFont="1" applyBorder="1" applyAlignment="1">
      <alignment horizontal="left" vertical="center" indent="1"/>
    </xf>
    <xf numFmtId="0" fontId="18" fillId="0" borderId="29" xfId="0" applyFont="1" applyBorder="1" applyAlignment="1">
      <alignment horizontal="left" vertical="center" indent="1"/>
    </xf>
    <xf numFmtId="0" fontId="18" fillId="0" borderId="52" xfId="0" applyFont="1" applyBorder="1" applyAlignment="1">
      <alignment horizontal="left" vertical="center" indent="1"/>
    </xf>
    <xf numFmtId="0" fontId="18" fillId="0" borderId="42" xfId="0" applyFont="1" applyBorder="1" applyAlignment="1">
      <alignment horizontal="right" vertical="center" indent="1"/>
    </xf>
    <xf numFmtId="0" fontId="18" fillId="9" borderId="0" xfId="0" applyFont="1" applyFill="1" applyAlignment="1">
      <alignment horizontal="left" vertical="center" shrinkToFit="1"/>
    </xf>
    <xf numFmtId="0" fontId="18" fillId="2" borderId="40" xfId="0" applyFont="1" applyFill="1" applyBorder="1" applyAlignment="1">
      <alignment horizontal="center" vertical="center"/>
    </xf>
    <xf numFmtId="0" fontId="18" fillId="3" borderId="42" xfId="0" applyFont="1" applyFill="1" applyBorder="1" applyAlignment="1">
      <alignment horizontal="center" vertical="center"/>
    </xf>
    <xf numFmtId="0" fontId="21" fillId="0" borderId="51" xfId="0" applyFont="1" applyBorder="1" applyAlignment="1">
      <alignment horizontal="right" vertical="center" shrinkToFit="1"/>
    </xf>
    <xf numFmtId="0" fontId="18" fillId="0" borderId="40" xfId="0" applyFont="1" applyBorder="1" applyAlignment="1">
      <alignment horizontal="right" vertical="center"/>
    </xf>
    <xf numFmtId="0" fontId="18" fillId="0" borderId="42" xfId="0" applyFont="1" applyBorder="1" applyAlignment="1">
      <alignment horizontal="center" vertical="center" shrinkToFit="1"/>
    </xf>
    <xf numFmtId="0" fontId="18" fillId="0" borderId="29" xfId="0" applyFont="1" applyBorder="1" applyAlignment="1">
      <alignment horizontal="center" vertical="center" shrinkToFit="1"/>
    </xf>
    <xf numFmtId="0" fontId="18" fillId="3" borderId="42" xfId="0" applyFont="1" applyFill="1" applyBorder="1" applyAlignment="1">
      <alignment horizontal="center" vertical="center" wrapText="1"/>
    </xf>
    <xf numFmtId="0" fontId="18" fillId="3" borderId="29" xfId="0" applyFont="1" applyFill="1" applyBorder="1" applyAlignment="1">
      <alignment horizontal="center" vertical="center"/>
    </xf>
    <xf numFmtId="0" fontId="18" fillId="0" borderId="1" xfId="0" applyFont="1" applyBorder="1" applyAlignment="1">
      <alignment horizontal="center" vertical="center"/>
    </xf>
    <xf numFmtId="0" fontId="18" fillId="0" borderId="50" xfId="0" applyFont="1" applyBorder="1" applyAlignment="1">
      <alignment horizontal="center" vertical="center"/>
    </xf>
    <xf numFmtId="0" fontId="18" fillId="0" borderId="1" xfId="0" applyFont="1" applyBorder="1" applyAlignment="1">
      <alignment horizontal="center" vertical="center" shrinkToFit="1"/>
    </xf>
    <xf numFmtId="0" fontId="18" fillId="0" borderId="50" xfId="0" applyFont="1" applyBorder="1" applyAlignment="1">
      <alignment horizontal="center" vertical="center" shrinkToFit="1"/>
    </xf>
    <xf numFmtId="182" fontId="18" fillId="2" borderId="135" xfId="0" applyNumberFormat="1" applyFont="1" applyFill="1" applyBorder="1" applyAlignment="1">
      <alignment horizontal="right" vertical="center"/>
    </xf>
    <xf numFmtId="182" fontId="18" fillId="2" borderId="136" xfId="0" applyNumberFormat="1" applyFont="1" applyFill="1" applyBorder="1" applyAlignment="1">
      <alignment horizontal="right" vertical="center"/>
    </xf>
    <xf numFmtId="182" fontId="18" fillId="2" borderId="137" xfId="0" applyNumberFormat="1" applyFont="1" applyFill="1" applyBorder="1" applyAlignment="1">
      <alignment horizontal="right" vertical="center"/>
    </xf>
    <xf numFmtId="182" fontId="18" fillId="2" borderId="138" xfId="0" applyNumberFormat="1" applyFont="1" applyFill="1" applyBorder="1" applyAlignment="1">
      <alignment horizontal="right" vertical="center"/>
    </xf>
    <xf numFmtId="193" fontId="18" fillId="9" borderId="52" xfId="0" applyNumberFormat="1" applyFont="1" applyFill="1" applyBorder="1" applyAlignment="1">
      <alignment horizontal="center" vertical="center"/>
    </xf>
    <xf numFmtId="193" fontId="18" fillId="9" borderId="42" xfId="0" applyNumberFormat="1" applyFont="1" applyFill="1" applyBorder="1" applyAlignment="1">
      <alignment horizontal="center" vertical="center"/>
    </xf>
    <xf numFmtId="182" fontId="18" fillId="2" borderId="139" xfId="0" applyNumberFormat="1" applyFont="1" applyFill="1" applyBorder="1" applyAlignment="1">
      <alignment horizontal="right" vertical="center"/>
    </xf>
    <xf numFmtId="182" fontId="18" fillId="2" borderId="117" xfId="0" applyNumberFormat="1" applyFont="1" applyFill="1" applyBorder="1" applyAlignment="1">
      <alignment horizontal="right" vertical="center"/>
    </xf>
    <xf numFmtId="182" fontId="18" fillId="2" borderId="140" xfId="0" applyNumberFormat="1" applyFont="1" applyFill="1" applyBorder="1" applyAlignment="1">
      <alignment horizontal="right" vertical="center"/>
    </xf>
    <xf numFmtId="182" fontId="18" fillId="2" borderId="141" xfId="0" applyNumberFormat="1" applyFont="1" applyFill="1" applyBorder="1" applyAlignment="1">
      <alignment horizontal="right" vertical="center"/>
    </xf>
    <xf numFmtId="193" fontId="18" fillId="0" borderId="52" xfId="0" applyNumberFormat="1" applyFont="1" applyBorder="1" applyAlignment="1">
      <alignment horizontal="center" vertical="center"/>
    </xf>
    <xf numFmtId="193" fontId="18" fillId="0" borderId="42" xfId="0" applyNumberFormat="1" applyFont="1" applyBorder="1" applyAlignment="1">
      <alignment horizontal="center" vertical="center"/>
    </xf>
    <xf numFmtId="182" fontId="18" fillId="0" borderId="39" xfId="0" applyNumberFormat="1" applyFont="1" applyBorder="1" applyAlignment="1">
      <alignment horizontal="right" vertical="center"/>
    </xf>
    <xf numFmtId="182" fontId="18" fillId="0" borderId="41" xfId="0" applyNumberFormat="1" applyFont="1" applyBorder="1" applyAlignment="1">
      <alignment horizontal="right" vertical="center"/>
    </xf>
    <xf numFmtId="193" fontId="18" fillId="0" borderId="29" xfId="0" applyNumberFormat="1" applyFont="1" applyBorder="1" applyAlignment="1">
      <alignment horizontal="center" vertical="center"/>
    </xf>
    <xf numFmtId="0" fontId="52"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45" fillId="0" borderId="0" xfId="5" applyFont="1" applyAlignment="1">
      <alignment vertical="top" wrapText="1"/>
    </xf>
    <xf numFmtId="0" fontId="45" fillId="0" borderId="42" xfId="5" applyFont="1" applyBorder="1" applyAlignment="1">
      <alignment vertical="top" wrapText="1"/>
    </xf>
    <xf numFmtId="0" fontId="45" fillId="0" borderId="42" xfId="5" applyFont="1" applyBorder="1" applyAlignment="1">
      <alignment vertical="center" wrapText="1"/>
    </xf>
    <xf numFmtId="0" fontId="53" fillId="0" borderId="0" xfId="5" applyFont="1" applyAlignment="1">
      <alignment horizontal="center" vertical="center" wrapText="1"/>
    </xf>
    <xf numFmtId="0" fontId="45" fillId="0" borderId="0" xfId="5" applyFont="1" applyAlignment="1">
      <alignment horizontal="left" vertical="top" wrapText="1"/>
    </xf>
    <xf numFmtId="0" fontId="45" fillId="11" borderId="42" xfId="5" applyFont="1" applyFill="1" applyBorder="1" applyAlignment="1">
      <alignment horizontal="center" vertical="center" wrapText="1"/>
    </xf>
  </cellXfs>
  <cellStyles count="6">
    <cellStyle name="桁区切り" xfId="1" builtinId="6"/>
    <cellStyle name="桁区切り 2" xfId="3" xr:uid="{4B836844-FF21-4F74-B57A-9FE1A39198DB}"/>
    <cellStyle name="標準" xfId="0" builtinId="0"/>
    <cellStyle name="標準 2" xfId="2" xr:uid="{8FD38E91-B5E6-491A-B1BC-2766EAB173E1}"/>
    <cellStyle name="標準 2 2" xfId="5" xr:uid="{A64593EF-30B8-49CC-829E-86C301A79868}"/>
    <cellStyle name="標準 3" xfId="4" xr:uid="{C1D391B8-190D-400A-9E01-50196214EEB1}"/>
  </cellStyles>
  <dxfs count="0"/>
  <tableStyles count="0" defaultTableStyle="TableStyleMedium2" defaultPivotStyle="PivotStyleLight16"/>
  <colors>
    <mruColors>
      <color rgb="FFFFFF64"/>
      <color rgb="FFFFFF66"/>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3429000</xdr:colOff>
      <xdr:row>1</xdr:row>
      <xdr:rowOff>0</xdr:rowOff>
    </xdr:from>
    <xdr:to>
      <xdr:col>3</xdr:col>
      <xdr:colOff>208915</xdr:colOff>
      <xdr:row>2</xdr:row>
      <xdr:rowOff>15000</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4705350" y="165100"/>
          <a:ext cx="1015365" cy="396000"/>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400" kern="100">
              <a:effectLst/>
              <a:latin typeface="Century" panose="02040604050505020304" pitchFamily="18" charset="0"/>
              <a:ea typeface="メイリオ" panose="020B0604030504040204" pitchFamily="50" charset="-128"/>
              <a:cs typeface="メイリオ" panose="020B0604030504040204" pitchFamily="50" charset="-128"/>
            </a:rPr>
            <a:t>資料</a:t>
          </a:r>
          <a:r>
            <a:rPr lang="en-US" altLang="ja-JP" sz="1400" kern="100">
              <a:effectLst/>
              <a:latin typeface="メイリオ" panose="020B0604030504040204" pitchFamily="50" charset="-128"/>
              <a:ea typeface="メイリオ" panose="020B0604030504040204" pitchFamily="50" charset="-128"/>
              <a:cs typeface="メイリオ" panose="020B0604030504040204" pitchFamily="50" charset="-128"/>
            </a:rPr>
            <a:t>2</a:t>
          </a:r>
          <a:r>
            <a:rPr lang="en-US" sz="1400" kern="100">
              <a:effectLst/>
              <a:latin typeface="Century" panose="02040604050505020304" pitchFamily="18" charset="0"/>
              <a:ea typeface="メイリオ" panose="020B0604030504040204" pitchFamily="50" charset="-128"/>
              <a:cs typeface="メイリオ" panose="020B0604030504040204" pitchFamily="50" charset="-128"/>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146050</xdr:colOff>
          <xdr:row>11</xdr:row>
          <xdr:rowOff>222250</xdr:rowOff>
        </xdr:from>
        <xdr:to>
          <xdr:col>7</xdr:col>
          <xdr:colOff>184150</xdr:colOff>
          <xdr:row>13</xdr:row>
          <xdr:rowOff>12700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69850</xdr:colOff>
          <xdr:row>11</xdr:row>
          <xdr:rowOff>222250</xdr:rowOff>
        </xdr:from>
        <xdr:to>
          <xdr:col>11</xdr:col>
          <xdr:colOff>584200</xdr:colOff>
          <xdr:row>13</xdr:row>
          <xdr:rowOff>12700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88900</xdr:colOff>
          <xdr:row>15</xdr:row>
          <xdr:rowOff>0</xdr:rowOff>
        </xdr:from>
        <xdr:to>
          <xdr:col>1</xdr:col>
          <xdr:colOff>1041400</xdr:colOff>
          <xdr:row>16</xdr:row>
          <xdr:rowOff>12700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6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15</xdr:row>
          <xdr:rowOff>0</xdr:rowOff>
        </xdr:from>
        <xdr:to>
          <xdr:col>1</xdr:col>
          <xdr:colOff>450850</xdr:colOff>
          <xdr:row>16</xdr:row>
          <xdr:rowOff>12700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6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666750</xdr:colOff>
          <xdr:row>15</xdr:row>
          <xdr:rowOff>0</xdr:rowOff>
        </xdr:from>
        <xdr:to>
          <xdr:col>1</xdr:col>
          <xdr:colOff>1028700</xdr:colOff>
          <xdr:row>16</xdr:row>
          <xdr:rowOff>12700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6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15</xdr:row>
          <xdr:rowOff>228600</xdr:rowOff>
        </xdr:from>
        <xdr:to>
          <xdr:col>1</xdr:col>
          <xdr:colOff>660400</xdr:colOff>
          <xdr:row>17</xdr:row>
          <xdr:rowOff>19050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6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個室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666750</xdr:colOff>
          <xdr:row>16</xdr:row>
          <xdr:rowOff>0</xdr:rowOff>
        </xdr:from>
        <xdr:to>
          <xdr:col>2</xdr:col>
          <xdr:colOff>304800</xdr:colOff>
          <xdr:row>17</xdr:row>
          <xdr:rowOff>31750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6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間仕切したスペース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400050</xdr:colOff>
          <xdr:row>15</xdr:row>
          <xdr:rowOff>228600</xdr:rowOff>
        </xdr:from>
        <xdr:to>
          <xdr:col>3</xdr:col>
          <xdr:colOff>495300</xdr:colOff>
          <xdr:row>17</xdr:row>
          <xdr:rowOff>19050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6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間仕切なしのスペース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17</xdr:row>
          <xdr:rowOff>19050</xdr:rowOff>
        </xdr:from>
        <xdr:to>
          <xdr:col>1</xdr:col>
          <xdr:colOff>1295400</xdr:colOff>
          <xdr:row>18</xdr:row>
          <xdr:rowOff>31750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6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無料職業紹介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18</xdr:row>
          <xdr:rowOff>19050</xdr:rowOff>
        </xdr:from>
        <xdr:to>
          <xdr:col>1</xdr:col>
          <xdr:colOff>1295400</xdr:colOff>
          <xdr:row>19</xdr:row>
          <xdr:rowOff>31750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6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有料職業紹介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88900</xdr:colOff>
          <xdr:row>21</xdr:row>
          <xdr:rowOff>19050</xdr:rowOff>
        </xdr:from>
        <xdr:to>
          <xdr:col>1</xdr:col>
          <xdr:colOff>1517650</xdr:colOff>
          <xdr:row>22</xdr:row>
          <xdr:rowOff>31750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6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キャリアコンサルティングの実施（３回以上の実施、必須）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88900</xdr:colOff>
          <xdr:row>22</xdr:row>
          <xdr:rowOff>19050</xdr:rowOff>
        </xdr:from>
        <xdr:to>
          <xdr:col>0</xdr:col>
          <xdr:colOff>1466850</xdr:colOff>
          <xdr:row>23</xdr:row>
          <xdr:rowOff>31750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6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応募書類の作成指導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22</xdr:row>
          <xdr:rowOff>19050</xdr:rowOff>
        </xdr:from>
        <xdr:to>
          <xdr:col>1</xdr:col>
          <xdr:colOff>1428750</xdr:colOff>
          <xdr:row>23</xdr:row>
          <xdr:rowOff>31750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6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面接指導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22</xdr:row>
          <xdr:rowOff>19050</xdr:rowOff>
        </xdr:from>
        <xdr:to>
          <xdr:col>3</xdr:col>
          <xdr:colOff>628650</xdr:colOff>
          <xdr:row>23</xdr:row>
          <xdr:rowOff>31750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6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求人情報の収集方法等指導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88900</xdr:colOff>
          <xdr:row>23</xdr:row>
          <xdr:rowOff>19050</xdr:rowOff>
        </xdr:from>
        <xdr:to>
          <xdr:col>0</xdr:col>
          <xdr:colOff>1466850</xdr:colOff>
          <xdr:row>24</xdr:row>
          <xdr:rowOff>31750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6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求人情報の提供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19050</xdr:rowOff>
        </xdr:from>
        <xdr:to>
          <xdr:col>2</xdr:col>
          <xdr:colOff>38100</xdr:colOff>
          <xdr:row>24</xdr:row>
          <xdr:rowOff>31750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6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セミナーやイベント等の案内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23</xdr:row>
          <xdr:rowOff>19050</xdr:rowOff>
        </xdr:from>
        <xdr:to>
          <xdr:col>3</xdr:col>
          <xdr:colOff>355600</xdr:colOff>
          <xdr:row>24</xdr:row>
          <xdr:rowOff>31750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6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国家試験受験対策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88900</xdr:colOff>
          <xdr:row>24</xdr:row>
          <xdr:rowOff>19050</xdr:rowOff>
        </xdr:from>
        <xdr:to>
          <xdr:col>2</xdr:col>
          <xdr:colOff>876300</xdr:colOff>
          <xdr:row>25</xdr:row>
          <xdr:rowOff>31750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6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その他（上記以外に実施を予定している支援項目を具体的に記入してください。）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31</xdr:row>
          <xdr:rowOff>19050</xdr:rowOff>
        </xdr:from>
        <xdr:to>
          <xdr:col>2</xdr:col>
          <xdr:colOff>812800</xdr:colOff>
          <xdr:row>32</xdr:row>
          <xdr:rowOff>31750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6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利用可能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31</xdr:row>
          <xdr:rowOff>19050</xdr:rowOff>
        </xdr:from>
        <xdr:to>
          <xdr:col>3</xdr:col>
          <xdr:colOff>755650</xdr:colOff>
          <xdr:row>32</xdr:row>
          <xdr:rowOff>31750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6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不可能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742950</xdr:colOff>
          <xdr:row>19</xdr:row>
          <xdr:rowOff>0</xdr:rowOff>
        </xdr:from>
        <xdr:to>
          <xdr:col>1</xdr:col>
          <xdr:colOff>1104900</xdr:colOff>
          <xdr:row>20</xdr:row>
          <xdr:rowOff>12700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6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1136650</xdr:colOff>
          <xdr:row>19</xdr:row>
          <xdr:rowOff>0</xdr:rowOff>
        </xdr:from>
        <xdr:to>
          <xdr:col>1</xdr:col>
          <xdr:colOff>1498600</xdr:colOff>
          <xdr:row>20</xdr:row>
          <xdr:rowOff>12700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6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107950</xdr:colOff>
          <xdr:row>23</xdr:row>
          <xdr:rowOff>76200</xdr:rowOff>
        </xdr:from>
        <xdr:to>
          <xdr:col>6</xdr:col>
          <xdr:colOff>469900</xdr:colOff>
          <xdr:row>23</xdr:row>
          <xdr:rowOff>323850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A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23</xdr:row>
          <xdr:rowOff>76200</xdr:rowOff>
        </xdr:from>
        <xdr:to>
          <xdr:col>6</xdr:col>
          <xdr:colOff>1047750</xdr:colOff>
          <xdr:row>23</xdr:row>
          <xdr:rowOff>323850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A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24</xdr:row>
          <xdr:rowOff>76200</xdr:rowOff>
        </xdr:from>
        <xdr:to>
          <xdr:col>6</xdr:col>
          <xdr:colOff>469900</xdr:colOff>
          <xdr:row>24</xdr:row>
          <xdr:rowOff>323850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A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24</xdr:row>
          <xdr:rowOff>76200</xdr:rowOff>
        </xdr:from>
        <xdr:to>
          <xdr:col>6</xdr:col>
          <xdr:colOff>1047750</xdr:colOff>
          <xdr:row>24</xdr:row>
          <xdr:rowOff>323850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A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24</xdr:row>
          <xdr:rowOff>76200</xdr:rowOff>
        </xdr:from>
        <xdr:to>
          <xdr:col>6</xdr:col>
          <xdr:colOff>469900</xdr:colOff>
          <xdr:row>24</xdr:row>
          <xdr:rowOff>323850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A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24</xdr:row>
          <xdr:rowOff>76200</xdr:rowOff>
        </xdr:from>
        <xdr:to>
          <xdr:col>6</xdr:col>
          <xdr:colOff>1047750</xdr:colOff>
          <xdr:row>24</xdr:row>
          <xdr:rowOff>323850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A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25</xdr:row>
          <xdr:rowOff>76200</xdr:rowOff>
        </xdr:from>
        <xdr:to>
          <xdr:col>6</xdr:col>
          <xdr:colOff>469900</xdr:colOff>
          <xdr:row>25</xdr:row>
          <xdr:rowOff>323850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A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25</xdr:row>
          <xdr:rowOff>76200</xdr:rowOff>
        </xdr:from>
        <xdr:to>
          <xdr:col>6</xdr:col>
          <xdr:colOff>1047750</xdr:colOff>
          <xdr:row>25</xdr:row>
          <xdr:rowOff>323850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A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26</xdr:row>
          <xdr:rowOff>76200</xdr:rowOff>
        </xdr:from>
        <xdr:to>
          <xdr:col>6</xdr:col>
          <xdr:colOff>469900</xdr:colOff>
          <xdr:row>26</xdr:row>
          <xdr:rowOff>323850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A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26</xdr:row>
          <xdr:rowOff>76200</xdr:rowOff>
        </xdr:from>
        <xdr:to>
          <xdr:col>6</xdr:col>
          <xdr:colOff>1047750</xdr:colOff>
          <xdr:row>26</xdr:row>
          <xdr:rowOff>323850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A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24</xdr:row>
          <xdr:rowOff>76200</xdr:rowOff>
        </xdr:from>
        <xdr:to>
          <xdr:col>2</xdr:col>
          <xdr:colOff>469900</xdr:colOff>
          <xdr:row>24</xdr:row>
          <xdr:rowOff>323850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A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24</xdr:row>
          <xdr:rowOff>76200</xdr:rowOff>
        </xdr:from>
        <xdr:to>
          <xdr:col>2</xdr:col>
          <xdr:colOff>1047750</xdr:colOff>
          <xdr:row>24</xdr:row>
          <xdr:rowOff>323850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A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25</xdr:row>
          <xdr:rowOff>76200</xdr:rowOff>
        </xdr:from>
        <xdr:to>
          <xdr:col>2</xdr:col>
          <xdr:colOff>469900</xdr:colOff>
          <xdr:row>25</xdr:row>
          <xdr:rowOff>323850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A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25</xdr:row>
          <xdr:rowOff>76200</xdr:rowOff>
        </xdr:from>
        <xdr:to>
          <xdr:col>2</xdr:col>
          <xdr:colOff>1047750</xdr:colOff>
          <xdr:row>25</xdr:row>
          <xdr:rowOff>323850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A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26</xdr:row>
          <xdr:rowOff>76200</xdr:rowOff>
        </xdr:from>
        <xdr:to>
          <xdr:col>2</xdr:col>
          <xdr:colOff>469900</xdr:colOff>
          <xdr:row>26</xdr:row>
          <xdr:rowOff>323850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A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26</xdr:row>
          <xdr:rowOff>76200</xdr:rowOff>
        </xdr:from>
        <xdr:to>
          <xdr:col>2</xdr:col>
          <xdr:colOff>1047750</xdr:colOff>
          <xdr:row>26</xdr:row>
          <xdr:rowOff>323850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A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32</xdr:row>
          <xdr:rowOff>0</xdr:rowOff>
        </xdr:from>
        <xdr:to>
          <xdr:col>6</xdr:col>
          <xdr:colOff>469900</xdr:colOff>
          <xdr:row>32</xdr:row>
          <xdr:rowOff>247650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A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32</xdr:row>
          <xdr:rowOff>0</xdr:rowOff>
        </xdr:from>
        <xdr:to>
          <xdr:col>6</xdr:col>
          <xdr:colOff>1047750</xdr:colOff>
          <xdr:row>32</xdr:row>
          <xdr:rowOff>247650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A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33</xdr:row>
          <xdr:rowOff>0</xdr:rowOff>
        </xdr:from>
        <xdr:to>
          <xdr:col>6</xdr:col>
          <xdr:colOff>469900</xdr:colOff>
          <xdr:row>33</xdr:row>
          <xdr:rowOff>247650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A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33</xdr:row>
          <xdr:rowOff>0</xdr:rowOff>
        </xdr:from>
        <xdr:to>
          <xdr:col>6</xdr:col>
          <xdr:colOff>1047750</xdr:colOff>
          <xdr:row>33</xdr:row>
          <xdr:rowOff>247650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A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34</xdr:row>
          <xdr:rowOff>0</xdr:rowOff>
        </xdr:from>
        <xdr:to>
          <xdr:col>6</xdr:col>
          <xdr:colOff>469900</xdr:colOff>
          <xdr:row>34</xdr:row>
          <xdr:rowOff>247650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A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34</xdr:row>
          <xdr:rowOff>0</xdr:rowOff>
        </xdr:from>
        <xdr:to>
          <xdr:col>6</xdr:col>
          <xdr:colOff>1047750</xdr:colOff>
          <xdr:row>34</xdr:row>
          <xdr:rowOff>247650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A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35</xdr:row>
          <xdr:rowOff>0</xdr:rowOff>
        </xdr:from>
        <xdr:to>
          <xdr:col>6</xdr:col>
          <xdr:colOff>469900</xdr:colOff>
          <xdr:row>35</xdr:row>
          <xdr:rowOff>247650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A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35</xdr:row>
          <xdr:rowOff>0</xdr:rowOff>
        </xdr:from>
        <xdr:to>
          <xdr:col>6</xdr:col>
          <xdr:colOff>1047750</xdr:colOff>
          <xdr:row>35</xdr:row>
          <xdr:rowOff>247650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A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1327150</xdr:colOff>
          <xdr:row>32</xdr:row>
          <xdr:rowOff>0</xdr:rowOff>
        </xdr:from>
        <xdr:to>
          <xdr:col>2</xdr:col>
          <xdr:colOff>1689100</xdr:colOff>
          <xdr:row>32</xdr:row>
          <xdr:rowOff>247650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A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1905000</xdr:colOff>
          <xdr:row>32</xdr:row>
          <xdr:rowOff>0</xdr:rowOff>
        </xdr:from>
        <xdr:to>
          <xdr:col>3</xdr:col>
          <xdr:colOff>355600</xdr:colOff>
          <xdr:row>32</xdr:row>
          <xdr:rowOff>247650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A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1327150</xdr:colOff>
          <xdr:row>33</xdr:row>
          <xdr:rowOff>0</xdr:rowOff>
        </xdr:from>
        <xdr:to>
          <xdr:col>2</xdr:col>
          <xdr:colOff>1689100</xdr:colOff>
          <xdr:row>33</xdr:row>
          <xdr:rowOff>247650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A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1905000</xdr:colOff>
          <xdr:row>33</xdr:row>
          <xdr:rowOff>0</xdr:rowOff>
        </xdr:from>
        <xdr:to>
          <xdr:col>3</xdr:col>
          <xdr:colOff>355600</xdr:colOff>
          <xdr:row>33</xdr:row>
          <xdr:rowOff>247650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A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1327150</xdr:colOff>
          <xdr:row>34</xdr:row>
          <xdr:rowOff>12700</xdr:rowOff>
        </xdr:from>
        <xdr:to>
          <xdr:col>2</xdr:col>
          <xdr:colOff>1689100</xdr:colOff>
          <xdr:row>34</xdr:row>
          <xdr:rowOff>260350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A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1905000</xdr:colOff>
          <xdr:row>34</xdr:row>
          <xdr:rowOff>12700</xdr:rowOff>
        </xdr:from>
        <xdr:to>
          <xdr:col>3</xdr:col>
          <xdr:colOff>355600</xdr:colOff>
          <xdr:row>34</xdr:row>
          <xdr:rowOff>260350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A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1327150</xdr:colOff>
          <xdr:row>35</xdr:row>
          <xdr:rowOff>12700</xdr:rowOff>
        </xdr:from>
        <xdr:to>
          <xdr:col>2</xdr:col>
          <xdr:colOff>1689100</xdr:colOff>
          <xdr:row>35</xdr:row>
          <xdr:rowOff>260350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A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1905000</xdr:colOff>
          <xdr:row>35</xdr:row>
          <xdr:rowOff>12700</xdr:rowOff>
        </xdr:from>
        <xdr:to>
          <xdr:col>3</xdr:col>
          <xdr:colOff>355600</xdr:colOff>
          <xdr:row>35</xdr:row>
          <xdr:rowOff>260350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A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35</xdr:row>
          <xdr:rowOff>0</xdr:rowOff>
        </xdr:from>
        <xdr:to>
          <xdr:col>6</xdr:col>
          <xdr:colOff>469900</xdr:colOff>
          <xdr:row>35</xdr:row>
          <xdr:rowOff>247650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A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35</xdr:row>
          <xdr:rowOff>0</xdr:rowOff>
        </xdr:from>
        <xdr:to>
          <xdr:col>6</xdr:col>
          <xdr:colOff>1047750</xdr:colOff>
          <xdr:row>35</xdr:row>
          <xdr:rowOff>247650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A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36</xdr:row>
          <xdr:rowOff>0</xdr:rowOff>
        </xdr:from>
        <xdr:to>
          <xdr:col>6</xdr:col>
          <xdr:colOff>469900</xdr:colOff>
          <xdr:row>36</xdr:row>
          <xdr:rowOff>247650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A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36</xdr:row>
          <xdr:rowOff>0</xdr:rowOff>
        </xdr:from>
        <xdr:to>
          <xdr:col>6</xdr:col>
          <xdr:colOff>1047750</xdr:colOff>
          <xdr:row>36</xdr:row>
          <xdr:rowOff>247650</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A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952500</xdr:colOff>
          <xdr:row>38</xdr:row>
          <xdr:rowOff>38100</xdr:rowOff>
        </xdr:from>
        <xdr:to>
          <xdr:col>6</xdr:col>
          <xdr:colOff>355600</xdr:colOff>
          <xdr:row>38</xdr:row>
          <xdr:rowOff>285750</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A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38</xdr:row>
          <xdr:rowOff>38100</xdr:rowOff>
        </xdr:from>
        <xdr:to>
          <xdr:col>6</xdr:col>
          <xdr:colOff>1003300</xdr:colOff>
          <xdr:row>38</xdr:row>
          <xdr:rowOff>285750</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A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965200</xdr:colOff>
          <xdr:row>39</xdr:row>
          <xdr:rowOff>190500</xdr:rowOff>
        </xdr:from>
        <xdr:to>
          <xdr:col>6</xdr:col>
          <xdr:colOff>361950</xdr:colOff>
          <xdr:row>39</xdr:row>
          <xdr:rowOff>438150</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A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508000</xdr:colOff>
          <xdr:row>39</xdr:row>
          <xdr:rowOff>190500</xdr:rowOff>
        </xdr:from>
        <xdr:to>
          <xdr:col>6</xdr:col>
          <xdr:colOff>1009650</xdr:colOff>
          <xdr:row>39</xdr:row>
          <xdr:rowOff>438150</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A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9</xdr:row>
          <xdr:rowOff>184150</xdr:rowOff>
        </xdr:from>
        <xdr:to>
          <xdr:col>2</xdr:col>
          <xdr:colOff>857250</xdr:colOff>
          <xdr:row>10</xdr:row>
          <xdr:rowOff>222250</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A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独立施設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1117600</xdr:colOff>
          <xdr:row>9</xdr:row>
          <xdr:rowOff>184150</xdr:rowOff>
        </xdr:from>
        <xdr:to>
          <xdr:col>3</xdr:col>
          <xdr:colOff>285750</xdr:colOff>
          <xdr:row>10</xdr:row>
          <xdr:rowOff>222250</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A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建物の1フロア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260350</xdr:colOff>
          <xdr:row>9</xdr:row>
          <xdr:rowOff>184150</xdr:rowOff>
        </xdr:from>
        <xdr:to>
          <xdr:col>5</xdr:col>
          <xdr:colOff>533400</xdr:colOff>
          <xdr:row>10</xdr:row>
          <xdr:rowOff>222250</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A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建物の数フロア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11</xdr:row>
          <xdr:rowOff>12700</xdr:rowOff>
        </xdr:from>
        <xdr:to>
          <xdr:col>2</xdr:col>
          <xdr:colOff>857250</xdr:colOff>
          <xdr:row>12</xdr:row>
          <xdr:rowOff>0</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A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建物の一室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1117600</xdr:colOff>
          <xdr:row>11</xdr:row>
          <xdr:rowOff>12700</xdr:rowOff>
        </xdr:from>
        <xdr:to>
          <xdr:col>3</xdr:col>
          <xdr:colOff>285750</xdr:colOff>
          <xdr:row>12</xdr:row>
          <xdr:rowOff>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A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建物の教室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260350</xdr:colOff>
          <xdr:row>11</xdr:row>
          <xdr:rowOff>0</xdr:rowOff>
        </xdr:from>
        <xdr:to>
          <xdr:col>5</xdr:col>
          <xdr:colOff>152400</xdr:colOff>
          <xdr:row>11</xdr:row>
          <xdr:rowOff>247650</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A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12</xdr:row>
          <xdr:rowOff>12700</xdr:rowOff>
        </xdr:from>
        <xdr:to>
          <xdr:col>2</xdr:col>
          <xdr:colOff>857250</xdr:colOff>
          <xdr:row>13</xdr:row>
          <xdr:rowOff>0</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A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所有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12</xdr:row>
          <xdr:rowOff>228600</xdr:rowOff>
        </xdr:from>
        <xdr:to>
          <xdr:col>2</xdr:col>
          <xdr:colOff>1143000</xdr:colOff>
          <xdr:row>13</xdr:row>
          <xdr:rowOff>222250</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A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賃貸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xdr:row>
          <xdr:rowOff>228600</xdr:rowOff>
        </xdr:from>
        <xdr:to>
          <xdr:col>6</xdr:col>
          <xdr:colOff>457200</xdr:colOff>
          <xdr:row>13</xdr:row>
          <xdr:rowOff>222250</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A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609600</xdr:colOff>
          <xdr:row>12</xdr:row>
          <xdr:rowOff>228600</xdr:rowOff>
        </xdr:from>
        <xdr:to>
          <xdr:col>6</xdr:col>
          <xdr:colOff>971550</xdr:colOff>
          <xdr:row>13</xdr:row>
          <xdr:rowOff>222250</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A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27</xdr:row>
          <xdr:rowOff>12700</xdr:rowOff>
        </xdr:from>
        <xdr:to>
          <xdr:col>2</xdr:col>
          <xdr:colOff>469900</xdr:colOff>
          <xdr:row>28</xdr:row>
          <xdr:rowOff>0</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A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27</xdr:row>
          <xdr:rowOff>12700</xdr:rowOff>
        </xdr:from>
        <xdr:to>
          <xdr:col>2</xdr:col>
          <xdr:colOff>1676400</xdr:colOff>
          <xdr:row>28</xdr:row>
          <xdr:rowOff>0</xdr:rowOff>
        </xdr:to>
        <xdr:sp macro="" textlink="">
          <xdr:nvSpPr>
            <xdr:cNvPr id="8244" name="Check Box 52" hidden="1">
              <a:extLst>
                <a:ext uri="{63B3BB69-23CF-44E3-9099-C40C66FF867C}">
                  <a14:compatExt spid="_x0000_s8244"/>
                </a:ext>
                <a:ext uri="{FF2B5EF4-FFF2-40B4-BE49-F238E27FC236}">
                  <a16:creationId xmlns:a16="http://schemas.microsoft.com/office/drawing/2014/main" id="{00000000-0008-0000-0A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男女各階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27</xdr:row>
          <xdr:rowOff>12700</xdr:rowOff>
        </xdr:from>
        <xdr:to>
          <xdr:col>4</xdr:col>
          <xdr:colOff>361950</xdr:colOff>
          <xdr:row>28</xdr:row>
          <xdr:rowOff>0</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A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男女一階おき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698500</xdr:colOff>
          <xdr:row>27</xdr:row>
          <xdr:rowOff>12700</xdr:rowOff>
        </xdr:from>
        <xdr:to>
          <xdr:col>6</xdr:col>
          <xdr:colOff>88900</xdr:colOff>
          <xdr:row>28</xdr:row>
          <xdr:rowOff>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A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障害者対応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28</xdr:row>
          <xdr:rowOff>0</xdr:rowOff>
        </xdr:from>
        <xdr:to>
          <xdr:col>2</xdr:col>
          <xdr:colOff>1504950</xdr:colOff>
          <xdr:row>28</xdr:row>
          <xdr:rowOff>247650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A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30</xdr:row>
          <xdr:rowOff>209550</xdr:rowOff>
        </xdr:from>
        <xdr:to>
          <xdr:col>2</xdr:col>
          <xdr:colOff>457200</xdr:colOff>
          <xdr:row>31</xdr:row>
          <xdr:rowOff>203200</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A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23</xdr:row>
          <xdr:rowOff>38100</xdr:rowOff>
        </xdr:from>
        <xdr:to>
          <xdr:col>2</xdr:col>
          <xdr:colOff>469900</xdr:colOff>
          <xdr:row>23</xdr:row>
          <xdr:rowOff>285750</xdr:rowOff>
        </xdr:to>
        <xdr:sp macro="" textlink="">
          <xdr:nvSpPr>
            <xdr:cNvPr id="8249" name="Check Box 57" hidden="1">
              <a:extLst>
                <a:ext uri="{63B3BB69-23CF-44E3-9099-C40C66FF867C}">
                  <a14:compatExt spid="_x0000_s8249"/>
                </a:ext>
                <a:ext uri="{FF2B5EF4-FFF2-40B4-BE49-F238E27FC236}">
                  <a16:creationId xmlns:a16="http://schemas.microsoft.com/office/drawing/2014/main" id="{00000000-0008-0000-0A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23</xdr:row>
          <xdr:rowOff>304800</xdr:rowOff>
        </xdr:from>
        <xdr:to>
          <xdr:col>2</xdr:col>
          <xdr:colOff>469900</xdr:colOff>
          <xdr:row>23</xdr:row>
          <xdr:rowOff>552450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A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698500</xdr:colOff>
          <xdr:row>23</xdr:row>
          <xdr:rowOff>57150</xdr:rowOff>
        </xdr:from>
        <xdr:to>
          <xdr:col>2</xdr:col>
          <xdr:colOff>1365250</xdr:colOff>
          <xdr:row>23</xdr:row>
          <xdr:rowOff>279400</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A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全館集中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1479550</xdr:colOff>
          <xdr:row>23</xdr:row>
          <xdr:rowOff>57150</xdr:rowOff>
        </xdr:from>
        <xdr:to>
          <xdr:col>3</xdr:col>
          <xdr:colOff>228600</xdr:colOff>
          <xdr:row>23</xdr:row>
          <xdr:rowOff>279400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A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教室ごと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20</xdr:row>
          <xdr:rowOff>228600</xdr:rowOff>
        </xdr:from>
        <xdr:to>
          <xdr:col>6</xdr:col>
          <xdr:colOff>469900</xdr:colOff>
          <xdr:row>21</xdr:row>
          <xdr:rowOff>209550</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A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20</xdr:row>
          <xdr:rowOff>228600</xdr:rowOff>
        </xdr:from>
        <xdr:to>
          <xdr:col>6</xdr:col>
          <xdr:colOff>1047750</xdr:colOff>
          <xdr:row>21</xdr:row>
          <xdr:rowOff>209550</xdr:rowOff>
        </xdr:to>
        <xdr:sp macro="" textlink="">
          <xdr:nvSpPr>
            <xdr:cNvPr id="8254" name="Check Box 62" hidden="1">
              <a:extLst>
                <a:ext uri="{63B3BB69-23CF-44E3-9099-C40C66FF867C}">
                  <a14:compatExt spid="_x0000_s8254"/>
                </a:ext>
                <a:ext uri="{FF2B5EF4-FFF2-40B4-BE49-F238E27FC236}">
                  <a16:creationId xmlns:a16="http://schemas.microsoft.com/office/drawing/2014/main" id="{00000000-0008-0000-0A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127000</xdr:colOff>
          <xdr:row>6</xdr:row>
          <xdr:rowOff>12700</xdr:rowOff>
        </xdr:from>
        <xdr:to>
          <xdr:col>2</xdr:col>
          <xdr:colOff>514350</xdr:colOff>
          <xdr:row>7</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D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高等学校の卒業証明書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742950</xdr:colOff>
          <xdr:row>6</xdr:row>
          <xdr:rowOff>12700</xdr:rowOff>
        </xdr:from>
        <xdr:to>
          <xdr:col>3</xdr:col>
          <xdr:colOff>781050</xdr:colOff>
          <xdr:row>7</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D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高等学校以上の卒業証明書</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9</xdr:row>
          <xdr:rowOff>19050</xdr:rowOff>
        </xdr:from>
        <xdr:to>
          <xdr:col>3</xdr:col>
          <xdr:colOff>660400</xdr:colOff>
          <xdr:row>9</xdr:row>
          <xdr:rowOff>266700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E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9</xdr:row>
          <xdr:rowOff>19050</xdr:rowOff>
        </xdr:from>
        <xdr:to>
          <xdr:col>4</xdr:col>
          <xdr:colOff>666750</xdr:colOff>
          <xdr:row>9</xdr:row>
          <xdr:rowOff>266700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E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11</xdr:row>
          <xdr:rowOff>50800</xdr:rowOff>
        </xdr:from>
        <xdr:to>
          <xdr:col>3</xdr:col>
          <xdr:colOff>19050</xdr:colOff>
          <xdr:row>11</xdr:row>
          <xdr:rowOff>247650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E00-00000B340000}"/>
                </a:ext>
              </a:extLst>
            </xdr:cNvPr>
            <xdr:cNvSpPr/>
          </xdr:nvSpPr>
          <xdr:spPr bwMode="auto">
            <a:xfrm>
              <a:off x="0" y="0"/>
              <a:ext cx="0" cy="0"/>
            </a:xfrm>
            <a:prstGeom prst="rect">
              <a:avLst/>
            </a:prstGeom>
            <a:solidFill>
              <a:srgbClr val="FFFF66"/>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随時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xdr:row>
          <xdr:rowOff>50800</xdr:rowOff>
        </xdr:from>
        <xdr:to>
          <xdr:col>4</xdr:col>
          <xdr:colOff>450850</xdr:colOff>
          <xdr:row>11</xdr:row>
          <xdr:rowOff>247650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E00-00000C340000}"/>
                </a:ext>
              </a:extLst>
            </xdr:cNvPr>
            <xdr:cNvSpPr/>
          </xdr:nvSpPr>
          <xdr:spPr bwMode="auto">
            <a:xfrm>
              <a:off x="0" y="0"/>
              <a:ext cx="0" cy="0"/>
            </a:xfrm>
            <a:prstGeom prst="rect">
              <a:avLst/>
            </a:prstGeom>
            <a:solidFill>
              <a:srgbClr val="FFFF66"/>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日付指定</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127000</xdr:colOff>
          <xdr:row>15</xdr:row>
          <xdr:rowOff>69850</xdr:rowOff>
        </xdr:from>
        <xdr:to>
          <xdr:col>2</xdr:col>
          <xdr:colOff>742950</xdr:colOff>
          <xdr:row>15</xdr:row>
          <xdr:rowOff>304800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10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69850</xdr:rowOff>
        </xdr:from>
        <xdr:to>
          <xdr:col>3</xdr:col>
          <xdr:colOff>628650</xdr:colOff>
          <xdr:row>15</xdr:row>
          <xdr:rowOff>304800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10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16</xdr:row>
          <xdr:rowOff>69850</xdr:rowOff>
        </xdr:from>
        <xdr:to>
          <xdr:col>2</xdr:col>
          <xdr:colOff>742950</xdr:colOff>
          <xdr:row>16</xdr:row>
          <xdr:rowOff>304800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10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69850</xdr:rowOff>
        </xdr:from>
        <xdr:to>
          <xdr:col>3</xdr:col>
          <xdr:colOff>628650</xdr:colOff>
          <xdr:row>16</xdr:row>
          <xdr:rowOff>304800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10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17</xdr:row>
          <xdr:rowOff>76200</xdr:rowOff>
        </xdr:from>
        <xdr:to>
          <xdr:col>2</xdr:col>
          <xdr:colOff>742950</xdr:colOff>
          <xdr:row>17</xdr:row>
          <xdr:rowOff>317500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10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76200</xdr:rowOff>
        </xdr:from>
        <xdr:to>
          <xdr:col>3</xdr:col>
          <xdr:colOff>628650</xdr:colOff>
          <xdr:row>17</xdr:row>
          <xdr:rowOff>317500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10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10</xdr:row>
          <xdr:rowOff>0</xdr:rowOff>
        </xdr:from>
        <xdr:to>
          <xdr:col>3</xdr:col>
          <xdr:colOff>895350</xdr:colOff>
          <xdr:row>10</xdr:row>
          <xdr:rowOff>241300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10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同一機種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889000</xdr:colOff>
          <xdr:row>10</xdr:row>
          <xdr:rowOff>0</xdr:rowOff>
        </xdr:from>
        <xdr:to>
          <xdr:col>4</xdr:col>
          <xdr:colOff>184150</xdr:colOff>
          <xdr:row>10</xdr:row>
          <xdr:rowOff>241300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10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複数機種</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2783206</xdr:colOff>
      <xdr:row>15</xdr:row>
      <xdr:rowOff>9525</xdr:rowOff>
    </xdr:from>
    <xdr:to>
      <xdr:col>0</xdr:col>
      <xdr:colOff>2828925</xdr:colOff>
      <xdr:row>18</xdr:row>
      <xdr:rowOff>0</xdr:rowOff>
    </xdr:to>
    <xdr:sp macro="" textlink="">
      <xdr:nvSpPr>
        <xdr:cNvPr id="2" name="左大かっこ 1">
          <a:extLst>
            <a:ext uri="{FF2B5EF4-FFF2-40B4-BE49-F238E27FC236}">
              <a16:creationId xmlns:a16="http://schemas.microsoft.com/office/drawing/2014/main" id="{00000000-0008-0000-1200-000002000000}"/>
            </a:ext>
          </a:extLst>
        </xdr:cNvPr>
        <xdr:cNvSpPr/>
      </xdr:nvSpPr>
      <xdr:spPr>
        <a:xfrm>
          <a:off x="2783206" y="4743450"/>
          <a:ext cx="45719" cy="504825"/>
        </a:xfrm>
        <a:prstGeom prst="leftBracket">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2012950</xdr:colOff>
      <xdr:row>0</xdr:row>
      <xdr:rowOff>0</xdr:rowOff>
    </xdr:from>
    <xdr:ext cx="581025" cy="275717"/>
    <xdr:sp macro="" textlink="">
      <xdr:nvSpPr>
        <xdr:cNvPr id="3" name="テキスト ボックス 2">
          <a:extLst>
            <a:ext uri="{FF2B5EF4-FFF2-40B4-BE49-F238E27FC236}">
              <a16:creationId xmlns:a16="http://schemas.microsoft.com/office/drawing/2014/main" id="{00000000-0008-0000-1200-000003000000}"/>
            </a:ext>
          </a:extLst>
        </xdr:cNvPr>
        <xdr:cNvSpPr txBox="1"/>
      </xdr:nvSpPr>
      <xdr:spPr>
        <a:xfrm>
          <a:off x="4622800" y="0"/>
          <a:ext cx="58102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latin typeface="BIZ UDPゴシック" panose="020B0400000000000000" pitchFamily="50" charset="-128"/>
              <a:ea typeface="BIZ UDPゴシック" panose="020B0400000000000000" pitchFamily="50" charset="-128"/>
            </a:rPr>
            <a:t>参考</a:t>
          </a:r>
          <a:r>
            <a:rPr kumimoji="1" lang="en-US" altLang="ja-JP" sz="1100">
              <a:latin typeface="BIZ UDPゴシック" panose="020B0400000000000000" pitchFamily="50" charset="-128"/>
              <a:ea typeface="BIZ UDPゴシック" panose="020B0400000000000000" pitchFamily="50" charset="-128"/>
            </a:rPr>
            <a:t>1</a:t>
          </a:r>
          <a:endParaRPr kumimoji="1" lang="ja-JP" altLang="en-US" sz="1100">
            <a:latin typeface="BIZ UDPゴシック" panose="020B0400000000000000" pitchFamily="50" charset="-128"/>
            <a:ea typeface="BIZ UDPゴシック" panose="020B0400000000000000" pitchFamily="50" charset="-128"/>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4</xdr:col>
      <xdr:colOff>1168400</xdr:colOff>
      <xdr:row>0</xdr:row>
      <xdr:rowOff>6350</xdr:rowOff>
    </xdr:from>
    <xdr:ext cx="581025" cy="275717"/>
    <xdr:sp macro="" textlink="">
      <xdr:nvSpPr>
        <xdr:cNvPr id="2" name="テキスト ボックス 1">
          <a:extLst>
            <a:ext uri="{FF2B5EF4-FFF2-40B4-BE49-F238E27FC236}">
              <a16:creationId xmlns:a16="http://schemas.microsoft.com/office/drawing/2014/main" id="{00000000-0008-0000-1300-000002000000}"/>
            </a:ext>
          </a:extLst>
        </xdr:cNvPr>
        <xdr:cNvSpPr txBox="1"/>
      </xdr:nvSpPr>
      <xdr:spPr>
        <a:xfrm>
          <a:off x="5378450" y="6350"/>
          <a:ext cx="58102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latin typeface="BIZ UDPゴシック" panose="020B0400000000000000" pitchFamily="50" charset="-128"/>
              <a:ea typeface="BIZ UDPゴシック" panose="020B0400000000000000" pitchFamily="50" charset="-128"/>
            </a:rPr>
            <a:t>参考</a:t>
          </a:r>
          <a:r>
            <a:rPr kumimoji="1" lang="en-US" altLang="ja-JP" sz="1100">
              <a:latin typeface="BIZ UDPゴシック" panose="020B0400000000000000" pitchFamily="50" charset="-128"/>
              <a:ea typeface="BIZ UDPゴシック" panose="020B0400000000000000" pitchFamily="50" charset="-128"/>
            </a:rPr>
            <a:t>2</a:t>
          </a:r>
          <a:endParaRPr kumimoji="1" lang="ja-JP" altLang="en-US" sz="1100">
            <a:latin typeface="BIZ UDPゴシック" panose="020B0400000000000000" pitchFamily="50" charset="-128"/>
            <a:ea typeface="BIZ UDPゴシック" panose="020B0400000000000000" pitchFamily="50" charset="-128"/>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6" Type="http://schemas.openxmlformats.org/officeDocument/2006/relationships/ctrlProp" Target="../ctrlProps/ctrlProp45.xml"/><Relationship Id="rId21" Type="http://schemas.openxmlformats.org/officeDocument/2006/relationships/ctrlProp" Target="../ctrlProps/ctrlProp40.xml"/><Relationship Id="rId34" Type="http://schemas.openxmlformats.org/officeDocument/2006/relationships/ctrlProp" Target="../ctrlProps/ctrlProp53.xml"/><Relationship Id="rId42" Type="http://schemas.openxmlformats.org/officeDocument/2006/relationships/ctrlProp" Target="../ctrlProps/ctrlProp61.xml"/><Relationship Id="rId47" Type="http://schemas.openxmlformats.org/officeDocument/2006/relationships/ctrlProp" Target="../ctrlProps/ctrlProp66.xml"/><Relationship Id="rId50" Type="http://schemas.openxmlformats.org/officeDocument/2006/relationships/ctrlProp" Target="../ctrlProps/ctrlProp69.xml"/><Relationship Id="rId55" Type="http://schemas.openxmlformats.org/officeDocument/2006/relationships/ctrlProp" Target="../ctrlProps/ctrlProp74.xml"/><Relationship Id="rId63" Type="http://schemas.openxmlformats.org/officeDocument/2006/relationships/ctrlProp" Target="../ctrlProps/ctrlProp82.xml"/><Relationship Id="rId7" Type="http://schemas.openxmlformats.org/officeDocument/2006/relationships/ctrlProp" Target="../ctrlProps/ctrlProp26.xml"/><Relationship Id="rId2" Type="http://schemas.openxmlformats.org/officeDocument/2006/relationships/drawing" Target="../drawings/drawing4.xml"/><Relationship Id="rId16" Type="http://schemas.openxmlformats.org/officeDocument/2006/relationships/ctrlProp" Target="../ctrlProps/ctrlProp35.xml"/><Relationship Id="rId29" Type="http://schemas.openxmlformats.org/officeDocument/2006/relationships/ctrlProp" Target="../ctrlProps/ctrlProp48.xml"/><Relationship Id="rId11" Type="http://schemas.openxmlformats.org/officeDocument/2006/relationships/ctrlProp" Target="../ctrlProps/ctrlProp30.xml"/><Relationship Id="rId24" Type="http://schemas.openxmlformats.org/officeDocument/2006/relationships/ctrlProp" Target="../ctrlProps/ctrlProp43.xml"/><Relationship Id="rId32" Type="http://schemas.openxmlformats.org/officeDocument/2006/relationships/ctrlProp" Target="../ctrlProps/ctrlProp51.xml"/><Relationship Id="rId37" Type="http://schemas.openxmlformats.org/officeDocument/2006/relationships/ctrlProp" Target="../ctrlProps/ctrlProp56.xml"/><Relationship Id="rId40" Type="http://schemas.openxmlformats.org/officeDocument/2006/relationships/ctrlProp" Target="../ctrlProps/ctrlProp59.xml"/><Relationship Id="rId45" Type="http://schemas.openxmlformats.org/officeDocument/2006/relationships/ctrlProp" Target="../ctrlProps/ctrlProp64.xml"/><Relationship Id="rId53" Type="http://schemas.openxmlformats.org/officeDocument/2006/relationships/ctrlProp" Target="../ctrlProps/ctrlProp72.xml"/><Relationship Id="rId58" Type="http://schemas.openxmlformats.org/officeDocument/2006/relationships/ctrlProp" Target="../ctrlProps/ctrlProp77.xml"/><Relationship Id="rId5" Type="http://schemas.openxmlformats.org/officeDocument/2006/relationships/ctrlProp" Target="../ctrlProps/ctrlProp24.xml"/><Relationship Id="rId61" Type="http://schemas.openxmlformats.org/officeDocument/2006/relationships/ctrlProp" Target="../ctrlProps/ctrlProp80.xml"/><Relationship Id="rId19" Type="http://schemas.openxmlformats.org/officeDocument/2006/relationships/ctrlProp" Target="../ctrlProps/ctrlProp38.xml"/><Relationship Id="rId14" Type="http://schemas.openxmlformats.org/officeDocument/2006/relationships/ctrlProp" Target="../ctrlProps/ctrlProp33.xml"/><Relationship Id="rId22" Type="http://schemas.openxmlformats.org/officeDocument/2006/relationships/ctrlProp" Target="../ctrlProps/ctrlProp41.xml"/><Relationship Id="rId27" Type="http://schemas.openxmlformats.org/officeDocument/2006/relationships/ctrlProp" Target="../ctrlProps/ctrlProp46.xml"/><Relationship Id="rId30" Type="http://schemas.openxmlformats.org/officeDocument/2006/relationships/ctrlProp" Target="../ctrlProps/ctrlProp49.xml"/><Relationship Id="rId35" Type="http://schemas.openxmlformats.org/officeDocument/2006/relationships/ctrlProp" Target="../ctrlProps/ctrlProp54.xml"/><Relationship Id="rId43" Type="http://schemas.openxmlformats.org/officeDocument/2006/relationships/ctrlProp" Target="../ctrlProps/ctrlProp62.xml"/><Relationship Id="rId48" Type="http://schemas.openxmlformats.org/officeDocument/2006/relationships/ctrlProp" Target="../ctrlProps/ctrlProp67.xml"/><Relationship Id="rId56" Type="http://schemas.openxmlformats.org/officeDocument/2006/relationships/ctrlProp" Target="../ctrlProps/ctrlProp75.xml"/><Relationship Id="rId64" Type="http://schemas.openxmlformats.org/officeDocument/2006/relationships/ctrlProp" Target="../ctrlProps/ctrlProp83.xml"/><Relationship Id="rId8" Type="http://schemas.openxmlformats.org/officeDocument/2006/relationships/ctrlProp" Target="../ctrlProps/ctrlProp27.xml"/><Relationship Id="rId51" Type="http://schemas.openxmlformats.org/officeDocument/2006/relationships/ctrlProp" Target="../ctrlProps/ctrlProp70.xml"/><Relationship Id="rId3" Type="http://schemas.openxmlformats.org/officeDocument/2006/relationships/vmlDrawing" Target="../drawings/vmlDrawing9.vml"/><Relationship Id="rId12" Type="http://schemas.openxmlformats.org/officeDocument/2006/relationships/ctrlProp" Target="../ctrlProps/ctrlProp31.xml"/><Relationship Id="rId17" Type="http://schemas.openxmlformats.org/officeDocument/2006/relationships/ctrlProp" Target="../ctrlProps/ctrlProp36.xml"/><Relationship Id="rId25" Type="http://schemas.openxmlformats.org/officeDocument/2006/relationships/ctrlProp" Target="../ctrlProps/ctrlProp44.xml"/><Relationship Id="rId33" Type="http://schemas.openxmlformats.org/officeDocument/2006/relationships/ctrlProp" Target="../ctrlProps/ctrlProp52.xml"/><Relationship Id="rId38" Type="http://schemas.openxmlformats.org/officeDocument/2006/relationships/ctrlProp" Target="../ctrlProps/ctrlProp57.xml"/><Relationship Id="rId46" Type="http://schemas.openxmlformats.org/officeDocument/2006/relationships/ctrlProp" Target="../ctrlProps/ctrlProp65.xml"/><Relationship Id="rId59" Type="http://schemas.openxmlformats.org/officeDocument/2006/relationships/ctrlProp" Target="../ctrlProps/ctrlProp78.xml"/><Relationship Id="rId20" Type="http://schemas.openxmlformats.org/officeDocument/2006/relationships/ctrlProp" Target="../ctrlProps/ctrlProp39.xml"/><Relationship Id="rId41" Type="http://schemas.openxmlformats.org/officeDocument/2006/relationships/ctrlProp" Target="../ctrlProps/ctrlProp60.xml"/><Relationship Id="rId54" Type="http://schemas.openxmlformats.org/officeDocument/2006/relationships/ctrlProp" Target="../ctrlProps/ctrlProp73.xml"/><Relationship Id="rId62" Type="http://schemas.openxmlformats.org/officeDocument/2006/relationships/ctrlProp" Target="../ctrlProps/ctrlProp81.xml"/><Relationship Id="rId1" Type="http://schemas.openxmlformats.org/officeDocument/2006/relationships/printerSettings" Target="../printerSettings/printerSettings11.bin"/><Relationship Id="rId6" Type="http://schemas.openxmlformats.org/officeDocument/2006/relationships/ctrlProp" Target="../ctrlProps/ctrlProp25.xml"/><Relationship Id="rId15" Type="http://schemas.openxmlformats.org/officeDocument/2006/relationships/ctrlProp" Target="../ctrlProps/ctrlProp34.xml"/><Relationship Id="rId23" Type="http://schemas.openxmlformats.org/officeDocument/2006/relationships/ctrlProp" Target="../ctrlProps/ctrlProp42.xml"/><Relationship Id="rId28" Type="http://schemas.openxmlformats.org/officeDocument/2006/relationships/ctrlProp" Target="../ctrlProps/ctrlProp47.xml"/><Relationship Id="rId36" Type="http://schemas.openxmlformats.org/officeDocument/2006/relationships/ctrlProp" Target="../ctrlProps/ctrlProp55.xml"/><Relationship Id="rId49" Type="http://schemas.openxmlformats.org/officeDocument/2006/relationships/ctrlProp" Target="../ctrlProps/ctrlProp68.xml"/><Relationship Id="rId57" Type="http://schemas.openxmlformats.org/officeDocument/2006/relationships/ctrlProp" Target="../ctrlProps/ctrlProp76.xml"/><Relationship Id="rId10" Type="http://schemas.openxmlformats.org/officeDocument/2006/relationships/ctrlProp" Target="../ctrlProps/ctrlProp29.xml"/><Relationship Id="rId31" Type="http://schemas.openxmlformats.org/officeDocument/2006/relationships/ctrlProp" Target="../ctrlProps/ctrlProp50.xml"/><Relationship Id="rId44" Type="http://schemas.openxmlformats.org/officeDocument/2006/relationships/ctrlProp" Target="../ctrlProps/ctrlProp63.xml"/><Relationship Id="rId52" Type="http://schemas.openxmlformats.org/officeDocument/2006/relationships/ctrlProp" Target="../ctrlProps/ctrlProp71.xml"/><Relationship Id="rId60" Type="http://schemas.openxmlformats.org/officeDocument/2006/relationships/ctrlProp" Target="../ctrlProps/ctrlProp79.xml"/><Relationship Id="rId65" Type="http://schemas.openxmlformats.org/officeDocument/2006/relationships/ctrlProp" Target="../ctrlProps/ctrlProp84.xml"/><Relationship Id="rId4" Type="http://schemas.openxmlformats.org/officeDocument/2006/relationships/ctrlProp" Target="../ctrlProps/ctrlProp23.xml"/><Relationship Id="rId9" Type="http://schemas.openxmlformats.org/officeDocument/2006/relationships/ctrlProp" Target="../ctrlProps/ctrlProp28.xml"/><Relationship Id="rId13" Type="http://schemas.openxmlformats.org/officeDocument/2006/relationships/ctrlProp" Target="../ctrlProps/ctrlProp32.xml"/><Relationship Id="rId18" Type="http://schemas.openxmlformats.org/officeDocument/2006/relationships/ctrlProp" Target="../ctrlProps/ctrlProp37.xml"/><Relationship Id="rId39" Type="http://schemas.openxmlformats.org/officeDocument/2006/relationships/ctrlProp" Target="../ctrlProps/ctrlProp58.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5.xml"/><Relationship Id="rId1" Type="http://schemas.openxmlformats.org/officeDocument/2006/relationships/printerSettings" Target="../printerSettings/printerSettings14.bin"/><Relationship Id="rId6" Type="http://schemas.openxmlformats.org/officeDocument/2006/relationships/comments" Target="../comments9.xml"/><Relationship Id="rId5" Type="http://schemas.openxmlformats.org/officeDocument/2006/relationships/ctrlProp" Target="../ctrlProps/ctrlProp86.xml"/><Relationship Id="rId4" Type="http://schemas.openxmlformats.org/officeDocument/2006/relationships/ctrlProp" Target="../ctrlProps/ctrlProp85.xml"/></Relationships>
</file>

<file path=xl/worksheets/_rels/sheet15.xml.rels><?xml version="1.0" encoding="UTF-8" standalone="yes"?>
<Relationships xmlns="http://schemas.openxmlformats.org/package/2006/relationships"><Relationship Id="rId8" Type="http://schemas.openxmlformats.org/officeDocument/2006/relationships/comments" Target="../comments10.xml"/><Relationship Id="rId3" Type="http://schemas.openxmlformats.org/officeDocument/2006/relationships/vmlDrawing" Target="../drawings/vmlDrawing11.vml"/><Relationship Id="rId7" Type="http://schemas.openxmlformats.org/officeDocument/2006/relationships/ctrlProp" Target="../ctrlProps/ctrlProp90.xml"/><Relationship Id="rId2" Type="http://schemas.openxmlformats.org/officeDocument/2006/relationships/drawing" Target="../drawings/drawing6.xml"/><Relationship Id="rId1" Type="http://schemas.openxmlformats.org/officeDocument/2006/relationships/printerSettings" Target="../printerSettings/printerSettings15.bin"/><Relationship Id="rId6" Type="http://schemas.openxmlformats.org/officeDocument/2006/relationships/ctrlProp" Target="../ctrlProps/ctrlProp89.xml"/><Relationship Id="rId5" Type="http://schemas.openxmlformats.org/officeDocument/2006/relationships/ctrlProp" Target="../ctrlProps/ctrlProp88.xml"/><Relationship Id="rId4" Type="http://schemas.openxmlformats.org/officeDocument/2006/relationships/ctrlProp" Target="../ctrlProps/ctrlProp87.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95.xml"/><Relationship Id="rId3" Type="http://schemas.openxmlformats.org/officeDocument/2006/relationships/vmlDrawing" Target="../drawings/vmlDrawing13.vml"/><Relationship Id="rId7" Type="http://schemas.openxmlformats.org/officeDocument/2006/relationships/ctrlProp" Target="../ctrlProps/ctrlProp94.xml"/><Relationship Id="rId2" Type="http://schemas.openxmlformats.org/officeDocument/2006/relationships/drawing" Target="../drawings/drawing7.xml"/><Relationship Id="rId1" Type="http://schemas.openxmlformats.org/officeDocument/2006/relationships/printerSettings" Target="../printerSettings/printerSettings17.bin"/><Relationship Id="rId6" Type="http://schemas.openxmlformats.org/officeDocument/2006/relationships/ctrlProp" Target="../ctrlProps/ctrlProp93.xml"/><Relationship Id="rId11" Type="http://schemas.openxmlformats.org/officeDocument/2006/relationships/ctrlProp" Target="../ctrlProps/ctrlProp98.xml"/><Relationship Id="rId5" Type="http://schemas.openxmlformats.org/officeDocument/2006/relationships/ctrlProp" Target="../ctrlProps/ctrlProp92.xml"/><Relationship Id="rId10" Type="http://schemas.openxmlformats.org/officeDocument/2006/relationships/ctrlProp" Target="../ctrlProps/ctrlProp97.xml"/><Relationship Id="rId4" Type="http://schemas.openxmlformats.org/officeDocument/2006/relationships/ctrlProp" Target="../ctrlProps/ctrlProp91.xml"/><Relationship Id="rId9" Type="http://schemas.openxmlformats.org/officeDocument/2006/relationships/ctrlProp" Target="../ctrlProps/ctrlProp9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omments" Target="../comments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5.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3.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7.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omments" Target="../comments5.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DC765-F3A0-4C3F-A58C-4F67634F8BB8}">
  <sheetPr>
    <tabColor theme="8" tint="0.59999389629810485"/>
  </sheetPr>
  <dimension ref="B2:C27"/>
  <sheetViews>
    <sheetView view="pageBreakPreview" zoomScaleNormal="100" zoomScaleSheetLayoutView="100" workbookViewId="0">
      <selection activeCell="C21" sqref="C21"/>
    </sheetView>
  </sheetViews>
  <sheetFormatPr defaultColWidth="9" defaultRowHeight="13"/>
  <cols>
    <col min="1" max="1" width="4.6328125" style="45" customWidth="1"/>
    <col min="2" max="2" width="13.6328125" style="45" customWidth="1"/>
    <col min="3" max="3" width="60.6328125" style="45" customWidth="1"/>
    <col min="4" max="4" width="4.6328125" style="45" customWidth="1"/>
    <col min="5" max="16384" width="9" style="45"/>
  </cols>
  <sheetData>
    <row r="2" spans="2:3" ht="30" customHeight="1">
      <c r="B2" s="255" t="s">
        <v>565</v>
      </c>
      <c r="C2" s="255"/>
    </row>
    <row r="4" spans="2:3" ht="30" customHeight="1">
      <c r="B4" s="46" t="s">
        <v>295</v>
      </c>
      <c r="C4" s="264"/>
    </row>
    <row r="5" spans="2:3" ht="30" customHeight="1">
      <c r="B5" s="46" t="s">
        <v>480</v>
      </c>
      <c r="C5" s="264"/>
    </row>
    <row r="6" spans="2:3" ht="20.149999999999999" customHeight="1">
      <c r="B6" s="46"/>
      <c r="C6" s="366" t="s">
        <v>479</v>
      </c>
    </row>
    <row r="8" spans="2:3" ht="20.149999999999999" customHeight="1">
      <c r="B8" s="367" t="s">
        <v>314</v>
      </c>
      <c r="C8" s="367" t="s">
        <v>315</v>
      </c>
    </row>
    <row r="9" spans="2:3" ht="20.149999999999999" customHeight="1">
      <c r="B9" s="368" t="s">
        <v>0</v>
      </c>
      <c r="C9" s="368" t="s">
        <v>585</v>
      </c>
    </row>
    <row r="10" spans="2:3" ht="20.149999999999999" customHeight="1">
      <c r="B10" s="368" t="s">
        <v>301</v>
      </c>
      <c r="C10" s="368" t="s">
        <v>316</v>
      </c>
    </row>
    <row r="11" spans="2:3" ht="20.149999999999999" customHeight="1">
      <c r="B11" s="368" t="s">
        <v>302</v>
      </c>
      <c r="C11" s="368" t="s">
        <v>356</v>
      </c>
    </row>
    <row r="12" spans="2:3" ht="20.149999999999999" customHeight="1">
      <c r="B12" s="368" t="s">
        <v>303</v>
      </c>
      <c r="C12" s="368" t="s">
        <v>317</v>
      </c>
    </row>
    <row r="13" spans="2:3" ht="20.149999999999999" customHeight="1">
      <c r="B13" s="368" t="s">
        <v>318</v>
      </c>
      <c r="C13" s="368" t="s">
        <v>319</v>
      </c>
    </row>
    <row r="14" spans="2:3" ht="20.149999999999999" customHeight="1">
      <c r="B14" s="368" t="s">
        <v>78</v>
      </c>
      <c r="C14" s="368" t="s">
        <v>51</v>
      </c>
    </row>
    <row r="15" spans="2:3" ht="20.149999999999999" customHeight="1">
      <c r="B15" s="368" t="s">
        <v>304</v>
      </c>
      <c r="C15" s="368" t="s">
        <v>320</v>
      </c>
    </row>
    <row r="16" spans="2:3" ht="20.149999999999999" customHeight="1">
      <c r="B16" s="368" t="s">
        <v>305</v>
      </c>
      <c r="C16" s="368" t="s">
        <v>321</v>
      </c>
    </row>
    <row r="17" spans="2:3" ht="20.149999999999999" customHeight="1">
      <c r="B17" s="368" t="s">
        <v>306</v>
      </c>
      <c r="C17" s="368" t="s">
        <v>322</v>
      </c>
    </row>
    <row r="18" spans="2:3" ht="20.149999999999999" customHeight="1">
      <c r="B18" s="368" t="s">
        <v>307</v>
      </c>
      <c r="C18" s="368" t="s">
        <v>323</v>
      </c>
    </row>
    <row r="19" spans="2:3" ht="20.149999999999999" customHeight="1">
      <c r="B19" s="368" t="s">
        <v>308</v>
      </c>
      <c r="C19" s="368" t="s">
        <v>324</v>
      </c>
    </row>
    <row r="20" spans="2:3" ht="20.149999999999999" customHeight="1">
      <c r="B20" s="368" t="s">
        <v>309</v>
      </c>
      <c r="C20" s="368" t="s">
        <v>325</v>
      </c>
    </row>
    <row r="21" spans="2:3" ht="20.149999999999999" customHeight="1">
      <c r="B21" s="368" t="s">
        <v>310</v>
      </c>
      <c r="C21" s="368" t="s">
        <v>452</v>
      </c>
    </row>
    <row r="22" spans="2:3" ht="20.149999999999999" customHeight="1">
      <c r="B22" s="368" t="s">
        <v>311</v>
      </c>
      <c r="C22" s="368" t="s">
        <v>484</v>
      </c>
    </row>
    <row r="23" spans="2:3" ht="20.149999999999999" customHeight="1">
      <c r="B23" s="368" t="s">
        <v>312</v>
      </c>
      <c r="C23" s="368" t="s">
        <v>443</v>
      </c>
    </row>
    <row r="24" spans="2:3" ht="20.149999999999999" customHeight="1">
      <c r="B24" s="368" t="s">
        <v>313</v>
      </c>
      <c r="C24" s="368" t="s">
        <v>486</v>
      </c>
    </row>
    <row r="25" spans="2:3" ht="20.149999999999999" customHeight="1">
      <c r="B25" s="368" t="s">
        <v>440</v>
      </c>
      <c r="C25" s="368" t="s">
        <v>394</v>
      </c>
    </row>
    <row r="26" spans="2:3" ht="20.149999999999999" customHeight="1">
      <c r="B26" s="368" t="s">
        <v>563</v>
      </c>
      <c r="C26" s="368" t="s">
        <v>562</v>
      </c>
    </row>
    <row r="27" spans="2:3" ht="32.25" customHeight="1">
      <c r="B27" s="368" t="s">
        <v>564</v>
      </c>
      <c r="C27" s="402" t="s">
        <v>573</v>
      </c>
    </row>
  </sheetData>
  <phoneticPr fontId="2"/>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8618F-9600-4C5A-80A1-A5DE20B02439}">
  <dimension ref="A1:E35"/>
  <sheetViews>
    <sheetView showGridLines="0" view="pageBreakPreview" zoomScaleNormal="100" zoomScaleSheetLayoutView="100" workbookViewId="0">
      <selection activeCell="H5" sqref="H5"/>
    </sheetView>
  </sheetViews>
  <sheetFormatPr defaultColWidth="9" defaultRowHeight="13"/>
  <cols>
    <col min="1" max="1" width="17" style="45" customWidth="1"/>
    <col min="2" max="2" width="31.6328125" style="45" customWidth="1"/>
    <col min="3" max="5" width="12.6328125" style="45" customWidth="1"/>
    <col min="6" max="6" width="3.08984375" style="45" customWidth="1"/>
    <col min="7" max="16384" width="9" style="45"/>
  </cols>
  <sheetData>
    <row r="1" spans="1:5">
      <c r="A1" s="778" t="s">
        <v>158</v>
      </c>
      <c r="B1" s="778"/>
      <c r="C1" s="778"/>
      <c r="D1" s="778"/>
      <c r="E1" s="778"/>
    </row>
    <row r="2" spans="1:5" ht="33" customHeight="1">
      <c r="A2" s="794" t="s">
        <v>322</v>
      </c>
      <c r="B2" s="794"/>
      <c r="C2" s="794"/>
      <c r="D2" s="794"/>
      <c r="E2" s="794"/>
    </row>
    <row r="3" spans="1:5" ht="14">
      <c r="A3" s="795"/>
      <c r="B3" s="795"/>
      <c r="C3" s="795"/>
      <c r="D3" s="795"/>
      <c r="E3" s="795"/>
    </row>
    <row r="4" spans="1:5" ht="19.5" customHeight="1">
      <c r="A4" s="411" t="str">
        <f>"講座名： "&amp;IF(ISTEXT(様式一式目次!C4),様式一式目次!C4," ")</f>
        <v xml:space="preserve">講座名：  </v>
      </c>
      <c r="B4" s="413"/>
      <c r="C4" s="71"/>
      <c r="D4" s="71"/>
      <c r="E4" s="71"/>
    </row>
    <row r="5" spans="1:5" ht="14.25" customHeight="1">
      <c r="A5" s="125"/>
      <c r="B5" s="125"/>
      <c r="C5" s="796"/>
      <c r="D5" s="796"/>
      <c r="E5" s="125" t="s">
        <v>157</v>
      </c>
    </row>
    <row r="6" spans="1:5" ht="14.25" customHeight="1">
      <c r="A6" s="124"/>
      <c r="B6" s="124"/>
      <c r="C6" s="124"/>
      <c r="D6" s="124"/>
      <c r="E6" s="124"/>
    </row>
    <row r="7" spans="1:5" ht="33.75" customHeight="1">
      <c r="A7" s="114" t="s">
        <v>156</v>
      </c>
      <c r="B7" s="797" t="str">
        <f>IF(ISTEXT('様式1-1'!F11),'様式1-1'!F11," ")</f>
        <v xml:space="preserve"> </v>
      </c>
      <c r="C7" s="798"/>
      <c r="D7" s="798"/>
      <c r="E7" s="799"/>
    </row>
    <row r="8" spans="1:5" ht="15.25" customHeight="1">
      <c r="A8" s="786" t="s">
        <v>569</v>
      </c>
      <c r="B8" s="790" t="s">
        <v>155</v>
      </c>
      <c r="C8" s="790"/>
      <c r="D8" s="790"/>
      <c r="E8" s="790"/>
    </row>
    <row r="9" spans="1:5" ht="15.25" customHeight="1">
      <c r="A9" s="786"/>
      <c r="B9" s="791" t="str">
        <f>IF(ISTEXT('様式1-1'!F10),'様式1-1'!F10," ")</f>
        <v xml:space="preserve"> </v>
      </c>
      <c r="C9" s="791"/>
      <c r="D9" s="791"/>
      <c r="E9" s="791"/>
    </row>
    <row r="10" spans="1:5" ht="15.25" customHeight="1">
      <c r="A10" s="786"/>
      <c r="B10" s="791"/>
      <c r="C10" s="791"/>
      <c r="D10" s="791"/>
      <c r="E10" s="791"/>
    </row>
    <row r="11" spans="1:5" ht="15.25" customHeight="1">
      <c r="A11" s="786"/>
      <c r="B11" s="792" t="s">
        <v>483</v>
      </c>
      <c r="C11" s="792"/>
      <c r="D11" s="792"/>
      <c r="E11" s="792"/>
    </row>
    <row r="12" spans="1:5" ht="33.75" customHeight="1">
      <c r="A12" s="114" t="s">
        <v>154</v>
      </c>
      <c r="B12" s="787" t="str">
        <f>IF(ISNUMBER('様式1-1'!F12),'様式1-1'!F12," ")</f>
        <v xml:space="preserve"> </v>
      </c>
      <c r="C12" s="787"/>
      <c r="D12" s="787"/>
      <c r="E12" s="787"/>
    </row>
    <row r="13" spans="1:5" ht="33.75" customHeight="1">
      <c r="A13" s="114" t="s">
        <v>153</v>
      </c>
      <c r="B13" s="785"/>
      <c r="C13" s="785"/>
      <c r="D13" s="785"/>
      <c r="E13" s="785"/>
    </row>
    <row r="14" spans="1:5" ht="16.75" customHeight="1">
      <c r="A14" s="786" t="s">
        <v>152</v>
      </c>
      <c r="B14" s="788"/>
      <c r="C14" s="788"/>
      <c r="D14" s="788"/>
      <c r="E14" s="788"/>
    </row>
    <row r="15" spans="1:5" ht="16.75" customHeight="1">
      <c r="A15" s="786"/>
      <c r="B15" s="788"/>
      <c r="C15" s="788"/>
      <c r="D15" s="788"/>
      <c r="E15" s="788"/>
    </row>
    <row r="16" spans="1:5" ht="16.75" customHeight="1">
      <c r="A16" s="786"/>
      <c r="B16" s="788"/>
      <c r="C16" s="788"/>
      <c r="D16" s="788"/>
      <c r="E16" s="788"/>
    </row>
    <row r="17" spans="1:5" ht="17.149999999999999" customHeight="1">
      <c r="A17" s="786" t="s">
        <v>151</v>
      </c>
      <c r="B17" s="785"/>
      <c r="C17" s="785"/>
      <c r="D17" s="785"/>
      <c r="E17" s="785"/>
    </row>
    <row r="18" spans="1:5" ht="17.149999999999999" customHeight="1">
      <c r="A18" s="786"/>
      <c r="B18" s="785"/>
      <c r="C18" s="785"/>
      <c r="D18" s="785"/>
      <c r="E18" s="785"/>
    </row>
    <row r="19" spans="1:5" ht="11.25" customHeight="1">
      <c r="A19" s="123"/>
      <c r="B19" s="122"/>
      <c r="C19" s="122"/>
      <c r="D19" s="122"/>
      <c r="E19" s="122"/>
    </row>
    <row r="20" spans="1:5" ht="13.5" customHeight="1">
      <c r="A20" s="704" t="s">
        <v>150</v>
      </c>
      <c r="B20" s="704"/>
      <c r="C20" s="704"/>
      <c r="D20" s="704"/>
      <c r="E20" s="704"/>
    </row>
    <row r="21" spans="1:5" ht="13.5" customHeight="1">
      <c r="A21" s="121"/>
      <c r="B21" s="121"/>
      <c r="C21" s="121"/>
      <c r="D21" s="121"/>
      <c r="E21" s="121"/>
    </row>
    <row r="22" spans="1:5" ht="13.5" customHeight="1">
      <c r="A22" s="120"/>
    </row>
    <row r="23" spans="1:5" ht="13.5" customHeight="1">
      <c r="A23" s="119"/>
    </row>
    <row r="24" spans="1:5" ht="34.15" customHeight="1">
      <c r="A24" s="114" t="s">
        <v>482</v>
      </c>
      <c r="B24" s="793" t="str">
        <f>IF(ISTEXT('様式1-1'!C35),'様式1-1'!C35," ")</f>
        <v xml:space="preserve"> </v>
      </c>
      <c r="C24" s="793"/>
      <c r="D24" s="793"/>
      <c r="E24" s="793"/>
    </row>
    <row r="25" spans="1:5" ht="15.65" customHeight="1">
      <c r="A25" s="786" t="s">
        <v>148</v>
      </c>
      <c r="B25" s="790" t="s">
        <v>155</v>
      </c>
      <c r="C25" s="790"/>
      <c r="D25" s="790"/>
      <c r="E25" s="790"/>
    </row>
    <row r="26" spans="1:5" ht="15.65" customHeight="1">
      <c r="A26" s="786"/>
      <c r="B26" s="791" t="str">
        <f>IF(ISTEXT('様式1-1'!C36),'様式1-1'!C36," ")</f>
        <v xml:space="preserve"> </v>
      </c>
      <c r="C26" s="791"/>
      <c r="D26" s="791"/>
      <c r="E26" s="791"/>
    </row>
    <row r="27" spans="1:5" ht="15.65" customHeight="1">
      <c r="A27" s="786"/>
      <c r="B27" s="791"/>
      <c r="C27" s="791"/>
      <c r="D27" s="791"/>
      <c r="E27" s="791"/>
    </row>
    <row r="28" spans="1:5" ht="15.65" customHeight="1">
      <c r="A28" s="786"/>
      <c r="B28" s="789" t="str">
        <f>IF(ISTEXT('様式3-1'!G8),"TEL： "&amp;'様式3-1'!G8," ")</f>
        <v xml:space="preserve"> </v>
      </c>
      <c r="C28" s="789"/>
      <c r="D28" s="789"/>
      <c r="E28" s="789"/>
    </row>
    <row r="29" spans="1:5" ht="33.75" customHeight="1">
      <c r="A29" s="114" t="s">
        <v>147</v>
      </c>
      <c r="B29" s="788"/>
      <c r="C29" s="788"/>
      <c r="D29" s="788"/>
      <c r="E29" s="788"/>
    </row>
    <row r="30" spans="1:5" ht="33.75" customHeight="1">
      <c r="A30" s="786" t="s">
        <v>146</v>
      </c>
      <c r="B30" s="118"/>
      <c r="C30" s="117" t="s">
        <v>145</v>
      </c>
      <c r="D30" s="117" t="s">
        <v>144</v>
      </c>
      <c r="E30" s="116" t="s">
        <v>143</v>
      </c>
    </row>
    <row r="31" spans="1:5" ht="33.75" customHeight="1">
      <c r="A31" s="786"/>
      <c r="B31" s="114" t="s">
        <v>142</v>
      </c>
      <c r="C31" s="115"/>
      <c r="D31" s="115"/>
      <c r="E31" s="398" t="str">
        <f>IF(ISNUMBER(C31),SUM(C31:D31),"")</f>
        <v/>
      </c>
    </row>
    <row r="32" spans="1:5" ht="33.75" customHeight="1">
      <c r="A32" s="786"/>
      <c r="B32" s="114" t="s">
        <v>141</v>
      </c>
      <c r="C32" s="115"/>
      <c r="D32" s="115"/>
      <c r="E32" s="398" t="str">
        <f>IF(ISNUMBER(C32),SUM(C32:D32),"")</f>
        <v/>
      </c>
    </row>
    <row r="33" spans="1:5" ht="33.75" customHeight="1">
      <c r="A33" s="786"/>
      <c r="B33" s="114" t="s">
        <v>140</v>
      </c>
      <c r="C33" s="115"/>
      <c r="D33" s="115"/>
      <c r="E33" s="398" t="str">
        <f>IF(ISNUMBER(C33),SUM(C33:D33),"")</f>
        <v/>
      </c>
    </row>
    <row r="34" spans="1:5" ht="33.75" customHeight="1">
      <c r="A34" s="114" t="s">
        <v>570</v>
      </c>
      <c r="B34" s="785"/>
      <c r="C34" s="785"/>
      <c r="D34" s="785"/>
      <c r="E34" s="785"/>
    </row>
    <row r="35" spans="1:5">
      <c r="A35" s="113"/>
    </row>
  </sheetData>
  <mergeCells count="24">
    <mergeCell ref="A25:A28"/>
    <mergeCell ref="B25:E25"/>
    <mergeCell ref="B26:E27"/>
    <mergeCell ref="A1:E1"/>
    <mergeCell ref="A2:E2"/>
    <mergeCell ref="A3:E3"/>
    <mergeCell ref="C5:D5"/>
    <mergeCell ref="B7:E7"/>
    <mergeCell ref="B34:E34"/>
    <mergeCell ref="A8:A11"/>
    <mergeCell ref="A14:A16"/>
    <mergeCell ref="B12:E12"/>
    <mergeCell ref="B13:E13"/>
    <mergeCell ref="B14:E16"/>
    <mergeCell ref="A17:A18"/>
    <mergeCell ref="B17:E18"/>
    <mergeCell ref="A30:A33"/>
    <mergeCell ref="B28:E28"/>
    <mergeCell ref="B8:E8"/>
    <mergeCell ref="B9:E10"/>
    <mergeCell ref="B11:E11"/>
    <mergeCell ref="B29:E29"/>
    <mergeCell ref="A20:E20"/>
    <mergeCell ref="B24:E24"/>
  </mergeCells>
  <phoneticPr fontId="2"/>
  <dataValidations count="1">
    <dataValidation allowBlank="1" showInputMessage="1" showErrorMessage="1" prompt="数字のみ入力" sqref="C31:E33" xr:uid="{338930B9-D8B5-44E7-A295-25E11FFB4479}"/>
  </dataValidations>
  <pageMargins left="0.74803149606299213" right="0.74803149606299213" top="0.98425196850393704" bottom="0.98425196850393704" header="0.51181102362204722" footer="0.51181102362204722"/>
  <pageSetup paperSize="9" orientation="portrait" blackAndWhite="1"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19D9-FE13-4A64-83FE-7D8EE41A7307}">
  <dimension ref="A1:G42"/>
  <sheetViews>
    <sheetView view="pageBreakPreview" topLeftCell="A2" zoomScaleNormal="100" zoomScaleSheetLayoutView="100" workbookViewId="0">
      <selection activeCell="E3" sqref="E3"/>
    </sheetView>
  </sheetViews>
  <sheetFormatPr defaultColWidth="9" defaultRowHeight="13"/>
  <cols>
    <col min="1" max="1" width="8.453125" style="45" customWidth="1"/>
    <col min="2" max="2" width="11.90625" style="45" customWidth="1"/>
    <col min="3" max="3" width="25.08984375" style="45" customWidth="1"/>
    <col min="4" max="5" width="10.6328125" style="45" customWidth="1"/>
    <col min="6" max="6" width="12.6328125" style="45" customWidth="1"/>
    <col min="7" max="7" width="14.6328125" style="45" customWidth="1"/>
    <col min="8" max="16384" width="9" style="45"/>
  </cols>
  <sheetData>
    <row r="1" spans="1:7">
      <c r="A1" s="778" t="s">
        <v>159</v>
      </c>
      <c r="B1" s="778"/>
      <c r="C1" s="778"/>
      <c r="D1" s="778"/>
      <c r="E1" s="778"/>
      <c r="F1" s="778"/>
      <c r="G1" s="778"/>
    </row>
    <row r="2" spans="1:7" ht="36" customHeight="1">
      <c r="A2" s="800" t="s">
        <v>323</v>
      </c>
      <c r="B2" s="801"/>
      <c r="C2" s="801"/>
      <c r="D2" s="801"/>
      <c r="E2" s="801"/>
      <c r="F2" s="801"/>
      <c r="G2" s="801"/>
    </row>
    <row r="3" spans="1:7" ht="13.5" customHeight="1">
      <c r="A3" s="126"/>
    </row>
    <row r="4" spans="1:7" ht="20.25" customHeight="1">
      <c r="A4" s="411" t="str">
        <f>"講座名： "&amp;様式一式目次!C4</f>
        <v xml:space="preserve">講座名： </v>
      </c>
      <c r="B4" s="405"/>
      <c r="C4" s="412"/>
      <c r="D4" s="90"/>
      <c r="E4" s="90"/>
      <c r="F4" s="90"/>
      <c r="G4" s="90"/>
    </row>
    <row r="5" spans="1:7" ht="14">
      <c r="A5" s="127"/>
    </row>
    <row r="6" spans="1:7" ht="33.75" customHeight="1">
      <c r="A6" s="802" t="s">
        <v>149</v>
      </c>
      <c r="B6" s="802"/>
      <c r="C6" s="803" t="str">
        <f>IF(ISTEXT('様式1-1'!C35),'様式1-1'!C35," ")</f>
        <v xml:space="preserve"> </v>
      </c>
      <c r="D6" s="803"/>
      <c r="E6" s="803"/>
      <c r="F6" s="803"/>
      <c r="G6" s="803"/>
    </row>
    <row r="7" spans="1:7" ht="16.5" customHeight="1">
      <c r="A7" s="804" t="s">
        <v>148</v>
      </c>
      <c r="B7" s="804"/>
      <c r="C7" s="807" t="str">
        <f>様式7!B25</f>
        <v>〒</v>
      </c>
      <c r="D7" s="807"/>
      <c r="E7" s="807"/>
      <c r="F7" s="807"/>
      <c r="G7" s="807"/>
    </row>
    <row r="8" spans="1:7" ht="16.5" customHeight="1">
      <c r="A8" s="805"/>
      <c r="B8" s="805"/>
      <c r="C8" s="808" t="str">
        <f>IF(ISTEXT('様式1-1'!C36),'様式1-1'!C36," ")</f>
        <v xml:space="preserve"> </v>
      </c>
      <c r="D8" s="808"/>
      <c r="E8" s="808"/>
      <c r="F8" s="808"/>
      <c r="G8" s="808"/>
    </row>
    <row r="9" spans="1:7" ht="16.5" customHeight="1">
      <c r="A9" s="805"/>
      <c r="B9" s="805"/>
      <c r="C9" s="808"/>
      <c r="D9" s="808"/>
      <c r="E9" s="808"/>
      <c r="F9" s="808"/>
      <c r="G9" s="808"/>
    </row>
    <row r="10" spans="1:7" ht="16.5" customHeight="1">
      <c r="A10" s="806"/>
      <c r="B10" s="806"/>
      <c r="C10" s="809" t="str">
        <f>様式7!B28</f>
        <v xml:space="preserve"> </v>
      </c>
      <c r="D10" s="810"/>
      <c r="E10" s="811" t="s">
        <v>160</v>
      </c>
      <c r="F10" s="811"/>
      <c r="G10" s="812"/>
    </row>
    <row r="11" spans="1:7" ht="20.25" customHeight="1">
      <c r="A11" s="804" t="s">
        <v>161</v>
      </c>
      <c r="B11" s="804"/>
      <c r="C11" s="128"/>
      <c r="D11" s="129"/>
      <c r="E11" s="129"/>
      <c r="F11" s="813"/>
      <c r="G11" s="814"/>
    </row>
    <row r="12" spans="1:7" ht="20.25" customHeight="1">
      <c r="A12" s="806"/>
      <c r="B12" s="806"/>
      <c r="C12" s="130"/>
      <c r="D12" s="131"/>
      <c r="E12" s="132"/>
      <c r="F12" s="815" t="s">
        <v>162</v>
      </c>
      <c r="G12" s="816"/>
    </row>
    <row r="13" spans="1:7" ht="20.25" customHeight="1">
      <c r="A13" s="804" t="s">
        <v>163</v>
      </c>
      <c r="B13" s="804"/>
      <c r="C13" s="817"/>
      <c r="D13" s="817"/>
      <c r="E13" s="817"/>
      <c r="F13" s="817"/>
      <c r="G13" s="817"/>
    </row>
    <row r="14" spans="1:7" ht="20.25" customHeight="1">
      <c r="A14" s="806"/>
      <c r="B14" s="806"/>
      <c r="C14" s="133" t="s">
        <v>164</v>
      </c>
      <c r="D14" s="134"/>
      <c r="E14" s="134"/>
      <c r="F14" s="134"/>
      <c r="G14" s="135"/>
    </row>
    <row r="15" spans="1:7" ht="21" customHeight="1">
      <c r="A15" s="833" t="s">
        <v>165</v>
      </c>
      <c r="B15" s="836" t="s">
        <v>166</v>
      </c>
      <c r="C15" s="136" t="s">
        <v>167</v>
      </c>
      <c r="D15" s="137" t="s">
        <v>579</v>
      </c>
      <c r="E15" s="138" t="s">
        <v>580</v>
      </c>
      <c r="F15" s="139" t="s">
        <v>168</v>
      </c>
      <c r="G15" s="140" t="s">
        <v>579</v>
      </c>
    </row>
    <row r="16" spans="1:7" ht="21" customHeight="1">
      <c r="A16" s="834"/>
      <c r="B16" s="822"/>
      <c r="C16" s="141" t="s">
        <v>167</v>
      </c>
      <c r="D16" s="142" t="s">
        <v>579</v>
      </c>
      <c r="E16" s="143" t="s">
        <v>580</v>
      </c>
      <c r="F16" s="144" t="s">
        <v>168</v>
      </c>
      <c r="G16" s="145" t="s">
        <v>579</v>
      </c>
    </row>
    <row r="17" spans="1:7" ht="21" customHeight="1">
      <c r="A17" s="834"/>
      <c r="B17" s="822"/>
      <c r="C17" s="141" t="s">
        <v>167</v>
      </c>
      <c r="D17" s="142" t="s">
        <v>579</v>
      </c>
      <c r="E17" s="143" t="s">
        <v>580</v>
      </c>
      <c r="F17" s="144" t="s">
        <v>168</v>
      </c>
      <c r="G17" s="145" t="s">
        <v>579</v>
      </c>
    </row>
    <row r="18" spans="1:7" ht="21" customHeight="1">
      <c r="A18" s="834"/>
      <c r="B18" s="822"/>
      <c r="C18" s="141" t="s">
        <v>167</v>
      </c>
      <c r="D18" s="142" t="s">
        <v>579</v>
      </c>
      <c r="E18" s="143" t="s">
        <v>580</v>
      </c>
      <c r="F18" s="144" t="s">
        <v>168</v>
      </c>
      <c r="G18" s="145" t="s">
        <v>579</v>
      </c>
    </row>
    <row r="19" spans="1:7" ht="21" customHeight="1">
      <c r="A19" s="834"/>
      <c r="B19" s="822"/>
      <c r="C19" s="837" t="s">
        <v>169</v>
      </c>
      <c r="D19" s="837"/>
      <c r="E19" s="837"/>
      <c r="F19" s="838"/>
      <c r="G19" s="839"/>
    </row>
    <row r="20" spans="1:7" ht="21" customHeight="1">
      <c r="A20" s="834"/>
      <c r="B20" s="822"/>
      <c r="C20" s="141"/>
      <c r="D20" s="146"/>
      <c r="E20" s="146"/>
      <c r="F20" s="147" t="s">
        <v>170</v>
      </c>
      <c r="G20" s="145" t="s">
        <v>579</v>
      </c>
    </row>
    <row r="21" spans="1:7" ht="21" customHeight="1">
      <c r="A21" s="834"/>
      <c r="B21" s="822"/>
      <c r="C21" s="141"/>
      <c r="D21" s="146"/>
      <c r="E21" s="146"/>
      <c r="F21" s="147" t="s">
        <v>171</v>
      </c>
      <c r="G21" s="145" t="s">
        <v>579</v>
      </c>
    </row>
    <row r="22" spans="1:7" ht="18.75" customHeight="1">
      <c r="A22" s="834"/>
      <c r="B22" s="822" t="s">
        <v>172</v>
      </c>
      <c r="C22" s="141" t="s">
        <v>173</v>
      </c>
      <c r="D22" s="146"/>
      <c r="E22" s="146"/>
      <c r="F22" s="146"/>
      <c r="G22" s="148"/>
    </row>
    <row r="23" spans="1:7" ht="18.75" customHeight="1">
      <c r="A23" s="834"/>
      <c r="B23" s="822"/>
      <c r="C23" s="141" t="s">
        <v>174</v>
      </c>
      <c r="D23" s="840" t="s">
        <v>175</v>
      </c>
      <c r="E23" s="840"/>
      <c r="F23" s="840"/>
      <c r="G23" s="841"/>
    </row>
    <row r="24" spans="1:7" ht="45" customHeight="1">
      <c r="A24" s="834"/>
      <c r="B24" s="149" t="s">
        <v>176</v>
      </c>
      <c r="C24" s="820"/>
      <c r="D24" s="821"/>
      <c r="E24" s="150" t="s">
        <v>177</v>
      </c>
      <c r="F24" s="151"/>
      <c r="G24" s="152"/>
    </row>
    <row r="25" spans="1:7" ht="26.25" customHeight="1">
      <c r="A25" s="834"/>
      <c r="B25" s="149" t="s">
        <v>178</v>
      </c>
      <c r="C25" s="153"/>
      <c r="D25" s="154"/>
      <c r="E25" s="155" t="s">
        <v>179</v>
      </c>
      <c r="F25" s="156"/>
      <c r="G25" s="152"/>
    </row>
    <row r="26" spans="1:7" ht="26.25" customHeight="1">
      <c r="A26" s="834"/>
      <c r="B26" s="157" t="s">
        <v>180</v>
      </c>
      <c r="C26" s="153"/>
      <c r="D26" s="154"/>
      <c r="E26" s="155" t="s">
        <v>181</v>
      </c>
      <c r="F26" s="156"/>
      <c r="G26" s="152"/>
    </row>
    <row r="27" spans="1:7" ht="26.25" customHeight="1">
      <c r="A27" s="834"/>
      <c r="B27" s="158" t="s">
        <v>182</v>
      </c>
      <c r="C27" s="153"/>
      <c r="D27" s="154"/>
      <c r="E27" s="159" t="s">
        <v>183</v>
      </c>
      <c r="F27" s="160"/>
      <c r="G27" s="152"/>
    </row>
    <row r="28" spans="1:7" ht="20.25" customHeight="1">
      <c r="A28" s="834"/>
      <c r="B28" s="822" t="s">
        <v>184</v>
      </c>
      <c r="C28" s="161"/>
      <c r="D28" s="162"/>
      <c r="E28" s="162"/>
      <c r="F28" s="162"/>
      <c r="G28" s="163" t="s">
        <v>185</v>
      </c>
    </row>
    <row r="29" spans="1:7" ht="20.25" customHeight="1">
      <c r="A29" s="834"/>
      <c r="B29" s="822"/>
      <c r="C29" s="164"/>
      <c r="D29" s="824" t="s">
        <v>186</v>
      </c>
      <c r="E29" s="824"/>
      <c r="F29" s="824"/>
      <c r="G29" s="825"/>
    </row>
    <row r="30" spans="1:7" ht="20.25" customHeight="1">
      <c r="A30" s="834"/>
      <c r="B30" s="822"/>
      <c r="C30" s="165" t="s">
        <v>187</v>
      </c>
      <c r="D30" s="166" t="s">
        <v>188</v>
      </c>
      <c r="E30" s="167" t="s">
        <v>578</v>
      </c>
      <c r="F30" s="166" t="s">
        <v>189</v>
      </c>
      <c r="G30" s="168" t="s">
        <v>578</v>
      </c>
    </row>
    <row r="31" spans="1:7" ht="20.25" customHeight="1">
      <c r="A31" s="834"/>
      <c r="B31" s="822"/>
      <c r="C31" s="164"/>
      <c r="D31" s="166" t="s">
        <v>190</v>
      </c>
      <c r="E31" s="167" t="s">
        <v>578</v>
      </c>
      <c r="F31" s="169"/>
      <c r="G31" s="170"/>
    </row>
    <row r="32" spans="1:7" ht="20.25" customHeight="1">
      <c r="A32" s="834"/>
      <c r="B32" s="823"/>
      <c r="C32" s="164"/>
      <c r="D32" s="171"/>
      <c r="E32" s="171"/>
      <c r="F32" s="169"/>
      <c r="G32" s="170"/>
    </row>
    <row r="33" spans="1:7" ht="21" customHeight="1">
      <c r="A33" s="834"/>
      <c r="B33" s="826" t="s">
        <v>191</v>
      </c>
      <c r="C33" s="172" t="s">
        <v>192</v>
      </c>
      <c r="D33" s="173"/>
      <c r="E33" s="174" t="s">
        <v>193</v>
      </c>
      <c r="F33" s="175"/>
      <c r="G33" s="176"/>
    </row>
    <row r="34" spans="1:7" ht="21" customHeight="1">
      <c r="A34" s="834"/>
      <c r="B34" s="827"/>
      <c r="C34" s="172" t="s">
        <v>194</v>
      </c>
      <c r="D34" s="173"/>
      <c r="E34" s="177" t="s">
        <v>195</v>
      </c>
      <c r="F34" s="178"/>
      <c r="G34" s="179"/>
    </row>
    <row r="35" spans="1:7" ht="21" customHeight="1">
      <c r="A35" s="834"/>
      <c r="B35" s="827"/>
      <c r="C35" s="172" t="s">
        <v>196</v>
      </c>
      <c r="D35" s="173"/>
      <c r="E35" s="177" t="s">
        <v>197</v>
      </c>
      <c r="F35" s="178"/>
      <c r="G35" s="179"/>
    </row>
    <row r="36" spans="1:7" ht="21" customHeight="1">
      <c r="A36" s="834"/>
      <c r="B36" s="827"/>
      <c r="C36" s="172" t="s">
        <v>198</v>
      </c>
      <c r="D36" s="173"/>
      <c r="E36" s="177" t="s">
        <v>199</v>
      </c>
      <c r="F36" s="178"/>
      <c r="G36" s="179"/>
    </row>
    <row r="37" spans="1:7" ht="21" customHeight="1">
      <c r="A37" s="834"/>
      <c r="B37" s="827"/>
      <c r="C37" s="829" t="s">
        <v>200</v>
      </c>
      <c r="D37" s="830"/>
      <c r="E37" s="830"/>
      <c r="F37" s="175"/>
      <c r="G37" s="179"/>
    </row>
    <row r="38" spans="1:7" ht="21" customHeight="1">
      <c r="A38" s="835"/>
      <c r="B38" s="828"/>
      <c r="C38" s="180" t="s">
        <v>201</v>
      </c>
      <c r="D38" s="831" t="s">
        <v>202</v>
      </c>
      <c r="E38" s="831"/>
      <c r="F38" s="831"/>
      <c r="G38" s="832"/>
    </row>
    <row r="39" spans="1:7" ht="26.25" customHeight="1">
      <c r="A39" s="786" t="s">
        <v>203</v>
      </c>
      <c r="B39" s="786"/>
      <c r="C39" s="818" t="s">
        <v>204</v>
      </c>
      <c r="D39" s="818"/>
      <c r="E39" s="818"/>
      <c r="F39" s="818"/>
      <c r="G39" s="818"/>
    </row>
    <row r="40" spans="1:7" ht="37.5" customHeight="1">
      <c r="A40" s="786" t="s">
        <v>205</v>
      </c>
      <c r="B40" s="786"/>
      <c r="C40" s="819" t="s">
        <v>206</v>
      </c>
      <c r="D40" s="819"/>
      <c r="E40" s="819"/>
      <c r="F40" s="819"/>
      <c r="G40" s="819"/>
    </row>
    <row r="41" spans="1:7" ht="33.75" customHeight="1">
      <c r="A41" s="91"/>
    </row>
    <row r="42" spans="1:7">
      <c r="E42" s="265"/>
    </row>
  </sheetData>
  <mergeCells count="29">
    <mergeCell ref="A39:B39"/>
    <mergeCell ref="C39:G39"/>
    <mergeCell ref="A40:B40"/>
    <mergeCell ref="C40:G40"/>
    <mergeCell ref="C24:D24"/>
    <mergeCell ref="B28:B32"/>
    <mergeCell ref="D29:G29"/>
    <mergeCell ref="B33:B38"/>
    <mergeCell ref="C37:E37"/>
    <mergeCell ref="D38:G38"/>
    <mergeCell ref="A15:A38"/>
    <mergeCell ref="B15:B21"/>
    <mergeCell ref="C19:G19"/>
    <mergeCell ref="B22:B23"/>
    <mergeCell ref="D23:G23"/>
    <mergeCell ref="A11:B12"/>
    <mergeCell ref="F11:G11"/>
    <mergeCell ref="F12:G12"/>
    <mergeCell ref="A13:B14"/>
    <mergeCell ref="C13:G13"/>
    <mergeCell ref="A1:G1"/>
    <mergeCell ref="A2:G2"/>
    <mergeCell ref="A6:B6"/>
    <mergeCell ref="C6:G6"/>
    <mergeCell ref="A7:B10"/>
    <mergeCell ref="C7:G7"/>
    <mergeCell ref="C8:G9"/>
    <mergeCell ref="C10:D10"/>
    <mergeCell ref="E10:G10"/>
  </mergeCells>
  <phoneticPr fontId="2"/>
  <dataValidations count="1">
    <dataValidation allowBlank="1" showInputMessage="1" showErrorMessage="1" prompt="数字のみ入力" sqref="D15:E18 G15:G18 D12 F11:G11" xr:uid="{6101946F-0313-4222-A177-9A87B7CBFEF2}"/>
  </dataValidations>
  <pageMargins left="0.74803149606299213" right="0.74803149606299213" top="0.98425196850393704" bottom="0.98425196850393704" header="0.51181102362204722" footer="0.51181102362204722"/>
  <pageSetup paperSize="9" scale="84"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6</xdr:col>
                    <xdr:colOff>107950</xdr:colOff>
                    <xdr:row>23</xdr:row>
                    <xdr:rowOff>76200</xdr:rowOff>
                  </from>
                  <to>
                    <xdr:col>6</xdr:col>
                    <xdr:colOff>469900</xdr:colOff>
                    <xdr:row>23</xdr:row>
                    <xdr:rowOff>323850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6</xdr:col>
                    <xdr:colOff>685800</xdr:colOff>
                    <xdr:row>23</xdr:row>
                    <xdr:rowOff>76200</xdr:rowOff>
                  </from>
                  <to>
                    <xdr:col>6</xdr:col>
                    <xdr:colOff>1047750</xdr:colOff>
                    <xdr:row>23</xdr:row>
                    <xdr:rowOff>323850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6</xdr:col>
                    <xdr:colOff>107950</xdr:colOff>
                    <xdr:row>24</xdr:row>
                    <xdr:rowOff>76200</xdr:rowOff>
                  </from>
                  <to>
                    <xdr:col>6</xdr:col>
                    <xdr:colOff>469900</xdr:colOff>
                    <xdr:row>24</xdr:row>
                    <xdr:rowOff>323850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6</xdr:col>
                    <xdr:colOff>685800</xdr:colOff>
                    <xdr:row>24</xdr:row>
                    <xdr:rowOff>76200</xdr:rowOff>
                  </from>
                  <to>
                    <xdr:col>6</xdr:col>
                    <xdr:colOff>1047750</xdr:colOff>
                    <xdr:row>24</xdr:row>
                    <xdr:rowOff>323850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6</xdr:col>
                    <xdr:colOff>107950</xdr:colOff>
                    <xdr:row>24</xdr:row>
                    <xdr:rowOff>76200</xdr:rowOff>
                  </from>
                  <to>
                    <xdr:col>6</xdr:col>
                    <xdr:colOff>469900</xdr:colOff>
                    <xdr:row>24</xdr:row>
                    <xdr:rowOff>323850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6</xdr:col>
                    <xdr:colOff>685800</xdr:colOff>
                    <xdr:row>24</xdr:row>
                    <xdr:rowOff>76200</xdr:rowOff>
                  </from>
                  <to>
                    <xdr:col>6</xdr:col>
                    <xdr:colOff>1047750</xdr:colOff>
                    <xdr:row>24</xdr:row>
                    <xdr:rowOff>323850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6</xdr:col>
                    <xdr:colOff>107950</xdr:colOff>
                    <xdr:row>25</xdr:row>
                    <xdr:rowOff>76200</xdr:rowOff>
                  </from>
                  <to>
                    <xdr:col>6</xdr:col>
                    <xdr:colOff>469900</xdr:colOff>
                    <xdr:row>25</xdr:row>
                    <xdr:rowOff>323850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6</xdr:col>
                    <xdr:colOff>685800</xdr:colOff>
                    <xdr:row>25</xdr:row>
                    <xdr:rowOff>76200</xdr:rowOff>
                  </from>
                  <to>
                    <xdr:col>6</xdr:col>
                    <xdr:colOff>1047750</xdr:colOff>
                    <xdr:row>25</xdr:row>
                    <xdr:rowOff>323850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6</xdr:col>
                    <xdr:colOff>107950</xdr:colOff>
                    <xdr:row>26</xdr:row>
                    <xdr:rowOff>76200</xdr:rowOff>
                  </from>
                  <to>
                    <xdr:col>6</xdr:col>
                    <xdr:colOff>469900</xdr:colOff>
                    <xdr:row>26</xdr:row>
                    <xdr:rowOff>323850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6</xdr:col>
                    <xdr:colOff>685800</xdr:colOff>
                    <xdr:row>26</xdr:row>
                    <xdr:rowOff>76200</xdr:rowOff>
                  </from>
                  <to>
                    <xdr:col>6</xdr:col>
                    <xdr:colOff>1047750</xdr:colOff>
                    <xdr:row>26</xdr:row>
                    <xdr:rowOff>323850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2</xdr:col>
                    <xdr:colOff>107950</xdr:colOff>
                    <xdr:row>24</xdr:row>
                    <xdr:rowOff>76200</xdr:rowOff>
                  </from>
                  <to>
                    <xdr:col>2</xdr:col>
                    <xdr:colOff>469900</xdr:colOff>
                    <xdr:row>24</xdr:row>
                    <xdr:rowOff>323850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2</xdr:col>
                    <xdr:colOff>685800</xdr:colOff>
                    <xdr:row>24</xdr:row>
                    <xdr:rowOff>76200</xdr:rowOff>
                  </from>
                  <to>
                    <xdr:col>2</xdr:col>
                    <xdr:colOff>1047750</xdr:colOff>
                    <xdr:row>24</xdr:row>
                    <xdr:rowOff>323850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2</xdr:col>
                    <xdr:colOff>107950</xdr:colOff>
                    <xdr:row>25</xdr:row>
                    <xdr:rowOff>76200</xdr:rowOff>
                  </from>
                  <to>
                    <xdr:col>2</xdr:col>
                    <xdr:colOff>469900</xdr:colOff>
                    <xdr:row>25</xdr:row>
                    <xdr:rowOff>323850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2</xdr:col>
                    <xdr:colOff>685800</xdr:colOff>
                    <xdr:row>25</xdr:row>
                    <xdr:rowOff>76200</xdr:rowOff>
                  </from>
                  <to>
                    <xdr:col>2</xdr:col>
                    <xdr:colOff>1047750</xdr:colOff>
                    <xdr:row>25</xdr:row>
                    <xdr:rowOff>323850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2</xdr:col>
                    <xdr:colOff>107950</xdr:colOff>
                    <xdr:row>26</xdr:row>
                    <xdr:rowOff>76200</xdr:rowOff>
                  </from>
                  <to>
                    <xdr:col>2</xdr:col>
                    <xdr:colOff>469900</xdr:colOff>
                    <xdr:row>26</xdr:row>
                    <xdr:rowOff>323850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2</xdr:col>
                    <xdr:colOff>685800</xdr:colOff>
                    <xdr:row>26</xdr:row>
                    <xdr:rowOff>76200</xdr:rowOff>
                  </from>
                  <to>
                    <xdr:col>2</xdr:col>
                    <xdr:colOff>1047750</xdr:colOff>
                    <xdr:row>26</xdr:row>
                    <xdr:rowOff>323850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6</xdr:col>
                    <xdr:colOff>107950</xdr:colOff>
                    <xdr:row>32</xdr:row>
                    <xdr:rowOff>0</xdr:rowOff>
                  </from>
                  <to>
                    <xdr:col>6</xdr:col>
                    <xdr:colOff>469900</xdr:colOff>
                    <xdr:row>32</xdr:row>
                    <xdr:rowOff>247650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6</xdr:col>
                    <xdr:colOff>685800</xdr:colOff>
                    <xdr:row>32</xdr:row>
                    <xdr:rowOff>0</xdr:rowOff>
                  </from>
                  <to>
                    <xdr:col>6</xdr:col>
                    <xdr:colOff>1047750</xdr:colOff>
                    <xdr:row>32</xdr:row>
                    <xdr:rowOff>247650</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6</xdr:col>
                    <xdr:colOff>107950</xdr:colOff>
                    <xdr:row>33</xdr:row>
                    <xdr:rowOff>0</xdr:rowOff>
                  </from>
                  <to>
                    <xdr:col>6</xdr:col>
                    <xdr:colOff>469900</xdr:colOff>
                    <xdr:row>33</xdr:row>
                    <xdr:rowOff>247650</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6</xdr:col>
                    <xdr:colOff>685800</xdr:colOff>
                    <xdr:row>33</xdr:row>
                    <xdr:rowOff>0</xdr:rowOff>
                  </from>
                  <to>
                    <xdr:col>6</xdr:col>
                    <xdr:colOff>1047750</xdr:colOff>
                    <xdr:row>33</xdr:row>
                    <xdr:rowOff>247650</xdr:rowOff>
                  </to>
                </anchor>
              </controlPr>
            </control>
          </mc:Choice>
        </mc:AlternateContent>
        <mc:AlternateContent xmlns:mc="http://schemas.openxmlformats.org/markup-compatibility/2006">
          <mc:Choice Requires="x14">
            <control shapeId="8213" r:id="rId24" name="Check Box 21">
              <controlPr defaultSize="0" autoFill="0" autoLine="0" autoPict="0">
                <anchor moveWithCells="1">
                  <from>
                    <xdr:col>6</xdr:col>
                    <xdr:colOff>107950</xdr:colOff>
                    <xdr:row>34</xdr:row>
                    <xdr:rowOff>0</xdr:rowOff>
                  </from>
                  <to>
                    <xdr:col>6</xdr:col>
                    <xdr:colOff>469900</xdr:colOff>
                    <xdr:row>34</xdr:row>
                    <xdr:rowOff>247650</xdr:rowOff>
                  </to>
                </anchor>
              </controlPr>
            </control>
          </mc:Choice>
        </mc:AlternateContent>
        <mc:AlternateContent xmlns:mc="http://schemas.openxmlformats.org/markup-compatibility/2006">
          <mc:Choice Requires="x14">
            <control shapeId="8214" r:id="rId25" name="Check Box 22">
              <controlPr defaultSize="0" autoFill="0" autoLine="0" autoPict="0">
                <anchor moveWithCells="1">
                  <from>
                    <xdr:col>6</xdr:col>
                    <xdr:colOff>685800</xdr:colOff>
                    <xdr:row>34</xdr:row>
                    <xdr:rowOff>0</xdr:rowOff>
                  </from>
                  <to>
                    <xdr:col>6</xdr:col>
                    <xdr:colOff>1047750</xdr:colOff>
                    <xdr:row>34</xdr:row>
                    <xdr:rowOff>247650</xdr:rowOff>
                  </to>
                </anchor>
              </controlPr>
            </control>
          </mc:Choice>
        </mc:AlternateContent>
        <mc:AlternateContent xmlns:mc="http://schemas.openxmlformats.org/markup-compatibility/2006">
          <mc:Choice Requires="x14">
            <control shapeId="8215" r:id="rId26" name="Check Box 23">
              <controlPr defaultSize="0" autoFill="0" autoLine="0" autoPict="0">
                <anchor moveWithCells="1">
                  <from>
                    <xdr:col>6</xdr:col>
                    <xdr:colOff>107950</xdr:colOff>
                    <xdr:row>35</xdr:row>
                    <xdr:rowOff>0</xdr:rowOff>
                  </from>
                  <to>
                    <xdr:col>6</xdr:col>
                    <xdr:colOff>469900</xdr:colOff>
                    <xdr:row>35</xdr:row>
                    <xdr:rowOff>247650</xdr:rowOff>
                  </to>
                </anchor>
              </controlPr>
            </control>
          </mc:Choice>
        </mc:AlternateContent>
        <mc:AlternateContent xmlns:mc="http://schemas.openxmlformats.org/markup-compatibility/2006">
          <mc:Choice Requires="x14">
            <control shapeId="8216" r:id="rId27" name="Check Box 24">
              <controlPr defaultSize="0" autoFill="0" autoLine="0" autoPict="0">
                <anchor moveWithCells="1">
                  <from>
                    <xdr:col>6</xdr:col>
                    <xdr:colOff>685800</xdr:colOff>
                    <xdr:row>35</xdr:row>
                    <xdr:rowOff>0</xdr:rowOff>
                  </from>
                  <to>
                    <xdr:col>6</xdr:col>
                    <xdr:colOff>1047750</xdr:colOff>
                    <xdr:row>35</xdr:row>
                    <xdr:rowOff>247650</xdr:rowOff>
                  </to>
                </anchor>
              </controlPr>
            </control>
          </mc:Choice>
        </mc:AlternateContent>
        <mc:AlternateContent xmlns:mc="http://schemas.openxmlformats.org/markup-compatibility/2006">
          <mc:Choice Requires="x14">
            <control shapeId="8217" r:id="rId28" name="Check Box 25">
              <controlPr defaultSize="0" autoFill="0" autoLine="0" autoPict="0">
                <anchor moveWithCells="1">
                  <from>
                    <xdr:col>2</xdr:col>
                    <xdr:colOff>1327150</xdr:colOff>
                    <xdr:row>32</xdr:row>
                    <xdr:rowOff>0</xdr:rowOff>
                  </from>
                  <to>
                    <xdr:col>2</xdr:col>
                    <xdr:colOff>1689100</xdr:colOff>
                    <xdr:row>32</xdr:row>
                    <xdr:rowOff>247650</xdr:rowOff>
                  </to>
                </anchor>
              </controlPr>
            </control>
          </mc:Choice>
        </mc:AlternateContent>
        <mc:AlternateContent xmlns:mc="http://schemas.openxmlformats.org/markup-compatibility/2006">
          <mc:Choice Requires="x14">
            <control shapeId="8218" r:id="rId29" name="Check Box 26">
              <controlPr defaultSize="0" autoFill="0" autoLine="0" autoPict="0">
                <anchor moveWithCells="1">
                  <from>
                    <xdr:col>2</xdr:col>
                    <xdr:colOff>1905000</xdr:colOff>
                    <xdr:row>32</xdr:row>
                    <xdr:rowOff>0</xdr:rowOff>
                  </from>
                  <to>
                    <xdr:col>3</xdr:col>
                    <xdr:colOff>355600</xdr:colOff>
                    <xdr:row>32</xdr:row>
                    <xdr:rowOff>247650</xdr:rowOff>
                  </to>
                </anchor>
              </controlPr>
            </control>
          </mc:Choice>
        </mc:AlternateContent>
        <mc:AlternateContent xmlns:mc="http://schemas.openxmlformats.org/markup-compatibility/2006">
          <mc:Choice Requires="x14">
            <control shapeId="8219" r:id="rId30" name="Check Box 27">
              <controlPr defaultSize="0" autoFill="0" autoLine="0" autoPict="0">
                <anchor moveWithCells="1">
                  <from>
                    <xdr:col>2</xdr:col>
                    <xdr:colOff>1327150</xdr:colOff>
                    <xdr:row>33</xdr:row>
                    <xdr:rowOff>0</xdr:rowOff>
                  </from>
                  <to>
                    <xdr:col>2</xdr:col>
                    <xdr:colOff>1689100</xdr:colOff>
                    <xdr:row>33</xdr:row>
                    <xdr:rowOff>247650</xdr:rowOff>
                  </to>
                </anchor>
              </controlPr>
            </control>
          </mc:Choice>
        </mc:AlternateContent>
        <mc:AlternateContent xmlns:mc="http://schemas.openxmlformats.org/markup-compatibility/2006">
          <mc:Choice Requires="x14">
            <control shapeId="8220" r:id="rId31" name="Check Box 28">
              <controlPr defaultSize="0" autoFill="0" autoLine="0" autoPict="0">
                <anchor moveWithCells="1">
                  <from>
                    <xdr:col>2</xdr:col>
                    <xdr:colOff>1905000</xdr:colOff>
                    <xdr:row>33</xdr:row>
                    <xdr:rowOff>0</xdr:rowOff>
                  </from>
                  <to>
                    <xdr:col>3</xdr:col>
                    <xdr:colOff>355600</xdr:colOff>
                    <xdr:row>33</xdr:row>
                    <xdr:rowOff>247650</xdr:rowOff>
                  </to>
                </anchor>
              </controlPr>
            </control>
          </mc:Choice>
        </mc:AlternateContent>
        <mc:AlternateContent xmlns:mc="http://schemas.openxmlformats.org/markup-compatibility/2006">
          <mc:Choice Requires="x14">
            <control shapeId="8221" r:id="rId32" name="Check Box 29">
              <controlPr defaultSize="0" autoFill="0" autoLine="0" autoPict="0">
                <anchor moveWithCells="1">
                  <from>
                    <xdr:col>2</xdr:col>
                    <xdr:colOff>1327150</xdr:colOff>
                    <xdr:row>34</xdr:row>
                    <xdr:rowOff>12700</xdr:rowOff>
                  </from>
                  <to>
                    <xdr:col>2</xdr:col>
                    <xdr:colOff>1689100</xdr:colOff>
                    <xdr:row>34</xdr:row>
                    <xdr:rowOff>260350</xdr:rowOff>
                  </to>
                </anchor>
              </controlPr>
            </control>
          </mc:Choice>
        </mc:AlternateContent>
        <mc:AlternateContent xmlns:mc="http://schemas.openxmlformats.org/markup-compatibility/2006">
          <mc:Choice Requires="x14">
            <control shapeId="8222" r:id="rId33" name="Check Box 30">
              <controlPr defaultSize="0" autoFill="0" autoLine="0" autoPict="0">
                <anchor moveWithCells="1">
                  <from>
                    <xdr:col>2</xdr:col>
                    <xdr:colOff>1905000</xdr:colOff>
                    <xdr:row>34</xdr:row>
                    <xdr:rowOff>12700</xdr:rowOff>
                  </from>
                  <to>
                    <xdr:col>3</xdr:col>
                    <xdr:colOff>355600</xdr:colOff>
                    <xdr:row>34</xdr:row>
                    <xdr:rowOff>260350</xdr:rowOff>
                  </to>
                </anchor>
              </controlPr>
            </control>
          </mc:Choice>
        </mc:AlternateContent>
        <mc:AlternateContent xmlns:mc="http://schemas.openxmlformats.org/markup-compatibility/2006">
          <mc:Choice Requires="x14">
            <control shapeId="8223" r:id="rId34" name="Check Box 31">
              <controlPr defaultSize="0" autoFill="0" autoLine="0" autoPict="0">
                <anchor moveWithCells="1">
                  <from>
                    <xdr:col>2</xdr:col>
                    <xdr:colOff>1327150</xdr:colOff>
                    <xdr:row>35</xdr:row>
                    <xdr:rowOff>12700</xdr:rowOff>
                  </from>
                  <to>
                    <xdr:col>2</xdr:col>
                    <xdr:colOff>1689100</xdr:colOff>
                    <xdr:row>35</xdr:row>
                    <xdr:rowOff>260350</xdr:rowOff>
                  </to>
                </anchor>
              </controlPr>
            </control>
          </mc:Choice>
        </mc:AlternateContent>
        <mc:AlternateContent xmlns:mc="http://schemas.openxmlformats.org/markup-compatibility/2006">
          <mc:Choice Requires="x14">
            <control shapeId="8224" r:id="rId35" name="Check Box 32">
              <controlPr defaultSize="0" autoFill="0" autoLine="0" autoPict="0">
                <anchor moveWithCells="1">
                  <from>
                    <xdr:col>2</xdr:col>
                    <xdr:colOff>1905000</xdr:colOff>
                    <xdr:row>35</xdr:row>
                    <xdr:rowOff>12700</xdr:rowOff>
                  </from>
                  <to>
                    <xdr:col>3</xdr:col>
                    <xdr:colOff>355600</xdr:colOff>
                    <xdr:row>35</xdr:row>
                    <xdr:rowOff>260350</xdr:rowOff>
                  </to>
                </anchor>
              </controlPr>
            </control>
          </mc:Choice>
        </mc:AlternateContent>
        <mc:AlternateContent xmlns:mc="http://schemas.openxmlformats.org/markup-compatibility/2006">
          <mc:Choice Requires="x14">
            <control shapeId="8225" r:id="rId36" name="Check Box 33">
              <controlPr defaultSize="0" autoFill="0" autoLine="0" autoPict="0">
                <anchor moveWithCells="1">
                  <from>
                    <xdr:col>6</xdr:col>
                    <xdr:colOff>107950</xdr:colOff>
                    <xdr:row>35</xdr:row>
                    <xdr:rowOff>0</xdr:rowOff>
                  </from>
                  <to>
                    <xdr:col>6</xdr:col>
                    <xdr:colOff>469900</xdr:colOff>
                    <xdr:row>35</xdr:row>
                    <xdr:rowOff>247650</xdr:rowOff>
                  </to>
                </anchor>
              </controlPr>
            </control>
          </mc:Choice>
        </mc:AlternateContent>
        <mc:AlternateContent xmlns:mc="http://schemas.openxmlformats.org/markup-compatibility/2006">
          <mc:Choice Requires="x14">
            <control shapeId="8226" r:id="rId37" name="Check Box 34">
              <controlPr defaultSize="0" autoFill="0" autoLine="0" autoPict="0">
                <anchor moveWithCells="1">
                  <from>
                    <xdr:col>6</xdr:col>
                    <xdr:colOff>685800</xdr:colOff>
                    <xdr:row>35</xdr:row>
                    <xdr:rowOff>0</xdr:rowOff>
                  </from>
                  <to>
                    <xdr:col>6</xdr:col>
                    <xdr:colOff>1047750</xdr:colOff>
                    <xdr:row>35</xdr:row>
                    <xdr:rowOff>247650</xdr:rowOff>
                  </to>
                </anchor>
              </controlPr>
            </control>
          </mc:Choice>
        </mc:AlternateContent>
        <mc:AlternateContent xmlns:mc="http://schemas.openxmlformats.org/markup-compatibility/2006">
          <mc:Choice Requires="x14">
            <control shapeId="8227" r:id="rId38" name="Check Box 35">
              <controlPr defaultSize="0" autoFill="0" autoLine="0" autoPict="0">
                <anchor moveWithCells="1">
                  <from>
                    <xdr:col>6</xdr:col>
                    <xdr:colOff>107950</xdr:colOff>
                    <xdr:row>36</xdr:row>
                    <xdr:rowOff>0</xdr:rowOff>
                  </from>
                  <to>
                    <xdr:col>6</xdr:col>
                    <xdr:colOff>469900</xdr:colOff>
                    <xdr:row>36</xdr:row>
                    <xdr:rowOff>247650</xdr:rowOff>
                  </to>
                </anchor>
              </controlPr>
            </control>
          </mc:Choice>
        </mc:AlternateContent>
        <mc:AlternateContent xmlns:mc="http://schemas.openxmlformats.org/markup-compatibility/2006">
          <mc:Choice Requires="x14">
            <control shapeId="8228" r:id="rId39" name="Check Box 36">
              <controlPr defaultSize="0" autoFill="0" autoLine="0" autoPict="0">
                <anchor moveWithCells="1">
                  <from>
                    <xdr:col>6</xdr:col>
                    <xdr:colOff>685800</xdr:colOff>
                    <xdr:row>36</xdr:row>
                    <xdr:rowOff>0</xdr:rowOff>
                  </from>
                  <to>
                    <xdr:col>6</xdr:col>
                    <xdr:colOff>1047750</xdr:colOff>
                    <xdr:row>36</xdr:row>
                    <xdr:rowOff>247650</xdr:rowOff>
                  </to>
                </anchor>
              </controlPr>
            </control>
          </mc:Choice>
        </mc:AlternateContent>
        <mc:AlternateContent xmlns:mc="http://schemas.openxmlformats.org/markup-compatibility/2006">
          <mc:Choice Requires="x14">
            <control shapeId="8229" r:id="rId40" name="Check Box 37">
              <controlPr defaultSize="0" autoFill="0" autoLine="0" autoPict="0">
                <anchor moveWithCells="1">
                  <from>
                    <xdr:col>5</xdr:col>
                    <xdr:colOff>952500</xdr:colOff>
                    <xdr:row>38</xdr:row>
                    <xdr:rowOff>38100</xdr:rowOff>
                  </from>
                  <to>
                    <xdr:col>6</xdr:col>
                    <xdr:colOff>355600</xdr:colOff>
                    <xdr:row>38</xdr:row>
                    <xdr:rowOff>285750</xdr:rowOff>
                  </to>
                </anchor>
              </controlPr>
            </control>
          </mc:Choice>
        </mc:AlternateContent>
        <mc:AlternateContent xmlns:mc="http://schemas.openxmlformats.org/markup-compatibility/2006">
          <mc:Choice Requires="x14">
            <control shapeId="8230" r:id="rId41" name="Check Box 38">
              <controlPr defaultSize="0" autoFill="0" autoLine="0" autoPict="0">
                <anchor moveWithCells="1">
                  <from>
                    <xdr:col>6</xdr:col>
                    <xdr:colOff>495300</xdr:colOff>
                    <xdr:row>38</xdr:row>
                    <xdr:rowOff>38100</xdr:rowOff>
                  </from>
                  <to>
                    <xdr:col>6</xdr:col>
                    <xdr:colOff>1003300</xdr:colOff>
                    <xdr:row>38</xdr:row>
                    <xdr:rowOff>285750</xdr:rowOff>
                  </to>
                </anchor>
              </controlPr>
            </control>
          </mc:Choice>
        </mc:AlternateContent>
        <mc:AlternateContent xmlns:mc="http://schemas.openxmlformats.org/markup-compatibility/2006">
          <mc:Choice Requires="x14">
            <control shapeId="8231" r:id="rId42" name="Check Box 39">
              <controlPr defaultSize="0" autoFill="0" autoLine="0" autoPict="0">
                <anchor moveWithCells="1">
                  <from>
                    <xdr:col>5</xdr:col>
                    <xdr:colOff>965200</xdr:colOff>
                    <xdr:row>39</xdr:row>
                    <xdr:rowOff>190500</xdr:rowOff>
                  </from>
                  <to>
                    <xdr:col>6</xdr:col>
                    <xdr:colOff>361950</xdr:colOff>
                    <xdr:row>39</xdr:row>
                    <xdr:rowOff>438150</xdr:rowOff>
                  </to>
                </anchor>
              </controlPr>
            </control>
          </mc:Choice>
        </mc:AlternateContent>
        <mc:AlternateContent xmlns:mc="http://schemas.openxmlformats.org/markup-compatibility/2006">
          <mc:Choice Requires="x14">
            <control shapeId="8232" r:id="rId43" name="Check Box 40">
              <controlPr defaultSize="0" autoFill="0" autoLine="0" autoPict="0">
                <anchor moveWithCells="1">
                  <from>
                    <xdr:col>6</xdr:col>
                    <xdr:colOff>508000</xdr:colOff>
                    <xdr:row>39</xdr:row>
                    <xdr:rowOff>190500</xdr:rowOff>
                  </from>
                  <to>
                    <xdr:col>6</xdr:col>
                    <xdr:colOff>1009650</xdr:colOff>
                    <xdr:row>39</xdr:row>
                    <xdr:rowOff>438150</xdr:rowOff>
                  </to>
                </anchor>
              </controlPr>
            </control>
          </mc:Choice>
        </mc:AlternateContent>
        <mc:AlternateContent xmlns:mc="http://schemas.openxmlformats.org/markup-compatibility/2006">
          <mc:Choice Requires="x14">
            <control shapeId="8233" r:id="rId44" name="Check Box 41">
              <controlPr defaultSize="0" autoFill="0" autoLine="0" autoPict="0">
                <anchor moveWithCells="1">
                  <from>
                    <xdr:col>2</xdr:col>
                    <xdr:colOff>57150</xdr:colOff>
                    <xdr:row>9</xdr:row>
                    <xdr:rowOff>184150</xdr:rowOff>
                  </from>
                  <to>
                    <xdr:col>2</xdr:col>
                    <xdr:colOff>857250</xdr:colOff>
                    <xdr:row>10</xdr:row>
                    <xdr:rowOff>222250</xdr:rowOff>
                  </to>
                </anchor>
              </controlPr>
            </control>
          </mc:Choice>
        </mc:AlternateContent>
        <mc:AlternateContent xmlns:mc="http://schemas.openxmlformats.org/markup-compatibility/2006">
          <mc:Choice Requires="x14">
            <control shapeId="8234" r:id="rId45" name="Check Box 42">
              <controlPr defaultSize="0" autoFill="0" autoLine="0" autoPict="0">
                <anchor moveWithCells="1">
                  <from>
                    <xdr:col>2</xdr:col>
                    <xdr:colOff>1117600</xdr:colOff>
                    <xdr:row>9</xdr:row>
                    <xdr:rowOff>184150</xdr:rowOff>
                  </from>
                  <to>
                    <xdr:col>3</xdr:col>
                    <xdr:colOff>285750</xdr:colOff>
                    <xdr:row>10</xdr:row>
                    <xdr:rowOff>222250</xdr:rowOff>
                  </to>
                </anchor>
              </controlPr>
            </control>
          </mc:Choice>
        </mc:AlternateContent>
        <mc:AlternateContent xmlns:mc="http://schemas.openxmlformats.org/markup-compatibility/2006">
          <mc:Choice Requires="x14">
            <control shapeId="8235" r:id="rId46" name="Check Box 43">
              <controlPr defaultSize="0" autoFill="0" autoLine="0" autoPict="0">
                <anchor moveWithCells="1">
                  <from>
                    <xdr:col>4</xdr:col>
                    <xdr:colOff>260350</xdr:colOff>
                    <xdr:row>9</xdr:row>
                    <xdr:rowOff>184150</xdr:rowOff>
                  </from>
                  <to>
                    <xdr:col>5</xdr:col>
                    <xdr:colOff>533400</xdr:colOff>
                    <xdr:row>10</xdr:row>
                    <xdr:rowOff>222250</xdr:rowOff>
                  </to>
                </anchor>
              </controlPr>
            </control>
          </mc:Choice>
        </mc:AlternateContent>
        <mc:AlternateContent xmlns:mc="http://schemas.openxmlformats.org/markup-compatibility/2006">
          <mc:Choice Requires="x14">
            <control shapeId="8236" r:id="rId47" name="Check Box 44">
              <controlPr defaultSize="0" autoFill="0" autoLine="0" autoPict="0">
                <anchor moveWithCells="1">
                  <from>
                    <xdr:col>2</xdr:col>
                    <xdr:colOff>57150</xdr:colOff>
                    <xdr:row>11</xdr:row>
                    <xdr:rowOff>12700</xdr:rowOff>
                  </from>
                  <to>
                    <xdr:col>2</xdr:col>
                    <xdr:colOff>857250</xdr:colOff>
                    <xdr:row>12</xdr:row>
                    <xdr:rowOff>0</xdr:rowOff>
                  </to>
                </anchor>
              </controlPr>
            </control>
          </mc:Choice>
        </mc:AlternateContent>
        <mc:AlternateContent xmlns:mc="http://schemas.openxmlformats.org/markup-compatibility/2006">
          <mc:Choice Requires="x14">
            <control shapeId="8237" r:id="rId48" name="Check Box 45">
              <controlPr defaultSize="0" autoFill="0" autoLine="0" autoPict="0">
                <anchor moveWithCells="1">
                  <from>
                    <xdr:col>2</xdr:col>
                    <xdr:colOff>1117600</xdr:colOff>
                    <xdr:row>11</xdr:row>
                    <xdr:rowOff>12700</xdr:rowOff>
                  </from>
                  <to>
                    <xdr:col>3</xdr:col>
                    <xdr:colOff>285750</xdr:colOff>
                    <xdr:row>12</xdr:row>
                    <xdr:rowOff>0</xdr:rowOff>
                  </to>
                </anchor>
              </controlPr>
            </control>
          </mc:Choice>
        </mc:AlternateContent>
        <mc:AlternateContent xmlns:mc="http://schemas.openxmlformats.org/markup-compatibility/2006">
          <mc:Choice Requires="x14">
            <control shapeId="8238" r:id="rId49" name="Check Box 46">
              <controlPr defaultSize="0" autoFill="0" autoLine="0" autoPict="0">
                <anchor moveWithCells="1">
                  <from>
                    <xdr:col>4</xdr:col>
                    <xdr:colOff>260350</xdr:colOff>
                    <xdr:row>11</xdr:row>
                    <xdr:rowOff>0</xdr:rowOff>
                  </from>
                  <to>
                    <xdr:col>5</xdr:col>
                    <xdr:colOff>152400</xdr:colOff>
                    <xdr:row>11</xdr:row>
                    <xdr:rowOff>247650</xdr:rowOff>
                  </to>
                </anchor>
              </controlPr>
            </control>
          </mc:Choice>
        </mc:AlternateContent>
        <mc:AlternateContent xmlns:mc="http://schemas.openxmlformats.org/markup-compatibility/2006">
          <mc:Choice Requires="x14">
            <control shapeId="8239" r:id="rId50" name="Check Box 47">
              <controlPr defaultSize="0" autoFill="0" autoLine="0" autoPict="0">
                <anchor moveWithCells="1">
                  <from>
                    <xdr:col>2</xdr:col>
                    <xdr:colOff>57150</xdr:colOff>
                    <xdr:row>12</xdr:row>
                    <xdr:rowOff>12700</xdr:rowOff>
                  </from>
                  <to>
                    <xdr:col>2</xdr:col>
                    <xdr:colOff>857250</xdr:colOff>
                    <xdr:row>13</xdr:row>
                    <xdr:rowOff>0</xdr:rowOff>
                  </to>
                </anchor>
              </controlPr>
            </control>
          </mc:Choice>
        </mc:AlternateContent>
        <mc:AlternateContent xmlns:mc="http://schemas.openxmlformats.org/markup-compatibility/2006">
          <mc:Choice Requires="x14">
            <control shapeId="8240" r:id="rId51" name="Check Box 48">
              <controlPr defaultSize="0" autoFill="0" autoLine="0" autoPict="0">
                <anchor moveWithCells="1">
                  <from>
                    <xdr:col>2</xdr:col>
                    <xdr:colOff>57150</xdr:colOff>
                    <xdr:row>12</xdr:row>
                    <xdr:rowOff>228600</xdr:rowOff>
                  </from>
                  <to>
                    <xdr:col>2</xdr:col>
                    <xdr:colOff>1143000</xdr:colOff>
                    <xdr:row>13</xdr:row>
                    <xdr:rowOff>222250</xdr:rowOff>
                  </to>
                </anchor>
              </controlPr>
            </control>
          </mc:Choice>
        </mc:AlternateContent>
        <mc:AlternateContent xmlns:mc="http://schemas.openxmlformats.org/markup-compatibility/2006">
          <mc:Choice Requires="x14">
            <control shapeId="8241" r:id="rId52" name="Check Box 49">
              <controlPr defaultSize="0" autoFill="0" autoLine="0" autoPict="0">
                <anchor moveWithCells="1">
                  <from>
                    <xdr:col>6</xdr:col>
                    <xdr:colOff>95250</xdr:colOff>
                    <xdr:row>12</xdr:row>
                    <xdr:rowOff>228600</xdr:rowOff>
                  </from>
                  <to>
                    <xdr:col>6</xdr:col>
                    <xdr:colOff>457200</xdr:colOff>
                    <xdr:row>13</xdr:row>
                    <xdr:rowOff>222250</xdr:rowOff>
                  </to>
                </anchor>
              </controlPr>
            </control>
          </mc:Choice>
        </mc:AlternateContent>
        <mc:AlternateContent xmlns:mc="http://schemas.openxmlformats.org/markup-compatibility/2006">
          <mc:Choice Requires="x14">
            <control shapeId="8242" r:id="rId53" name="Check Box 50">
              <controlPr defaultSize="0" autoFill="0" autoLine="0" autoPict="0">
                <anchor moveWithCells="1">
                  <from>
                    <xdr:col>6</xdr:col>
                    <xdr:colOff>609600</xdr:colOff>
                    <xdr:row>12</xdr:row>
                    <xdr:rowOff>228600</xdr:rowOff>
                  </from>
                  <to>
                    <xdr:col>6</xdr:col>
                    <xdr:colOff>971550</xdr:colOff>
                    <xdr:row>13</xdr:row>
                    <xdr:rowOff>222250</xdr:rowOff>
                  </to>
                </anchor>
              </controlPr>
            </control>
          </mc:Choice>
        </mc:AlternateContent>
        <mc:AlternateContent xmlns:mc="http://schemas.openxmlformats.org/markup-compatibility/2006">
          <mc:Choice Requires="x14">
            <control shapeId="8243" r:id="rId54" name="Check Box 51">
              <controlPr defaultSize="0" autoFill="0" autoLine="0" autoPict="0">
                <anchor moveWithCells="1">
                  <from>
                    <xdr:col>2</xdr:col>
                    <xdr:colOff>107950</xdr:colOff>
                    <xdr:row>27</xdr:row>
                    <xdr:rowOff>12700</xdr:rowOff>
                  </from>
                  <to>
                    <xdr:col>2</xdr:col>
                    <xdr:colOff>469900</xdr:colOff>
                    <xdr:row>28</xdr:row>
                    <xdr:rowOff>0</xdr:rowOff>
                  </to>
                </anchor>
              </controlPr>
            </control>
          </mc:Choice>
        </mc:AlternateContent>
        <mc:AlternateContent xmlns:mc="http://schemas.openxmlformats.org/markup-compatibility/2006">
          <mc:Choice Requires="x14">
            <control shapeId="8244" r:id="rId55" name="Check Box 52">
              <controlPr defaultSize="0" autoFill="0" autoLine="0" autoPict="0">
                <anchor moveWithCells="1">
                  <from>
                    <xdr:col>2</xdr:col>
                    <xdr:colOff>800100</xdr:colOff>
                    <xdr:row>27</xdr:row>
                    <xdr:rowOff>12700</xdr:rowOff>
                  </from>
                  <to>
                    <xdr:col>2</xdr:col>
                    <xdr:colOff>1676400</xdr:colOff>
                    <xdr:row>28</xdr:row>
                    <xdr:rowOff>0</xdr:rowOff>
                  </to>
                </anchor>
              </controlPr>
            </control>
          </mc:Choice>
        </mc:AlternateContent>
        <mc:AlternateContent xmlns:mc="http://schemas.openxmlformats.org/markup-compatibility/2006">
          <mc:Choice Requires="x14">
            <control shapeId="8245" r:id="rId56" name="Check Box 53">
              <controlPr defaultSize="0" autoFill="0" autoLine="0" autoPict="0">
                <anchor moveWithCells="1">
                  <from>
                    <xdr:col>3</xdr:col>
                    <xdr:colOff>107950</xdr:colOff>
                    <xdr:row>27</xdr:row>
                    <xdr:rowOff>12700</xdr:rowOff>
                  </from>
                  <to>
                    <xdr:col>4</xdr:col>
                    <xdr:colOff>361950</xdr:colOff>
                    <xdr:row>28</xdr:row>
                    <xdr:rowOff>0</xdr:rowOff>
                  </to>
                </anchor>
              </controlPr>
            </control>
          </mc:Choice>
        </mc:AlternateContent>
        <mc:AlternateContent xmlns:mc="http://schemas.openxmlformats.org/markup-compatibility/2006">
          <mc:Choice Requires="x14">
            <control shapeId="8246" r:id="rId57" name="Check Box 54">
              <controlPr defaultSize="0" autoFill="0" autoLine="0" autoPict="0">
                <anchor moveWithCells="1">
                  <from>
                    <xdr:col>4</xdr:col>
                    <xdr:colOff>698500</xdr:colOff>
                    <xdr:row>27</xdr:row>
                    <xdr:rowOff>12700</xdr:rowOff>
                  </from>
                  <to>
                    <xdr:col>6</xdr:col>
                    <xdr:colOff>88900</xdr:colOff>
                    <xdr:row>28</xdr:row>
                    <xdr:rowOff>0</xdr:rowOff>
                  </to>
                </anchor>
              </controlPr>
            </control>
          </mc:Choice>
        </mc:AlternateContent>
        <mc:AlternateContent xmlns:mc="http://schemas.openxmlformats.org/markup-compatibility/2006">
          <mc:Choice Requires="x14">
            <control shapeId="8247" r:id="rId58" name="Check Box 55">
              <controlPr defaultSize="0" autoFill="0" autoLine="0" autoPict="0">
                <anchor moveWithCells="1">
                  <from>
                    <xdr:col>2</xdr:col>
                    <xdr:colOff>800100</xdr:colOff>
                    <xdr:row>28</xdr:row>
                    <xdr:rowOff>0</xdr:rowOff>
                  </from>
                  <to>
                    <xdr:col>2</xdr:col>
                    <xdr:colOff>1504950</xdr:colOff>
                    <xdr:row>28</xdr:row>
                    <xdr:rowOff>247650</xdr:rowOff>
                  </to>
                </anchor>
              </controlPr>
            </control>
          </mc:Choice>
        </mc:AlternateContent>
        <mc:AlternateContent xmlns:mc="http://schemas.openxmlformats.org/markup-compatibility/2006">
          <mc:Choice Requires="x14">
            <control shapeId="8248" r:id="rId59" name="Check Box 56">
              <controlPr defaultSize="0" autoFill="0" autoLine="0" autoPict="0">
                <anchor moveWithCells="1">
                  <from>
                    <xdr:col>2</xdr:col>
                    <xdr:colOff>95250</xdr:colOff>
                    <xdr:row>30</xdr:row>
                    <xdr:rowOff>209550</xdr:rowOff>
                  </from>
                  <to>
                    <xdr:col>2</xdr:col>
                    <xdr:colOff>457200</xdr:colOff>
                    <xdr:row>31</xdr:row>
                    <xdr:rowOff>203200</xdr:rowOff>
                  </to>
                </anchor>
              </controlPr>
            </control>
          </mc:Choice>
        </mc:AlternateContent>
        <mc:AlternateContent xmlns:mc="http://schemas.openxmlformats.org/markup-compatibility/2006">
          <mc:Choice Requires="x14">
            <control shapeId="8249" r:id="rId60" name="Check Box 57">
              <controlPr defaultSize="0" autoFill="0" autoLine="0" autoPict="0">
                <anchor moveWithCells="1">
                  <from>
                    <xdr:col>2</xdr:col>
                    <xdr:colOff>107950</xdr:colOff>
                    <xdr:row>23</xdr:row>
                    <xdr:rowOff>38100</xdr:rowOff>
                  </from>
                  <to>
                    <xdr:col>2</xdr:col>
                    <xdr:colOff>469900</xdr:colOff>
                    <xdr:row>23</xdr:row>
                    <xdr:rowOff>285750</xdr:rowOff>
                  </to>
                </anchor>
              </controlPr>
            </control>
          </mc:Choice>
        </mc:AlternateContent>
        <mc:AlternateContent xmlns:mc="http://schemas.openxmlformats.org/markup-compatibility/2006">
          <mc:Choice Requires="x14">
            <control shapeId="8250" r:id="rId61" name="Check Box 58">
              <controlPr defaultSize="0" autoFill="0" autoLine="0" autoPict="0">
                <anchor moveWithCells="1">
                  <from>
                    <xdr:col>2</xdr:col>
                    <xdr:colOff>107950</xdr:colOff>
                    <xdr:row>23</xdr:row>
                    <xdr:rowOff>304800</xdr:rowOff>
                  </from>
                  <to>
                    <xdr:col>2</xdr:col>
                    <xdr:colOff>469900</xdr:colOff>
                    <xdr:row>23</xdr:row>
                    <xdr:rowOff>552450</xdr:rowOff>
                  </to>
                </anchor>
              </controlPr>
            </control>
          </mc:Choice>
        </mc:AlternateContent>
        <mc:AlternateContent xmlns:mc="http://schemas.openxmlformats.org/markup-compatibility/2006">
          <mc:Choice Requires="x14">
            <control shapeId="8251" r:id="rId62" name="Check Box 59">
              <controlPr defaultSize="0" autoFill="0" autoLine="0" autoPict="0">
                <anchor moveWithCells="1">
                  <from>
                    <xdr:col>2</xdr:col>
                    <xdr:colOff>698500</xdr:colOff>
                    <xdr:row>23</xdr:row>
                    <xdr:rowOff>57150</xdr:rowOff>
                  </from>
                  <to>
                    <xdr:col>2</xdr:col>
                    <xdr:colOff>1365250</xdr:colOff>
                    <xdr:row>23</xdr:row>
                    <xdr:rowOff>279400</xdr:rowOff>
                  </to>
                </anchor>
              </controlPr>
            </control>
          </mc:Choice>
        </mc:AlternateContent>
        <mc:AlternateContent xmlns:mc="http://schemas.openxmlformats.org/markup-compatibility/2006">
          <mc:Choice Requires="x14">
            <control shapeId="8252" r:id="rId63" name="Check Box 60">
              <controlPr defaultSize="0" autoFill="0" autoLine="0" autoPict="0">
                <anchor moveWithCells="1">
                  <from>
                    <xdr:col>2</xdr:col>
                    <xdr:colOff>1479550</xdr:colOff>
                    <xdr:row>23</xdr:row>
                    <xdr:rowOff>57150</xdr:rowOff>
                  </from>
                  <to>
                    <xdr:col>3</xdr:col>
                    <xdr:colOff>228600</xdr:colOff>
                    <xdr:row>23</xdr:row>
                    <xdr:rowOff>279400</xdr:rowOff>
                  </to>
                </anchor>
              </controlPr>
            </control>
          </mc:Choice>
        </mc:AlternateContent>
        <mc:AlternateContent xmlns:mc="http://schemas.openxmlformats.org/markup-compatibility/2006">
          <mc:Choice Requires="x14">
            <control shapeId="8253" r:id="rId64" name="Check Box 61">
              <controlPr defaultSize="0" autoFill="0" autoLine="0" autoPict="0">
                <anchor moveWithCells="1">
                  <from>
                    <xdr:col>6</xdr:col>
                    <xdr:colOff>107950</xdr:colOff>
                    <xdr:row>20</xdr:row>
                    <xdr:rowOff>228600</xdr:rowOff>
                  </from>
                  <to>
                    <xdr:col>6</xdr:col>
                    <xdr:colOff>469900</xdr:colOff>
                    <xdr:row>21</xdr:row>
                    <xdr:rowOff>209550</xdr:rowOff>
                  </to>
                </anchor>
              </controlPr>
            </control>
          </mc:Choice>
        </mc:AlternateContent>
        <mc:AlternateContent xmlns:mc="http://schemas.openxmlformats.org/markup-compatibility/2006">
          <mc:Choice Requires="x14">
            <control shapeId="8254" r:id="rId65" name="Check Box 62">
              <controlPr defaultSize="0" autoFill="0" autoLine="0" autoPict="0">
                <anchor moveWithCells="1">
                  <from>
                    <xdr:col>6</xdr:col>
                    <xdr:colOff>685800</xdr:colOff>
                    <xdr:row>20</xdr:row>
                    <xdr:rowOff>228600</xdr:rowOff>
                  </from>
                  <to>
                    <xdr:col>6</xdr:col>
                    <xdr:colOff>1047750</xdr:colOff>
                    <xdr:row>21</xdr:row>
                    <xdr:rowOff>209550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1D3A9-63CC-4CDA-BD41-8AAAF944CC71}">
  <dimension ref="A1:B16"/>
  <sheetViews>
    <sheetView view="pageBreakPreview" zoomScaleNormal="100" zoomScaleSheetLayoutView="100" workbookViewId="0">
      <selection activeCell="E42" sqref="E42"/>
    </sheetView>
  </sheetViews>
  <sheetFormatPr defaultColWidth="9" defaultRowHeight="13"/>
  <cols>
    <col min="1" max="1" width="30.6328125" style="45" customWidth="1"/>
    <col min="2" max="2" width="70.6328125" style="45" customWidth="1"/>
    <col min="3" max="3" width="9" style="45" customWidth="1"/>
    <col min="4" max="16384" width="9" style="45"/>
  </cols>
  <sheetData>
    <row r="1" spans="1:2" ht="20.149999999999999" customHeight="1">
      <c r="B1" s="46" t="s">
        <v>224</v>
      </c>
    </row>
    <row r="2" spans="1:2" ht="33" customHeight="1">
      <c r="A2" s="255" t="s">
        <v>324</v>
      </c>
      <c r="B2" s="201"/>
    </row>
    <row r="3" spans="1:2" ht="13.5" customHeight="1">
      <c r="A3" s="119"/>
      <c r="B3" s="119"/>
    </row>
    <row r="4" spans="1:2" ht="15" customHeight="1">
      <c r="A4" s="372" t="str">
        <f>"講座名： "&amp;様式一式目次!C4</f>
        <v xml:space="preserve">講座名： </v>
      </c>
      <c r="B4" s="202"/>
    </row>
    <row r="5" spans="1:2" ht="13.5" customHeight="1">
      <c r="A5" s="202"/>
      <c r="B5" s="202"/>
    </row>
    <row r="6" spans="1:2" ht="20.149999999999999" customHeight="1">
      <c r="A6" s="203" t="s">
        <v>225</v>
      </c>
      <c r="B6" s="204"/>
    </row>
    <row r="7" spans="1:2" ht="409" customHeight="1">
      <c r="A7" s="842"/>
      <c r="B7" s="843"/>
    </row>
    <row r="8" spans="1:2" ht="30" customHeight="1">
      <c r="A8" s="205" t="s">
        <v>226</v>
      </c>
      <c r="B8" s="370" t="str">
        <f>IF(ISTEXT('様式1-1'!C35),'様式1-1'!C35," ")</f>
        <v xml:space="preserve"> </v>
      </c>
    </row>
    <row r="9" spans="1:2" ht="30" customHeight="1">
      <c r="A9" s="200" t="s">
        <v>227</v>
      </c>
      <c r="B9" s="369" t="str">
        <f>IF(ISTEXT('様式1-1'!C36),'様式1-1'!C36," ")</f>
        <v xml:space="preserve"> </v>
      </c>
    </row>
    <row r="10" spans="1:2" ht="30" customHeight="1">
      <c r="A10" s="200" t="s">
        <v>228</v>
      </c>
      <c r="B10" s="369" t="str">
        <f>IF(ISTEXT('様式3-1'!G8),'様式3-1'!G8," ")</f>
        <v xml:space="preserve"> </v>
      </c>
    </row>
    <row r="11" spans="1:2" ht="35.25" customHeight="1">
      <c r="A11" s="207" t="s">
        <v>229</v>
      </c>
      <c r="B11" s="206"/>
    </row>
    <row r="12" spans="1:2" ht="30" customHeight="1">
      <c r="A12" s="208" t="s">
        <v>230</v>
      </c>
      <c r="B12" s="209"/>
    </row>
    <row r="13" spans="1:2" ht="18.75" customHeight="1">
      <c r="A13" s="113"/>
      <c r="B13" s="113"/>
    </row>
    <row r="14" spans="1:2" ht="20.149999999999999" customHeight="1">
      <c r="A14" s="844" t="s">
        <v>231</v>
      </c>
      <c r="B14" s="844"/>
    </row>
    <row r="15" spans="1:2" ht="40" customHeight="1">
      <c r="A15" s="704" t="s">
        <v>232</v>
      </c>
      <c r="B15" s="844"/>
    </row>
    <row r="16" spans="1:2" ht="20.149999999999999" customHeight="1">
      <c r="A16" s="704" t="s">
        <v>233</v>
      </c>
      <c r="B16" s="704"/>
    </row>
  </sheetData>
  <mergeCells count="4">
    <mergeCell ref="A7:B7"/>
    <mergeCell ref="A14:B14"/>
    <mergeCell ref="A15:B15"/>
    <mergeCell ref="A16:B16"/>
  </mergeCells>
  <phoneticPr fontId="2"/>
  <pageMargins left="0.74803149606299213" right="0.74803149606299213" top="0.98425196850393704" bottom="0.98425196850393704" header="0.51181102362204722" footer="0.51181102362204722"/>
  <pageSetup paperSize="9" scale="86"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11FAC-A6CF-4409-AD8F-B41F2B636711}">
  <dimension ref="A1:E25"/>
  <sheetViews>
    <sheetView view="pageBreakPreview" zoomScaleNormal="100" zoomScaleSheetLayoutView="100" workbookViewId="0">
      <selection activeCell="B7" sqref="B7:E7"/>
    </sheetView>
  </sheetViews>
  <sheetFormatPr defaultColWidth="9" defaultRowHeight="13"/>
  <cols>
    <col min="1" max="1" width="21.08984375" style="45" customWidth="1"/>
    <col min="2" max="2" width="10.6328125" style="45" customWidth="1"/>
    <col min="3" max="3" width="32.6328125" style="45" customWidth="1"/>
    <col min="4" max="4" width="10.6328125" style="45" customWidth="1"/>
    <col min="5" max="5" width="32.6328125" style="45" customWidth="1"/>
    <col min="6" max="16384" width="9" style="45"/>
  </cols>
  <sheetData>
    <row r="1" spans="1:5" ht="20.149999999999999" customHeight="1">
      <c r="A1" s="778" t="s">
        <v>207</v>
      </c>
      <c r="B1" s="778"/>
      <c r="C1" s="778"/>
      <c r="D1" s="778"/>
      <c r="E1" s="778"/>
    </row>
    <row r="2" spans="1:5">
      <c r="A2" s="46"/>
      <c r="B2" s="46"/>
      <c r="C2" s="46"/>
      <c r="D2" s="46"/>
      <c r="E2" s="46"/>
    </row>
    <row r="3" spans="1:5" ht="36" customHeight="1">
      <c r="A3" s="794" t="s">
        <v>325</v>
      </c>
      <c r="B3" s="794"/>
      <c r="C3" s="845"/>
      <c r="D3" s="845"/>
      <c r="E3" s="845"/>
    </row>
    <row r="4" spans="1:5" ht="13.5" customHeight="1">
      <c r="A4" s="119"/>
      <c r="B4" s="119"/>
    </row>
    <row r="5" spans="1:5" ht="30" customHeight="1">
      <c r="A5" s="411" t="str">
        <f>"講座名： "&amp;様式一式目次!C4</f>
        <v xml:space="preserve">講座名： </v>
      </c>
      <c r="B5" s="406"/>
    </row>
    <row r="6" spans="1:5" ht="14">
      <c r="A6" s="119"/>
      <c r="B6" s="119"/>
    </row>
    <row r="7" spans="1:5" ht="52.5" customHeight="1">
      <c r="A7" s="181" t="s">
        <v>208</v>
      </c>
      <c r="B7" s="846" t="str">
        <f>IF(ISTEXT('様式1-1'!C35),'様式1-1'!C35," ")</f>
        <v xml:space="preserve"> </v>
      </c>
      <c r="C7" s="847"/>
      <c r="D7" s="847"/>
      <c r="E7" s="848"/>
    </row>
    <row r="8" spans="1:5" ht="30" customHeight="1">
      <c r="A8" s="849" t="s">
        <v>209</v>
      </c>
      <c r="B8" s="182" t="s">
        <v>210</v>
      </c>
      <c r="C8" s="851" t="str">
        <f>様式8!C7</f>
        <v>〒</v>
      </c>
      <c r="D8" s="851"/>
      <c r="E8" s="852"/>
    </row>
    <row r="9" spans="1:5" ht="50.15" customHeight="1">
      <c r="A9" s="850"/>
      <c r="B9" s="183" t="s">
        <v>211</v>
      </c>
      <c r="C9" s="853" t="str">
        <f>IF(ISTEXT('様式1-1'!C36),'様式1-1'!C36," ")</f>
        <v xml:space="preserve"> </v>
      </c>
      <c r="D9" s="853"/>
      <c r="E9" s="854"/>
    </row>
    <row r="10" spans="1:5" ht="30" customHeight="1">
      <c r="A10" s="849" t="s">
        <v>212</v>
      </c>
      <c r="B10" s="184" t="s">
        <v>213</v>
      </c>
      <c r="C10" s="185"/>
      <c r="D10" s="186" t="s">
        <v>214</v>
      </c>
      <c r="E10" s="187"/>
    </row>
    <row r="11" spans="1:5" ht="30" customHeight="1">
      <c r="A11" s="850"/>
      <c r="B11" s="183" t="s">
        <v>215</v>
      </c>
      <c r="C11" s="188"/>
      <c r="D11" s="189" t="s">
        <v>216</v>
      </c>
      <c r="E11" s="190"/>
    </row>
    <row r="12" spans="1:5" ht="30" customHeight="1">
      <c r="A12" s="856" t="s">
        <v>217</v>
      </c>
      <c r="B12" s="191" t="s">
        <v>213</v>
      </c>
      <c r="C12" s="192"/>
      <c r="D12" s="193" t="s">
        <v>214</v>
      </c>
      <c r="E12" s="194"/>
    </row>
    <row r="13" spans="1:5" ht="30" customHeight="1">
      <c r="A13" s="857"/>
      <c r="B13" s="195" t="s">
        <v>215</v>
      </c>
      <c r="C13" s="196"/>
      <c r="D13" s="197" t="s">
        <v>216</v>
      </c>
      <c r="E13" s="198"/>
    </row>
    <row r="14" spans="1:5" ht="30" customHeight="1">
      <c r="A14" s="858"/>
      <c r="B14" s="184" t="s">
        <v>213</v>
      </c>
      <c r="C14" s="185"/>
      <c r="D14" s="186" t="s">
        <v>214</v>
      </c>
      <c r="E14" s="187"/>
    </row>
    <row r="15" spans="1:5" ht="30" customHeight="1">
      <c r="A15" s="858"/>
      <c r="B15" s="183" t="s">
        <v>215</v>
      </c>
      <c r="C15" s="188"/>
      <c r="D15" s="189" t="s">
        <v>216</v>
      </c>
      <c r="E15" s="190"/>
    </row>
    <row r="16" spans="1:5" ht="30" customHeight="1">
      <c r="A16" s="858"/>
      <c r="B16" s="184" t="s">
        <v>213</v>
      </c>
      <c r="C16" s="185"/>
      <c r="D16" s="186" t="s">
        <v>214</v>
      </c>
      <c r="E16" s="187"/>
    </row>
    <row r="17" spans="1:5" ht="30" customHeight="1">
      <c r="A17" s="859"/>
      <c r="B17" s="183" t="s">
        <v>215</v>
      </c>
      <c r="C17" s="188"/>
      <c r="D17" s="189" t="s">
        <v>216</v>
      </c>
      <c r="E17" s="190"/>
    </row>
    <row r="18" spans="1:5" ht="30" customHeight="1">
      <c r="A18" s="860" t="s">
        <v>218</v>
      </c>
      <c r="B18" s="199" t="s">
        <v>210</v>
      </c>
      <c r="C18" s="863"/>
      <c r="D18" s="863"/>
      <c r="E18" s="864"/>
    </row>
    <row r="19" spans="1:5" ht="50.15" customHeight="1">
      <c r="A19" s="861"/>
      <c r="B19" s="200" t="s">
        <v>219</v>
      </c>
      <c r="C19" s="865"/>
      <c r="D19" s="865"/>
      <c r="E19" s="866"/>
    </row>
    <row r="20" spans="1:5" ht="30" customHeight="1">
      <c r="A20" s="861"/>
      <c r="B20" s="200" t="s">
        <v>220</v>
      </c>
      <c r="C20" s="865"/>
      <c r="D20" s="865"/>
      <c r="E20" s="866"/>
    </row>
    <row r="21" spans="1:5" ht="33" customHeight="1">
      <c r="A21" s="861"/>
      <c r="B21" s="200" t="s">
        <v>572</v>
      </c>
      <c r="C21" s="865"/>
      <c r="D21" s="865"/>
      <c r="E21" s="866"/>
    </row>
    <row r="22" spans="1:5" ht="33" customHeight="1">
      <c r="A22" s="862"/>
      <c r="B22" s="208" t="s">
        <v>221</v>
      </c>
      <c r="C22" s="867"/>
      <c r="D22" s="867"/>
      <c r="E22" s="868"/>
    </row>
    <row r="23" spans="1:5">
      <c r="A23" s="113"/>
      <c r="B23" s="113"/>
    </row>
    <row r="24" spans="1:5" ht="20.149999999999999" customHeight="1">
      <c r="A24" s="855" t="s">
        <v>222</v>
      </c>
      <c r="B24" s="855"/>
      <c r="C24" s="497"/>
      <c r="D24" s="497"/>
      <c r="E24" s="497"/>
    </row>
    <row r="25" spans="1:5" ht="20.149999999999999" customHeight="1">
      <c r="A25" s="855" t="s">
        <v>223</v>
      </c>
      <c r="B25" s="855"/>
      <c r="C25" s="497"/>
      <c r="D25" s="497"/>
      <c r="E25" s="497"/>
    </row>
  </sheetData>
  <mergeCells count="16">
    <mergeCell ref="A24:E24"/>
    <mergeCell ref="A25:E25"/>
    <mergeCell ref="A10:A11"/>
    <mergeCell ref="A12:A17"/>
    <mergeCell ref="A18:A22"/>
    <mergeCell ref="C18:E18"/>
    <mergeCell ref="C19:E19"/>
    <mergeCell ref="C20:E20"/>
    <mergeCell ref="C21:E21"/>
    <mergeCell ref="C22:E22"/>
    <mergeCell ref="A1:E1"/>
    <mergeCell ref="A3:E3"/>
    <mergeCell ref="B7:E7"/>
    <mergeCell ref="A8:A9"/>
    <mergeCell ref="C8:E8"/>
    <mergeCell ref="C9:E9"/>
  </mergeCells>
  <phoneticPr fontId="2"/>
  <pageMargins left="0.74803149606299213" right="0.74803149606299213" top="0.98425196850393704" bottom="0.98425196850393704" header="0.51181102362204722" footer="0.51181102362204722"/>
  <pageSetup paperSize="9" scale="81" orientation="portrait" blackAndWhite="1"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42FB5-0817-4538-8005-23C80C849190}">
  <dimension ref="A1:E37"/>
  <sheetViews>
    <sheetView view="pageBreakPreview" zoomScaleNormal="100" zoomScaleSheetLayoutView="100" workbookViewId="0">
      <selection activeCell="B7" sqref="B7:E7"/>
    </sheetView>
  </sheetViews>
  <sheetFormatPr defaultColWidth="9" defaultRowHeight="13"/>
  <cols>
    <col min="1" max="1" width="18.36328125" style="45" bestFit="1" customWidth="1"/>
    <col min="2" max="2" width="12.6328125" style="45" customWidth="1"/>
    <col min="3" max="3" width="20.6328125" style="45" customWidth="1"/>
    <col min="4" max="4" width="12.6328125" style="45" customWidth="1"/>
    <col min="5" max="5" width="20.6328125" style="45" customWidth="1"/>
    <col min="6" max="16384" width="9" style="45"/>
  </cols>
  <sheetData>
    <row r="1" spans="1:5">
      <c r="A1" s="778" t="s">
        <v>357</v>
      </c>
      <c r="B1" s="778"/>
      <c r="C1" s="778"/>
      <c r="D1" s="778"/>
      <c r="E1" s="778"/>
    </row>
    <row r="2" spans="1:5">
      <c r="A2" s="46"/>
      <c r="B2" s="46"/>
      <c r="C2" s="46"/>
      <c r="D2" s="46"/>
      <c r="E2" s="46"/>
    </row>
    <row r="3" spans="1:5" ht="17.25" customHeight="1">
      <c r="A3" s="728" t="s">
        <v>452</v>
      </c>
      <c r="B3" s="497"/>
      <c r="C3" s="497"/>
      <c r="D3" s="497"/>
      <c r="E3" s="497"/>
    </row>
    <row r="4" spans="1:5" ht="13.5" customHeight="1">
      <c r="A4" s="119"/>
    </row>
    <row r="5" spans="1:5" ht="14.25" customHeight="1">
      <c r="A5" s="405" t="str">
        <f>"講座名： "&amp;IF(ISTEXT(様式一式目次!C4),様式一式目次!C4," ")</f>
        <v xml:space="preserve">講座名：  </v>
      </c>
      <c r="B5" s="406"/>
      <c r="C5" s="268"/>
      <c r="D5" s="407" t="str">
        <f>"訓練実施施設名： "&amp;IF(ISTEXT(様式一式目次!C5),様式一式目次!C5," ")</f>
        <v xml:space="preserve">訓練実施施設名：  </v>
      </c>
      <c r="E5" s="408"/>
    </row>
    <row r="6" spans="1:5" ht="13.5" customHeight="1">
      <c r="A6" s="119"/>
    </row>
    <row r="7" spans="1:5" ht="18.75" customHeight="1">
      <c r="A7" s="870" t="s">
        <v>358</v>
      </c>
      <c r="B7" s="790"/>
      <c r="C7" s="790"/>
      <c r="D7" s="790"/>
      <c r="E7" s="790"/>
    </row>
    <row r="8" spans="1:5" ht="18.75" customHeight="1">
      <c r="A8" s="871"/>
      <c r="B8" s="872" t="s">
        <v>359</v>
      </c>
      <c r="C8" s="872"/>
      <c r="D8" s="872"/>
      <c r="E8" s="872"/>
    </row>
    <row r="9" spans="1:5" ht="37.5" customHeight="1">
      <c r="A9" s="294" t="s">
        <v>360</v>
      </c>
      <c r="B9" s="869"/>
      <c r="C9" s="869"/>
      <c r="D9" s="869"/>
      <c r="E9" s="869"/>
    </row>
    <row r="10" spans="1:5" ht="18.75" customHeight="1">
      <c r="A10" s="870" t="s">
        <v>361</v>
      </c>
      <c r="B10" s="790" t="s">
        <v>155</v>
      </c>
      <c r="C10" s="790"/>
      <c r="D10" s="790"/>
      <c r="E10" s="790"/>
    </row>
    <row r="11" spans="1:5" ht="18.75" customHeight="1">
      <c r="A11" s="873"/>
      <c r="B11" s="874"/>
      <c r="C11" s="874"/>
      <c r="D11" s="874"/>
      <c r="E11" s="874"/>
    </row>
    <row r="12" spans="1:5" ht="18.75" customHeight="1">
      <c r="A12" s="871"/>
      <c r="B12" s="373" t="s">
        <v>362</v>
      </c>
      <c r="C12" s="374" t="s">
        <v>581</v>
      </c>
      <c r="D12" s="375" t="s">
        <v>363</v>
      </c>
      <c r="E12" s="376" t="s">
        <v>582</v>
      </c>
    </row>
    <row r="13" spans="1:5" ht="18.75" customHeight="1">
      <c r="A13" s="870" t="s">
        <v>364</v>
      </c>
      <c r="B13" s="295" t="s">
        <v>365</v>
      </c>
      <c r="C13" s="377" t="s">
        <v>366</v>
      </c>
      <c r="D13" s="377" t="s">
        <v>367</v>
      </c>
      <c r="E13" s="296"/>
    </row>
    <row r="14" spans="1:5" ht="18.75" customHeight="1">
      <c r="A14" s="873"/>
      <c r="B14" s="297" t="s">
        <v>368</v>
      </c>
      <c r="C14" s="875" t="s">
        <v>369</v>
      </c>
      <c r="D14" s="875"/>
      <c r="E14" s="876"/>
    </row>
    <row r="15" spans="1:5" ht="18.75" customHeight="1">
      <c r="A15" s="873"/>
      <c r="B15" s="69" t="s">
        <v>370</v>
      </c>
      <c r="C15" s="712"/>
      <c r="D15" s="712"/>
      <c r="E15" s="713"/>
    </row>
    <row r="16" spans="1:5" ht="18.75" customHeight="1">
      <c r="A16" s="873"/>
      <c r="B16" s="297"/>
      <c r="C16" s="877"/>
      <c r="D16" s="877"/>
      <c r="E16" s="878"/>
    </row>
    <row r="17" spans="1:5" ht="18.75" customHeight="1">
      <c r="A17" s="873"/>
      <c r="B17" s="298" t="s">
        <v>371</v>
      </c>
      <c r="C17" s="162" t="s">
        <v>366</v>
      </c>
      <c r="D17" s="162" t="s">
        <v>367</v>
      </c>
      <c r="E17" s="299"/>
    </row>
    <row r="18" spans="1:5" ht="18.75" customHeight="1">
      <c r="A18" s="873"/>
      <c r="B18" s="300" t="s">
        <v>372</v>
      </c>
      <c r="C18" s="879" t="s">
        <v>373</v>
      </c>
      <c r="D18" s="879"/>
      <c r="E18" s="880"/>
    </row>
    <row r="19" spans="1:5" ht="18.75" customHeight="1">
      <c r="A19" s="873"/>
      <c r="B19" s="69" t="s">
        <v>374</v>
      </c>
      <c r="C19" s="712"/>
      <c r="D19" s="712"/>
      <c r="E19" s="713"/>
    </row>
    <row r="20" spans="1:5" ht="18.75" customHeight="1">
      <c r="A20" s="873"/>
      <c r="B20" s="301"/>
      <c r="C20" s="877"/>
      <c r="D20" s="877"/>
      <c r="E20" s="878"/>
    </row>
    <row r="21" spans="1:5" ht="18.75" customHeight="1">
      <c r="A21" s="873"/>
      <c r="B21" s="298" t="s">
        <v>375</v>
      </c>
      <c r="C21" s="875" t="s">
        <v>376</v>
      </c>
      <c r="D21" s="875"/>
      <c r="E21" s="876"/>
    </row>
    <row r="22" spans="1:5" ht="18.75" customHeight="1">
      <c r="A22" s="873"/>
      <c r="B22" s="302"/>
      <c r="C22" s="879" t="s">
        <v>377</v>
      </c>
      <c r="D22" s="879"/>
      <c r="E22" s="880"/>
    </row>
    <row r="23" spans="1:5" ht="18.75" customHeight="1">
      <c r="A23" s="873"/>
      <c r="B23" s="302"/>
      <c r="C23" s="879" t="s">
        <v>378</v>
      </c>
      <c r="D23" s="879"/>
      <c r="E23" s="880"/>
    </row>
    <row r="24" spans="1:5" ht="18.75" customHeight="1">
      <c r="A24" s="873"/>
      <c r="B24" s="711" t="s">
        <v>374</v>
      </c>
      <c r="C24" s="712"/>
      <c r="D24" s="712"/>
      <c r="E24" s="713"/>
    </row>
    <row r="25" spans="1:5" ht="18.75" customHeight="1">
      <c r="A25" s="873"/>
      <c r="B25" s="885"/>
      <c r="C25" s="877"/>
      <c r="D25" s="877"/>
      <c r="E25" s="878"/>
    </row>
    <row r="26" spans="1:5" ht="18.75" customHeight="1">
      <c r="A26" s="873"/>
      <c r="B26" s="302" t="s">
        <v>379</v>
      </c>
      <c r="C26" s="875" t="s">
        <v>380</v>
      </c>
      <c r="D26" s="875"/>
      <c r="E26" s="876"/>
    </row>
    <row r="27" spans="1:5" ht="18.75" customHeight="1">
      <c r="A27" s="873"/>
      <c r="B27" s="886" t="s">
        <v>381</v>
      </c>
      <c r="C27" s="887"/>
      <c r="D27" s="887"/>
      <c r="E27" s="888"/>
    </row>
    <row r="28" spans="1:5" ht="18.75" customHeight="1">
      <c r="A28" s="873"/>
      <c r="B28" s="711" t="s">
        <v>382</v>
      </c>
      <c r="C28" s="712"/>
      <c r="D28" s="712"/>
      <c r="E28" s="713"/>
    </row>
    <row r="29" spans="1:5" ht="18.75" customHeight="1">
      <c r="A29" s="871"/>
      <c r="B29" s="714"/>
      <c r="C29" s="715"/>
      <c r="D29" s="715"/>
      <c r="E29" s="716"/>
    </row>
    <row r="30" spans="1:5" ht="18.75" customHeight="1">
      <c r="A30" s="870" t="s">
        <v>383</v>
      </c>
      <c r="B30" s="409" t="s">
        <v>384</v>
      </c>
      <c r="C30" s="889"/>
      <c r="D30" s="890"/>
      <c r="E30" s="891"/>
    </row>
    <row r="31" spans="1:5" ht="18.75" customHeight="1">
      <c r="A31" s="871"/>
      <c r="B31" s="410" t="s">
        <v>385</v>
      </c>
      <c r="C31" s="892" t="s">
        <v>386</v>
      </c>
      <c r="D31" s="893"/>
      <c r="E31" s="894"/>
    </row>
    <row r="32" spans="1:5" ht="35.15" customHeight="1">
      <c r="A32" s="303" t="s">
        <v>387</v>
      </c>
      <c r="B32" s="881"/>
      <c r="C32" s="882"/>
      <c r="D32" s="882"/>
      <c r="E32" s="883"/>
    </row>
    <row r="33" spans="1:5" ht="25" customHeight="1">
      <c r="A33" s="870" t="s">
        <v>575</v>
      </c>
      <c r="B33" s="182" t="s">
        <v>53</v>
      </c>
      <c r="C33" s="378"/>
      <c r="D33" s="304" t="s">
        <v>388</v>
      </c>
      <c r="E33" s="187"/>
    </row>
    <row r="34" spans="1:5" ht="25" customHeight="1">
      <c r="A34" s="871"/>
      <c r="B34" s="183" t="s">
        <v>389</v>
      </c>
      <c r="C34" s="379"/>
      <c r="D34" s="189" t="s">
        <v>390</v>
      </c>
      <c r="E34" s="190"/>
    </row>
    <row r="35" spans="1:5" ht="37.5" customHeight="1">
      <c r="A35" s="294" t="s">
        <v>391</v>
      </c>
      <c r="B35" s="884"/>
      <c r="C35" s="884"/>
      <c r="D35" s="884"/>
      <c r="E35" s="884"/>
    </row>
    <row r="36" spans="1:5" ht="12.75" customHeight="1">
      <c r="A36" s="122"/>
      <c r="B36" s="305"/>
      <c r="C36" s="305"/>
      <c r="D36" s="305"/>
      <c r="E36" s="305"/>
    </row>
    <row r="37" spans="1:5">
      <c r="A37" s="855" t="s">
        <v>392</v>
      </c>
      <c r="B37" s="497"/>
      <c r="C37" s="497"/>
      <c r="D37" s="497"/>
      <c r="E37" s="497"/>
    </row>
  </sheetData>
  <mergeCells count="28">
    <mergeCell ref="B32:E32"/>
    <mergeCell ref="A33:A34"/>
    <mergeCell ref="B35:E35"/>
    <mergeCell ref="A37:E37"/>
    <mergeCell ref="C23:E23"/>
    <mergeCell ref="B24:E25"/>
    <mergeCell ref="C26:E26"/>
    <mergeCell ref="B27:E27"/>
    <mergeCell ref="B28:E29"/>
    <mergeCell ref="A30:A31"/>
    <mergeCell ref="C30:E30"/>
    <mergeCell ref="C31:E31"/>
    <mergeCell ref="A10:A12"/>
    <mergeCell ref="B10:E10"/>
    <mergeCell ref="B11:E11"/>
    <mergeCell ref="A13:A29"/>
    <mergeCell ref="C14:E14"/>
    <mergeCell ref="C15:E16"/>
    <mergeCell ref="C18:E18"/>
    <mergeCell ref="C19:E20"/>
    <mergeCell ref="C21:E21"/>
    <mergeCell ref="C22:E22"/>
    <mergeCell ref="B9:E9"/>
    <mergeCell ref="A1:E1"/>
    <mergeCell ref="A3:E3"/>
    <mergeCell ref="A7:A8"/>
    <mergeCell ref="B7:E7"/>
    <mergeCell ref="B8:E8"/>
  </mergeCells>
  <phoneticPr fontId="2"/>
  <dataValidations count="1">
    <dataValidation allowBlank="1" showInputMessage="1" showErrorMessage="1" prompt="数字のみ入力" sqref="C12 E12" xr:uid="{D0F492D7-EB07-4792-9295-8267F32AE3AF}"/>
  </dataValidations>
  <pageMargins left="0.74803149606299213" right="0.74803149606299213" top="0.98425196850393704" bottom="0.98425196850393704" header="0.51181102362204722" footer="0.51181102362204722"/>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127000</xdr:colOff>
                    <xdr:row>6</xdr:row>
                    <xdr:rowOff>12700</xdr:rowOff>
                  </from>
                  <to>
                    <xdr:col>2</xdr:col>
                    <xdr:colOff>514350</xdr:colOff>
                    <xdr:row>7</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2</xdr:col>
                    <xdr:colOff>742950</xdr:colOff>
                    <xdr:row>6</xdr:row>
                    <xdr:rowOff>12700</xdr:rowOff>
                  </from>
                  <to>
                    <xdr:col>3</xdr:col>
                    <xdr:colOff>781050</xdr:colOff>
                    <xdr:row>7</xdr:row>
                    <xdr:rowOff>19050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3CFE8-3EAF-4CEC-A88A-4A0837F2367C}">
  <dimension ref="A1:G21"/>
  <sheetViews>
    <sheetView view="pageBreakPreview" topLeftCell="A18" zoomScaleNormal="100" zoomScaleSheetLayoutView="100" workbookViewId="0">
      <selection activeCell="A18" sqref="A18:G18"/>
    </sheetView>
  </sheetViews>
  <sheetFormatPr defaultColWidth="9" defaultRowHeight="13"/>
  <cols>
    <col min="1" max="2" width="9" style="45"/>
    <col min="3" max="3" width="29.26953125" style="45" customWidth="1"/>
    <col min="4" max="5" width="9" style="45"/>
    <col min="6" max="7" width="11.6328125" style="45" customWidth="1"/>
    <col min="8" max="16384" width="9" style="45"/>
  </cols>
  <sheetData>
    <row r="1" spans="1:7">
      <c r="A1" s="778" t="s">
        <v>311</v>
      </c>
      <c r="B1" s="778"/>
      <c r="C1" s="778"/>
      <c r="D1" s="778"/>
      <c r="E1" s="778"/>
      <c r="F1" s="778"/>
      <c r="G1" s="778"/>
    </row>
    <row r="2" spans="1:7" ht="25" customHeight="1">
      <c r="A2" s="201" t="s">
        <v>484</v>
      </c>
      <c r="B2" s="256"/>
      <c r="C2" s="256"/>
      <c r="D2" s="256"/>
      <c r="E2" s="256"/>
      <c r="F2" s="256"/>
      <c r="G2" s="256"/>
    </row>
    <row r="4" spans="1:7" ht="25" customHeight="1">
      <c r="A4" s="778" t="s">
        <v>295</v>
      </c>
      <c r="B4" s="778"/>
      <c r="C4" s="344" t="str">
        <f>IF(ISTEXT(様式一式目次!C4),様式一式目次!C4," ")</f>
        <v xml:space="preserve"> </v>
      </c>
    </row>
    <row r="5" spans="1:7" ht="25" customHeight="1">
      <c r="A5" s="778" t="s">
        <v>480</v>
      </c>
      <c r="B5" s="778"/>
      <c r="C5" s="345" t="str">
        <f>IF(ISTEXT(様式一式目次!C5),様式一式目次!C5," ")</f>
        <v xml:space="preserve"> </v>
      </c>
    </row>
    <row r="7" spans="1:7" ht="13.5" thickBot="1">
      <c r="A7" s="45" t="s">
        <v>594</v>
      </c>
    </row>
    <row r="8" spans="1:7" ht="100" customHeight="1" thickBot="1">
      <c r="A8" s="895"/>
      <c r="B8" s="896"/>
      <c r="C8" s="896"/>
      <c r="D8" s="896"/>
      <c r="E8" s="896"/>
      <c r="F8" s="896"/>
      <c r="G8" s="897"/>
    </row>
    <row r="10" spans="1:7" ht="25" customHeight="1">
      <c r="A10" s="45" t="s">
        <v>296</v>
      </c>
      <c r="D10" s="261"/>
      <c r="E10" s="261"/>
    </row>
    <row r="11" spans="1:7" ht="5.15" customHeight="1"/>
    <row r="12" spans="1:7" ht="25" customHeight="1">
      <c r="A12" s="259" t="s">
        <v>297</v>
      </c>
      <c r="C12" s="371"/>
      <c r="D12" s="898"/>
      <c r="E12" s="899"/>
      <c r="F12" s="904"/>
      <c r="G12" s="904"/>
    </row>
    <row r="13" spans="1:7" ht="25" customHeight="1">
      <c r="A13" s="259" t="s">
        <v>298</v>
      </c>
      <c r="D13" s="481"/>
      <c r="E13" s="483"/>
    </row>
    <row r="14" spans="1:7" ht="25" customHeight="1">
      <c r="A14" s="259" t="s">
        <v>299</v>
      </c>
      <c r="D14" s="900" t="s">
        <v>300</v>
      </c>
      <c r="E14" s="900"/>
    </row>
    <row r="17" spans="1:7" ht="13.5" thickBot="1">
      <c r="A17" s="45" t="s">
        <v>595</v>
      </c>
    </row>
    <row r="18" spans="1:7" ht="150" customHeight="1" thickBot="1">
      <c r="A18" s="901"/>
      <c r="B18" s="902"/>
      <c r="C18" s="902"/>
      <c r="D18" s="902"/>
      <c r="E18" s="902"/>
      <c r="F18" s="902"/>
      <c r="G18" s="903"/>
    </row>
    <row r="19" spans="1:7" ht="10" customHeight="1">
      <c r="A19" s="260"/>
      <c r="B19" s="260"/>
      <c r="C19" s="260"/>
      <c r="D19" s="260"/>
      <c r="E19" s="260"/>
      <c r="F19" s="260"/>
      <c r="G19" s="260"/>
    </row>
    <row r="20" spans="1:7" ht="13.5" thickBot="1">
      <c r="A20" s="45" t="s">
        <v>485</v>
      </c>
    </row>
    <row r="21" spans="1:7" ht="150" customHeight="1" thickBot="1">
      <c r="A21" s="895"/>
      <c r="B21" s="896"/>
      <c r="C21" s="896"/>
      <c r="D21" s="896"/>
      <c r="E21" s="896"/>
      <c r="F21" s="896"/>
      <c r="G21" s="897"/>
    </row>
  </sheetData>
  <mergeCells count="10">
    <mergeCell ref="A5:B5"/>
    <mergeCell ref="A4:B4"/>
    <mergeCell ref="A1:G1"/>
    <mergeCell ref="A21:G21"/>
    <mergeCell ref="A8:G8"/>
    <mergeCell ref="D12:E12"/>
    <mergeCell ref="D13:E13"/>
    <mergeCell ref="D14:E14"/>
    <mergeCell ref="A18:G18"/>
    <mergeCell ref="F12:G12"/>
  </mergeCells>
  <phoneticPr fontId="2"/>
  <dataValidations count="1">
    <dataValidation type="list" allowBlank="1" showInputMessage="1" showErrorMessage="1" sqref="D14:E14" xr:uid="{57B8C17C-48CE-4993-BE8C-D7F4EEFBBD15}">
      <formula1>"有,無"</formula1>
    </dataValidation>
  </dataValidations>
  <pageMargins left="0.70866141732283472"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3314" r:id="rId4" name="Check Box 2">
              <controlPr defaultSize="0" autoFill="0" autoLine="0" autoPict="0">
                <anchor moveWithCells="1">
                  <from>
                    <xdr:col>3</xdr:col>
                    <xdr:colOff>76200</xdr:colOff>
                    <xdr:row>9</xdr:row>
                    <xdr:rowOff>19050</xdr:rowOff>
                  </from>
                  <to>
                    <xdr:col>3</xdr:col>
                    <xdr:colOff>660400</xdr:colOff>
                    <xdr:row>9</xdr:row>
                    <xdr:rowOff>266700</xdr:rowOff>
                  </to>
                </anchor>
              </controlPr>
            </control>
          </mc:Choice>
        </mc:AlternateContent>
        <mc:AlternateContent xmlns:mc="http://schemas.openxmlformats.org/markup-compatibility/2006">
          <mc:Choice Requires="x14">
            <control shapeId="13315" r:id="rId5" name="Check Box 3">
              <controlPr defaultSize="0" autoFill="0" autoLine="0" autoPict="0">
                <anchor moveWithCells="1">
                  <from>
                    <xdr:col>4</xdr:col>
                    <xdr:colOff>88900</xdr:colOff>
                    <xdr:row>9</xdr:row>
                    <xdr:rowOff>19050</xdr:rowOff>
                  </from>
                  <to>
                    <xdr:col>4</xdr:col>
                    <xdr:colOff>666750</xdr:colOff>
                    <xdr:row>9</xdr:row>
                    <xdr:rowOff>266700</xdr:rowOff>
                  </to>
                </anchor>
              </controlPr>
            </control>
          </mc:Choice>
        </mc:AlternateContent>
        <mc:AlternateContent xmlns:mc="http://schemas.openxmlformats.org/markup-compatibility/2006">
          <mc:Choice Requires="x14">
            <control shapeId="13323" r:id="rId6" name="Check Box 11">
              <controlPr defaultSize="0" autoFill="0" autoLine="0" autoPict="0">
                <anchor moveWithCells="1">
                  <from>
                    <xdr:col>2</xdr:col>
                    <xdr:colOff>114300</xdr:colOff>
                    <xdr:row>11</xdr:row>
                    <xdr:rowOff>50800</xdr:rowOff>
                  </from>
                  <to>
                    <xdr:col>3</xdr:col>
                    <xdr:colOff>19050</xdr:colOff>
                    <xdr:row>11</xdr:row>
                    <xdr:rowOff>247650</xdr:rowOff>
                  </to>
                </anchor>
              </controlPr>
            </control>
          </mc:Choice>
        </mc:AlternateContent>
        <mc:AlternateContent xmlns:mc="http://schemas.openxmlformats.org/markup-compatibility/2006">
          <mc:Choice Requires="x14">
            <control shapeId="13324" r:id="rId7" name="Check Box 12">
              <controlPr defaultSize="0" autoFill="0" autoLine="0" autoPict="0">
                <anchor moveWithCells="1">
                  <from>
                    <xdr:col>3</xdr:col>
                    <xdr:colOff>12700</xdr:colOff>
                    <xdr:row>11</xdr:row>
                    <xdr:rowOff>50800</xdr:rowOff>
                  </from>
                  <to>
                    <xdr:col>4</xdr:col>
                    <xdr:colOff>450850</xdr:colOff>
                    <xdr:row>11</xdr:row>
                    <xdr:rowOff>247650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108F3-5F5A-4C4B-8477-3048EAF75443}">
  <dimension ref="A1:E48"/>
  <sheetViews>
    <sheetView view="pageBreakPreview" zoomScaleNormal="100" zoomScaleSheetLayoutView="100" workbookViewId="0">
      <selection activeCell="E42" sqref="E42"/>
    </sheetView>
  </sheetViews>
  <sheetFormatPr defaultColWidth="9" defaultRowHeight="13"/>
  <cols>
    <col min="1" max="1" width="4.08984375" style="45" customWidth="1"/>
    <col min="2" max="2" width="18.90625" style="45" customWidth="1"/>
    <col min="3" max="3" width="32.36328125" style="45" customWidth="1"/>
    <col min="4" max="4" width="21.36328125" style="45" customWidth="1"/>
    <col min="5" max="5" width="10.6328125" style="45" customWidth="1"/>
    <col min="6" max="16384" width="9" style="45"/>
  </cols>
  <sheetData>
    <row r="1" spans="1:5">
      <c r="A1" s="778" t="s">
        <v>312</v>
      </c>
      <c r="B1" s="778"/>
      <c r="C1" s="778"/>
      <c r="D1" s="778"/>
      <c r="E1" s="778"/>
    </row>
    <row r="2" spans="1:5" ht="25" customHeight="1">
      <c r="A2" s="255" t="s">
        <v>443</v>
      </c>
      <c r="B2" s="256"/>
      <c r="C2" s="256"/>
      <c r="D2" s="256"/>
      <c r="E2" s="256"/>
    </row>
    <row r="4" spans="1:5" ht="25" customHeight="1">
      <c r="B4" s="257" t="s">
        <v>295</v>
      </c>
      <c r="C4" s="344" t="str">
        <f>IF(ISTEXT(様式一式目次!C4),様式一式目次!C4," ")</f>
        <v xml:space="preserve"> </v>
      </c>
    </row>
    <row r="5" spans="1:5" ht="25" customHeight="1">
      <c r="B5" s="258" t="s">
        <v>480</v>
      </c>
      <c r="C5" s="345" t="str">
        <f>IF(ISTEXT(様式一式目次!C5),様式一式目次!C5," ")</f>
        <v xml:space="preserve"> </v>
      </c>
    </row>
    <row r="7" spans="1:5" ht="30" customHeight="1">
      <c r="A7" s="262" t="s">
        <v>444</v>
      </c>
      <c r="B7" s="262" t="s">
        <v>445</v>
      </c>
      <c r="C7" s="262" t="s">
        <v>446</v>
      </c>
      <c r="D7" s="262" t="s">
        <v>447</v>
      </c>
      <c r="E7" s="348" t="s">
        <v>448</v>
      </c>
    </row>
    <row r="8" spans="1:5" ht="30" customHeight="1">
      <c r="A8" s="349" t="s">
        <v>127</v>
      </c>
      <c r="B8" s="350" t="s">
        <v>449</v>
      </c>
      <c r="C8" s="263" t="s">
        <v>450</v>
      </c>
      <c r="D8" s="263" t="s">
        <v>451</v>
      </c>
      <c r="E8" s="351">
        <v>3</v>
      </c>
    </row>
    <row r="9" spans="1:5" ht="25" customHeight="1">
      <c r="A9" s="262">
        <v>1</v>
      </c>
      <c r="B9" s="264"/>
      <c r="C9" s="264"/>
      <c r="D9" s="264"/>
      <c r="E9" s="352"/>
    </row>
    <row r="10" spans="1:5" ht="25" customHeight="1">
      <c r="A10" s="262">
        <v>2</v>
      </c>
      <c r="B10" s="264"/>
      <c r="C10" s="264"/>
      <c r="D10" s="264"/>
      <c r="E10" s="352"/>
    </row>
    <row r="11" spans="1:5" ht="25" customHeight="1">
      <c r="A11" s="262">
        <v>3</v>
      </c>
      <c r="B11" s="264"/>
      <c r="C11" s="264"/>
      <c r="D11" s="264"/>
      <c r="E11" s="352"/>
    </row>
    <row r="12" spans="1:5" ht="25" customHeight="1">
      <c r="A12" s="262">
        <v>4</v>
      </c>
      <c r="B12" s="264"/>
      <c r="C12" s="264"/>
      <c r="D12" s="264"/>
      <c r="E12" s="352"/>
    </row>
    <row r="13" spans="1:5" ht="25" customHeight="1">
      <c r="A13" s="262">
        <v>5</v>
      </c>
      <c r="B13" s="264"/>
      <c r="C13" s="264"/>
      <c r="D13" s="264"/>
      <c r="E13" s="352"/>
    </row>
    <row r="14" spans="1:5" ht="25" customHeight="1">
      <c r="A14" s="262">
        <v>6</v>
      </c>
      <c r="B14" s="264"/>
      <c r="C14" s="264"/>
      <c r="D14" s="264"/>
      <c r="E14" s="352"/>
    </row>
    <row r="15" spans="1:5" ht="25" customHeight="1">
      <c r="A15" s="262">
        <v>7</v>
      </c>
      <c r="B15" s="264"/>
      <c r="C15" s="264"/>
      <c r="D15" s="264"/>
      <c r="E15" s="352"/>
    </row>
    <row r="16" spans="1:5" ht="25" customHeight="1">
      <c r="A16" s="262">
        <v>8</v>
      </c>
      <c r="B16" s="264"/>
      <c r="C16" s="264"/>
      <c r="D16" s="264"/>
      <c r="E16" s="352"/>
    </row>
    <row r="17" spans="1:5" ht="25" customHeight="1">
      <c r="A17" s="262">
        <v>9</v>
      </c>
      <c r="B17" s="264"/>
      <c r="C17" s="264"/>
      <c r="D17" s="264"/>
      <c r="E17" s="352"/>
    </row>
    <row r="18" spans="1:5" ht="25" customHeight="1">
      <c r="A18" s="262">
        <v>10</v>
      </c>
      <c r="B18" s="264"/>
      <c r="C18" s="264"/>
      <c r="D18" s="264"/>
      <c r="E18" s="352"/>
    </row>
    <row r="19" spans="1:5" ht="25" customHeight="1">
      <c r="A19" s="262">
        <v>11</v>
      </c>
      <c r="B19" s="264"/>
      <c r="C19" s="264"/>
      <c r="D19" s="264"/>
      <c r="E19" s="352"/>
    </row>
    <row r="20" spans="1:5" ht="25" customHeight="1">
      <c r="A20" s="262">
        <v>12</v>
      </c>
      <c r="B20" s="264"/>
      <c r="C20" s="264"/>
      <c r="D20" s="264"/>
      <c r="E20" s="352"/>
    </row>
    <row r="21" spans="1:5" ht="25" customHeight="1">
      <c r="A21" s="262">
        <v>13</v>
      </c>
      <c r="B21" s="264"/>
      <c r="C21" s="264"/>
      <c r="D21" s="264"/>
      <c r="E21" s="352"/>
    </row>
    <row r="22" spans="1:5" ht="25" customHeight="1">
      <c r="A22" s="262">
        <v>14</v>
      </c>
      <c r="B22" s="264"/>
      <c r="C22" s="264"/>
      <c r="D22" s="264"/>
      <c r="E22" s="352"/>
    </row>
    <row r="23" spans="1:5" ht="25" customHeight="1">
      <c r="A23" s="262">
        <v>15</v>
      </c>
      <c r="B23" s="264"/>
      <c r="C23" s="264"/>
      <c r="D23" s="264"/>
      <c r="E23" s="352"/>
    </row>
    <row r="24" spans="1:5" ht="25" customHeight="1">
      <c r="A24" s="262">
        <v>16</v>
      </c>
      <c r="B24" s="264"/>
      <c r="C24" s="264"/>
      <c r="D24" s="264"/>
      <c r="E24" s="352"/>
    </row>
    <row r="25" spans="1:5" ht="25" customHeight="1">
      <c r="A25" s="262">
        <v>17</v>
      </c>
      <c r="B25" s="264"/>
      <c r="C25" s="264"/>
      <c r="D25" s="264"/>
      <c r="E25" s="352"/>
    </row>
    <row r="26" spans="1:5" ht="25" customHeight="1">
      <c r="A26" s="262">
        <v>18</v>
      </c>
      <c r="B26" s="264"/>
      <c r="C26" s="264"/>
      <c r="D26" s="264"/>
      <c r="E26" s="352"/>
    </row>
    <row r="27" spans="1:5" ht="25" customHeight="1">
      <c r="A27" s="262">
        <v>19</v>
      </c>
      <c r="B27" s="264"/>
      <c r="C27" s="264"/>
      <c r="D27" s="264"/>
      <c r="E27" s="352"/>
    </row>
    <row r="28" spans="1:5" ht="25" customHeight="1">
      <c r="A28" s="262">
        <v>20</v>
      </c>
      <c r="B28" s="264"/>
      <c r="C28" s="264"/>
      <c r="D28" s="264"/>
      <c r="E28" s="352"/>
    </row>
    <row r="29" spans="1:5" ht="25" customHeight="1">
      <c r="A29" s="262">
        <v>21</v>
      </c>
      <c r="B29" s="264"/>
      <c r="C29" s="264"/>
      <c r="D29" s="264"/>
      <c r="E29" s="352"/>
    </row>
    <row r="30" spans="1:5" ht="25" customHeight="1">
      <c r="A30" s="262">
        <v>22</v>
      </c>
      <c r="B30" s="264"/>
      <c r="C30" s="264"/>
      <c r="D30" s="264"/>
      <c r="E30" s="352"/>
    </row>
    <row r="31" spans="1:5" ht="25" customHeight="1">
      <c r="A31" s="262">
        <v>23</v>
      </c>
      <c r="B31" s="264"/>
      <c r="C31" s="264"/>
      <c r="D31" s="264"/>
      <c r="E31" s="352"/>
    </row>
    <row r="32" spans="1:5" ht="25" customHeight="1">
      <c r="A32" s="262">
        <v>24</v>
      </c>
      <c r="B32" s="264"/>
      <c r="C32" s="264"/>
      <c r="D32" s="264"/>
      <c r="E32" s="352"/>
    </row>
    <row r="33" spans="1:5" ht="25" customHeight="1">
      <c r="A33" s="262">
        <v>25</v>
      </c>
      <c r="B33" s="264"/>
      <c r="C33" s="264"/>
      <c r="D33" s="264"/>
      <c r="E33" s="352"/>
    </row>
    <row r="34" spans="1:5" ht="25" customHeight="1">
      <c r="A34" s="262">
        <v>26</v>
      </c>
      <c r="B34" s="264"/>
      <c r="C34" s="264"/>
      <c r="D34" s="264"/>
      <c r="E34" s="352"/>
    </row>
    <row r="35" spans="1:5" ht="25" customHeight="1">
      <c r="A35" s="262">
        <v>27</v>
      </c>
      <c r="B35" s="264"/>
      <c r="C35" s="264"/>
      <c r="D35" s="264"/>
      <c r="E35" s="352"/>
    </row>
    <row r="36" spans="1:5" ht="25" customHeight="1">
      <c r="A36" s="262">
        <v>28</v>
      </c>
      <c r="B36" s="264"/>
      <c r="C36" s="264"/>
      <c r="D36" s="264"/>
      <c r="E36" s="352"/>
    </row>
    <row r="37" spans="1:5" ht="25" customHeight="1">
      <c r="A37" s="262">
        <v>29</v>
      </c>
      <c r="B37" s="264"/>
      <c r="C37" s="264"/>
      <c r="D37" s="264"/>
      <c r="E37" s="352"/>
    </row>
    <row r="38" spans="1:5" ht="25" customHeight="1">
      <c r="A38" s="262">
        <v>30</v>
      </c>
      <c r="B38" s="264"/>
      <c r="C38" s="264"/>
      <c r="D38" s="264"/>
      <c r="E38" s="352"/>
    </row>
    <row r="39" spans="1:5" ht="25" customHeight="1">
      <c r="A39" s="262">
        <v>31</v>
      </c>
      <c r="B39" s="264"/>
      <c r="C39" s="264"/>
      <c r="D39" s="264"/>
      <c r="E39" s="352"/>
    </row>
    <row r="40" spans="1:5" ht="25" customHeight="1">
      <c r="A40" s="262">
        <v>32</v>
      </c>
      <c r="B40" s="264"/>
      <c r="C40" s="264"/>
      <c r="D40" s="264"/>
      <c r="E40" s="352"/>
    </row>
    <row r="41" spans="1:5" ht="25" customHeight="1">
      <c r="A41" s="262">
        <v>33</v>
      </c>
      <c r="B41" s="264"/>
      <c r="C41" s="264"/>
      <c r="D41" s="264"/>
      <c r="E41" s="352"/>
    </row>
    <row r="42" spans="1:5" ht="25" customHeight="1">
      <c r="A42" s="262">
        <v>34</v>
      </c>
      <c r="B42" s="264"/>
      <c r="C42" s="264"/>
      <c r="D42" s="264"/>
      <c r="E42" s="352"/>
    </row>
    <row r="43" spans="1:5" ht="25" customHeight="1">
      <c r="A43" s="262">
        <v>35</v>
      </c>
      <c r="B43" s="264"/>
      <c r="C43" s="264"/>
      <c r="D43" s="264"/>
      <c r="E43" s="352"/>
    </row>
    <row r="44" spans="1:5" ht="25" customHeight="1">
      <c r="A44" s="262">
        <v>36</v>
      </c>
      <c r="B44" s="264"/>
      <c r="C44" s="264"/>
      <c r="D44" s="264"/>
      <c r="E44" s="352"/>
    </row>
    <row r="45" spans="1:5" ht="25" customHeight="1">
      <c r="A45" s="262">
        <v>37</v>
      </c>
      <c r="B45" s="264"/>
      <c r="C45" s="264"/>
      <c r="D45" s="264"/>
      <c r="E45" s="352"/>
    </row>
    <row r="46" spans="1:5" ht="25" customHeight="1">
      <c r="A46" s="262">
        <v>38</v>
      </c>
      <c r="B46" s="264"/>
      <c r="C46" s="264"/>
      <c r="D46" s="264"/>
      <c r="E46" s="352"/>
    </row>
    <row r="47" spans="1:5" ht="25" customHeight="1">
      <c r="A47" s="262">
        <v>39</v>
      </c>
      <c r="B47" s="264"/>
      <c r="C47" s="264"/>
      <c r="D47" s="264"/>
      <c r="E47" s="352"/>
    </row>
    <row r="48" spans="1:5" ht="25" customHeight="1">
      <c r="A48" s="262">
        <v>40</v>
      </c>
      <c r="B48" s="264"/>
      <c r="C48" s="264"/>
      <c r="D48" s="264"/>
      <c r="E48" s="352"/>
    </row>
  </sheetData>
  <mergeCells count="1">
    <mergeCell ref="A1:E1"/>
  </mergeCells>
  <phoneticPr fontId="2"/>
  <pageMargins left="0.70866141732283472" right="0.70866141732283472" top="0.74803149606299213" bottom="0.74803149606299213" header="0.31496062992125984" footer="0.31496062992125984"/>
  <pageSetup paperSize="9" scale="94" orientation="portrait" blackAndWhite="1"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D41AE-A712-49E3-BCA3-A3E748DDD2DE}">
  <dimension ref="A1:E34"/>
  <sheetViews>
    <sheetView view="pageBreakPreview" zoomScaleNormal="100" zoomScaleSheetLayoutView="100" workbookViewId="0">
      <selection activeCell="G8" sqref="G8"/>
    </sheetView>
  </sheetViews>
  <sheetFormatPr defaultColWidth="9" defaultRowHeight="13"/>
  <cols>
    <col min="1" max="1" width="4.6328125" style="45" customWidth="1"/>
    <col min="2" max="5" width="20.6328125" style="45" customWidth="1"/>
    <col min="6" max="16384" width="9" style="45"/>
  </cols>
  <sheetData>
    <row r="1" spans="1:5" ht="20.149999999999999" customHeight="1">
      <c r="E1" s="46" t="s">
        <v>313</v>
      </c>
    </row>
    <row r="2" spans="1:5" ht="20.149999999999999" customHeight="1">
      <c r="A2" s="201" t="s">
        <v>486</v>
      </c>
      <c r="B2" s="256"/>
      <c r="C2" s="256"/>
      <c r="D2" s="256"/>
      <c r="E2" s="256"/>
    </row>
    <row r="3" spans="1:5" ht="10" customHeight="1">
      <c r="A3" s="201"/>
      <c r="B3" s="256"/>
      <c r="C3" s="256"/>
      <c r="D3" s="256"/>
      <c r="E3" s="256"/>
    </row>
    <row r="4" spans="1:5" ht="20.149999999999999" customHeight="1">
      <c r="B4" s="257" t="s">
        <v>295</v>
      </c>
      <c r="C4" s="344" t="str">
        <f>IF(ISTEXT(様式一式目次!C4),様式一式目次!C4," ")</f>
        <v xml:space="preserve"> </v>
      </c>
    </row>
    <row r="5" spans="1:5" ht="20.149999999999999" customHeight="1">
      <c r="B5" s="258" t="s">
        <v>442</v>
      </c>
      <c r="C5" s="345" t="str">
        <f>IF(ISTEXT(様式一式目次!C5),様式一式目次!C5," ")</f>
        <v xml:space="preserve"> </v>
      </c>
    </row>
    <row r="6" spans="1:5" ht="10" customHeight="1"/>
    <row r="7" spans="1:5" ht="20.149999999999999" customHeight="1">
      <c r="A7" s="912" t="s">
        <v>471</v>
      </c>
      <c r="B7" s="913"/>
      <c r="C7" s="354" t="s">
        <v>453</v>
      </c>
      <c r="D7" s="355"/>
      <c r="E7" s="353"/>
    </row>
    <row r="8" spans="1:5" ht="20.149999999999999" customHeight="1">
      <c r="A8" s="914"/>
      <c r="B8" s="915"/>
      <c r="C8" s="356" t="s">
        <v>454</v>
      </c>
      <c r="D8" s="357"/>
      <c r="E8" s="72"/>
    </row>
    <row r="9" spans="1:5" ht="20.149999999999999" customHeight="1">
      <c r="A9" s="914"/>
      <c r="B9" s="915"/>
      <c r="C9" s="356" t="s">
        <v>455</v>
      </c>
      <c r="D9" s="357"/>
      <c r="E9" s="72"/>
    </row>
    <row r="10" spans="1:5" ht="20.149999999999999" customHeight="1">
      <c r="A10" s="914"/>
      <c r="B10" s="915"/>
      <c r="C10" s="356" t="s">
        <v>456</v>
      </c>
      <c r="D10" s="358" t="str">
        <f>IF(ISNUMBER(D7),SUM(D7:D9),"")</f>
        <v/>
      </c>
      <c r="E10" s="72"/>
    </row>
    <row r="11" spans="1:5" ht="20.149999999999999" customHeight="1">
      <c r="A11" s="914"/>
      <c r="B11" s="915"/>
      <c r="C11" s="359"/>
      <c r="D11" s="261"/>
      <c r="E11" s="68"/>
    </row>
    <row r="12" spans="1:5" ht="20.149999999999999" customHeight="1">
      <c r="A12" s="914"/>
      <c r="B12" s="915"/>
      <c r="C12" s="356" t="s">
        <v>457</v>
      </c>
      <c r="D12" s="908"/>
      <c r="E12" s="909"/>
    </row>
    <row r="13" spans="1:5" ht="20.149999999999999" customHeight="1">
      <c r="A13" s="914"/>
      <c r="B13" s="915"/>
      <c r="C13" s="356" t="s">
        <v>458</v>
      </c>
      <c r="D13" s="908"/>
      <c r="E13" s="909"/>
    </row>
    <row r="14" spans="1:5" ht="20.149999999999999" customHeight="1">
      <c r="A14" s="916"/>
      <c r="B14" s="917"/>
      <c r="C14" s="360" t="s">
        <v>459</v>
      </c>
      <c r="D14" s="910"/>
      <c r="E14" s="911"/>
    </row>
    <row r="15" spans="1:5" ht="30" customHeight="1">
      <c r="A15" s="918" t="s">
        <v>460</v>
      </c>
      <c r="B15" s="919"/>
      <c r="C15" s="362"/>
      <c r="D15" s="363"/>
      <c r="E15" s="361"/>
    </row>
    <row r="16" spans="1:5" ht="30" customHeight="1">
      <c r="A16" s="918" t="s">
        <v>461</v>
      </c>
      <c r="B16" s="919"/>
      <c r="C16" s="905"/>
      <c r="D16" s="906"/>
      <c r="E16" s="907"/>
    </row>
    <row r="17" spans="1:5" ht="30" customHeight="1">
      <c r="A17" s="918" t="s">
        <v>462</v>
      </c>
      <c r="B17" s="919"/>
      <c r="C17" s="905"/>
      <c r="D17" s="906"/>
      <c r="E17" s="907"/>
    </row>
    <row r="18" spans="1:5" ht="30" customHeight="1">
      <c r="A18" s="918" t="s">
        <v>463</v>
      </c>
      <c r="B18" s="919"/>
      <c r="C18" s="905"/>
      <c r="D18" s="906"/>
      <c r="E18" s="907"/>
    </row>
    <row r="19" spans="1:5" ht="10" customHeight="1"/>
    <row r="20" spans="1:5" ht="20.149999999999999" customHeight="1">
      <c r="A20" s="45" t="s">
        <v>464</v>
      </c>
    </row>
    <row r="21" spans="1:5" ht="20.149999999999999" customHeight="1">
      <c r="A21" s="262" t="s">
        <v>444</v>
      </c>
      <c r="B21" s="364" t="s">
        <v>465</v>
      </c>
      <c r="C21" s="364" t="s">
        <v>466</v>
      </c>
      <c r="D21" s="364" t="s">
        <v>467</v>
      </c>
      <c r="E21" s="364" t="s">
        <v>468</v>
      </c>
    </row>
    <row r="22" spans="1:5" ht="28" customHeight="1">
      <c r="A22" s="262">
        <v>1</v>
      </c>
      <c r="B22" s="264"/>
      <c r="C22" s="264"/>
      <c r="D22" s="264"/>
      <c r="E22" s="264"/>
    </row>
    <row r="23" spans="1:5" ht="28" customHeight="1">
      <c r="A23" s="262">
        <v>2</v>
      </c>
      <c r="B23" s="264"/>
      <c r="C23" s="264"/>
      <c r="D23" s="264"/>
      <c r="E23" s="264"/>
    </row>
    <row r="24" spans="1:5" ht="28" customHeight="1">
      <c r="A24" s="262">
        <v>3</v>
      </c>
      <c r="B24" s="264"/>
      <c r="C24" s="264"/>
      <c r="D24" s="264"/>
      <c r="E24" s="264"/>
    </row>
    <row r="25" spans="1:5" ht="28" customHeight="1">
      <c r="A25" s="262">
        <v>4</v>
      </c>
      <c r="B25" s="264"/>
      <c r="C25" s="264"/>
      <c r="D25" s="264"/>
      <c r="E25" s="264"/>
    </row>
    <row r="26" spans="1:5" ht="28" customHeight="1">
      <c r="A26" s="262">
        <v>5</v>
      </c>
      <c r="B26" s="264"/>
      <c r="C26" s="264"/>
      <c r="D26" s="264"/>
      <c r="E26" s="264"/>
    </row>
    <row r="27" spans="1:5" ht="28" customHeight="1">
      <c r="A27" s="262">
        <v>6</v>
      </c>
      <c r="B27" s="264"/>
      <c r="C27" s="264"/>
      <c r="D27" s="264"/>
      <c r="E27" s="264"/>
    </row>
    <row r="28" spans="1:5" ht="28" customHeight="1">
      <c r="A28" s="262">
        <v>7</v>
      </c>
      <c r="B28" s="264"/>
      <c r="C28" s="264"/>
      <c r="D28" s="264"/>
      <c r="E28" s="264"/>
    </row>
    <row r="29" spans="1:5" ht="10" customHeight="1"/>
    <row r="30" spans="1:5" ht="20.149999999999999" customHeight="1">
      <c r="A30" s="45" t="s">
        <v>469</v>
      </c>
    </row>
    <row r="31" spans="1:5" ht="20.149999999999999" customHeight="1">
      <c r="A31" s="262" t="s">
        <v>444</v>
      </c>
      <c r="B31" s="364" t="s">
        <v>465</v>
      </c>
      <c r="C31" s="364" t="s">
        <v>470</v>
      </c>
      <c r="D31" s="364" t="s">
        <v>467</v>
      </c>
      <c r="E31" s="364" t="s">
        <v>468</v>
      </c>
    </row>
    <row r="32" spans="1:5" ht="28" customHeight="1">
      <c r="A32" s="262">
        <v>1</v>
      </c>
      <c r="B32" s="264"/>
      <c r="C32" s="264"/>
      <c r="D32" s="264"/>
      <c r="E32" s="264"/>
    </row>
    <row r="33" spans="1:5" ht="28" customHeight="1">
      <c r="A33" s="262">
        <v>2</v>
      </c>
      <c r="B33" s="264"/>
      <c r="C33" s="264"/>
      <c r="D33" s="264"/>
      <c r="E33" s="264"/>
    </row>
    <row r="34" spans="1:5" ht="28" customHeight="1">
      <c r="A34" s="262">
        <v>3</v>
      </c>
      <c r="B34" s="264"/>
      <c r="C34" s="264"/>
      <c r="D34" s="264"/>
      <c r="E34" s="264"/>
    </row>
  </sheetData>
  <mergeCells count="11">
    <mergeCell ref="A7:B14"/>
    <mergeCell ref="A15:B15"/>
    <mergeCell ref="A16:B16"/>
    <mergeCell ref="A17:B17"/>
    <mergeCell ref="A18:B18"/>
    <mergeCell ref="C18:E18"/>
    <mergeCell ref="D12:E12"/>
    <mergeCell ref="D13:E13"/>
    <mergeCell ref="D14:E14"/>
    <mergeCell ref="C16:E16"/>
    <mergeCell ref="C17:E17"/>
  </mergeCells>
  <phoneticPr fontId="2"/>
  <dataValidations count="1">
    <dataValidation allowBlank="1" showInputMessage="1" showErrorMessage="1" prompt="数字のみ入力" sqref="D7:D9 C15" xr:uid="{A822E17E-72FF-4E49-B95F-CB6DAFF24DD5}"/>
  </dataValidations>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2</xdr:col>
                    <xdr:colOff>127000</xdr:colOff>
                    <xdr:row>15</xdr:row>
                    <xdr:rowOff>69850</xdr:rowOff>
                  </from>
                  <to>
                    <xdr:col>2</xdr:col>
                    <xdr:colOff>742950</xdr:colOff>
                    <xdr:row>15</xdr:row>
                    <xdr:rowOff>304800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3</xdr:col>
                    <xdr:colOff>12700</xdr:colOff>
                    <xdr:row>15</xdr:row>
                    <xdr:rowOff>69850</xdr:rowOff>
                  </from>
                  <to>
                    <xdr:col>3</xdr:col>
                    <xdr:colOff>628650</xdr:colOff>
                    <xdr:row>15</xdr:row>
                    <xdr:rowOff>304800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127000</xdr:colOff>
                    <xdr:row>16</xdr:row>
                    <xdr:rowOff>69850</xdr:rowOff>
                  </from>
                  <to>
                    <xdr:col>2</xdr:col>
                    <xdr:colOff>742950</xdr:colOff>
                    <xdr:row>16</xdr:row>
                    <xdr:rowOff>304800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3</xdr:col>
                    <xdr:colOff>12700</xdr:colOff>
                    <xdr:row>16</xdr:row>
                    <xdr:rowOff>69850</xdr:rowOff>
                  </from>
                  <to>
                    <xdr:col>3</xdr:col>
                    <xdr:colOff>628650</xdr:colOff>
                    <xdr:row>16</xdr:row>
                    <xdr:rowOff>304800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127000</xdr:colOff>
                    <xdr:row>17</xdr:row>
                    <xdr:rowOff>76200</xdr:rowOff>
                  </from>
                  <to>
                    <xdr:col>2</xdr:col>
                    <xdr:colOff>742950</xdr:colOff>
                    <xdr:row>17</xdr:row>
                    <xdr:rowOff>317500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3</xdr:col>
                    <xdr:colOff>12700</xdr:colOff>
                    <xdr:row>17</xdr:row>
                    <xdr:rowOff>76200</xdr:rowOff>
                  </from>
                  <to>
                    <xdr:col>3</xdr:col>
                    <xdr:colOff>628650</xdr:colOff>
                    <xdr:row>17</xdr:row>
                    <xdr:rowOff>317500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3</xdr:col>
                    <xdr:colOff>31750</xdr:colOff>
                    <xdr:row>10</xdr:row>
                    <xdr:rowOff>0</xdr:rowOff>
                  </from>
                  <to>
                    <xdr:col>3</xdr:col>
                    <xdr:colOff>895350</xdr:colOff>
                    <xdr:row>10</xdr:row>
                    <xdr:rowOff>241300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3</xdr:col>
                    <xdr:colOff>889000</xdr:colOff>
                    <xdr:row>10</xdr:row>
                    <xdr:rowOff>0</xdr:rowOff>
                  </from>
                  <to>
                    <xdr:col>4</xdr:col>
                    <xdr:colOff>184150</xdr:colOff>
                    <xdr:row>10</xdr:row>
                    <xdr:rowOff>241300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B990B-AC0D-44E2-88B7-9CBCC4DDFDE9}">
  <sheetPr>
    <pageSetUpPr fitToPage="1"/>
  </sheetPr>
  <dimension ref="A1:S46"/>
  <sheetViews>
    <sheetView view="pageBreakPreview" zoomScaleNormal="100" zoomScaleSheetLayoutView="100" workbookViewId="0">
      <selection activeCell="B44" sqref="B44:C44"/>
    </sheetView>
  </sheetViews>
  <sheetFormatPr defaultColWidth="9" defaultRowHeight="13"/>
  <cols>
    <col min="1" max="1" width="3.6328125" style="45" customWidth="1"/>
    <col min="2" max="16" width="8.08984375" style="45" customWidth="1"/>
    <col min="17" max="17" width="2.6328125" style="45" customWidth="1"/>
    <col min="18" max="19" width="4.6328125" style="45" hidden="1" customWidth="1"/>
    <col min="20" max="16384" width="9" style="45"/>
  </cols>
  <sheetData>
    <row r="1" spans="1:17">
      <c r="P1" s="46" t="s">
        <v>393</v>
      </c>
    </row>
    <row r="2" spans="1:17" ht="44.25" customHeight="1">
      <c r="A2" s="404" t="s">
        <v>394</v>
      </c>
      <c r="B2" s="255"/>
      <c r="C2" s="255"/>
      <c r="D2" s="255"/>
      <c r="E2" s="255"/>
      <c r="F2" s="255"/>
      <c r="G2" s="255"/>
      <c r="H2" s="255"/>
      <c r="I2" s="255"/>
      <c r="J2" s="255"/>
      <c r="K2" s="255"/>
      <c r="L2" s="255"/>
      <c r="M2" s="255"/>
      <c r="N2" s="255"/>
      <c r="O2" s="255"/>
      <c r="P2" s="255"/>
      <c r="Q2" s="255"/>
    </row>
    <row r="3" spans="1:17" ht="57" customHeight="1"/>
    <row r="4" spans="1:17" ht="25" customHeight="1">
      <c r="A4" s="925" t="s">
        <v>295</v>
      </c>
      <c r="B4" s="925"/>
      <c r="C4" s="500" t="str">
        <f>IF(ISTEXT(様式一式目次!C4),様式一式目次!C4," ")</f>
        <v xml:space="preserve"> </v>
      </c>
      <c r="D4" s="500"/>
      <c r="E4" s="500"/>
      <c r="G4" s="265" t="s">
        <v>395</v>
      </c>
      <c r="H4" s="922"/>
      <c r="I4" s="922"/>
    </row>
    <row r="5" spans="1:17" ht="25" customHeight="1">
      <c r="A5" s="924" t="s">
        <v>480</v>
      </c>
      <c r="B5" s="924"/>
      <c r="C5" s="777" t="str">
        <f>IF(ISTEXT(様式一式目次!C5),様式一式目次!C5," ")</f>
        <v xml:space="preserve"> </v>
      </c>
      <c r="D5" s="777"/>
      <c r="E5" s="777"/>
    </row>
    <row r="7" spans="1:17">
      <c r="B7" s="45" t="s">
        <v>396</v>
      </c>
    </row>
    <row r="8" spans="1:17">
      <c r="B8" s="45" t="s">
        <v>397</v>
      </c>
    </row>
    <row r="9" spans="1:17">
      <c r="B9" s="306" t="s">
        <v>398</v>
      </c>
    </row>
    <row r="11" spans="1:17" ht="20.149999999999999" customHeight="1">
      <c r="B11" s="923" t="s">
        <v>399</v>
      </c>
      <c r="C11" s="923"/>
      <c r="D11" s="923" t="s">
        <v>400</v>
      </c>
      <c r="E11" s="923"/>
      <c r="F11" s="923"/>
      <c r="H11" s="307" t="s">
        <v>401</v>
      </c>
      <c r="I11" s="307"/>
      <c r="J11" s="307"/>
      <c r="K11" s="307"/>
      <c r="L11" s="307"/>
      <c r="M11" s="307"/>
      <c r="N11" s="307"/>
      <c r="O11" s="307"/>
    </row>
    <row r="12" spans="1:17" ht="20.149999999999999" customHeight="1">
      <c r="B12" s="900" t="s">
        <v>326</v>
      </c>
      <c r="C12" s="900"/>
      <c r="D12" s="920" t="s">
        <v>402</v>
      </c>
      <c r="E12" s="920"/>
      <c r="F12" s="920"/>
      <c r="H12" s="308" t="s">
        <v>403</v>
      </c>
      <c r="I12" s="921" t="str">
        <f>"（"&amp;$H$25&amp;"+"&amp;$J$25&amp;"）/（"&amp;$F$25&amp;"+"&amp;$J$25&amp;"）"</f>
        <v>（就職者数+中退就職者数）/（修了者数+中退就職者数）</v>
      </c>
      <c r="J12" s="921"/>
      <c r="K12" s="921"/>
      <c r="L12" s="921"/>
      <c r="M12" s="921"/>
      <c r="N12" s="921"/>
      <c r="O12" s="921"/>
    </row>
    <row r="13" spans="1:17" ht="20.149999999999999" customHeight="1">
      <c r="B13" s="900" t="s">
        <v>404</v>
      </c>
      <c r="C13" s="900"/>
      <c r="D13" s="920" t="s">
        <v>402</v>
      </c>
      <c r="E13" s="920"/>
      <c r="F13" s="920"/>
      <c r="H13" s="308" t="s">
        <v>405</v>
      </c>
      <c r="I13" s="921" t="str">
        <f>"（"&amp;$H$25&amp;"+"&amp;$J$25&amp;"）/（"&amp;$F$25&amp;"+"&amp;$J$25&amp;"－進学者数）"</f>
        <v>（就職者数+中退就職者数）/（修了者数+中退就職者数－進学者数）</v>
      </c>
      <c r="J13" s="921"/>
      <c r="K13" s="921"/>
      <c r="L13" s="921"/>
      <c r="M13" s="921"/>
      <c r="N13" s="921"/>
      <c r="O13" s="921"/>
    </row>
    <row r="14" spans="1:17" ht="20.149999999999999" customHeight="1">
      <c r="B14" s="900" t="s">
        <v>406</v>
      </c>
      <c r="C14" s="900"/>
      <c r="D14" s="920" t="s">
        <v>407</v>
      </c>
      <c r="E14" s="920"/>
      <c r="F14" s="920"/>
      <c r="H14" s="307" t="s">
        <v>487</v>
      </c>
      <c r="I14" s="307"/>
      <c r="J14" s="307"/>
      <c r="K14" s="307"/>
      <c r="L14" s="307"/>
      <c r="M14" s="307"/>
      <c r="N14" s="307"/>
      <c r="O14" s="307"/>
    </row>
    <row r="15" spans="1:17">
      <c r="B15" s="46"/>
      <c r="C15" s="46"/>
    </row>
    <row r="16" spans="1:17" ht="17.149999999999999" customHeight="1" thickBot="1">
      <c r="C16" s="45" t="s">
        <v>408</v>
      </c>
    </row>
    <row r="17" spans="2:19" ht="52">
      <c r="C17" s="309" t="s">
        <v>591</v>
      </c>
      <c r="D17" s="310"/>
      <c r="E17" s="309" t="s">
        <v>584</v>
      </c>
      <c r="F17" s="310"/>
      <c r="G17" s="928" t="s">
        <v>409</v>
      </c>
      <c r="H17" s="928"/>
      <c r="I17" s="928"/>
      <c r="J17" s="928"/>
      <c r="K17" s="923" t="s">
        <v>410</v>
      </c>
      <c r="L17" s="923"/>
      <c r="M17" s="923"/>
      <c r="N17" s="929"/>
      <c r="O17" s="311" t="s">
        <v>411</v>
      </c>
      <c r="P17" s="312" t="s">
        <v>412</v>
      </c>
      <c r="R17" s="45" t="s">
        <v>413</v>
      </c>
      <c r="S17" s="45" t="s">
        <v>414</v>
      </c>
    </row>
    <row r="18" spans="2:19" ht="18" customHeight="1">
      <c r="B18" s="313" t="s">
        <v>415</v>
      </c>
      <c r="C18" s="314" t="s">
        <v>416</v>
      </c>
      <c r="D18" s="314"/>
      <c r="E18" s="314" t="s">
        <v>416</v>
      </c>
      <c r="F18" s="314"/>
      <c r="G18" s="926" t="s">
        <v>417</v>
      </c>
      <c r="H18" s="926"/>
      <c r="I18" s="926"/>
      <c r="J18" s="926"/>
      <c r="K18" s="926" t="s">
        <v>418</v>
      </c>
      <c r="L18" s="926"/>
      <c r="M18" s="926"/>
      <c r="N18" s="927"/>
      <c r="O18" s="315"/>
      <c r="P18" s="315" t="str">
        <f>IFERROR(IF(O18="○",IF(SUM(R18,S18)&gt;=1,"○","×"),"―"),"―")</f>
        <v>―</v>
      </c>
      <c r="R18" s="45">
        <f>IF($L$26&gt;=0.8,1,0)</f>
        <v>1</v>
      </c>
      <c r="S18" s="45">
        <f>IF($L$28&gt;=0.8,1,0)</f>
        <v>1</v>
      </c>
    </row>
    <row r="19" spans="2:19" ht="18" customHeight="1">
      <c r="B19" s="313" t="s">
        <v>419</v>
      </c>
      <c r="C19" s="314" t="s">
        <v>416</v>
      </c>
      <c r="D19" s="314"/>
      <c r="E19" s="314" t="s">
        <v>420</v>
      </c>
      <c r="F19" s="314"/>
      <c r="G19" s="926" t="s">
        <v>417</v>
      </c>
      <c r="H19" s="926"/>
      <c r="I19" s="926"/>
      <c r="J19" s="926"/>
      <c r="K19" s="926" t="s">
        <v>421</v>
      </c>
      <c r="L19" s="926"/>
      <c r="M19" s="926"/>
      <c r="N19" s="927"/>
      <c r="O19" s="315"/>
      <c r="P19" s="315" t="str">
        <f t="shared" ref="P19:P20" si="0">IFERROR(IF(O19="○",IF(SUM(R19,S19)&gt;=1,"○","×"),"―"),"―")</f>
        <v>―</v>
      </c>
      <c r="R19" s="45">
        <f>IF($L$32&gt;=0.8,1,0)</f>
        <v>1</v>
      </c>
      <c r="S19" s="45">
        <f>IF($L$34&gt;=0.8,1,0)</f>
        <v>1</v>
      </c>
    </row>
    <row r="20" spans="2:19" ht="18" customHeight="1">
      <c r="B20" s="313" t="s">
        <v>422</v>
      </c>
      <c r="C20" s="314" t="s">
        <v>420</v>
      </c>
      <c r="D20" s="314"/>
      <c r="E20" s="314" t="s">
        <v>416</v>
      </c>
      <c r="F20" s="314"/>
      <c r="G20" s="900" t="s">
        <v>583</v>
      </c>
      <c r="H20" s="900"/>
      <c r="I20" s="900"/>
      <c r="J20" s="900"/>
      <c r="K20" s="900"/>
      <c r="L20" s="900"/>
      <c r="M20" s="900"/>
      <c r="N20" s="481"/>
      <c r="O20" s="315"/>
      <c r="P20" s="315" t="str">
        <f t="shared" si="0"/>
        <v>―</v>
      </c>
      <c r="R20" s="45">
        <f>IF($L$40&gt;=0.8,1,0)</f>
        <v>1</v>
      </c>
    </row>
    <row r="21" spans="2:19" ht="18" customHeight="1" thickBot="1">
      <c r="B21" s="313" t="s">
        <v>423</v>
      </c>
      <c r="C21" s="314" t="s">
        <v>420</v>
      </c>
      <c r="D21" s="314"/>
      <c r="E21" s="314" t="s">
        <v>420</v>
      </c>
      <c r="F21" s="314"/>
      <c r="G21" s="926" t="s">
        <v>424</v>
      </c>
      <c r="H21" s="926"/>
      <c r="I21" s="926"/>
      <c r="J21" s="926"/>
      <c r="K21" s="926" t="s">
        <v>425</v>
      </c>
      <c r="L21" s="926"/>
      <c r="M21" s="926"/>
      <c r="N21" s="927"/>
      <c r="O21" s="316"/>
      <c r="P21" s="316" t="str">
        <f>IFERROR(IF(O21="○",IF(SUM(R21,S21)&gt;=1,"○","×"),"―"),"―")</f>
        <v>―</v>
      </c>
      <c r="R21" s="45">
        <f>IF($L$44&gt;=0.8,1,0)</f>
        <v>1</v>
      </c>
      <c r="S21" s="45">
        <f>IF($L$46&gt;=0.8,1,0)</f>
        <v>1</v>
      </c>
    </row>
    <row r="22" spans="2:19">
      <c r="C22" s="78" t="s">
        <v>426</v>
      </c>
      <c r="E22" s="78"/>
      <c r="F22" s="267"/>
      <c r="G22" s="267"/>
    </row>
    <row r="24" spans="2:19" ht="20.149999999999999" customHeight="1">
      <c r="B24" s="45" t="s">
        <v>427</v>
      </c>
    </row>
    <row r="25" spans="2:19" ht="20.149999999999999" customHeight="1" thickBot="1">
      <c r="F25" s="930" t="s">
        <v>428</v>
      </c>
      <c r="G25" s="931"/>
      <c r="H25" s="930" t="str">
        <f>IF($H$4=$B$14,"正社員就職者数","就職者数")</f>
        <v>就職者数</v>
      </c>
      <c r="I25" s="931"/>
      <c r="J25" s="932" t="str">
        <f>IF($H$4=$B$14,"中退正社員就職者数","中退就職者数")</f>
        <v>中退就職者数</v>
      </c>
      <c r="K25" s="933"/>
      <c r="L25" s="481" t="str">
        <f>IF($H$4=$B$14,"正社員就職率","就職率")</f>
        <v>就職率</v>
      </c>
      <c r="M25" s="483"/>
    </row>
    <row r="26" spans="2:19" ht="27" customHeight="1">
      <c r="B26" s="317" t="s">
        <v>591</v>
      </c>
      <c r="C26" s="318"/>
      <c r="D26" s="319" t="s">
        <v>429</v>
      </c>
      <c r="E26" s="320"/>
      <c r="F26" s="934"/>
      <c r="G26" s="935"/>
      <c r="H26" s="936"/>
      <c r="I26" s="935"/>
      <c r="J26" s="936"/>
      <c r="K26" s="937"/>
      <c r="L26" s="938" t="str">
        <f>IFERROR(SUM(H26:K26)/SUM(F26,J26),"―")</f>
        <v>―</v>
      </c>
      <c r="M26" s="939"/>
      <c r="N26" s="45" t="s">
        <v>430</v>
      </c>
    </row>
    <row r="27" spans="2:19" ht="27" customHeight="1" thickBot="1">
      <c r="B27" s="317" t="s">
        <v>584</v>
      </c>
      <c r="C27" s="318"/>
      <c r="D27" s="319" t="s">
        <v>429</v>
      </c>
      <c r="E27" s="320"/>
      <c r="F27" s="940"/>
      <c r="G27" s="941"/>
      <c r="H27" s="942"/>
      <c r="I27" s="941"/>
      <c r="J27" s="942"/>
      <c r="K27" s="943"/>
      <c r="L27" s="944" t="str">
        <f>IFERROR(SUM(H27:K27)/SUM(F27,J27),"―")</f>
        <v>―</v>
      </c>
      <c r="M27" s="945"/>
    </row>
    <row r="28" spans="2:19" ht="27" customHeight="1">
      <c r="B28" s="317" t="s">
        <v>431</v>
      </c>
      <c r="C28" s="318"/>
      <c r="D28" s="319" t="s">
        <v>429</v>
      </c>
      <c r="E28" s="321"/>
      <c r="F28" s="946" t="str">
        <f>IF(ISNUMBER(F26),(SUM(F26:F27)),"")</f>
        <v/>
      </c>
      <c r="G28" s="947"/>
      <c r="H28" s="946" t="str">
        <f t="shared" ref="H28" si="1">IF(ISNUMBER(H26),(SUM(H26:H27)),"")</f>
        <v/>
      </c>
      <c r="I28" s="947"/>
      <c r="J28" s="946" t="str">
        <f t="shared" ref="J28" si="2">IF(ISNUMBER(J26),(SUM(J26:J27)),"")</f>
        <v/>
      </c>
      <c r="K28" s="947"/>
      <c r="L28" s="939" t="str">
        <f>IFERROR(SUM(H28:K28)/SUM(F28,J28),"―")</f>
        <v>―</v>
      </c>
      <c r="M28" s="939"/>
      <c r="N28" s="45" t="s">
        <v>414</v>
      </c>
    </row>
    <row r="29" spans="2:19" ht="20.149999999999999" customHeight="1"/>
    <row r="30" spans="2:19" ht="20.149999999999999" customHeight="1">
      <c r="B30" s="45" t="s">
        <v>432</v>
      </c>
    </row>
    <row r="31" spans="2:19" ht="20.149999999999999" customHeight="1" thickBot="1">
      <c r="F31" s="930" t="str">
        <f>F25</f>
        <v>修了者数</v>
      </c>
      <c r="G31" s="931"/>
      <c r="H31" s="930" t="str">
        <f>H25</f>
        <v>就職者数</v>
      </c>
      <c r="I31" s="931"/>
      <c r="J31" s="932" t="str">
        <f>J25</f>
        <v>中退就職者数</v>
      </c>
      <c r="K31" s="933"/>
      <c r="L31" s="481" t="str">
        <f>L25</f>
        <v>就職率</v>
      </c>
      <c r="M31" s="483"/>
      <c r="N31" s="322" t="s">
        <v>433</v>
      </c>
    </row>
    <row r="32" spans="2:19" ht="52.5" thickBot="1">
      <c r="B32" s="317" t="s">
        <v>591</v>
      </c>
      <c r="C32" s="318"/>
      <c r="D32" s="319" t="s">
        <v>429</v>
      </c>
      <c r="E32" s="320"/>
      <c r="F32" s="934"/>
      <c r="G32" s="935"/>
      <c r="H32" s="936"/>
      <c r="I32" s="935"/>
      <c r="J32" s="936"/>
      <c r="K32" s="937"/>
      <c r="L32" s="938" t="str">
        <f>IFERROR(SUM(H32:K32)/SUM(F32,J32),"―")</f>
        <v>―</v>
      </c>
      <c r="M32" s="939"/>
      <c r="N32" s="323"/>
      <c r="O32" s="45" t="s">
        <v>430</v>
      </c>
    </row>
    <row r="33" spans="2:15" ht="52.5" thickBot="1">
      <c r="B33" s="317" t="s">
        <v>592</v>
      </c>
      <c r="C33" s="318"/>
      <c r="D33" s="319" t="s">
        <v>434</v>
      </c>
      <c r="E33" s="320"/>
      <c r="F33" s="940"/>
      <c r="G33" s="941"/>
      <c r="H33" s="942"/>
      <c r="I33" s="941"/>
      <c r="J33" s="942"/>
      <c r="K33" s="943"/>
      <c r="L33" s="944" t="str">
        <f>IFERROR(SUM(H33:K33)/(SUM(F33,J33)-N33),"―")</f>
        <v>―</v>
      </c>
      <c r="M33" s="948"/>
      <c r="N33" s="324"/>
    </row>
    <row r="34" spans="2:15" ht="27" customHeight="1">
      <c r="B34" s="317" t="s">
        <v>435</v>
      </c>
      <c r="C34" s="318"/>
      <c r="D34" s="319" t="s">
        <v>436</v>
      </c>
      <c r="E34" s="321"/>
      <c r="F34" s="946" t="str">
        <f>IF(ISNUMBER(F32),(SUM(F32:F33)),"")</f>
        <v/>
      </c>
      <c r="G34" s="947"/>
      <c r="H34" s="946" t="str">
        <f>IF(ISNUMBER(H32),(SUM(H32:H33)),"")</f>
        <v/>
      </c>
      <c r="I34" s="947"/>
      <c r="J34" s="946" t="str">
        <f>IF(ISNUMBER(J32),(SUM(J32:J33)),"")</f>
        <v/>
      </c>
      <c r="K34" s="947"/>
      <c r="L34" s="938" t="str">
        <f>IFERROR(SUM(H34:K34)/(SUM(F34,J34)-N34),"―")</f>
        <v>―</v>
      </c>
      <c r="M34" s="939"/>
      <c r="N34" s="325" t="str">
        <f>IF(ISNUMBER(N33),N33,"")</f>
        <v/>
      </c>
      <c r="O34" s="45" t="s">
        <v>414</v>
      </c>
    </row>
    <row r="35" spans="2:15" ht="20.149999999999999" customHeight="1"/>
    <row r="36" spans="2:15" ht="20.149999999999999" customHeight="1">
      <c r="B36" s="45" t="s">
        <v>437</v>
      </c>
    </row>
    <row r="37" spans="2:15" ht="20.149999999999999" customHeight="1" thickBot="1">
      <c r="F37" s="930" t="str">
        <f>F25</f>
        <v>修了者数</v>
      </c>
      <c r="G37" s="931"/>
      <c r="H37" s="930" t="str">
        <f>H25</f>
        <v>就職者数</v>
      </c>
      <c r="I37" s="931"/>
      <c r="J37" s="932" t="str">
        <f>J25</f>
        <v>中退就職者数</v>
      </c>
      <c r="K37" s="933"/>
      <c r="L37" s="481" t="str">
        <f>L25</f>
        <v>就職率</v>
      </c>
      <c r="M37" s="483"/>
      <c r="N37" s="326" t="s">
        <v>438</v>
      </c>
    </row>
    <row r="38" spans="2:15" ht="52.5" thickBot="1">
      <c r="B38" s="317" t="s">
        <v>591</v>
      </c>
      <c r="C38" s="318"/>
      <c r="D38" s="319" t="s">
        <v>434</v>
      </c>
      <c r="E38" s="320"/>
      <c r="F38" s="934"/>
      <c r="G38" s="935"/>
      <c r="H38" s="936"/>
      <c r="I38" s="935"/>
      <c r="J38" s="936"/>
      <c r="K38" s="937"/>
      <c r="L38" s="944" t="str">
        <f>IFERROR(SUM(H38:K38)/(SUM(F38,J38)-N38),"―")</f>
        <v>―</v>
      </c>
      <c r="M38" s="948"/>
      <c r="N38" s="324"/>
    </row>
    <row r="39" spans="2:15" ht="52.5" thickBot="1">
      <c r="B39" s="317" t="s">
        <v>584</v>
      </c>
      <c r="C39" s="318"/>
      <c r="D39" s="319" t="s">
        <v>429</v>
      </c>
      <c r="E39" s="320"/>
      <c r="F39" s="940"/>
      <c r="G39" s="941"/>
      <c r="H39" s="942"/>
      <c r="I39" s="941"/>
      <c r="J39" s="942"/>
      <c r="K39" s="943"/>
      <c r="L39" s="944" t="str">
        <f>IFERROR(SUM(H39:K39)/SUM(F39,J39),"―")</f>
        <v>―</v>
      </c>
      <c r="M39" s="945"/>
      <c r="N39" s="327"/>
    </row>
    <row r="40" spans="2:15" ht="27" customHeight="1">
      <c r="B40" s="317" t="s">
        <v>431</v>
      </c>
      <c r="C40" s="318"/>
      <c r="D40" s="317" t="s">
        <v>593</v>
      </c>
      <c r="E40" s="318"/>
      <c r="F40" s="946" t="str">
        <f>IF(ISNUMBER(F38),(SUM(F38:F39)),"")</f>
        <v/>
      </c>
      <c r="G40" s="947"/>
      <c r="H40" s="946" t="str">
        <f t="shared" ref="H40" si="3">IF(ISNUMBER(H38),(SUM(H38:H39)),"")</f>
        <v/>
      </c>
      <c r="I40" s="947"/>
      <c r="J40" s="946" t="str">
        <f t="shared" ref="J40" si="4">IF(ISNUMBER(J38),(SUM(J38:J39)),"")</f>
        <v/>
      </c>
      <c r="K40" s="947"/>
      <c r="L40" s="939" t="str">
        <f>IFERROR(SUM(H40:K40)/(SUM(F40,J40)-N40),"―")</f>
        <v>―</v>
      </c>
      <c r="M40" s="939"/>
      <c r="N40" s="328" t="str">
        <f>IF(ISNUMBER(N38),N38,"")</f>
        <v/>
      </c>
      <c r="O40" s="45" t="s">
        <v>430</v>
      </c>
    </row>
    <row r="41" spans="2:15" ht="20.149999999999999" customHeight="1"/>
    <row r="42" spans="2:15" ht="20.149999999999999" customHeight="1">
      <c r="B42" s="45" t="s">
        <v>439</v>
      </c>
    </row>
    <row r="43" spans="2:15" ht="20.149999999999999" customHeight="1" thickBot="1">
      <c r="F43" s="930" t="str">
        <f>F25</f>
        <v>修了者数</v>
      </c>
      <c r="G43" s="931"/>
      <c r="H43" s="930" t="str">
        <f>H25</f>
        <v>就職者数</v>
      </c>
      <c r="I43" s="931"/>
      <c r="J43" s="932" t="str">
        <f>J25</f>
        <v>中退就職者数</v>
      </c>
      <c r="K43" s="933"/>
      <c r="L43" s="481" t="str">
        <f>L25</f>
        <v>就職率</v>
      </c>
      <c r="M43" s="483"/>
      <c r="N43" s="326" t="s">
        <v>433</v>
      </c>
    </row>
    <row r="44" spans="2:15" ht="52">
      <c r="B44" s="317" t="s">
        <v>591</v>
      </c>
      <c r="C44" s="318"/>
      <c r="D44" s="319" t="s">
        <v>434</v>
      </c>
      <c r="E44" s="320"/>
      <c r="F44" s="934"/>
      <c r="G44" s="935"/>
      <c r="H44" s="936"/>
      <c r="I44" s="935"/>
      <c r="J44" s="936"/>
      <c r="K44" s="937"/>
      <c r="L44" s="938" t="str">
        <f>IFERROR(SUM(H44:K44)/SUM(F44,J44),"―")</f>
        <v>―</v>
      </c>
      <c r="M44" s="939"/>
      <c r="N44" s="329"/>
      <c r="O44" s="45" t="s">
        <v>430</v>
      </c>
    </row>
    <row r="45" spans="2:15" ht="52.5" thickBot="1">
      <c r="B45" s="317" t="s">
        <v>584</v>
      </c>
      <c r="C45" s="318"/>
      <c r="D45" s="319" t="s">
        <v>434</v>
      </c>
      <c r="E45" s="320"/>
      <c r="F45" s="940"/>
      <c r="G45" s="941"/>
      <c r="H45" s="942"/>
      <c r="I45" s="941"/>
      <c r="J45" s="942"/>
      <c r="K45" s="943"/>
      <c r="L45" s="944" t="str">
        <f>IFERROR(SUM(H45:K45)/SUM(F45,J45),"―")</f>
        <v>―</v>
      </c>
      <c r="M45" s="945"/>
      <c r="N45" s="330"/>
    </row>
    <row r="46" spans="2:15" ht="27" customHeight="1">
      <c r="B46" s="317" t="s">
        <v>431</v>
      </c>
      <c r="C46" s="318"/>
      <c r="D46" s="319" t="s">
        <v>434</v>
      </c>
      <c r="E46" s="321"/>
      <c r="F46" s="946" t="str">
        <f>IF(ISNUMBER(F44),(SUM(F44:F45)),"")</f>
        <v/>
      </c>
      <c r="G46" s="947"/>
      <c r="H46" s="946" t="str">
        <f t="shared" ref="H46" si="5">IF(ISNUMBER(H44),(SUM(H44:H45)),"")</f>
        <v/>
      </c>
      <c r="I46" s="947"/>
      <c r="J46" s="946" t="str">
        <f t="shared" ref="J46" si="6">IF(ISNUMBER(J44),(SUM(J44:J45)),"")</f>
        <v/>
      </c>
      <c r="K46" s="947"/>
      <c r="L46" s="938" t="str">
        <f>IFERROR(SUM(H46:K46)/SUM(F46,J46),"―")</f>
        <v>―</v>
      </c>
      <c r="M46" s="939"/>
      <c r="N46" s="331" t="str">
        <f>IF(ISNUMBER(N44),SUM(N44:N45),"")</f>
        <v/>
      </c>
      <c r="O46" s="45" t="s">
        <v>414</v>
      </c>
    </row>
  </sheetData>
  <mergeCells count="88">
    <mergeCell ref="F45:G45"/>
    <mergeCell ref="H45:I45"/>
    <mergeCell ref="J45:K45"/>
    <mergeCell ref="L45:M45"/>
    <mergeCell ref="F46:G46"/>
    <mergeCell ref="H46:I46"/>
    <mergeCell ref="J46:K46"/>
    <mergeCell ref="L46:M46"/>
    <mergeCell ref="F43:G43"/>
    <mergeCell ref="H43:I43"/>
    <mergeCell ref="J43:K43"/>
    <mergeCell ref="L43:M43"/>
    <mergeCell ref="F44:G44"/>
    <mergeCell ref="H44:I44"/>
    <mergeCell ref="J44:K44"/>
    <mergeCell ref="L44:M44"/>
    <mergeCell ref="F39:G39"/>
    <mergeCell ref="H39:I39"/>
    <mergeCell ref="J39:K39"/>
    <mergeCell ref="L39:M39"/>
    <mergeCell ref="F40:G40"/>
    <mergeCell ref="H40:I40"/>
    <mergeCell ref="J40:K40"/>
    <mergeCell ref="L40:M40"/>
    <mergeCell ref="F37:G37"/>
    <mergeCell ref="H37:I37"/>
    <mergeCell ref="J37:K37"/>
    <mergeCell ref="L37:M37"/>
    <mergeCell ref="F38:G38"/>
    <mergeCell ref="H38:I38"/>
    <mergeCell ref="J38:K38"/>
    <mergeCell ref="L38:M38"/>
    <mergeCell ref="F33:G33"/>
    <mergeCell ref="H33:I33"/>
    <mergeCell ref="J33:K33"/>
    <mergeCell ref="L33:M33"/>
    <mergeCell ref="F34:G34"/>
    <mergeCell ref="H34:I34"/>
    <mergeCell ref="J34:K34"/>
    <mergeCell ref="L34:M34"/>
    <mergeCell ref="F31:G31"/>
    <mergeCell ref="H31:I31"/>
    <mergeCell ref="J31:K31"/>
    <mergeCell ref="L31:M31"/>
    <mergeCell ref="F32:G32"/>
    <mergeCell ref="H32:I32"/>
    <mergeCell ref="J32:K32"/>
    <mergeCell ref="L32:M32"/>
    <mergeCell ref="F27:G27"/>
    <mergeCell ref="H27:I27"/>
    <mergeCell ref="J27:K27"/>
    <mergeCell ref="L27:M27"/>
    <mergeCell ref="F28:G28"/>
    <mergeCell ref="H28:I28"/>
    <mergeCell ref="J28:K28"/>
    <mergeCell ref="L28:M28"/>
    <mergeCell ref="F25:G25"/>
    <mergeCell ref="H25:I25"/>
    <mergeCell ref="J25:K25"/>
    <mergeCell ref="L25:M25"/>
    <mergeCell ref="F26:G26"/>
    <mergeCell ref="H26:I26"/>
    <mergeCell ref="J26:K26"/>
    <mergeCell ref="L26:M26"/>
    <mergeCell ref="G21:J21"/>
    <mergeCell ref="K21:N21"/>
    <mergeCell ref="B13:C13"/>
    <mergeCell ref="D13:F13"/>
    <mergeCell ref="I13:O13"/>
    <mergeCell ref="B14:C14"/>
    <mergeCell ref="D14:F14"/>
    <mergeCell ref="G17:J17"/>
    <mergeCell ref="K17:N17"/>
    <mergeCell ref="G18:J18"/>
    <mergeCell ref="K18:N18"/>
    <mergeCell ref="G19:J19"/>
    <mergeCell ref="K19:N19"/>
    <mergeCell ref="G20:N20"/>
    <mergeCell ref="B12:C12"/>
    <mergeCell ref="D12:F12"/>
    <mergeCell ref="I12:O12"/>
    <mergeCell ref="C4:E4"/>
    <mergeCell ref="H4:I4"/>
    <mergeCell ref="C5:E5"/>
    <mergeCell ref="B11:C11"/>
    <mergeCell ref="D11:F11"/>
    <mergeCell ref="A5:B5"/>
    <mergeCell ref="A4:B4"/>
  </mergeCells>
  <phoneticPr fontId="2"/>
  <dataValidations count="2">
    <dataValidation type="list" allowBlank="1" showInputMessage="1" showErrorMessage="1" sqref="O18:O21" xr:uid="{553CCDE2-0DDF-4A9E-A8AF-CB27F3880147}">
      <formula1>"○"</formula1>
    </dataValidation>
    <dataValidation type="list" showInputMessage="1" showErrorMessage="1" error="リストから選択してください。" sqref="H4:I4" xr:uid="{1BFEF3B2-F605-41EF-8D70-4141965D4131}">
      <formula1>$B$12:$B$14</formula1>
    </dataValidation>
  </dataValidations>
  <pageMargins left="0.7" right="0.7" top="0.75" bottom="0.75" header="0.3" footer="0.3"/>
  <pageSetup paperSize="9" scale="64"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617B1-96CC-430A-95B8-7638DE958A9E}">
  <dimension ref="A2:B18"/>
  <sheetViews>
    <sheetView tabSelected="1" view="pageBreakPreview" zoomScaleNormal="100" zoomScaleSheetLayoutView="100" workbookViewId="0">
      <selection activeCell="D3" sqref="D3"/>
    </sheetView>
  </sheetViews>
  <sheetFormatPr defaultColWidth="15" defaultRowHeight="18.75" customHeight="1"/>
  <cols>
    <col min="1" max="2" width="37.36328125" style="45" customWidth="1"/>
    <col min="3" max="16384" width="15" style="45"/>
  </cols>
  <sheetData>
    <row r="2" spans="1:2" ht="30" customHeight="1">
      <c r="A2" s="949" t="s">
        <v>489</v>
      </c>
      <c r="B2" s="949"/>
    </row>
    <row r="3" spans="1:2" ht="21.75" customHeight="1" thickBot="1">
      <c r="A3" s="403"/>
      <c r="B3" s="403"/>
    </row>
    <row r="4" spans="1:2" ht="45" customHeight="1" thickBot="1">
      <c r="A4" s="380" t="s">
        <v>576</v>
      </c>
      <c r="B4" s="381" t="s">
        <v>577</v>
      </c>
    </row>
    <row r="5" spans="1:2" ht="24" customHeight="1" thickTop="1">
      <c r="A5" s="382" t="s">
        <v>490</v>
      </c>
      <c r="B5" s="383" t="s">
        <v>491</v>
      </c>
    </row>
    <row r="6" spans="1:2" ht="24" customHeight="1">
      <c r="A6" s="384" t="s">
        <v>492</v>
      </c>
      <c r="B6" s="385" t="s">
        <v>493</v>
      </c>
    </row>
    <row r="7" spans="1:2" ht="24" customHeight="1">
      <c r="A7" s="384" t="s">
        <v>494</v>
      </c>
      <c r="B7" s="385" t="s">
        <v>495</v>
      </c>
    </row>
    <row r="8" spans="1:2" ht="24" customHeight="1">
      <c r="A8" s="384" t="s">
        <v>496</v>
      </c>
      <c r="B8" s="385" t="s">
        <v>497</v>
      </c>
    </row>
    <row r="9" spans="1:2" ht="24" customHeight="1">
      <c r="A9" s="384" t="s">
        <v>498</v>
      </c>
      <c r="B9" s="385" t="s">
        <v>499</v>
      </c>
    </row>
    <row r="10" spans="1:2" ht="24" customHeight="1">
      <c r="A10" s="386" t="s">
        <v>500</v>
      </c>
      <c r="B10" s="385" t="s">
        <v>501</v>
      </c>
    </row>
    <row r="11" spans="1:2" ht="24" customHeight="1">
      <c r="A11" s="384" t="s">
        <v>502</v>
      </c>
      <c r="B11" s="385" t="s">
        <v>503</v>
      </c>
    </row>
    <row r="12" spans="1:2" ht="24" customHeight="1">
      <c r="A12" s="384" t="s">
        <v>504</v>
      </c>
      <c r="B12" s="385" t="s">
        <v>505</v>
      </c>
    </row>
    <row r="13" spans="1:2" ht="24" customHeight="1">
      <c r="A13" s="384" t="s">
        <v>506</v>
      </c>
      <c r="B13" s="385" t="s">
        <v>507</v>
      </c>
    </row>
    <row r="14" spans="1:2" ht="24" customHeight="1" thickBot="1">
      <c r="A14" s="387" t="s">
        <v>508</v>
      </c>
      <c r="B14" s="388"/>
    </row>
    <row r="15" spans="1:2" ht="21" customHeight="1"/>
    <row r="16" spans="1:2" ht="13">
      <c r="A16" s="950" t="s">
        <v>509</v>
      </c>
      <c r="B16" s="45" t="s">
        <v>510</v>
      </c>
    </row>
    <row r="17" spans="1:2" ht="13">
      <c r="A17" s="951"/>
      <c r="B17" s="45" t="s">
        <v>511</v>
      </c>
    </row>
    <row r="18" spans="1:2" ht="13">
      <c r="A18" s="951"/>
      <c r="B18" s="45" t="s">
        <v>512</v>
      </c>
    </row>
  </sheetData>
  <mergeCells count="2">
    <mergeCell ref="A2:B2"/>
    <mergeCell ref="A16:A18"/>
  </mergeCells>
  <phoneticPr fontId="2"/>
  <pageMargins left="1.1023622047244095"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116B7-F1C1-49E1-B128-06DAA5A88B24}">
  <sheetPr>
    <pageSetUpPr fitToPage="1"/>
  </sheetPr>
  <dimension ref="A1:F40"/>
  <sheetViews>
    <sheetView showGridLines="0" view="pageBreakPreview" zoomScaleNormal="100" zoomScaleSheetLayoutView="100" workbookViewId="0"/>
  </sheetViews>
  <sheetFormatPr defaultColWidth="9" defaultRowHeight="14"/>
  <cols>
    <col min="1" max="1" width="4.6328125" style="1" customWidth="1"/>
    <col min="2" max="2" width="30.6328125" style="1" customWidth="1"/>
    <col min="3" max="4" width="5.08984375" style="1" customWidth="1"/>
    <col min="5" max="5" width="23.6328125" style="1" customWidth="1"/>
    <col min="6" max="6" width="30.6328125" style="1" customWidth="1"/>
    <col min="7" max="16384" width="9" style="1"/>
  </cols>
  <sheetData>
    <row r="1" spans="1:6" ht="20.149999999999999" customHeight="1">
      <c r="F1" s="2" t="s">
        <v>566</v>
      </c>
    </row>
    <row r="2" spans="1:6" s="5" customFormat="1" ht="20.149999999999999" customHeight="1">
      <c r="A2" s="3" t="s">
        <v>586</v>
      </c>
      <c r="B2" s="4"/>
      <c r="C2" s="3"/>
      <c r="D2" s="3"/>
      <c r="E2" s="3"/>
      <c r="F2" s="3"/>
    </row>
    <row r="3" spans="1:6" s="5" customFormat="1" ht="20.149999999999999" customHeight="1">
      <c r="A3" s="3" t="s">
        <v>1</v>
      </c>
      <c r="B3" s="4"/>
      <c r="C3" s="3"/>
      <c r="D3" s="3"/>
      <c r="E3" s="3"/>
      <c r="F3" s="3"/>
    </row>
    <row r="4" spans="1:6" ht="20.149999999999999" customHeight="1">
      <c r="B4" s="415"/>
      <c r="C4" s="415"/>
      <c r="D4" s="415"/>
      <c r="E4" s="415"/>
      <c r="F4" s="6"/>
    </row>
    <row r="5" spans="1:6" ht="18" customHeight="1">
      <c r="B5" s="7"/>
      <c r="C5" s="7"/>
      <c r="F5" s="30"/>
    </row>
    <row r="6" spans="1:6" ht="18" customHeight="1">
      <c r="A6" s="8" t="s">
        <v>2</v>
      </c>
      <c r="C6" s="7"/>
      <c r="D6" s="7"/>
    </row>
    <row r="7" spans="1:6" ht="18" customHeight="1">
      <c r="A7" s="9" t="s">
        <v>3</v>
      </c>
      <c r="C7" s="7"/>
      <c r="D7" s="7"/>
      <c r="F7" s="10"/>
    </row>
    <row r="8" spans="1:6" ht="18" customHeight="1">
      <c r="B8" s="416"/>
      <c r="C8" s="416"/>
      <c r="D8" s="416"/>
      <c r="E8" s="416"/>
      <c r="F8" s="11"/>
    </row>
    <row r="9" spans="1:6" ht="18" customHeight="1">
      <c r="E9" s="12" t="s">
        <v>4</v>
      </c>
      <c r="F9" s="8"/>
    </row>
    <row r="10" spans="1:6" ht="25" customHeight="1">
      <c r="E10" s="12" t="s">
        <v>5</v>
      </c>
      <c r="F10" s="29"/>
    </row>
    <row r="11" spans="1:6" ht="25" customHeight="1">
      <c r="E11" s="12" t="s">
        <v>6</v>
      </c>
      <c r="F11" s="29"/>
    </row>
    <row r="12" spans="1:6" ht="25" customHeight="1">
      <c r="E12" s="12" t="s">
        <v>7</v>
      </c>
      <c r="F12" s="29"/>
    </row>
    <row r="13" spans="1:6">
      <c r="B13" s="415"/>
      <c r="C13" s="415"/>
      <c r="D13" s="415"/>
      <c r="E13" s="415"/>
      <c r="F13" s="6"/>
    </row>
    <row r="14" spans="1:6" ht="33" customHeight="1">
      <c r="A14" s="417" t="s">
        <v>587</v>
      </c>
      <c r="B14" s="417"/>
      <c r="C14" s="417"/>
      <c r="D14" s="417"/>
      <c r="E14" s="417"/>
      <c r="F14" s="417"/>
    </row>
    <row r="15" spans="1:6" ht="22.5" customHeight="1">
      <c r="B15" s="414"/>
      <c r="C15" s="414"/>
      <c r="D15" s="414"/>
      <c r="E15" s="414"/>
      <c r="F15" s="13"/>
    </row>
    <row r="16" spans="1:6">
      <c r="B16" s="14" t="s">
        <v>8</v>
      </c>
      <c r="C16" s="14"/>
      <c r="D16" s="15"/>
      <c r="E16" s="15"/>
      <c r="F16" s="15"/>
    </row>
    <row r="17" spans="1:6">
      <c r="B17" s="414"/>
      <c r="C17" s="414"/>
      <c r="D17" s="414"/>
      <c r="E17" s="414"/>
      <c r="F17" s="13"/>
    </row>
    <row r="18" spans="1:6" ht="25" customHeight="1">
      <c r="A18" s="418">
        <v>1</v>
      </c>
      <c r="B18" s="420" t="s">
        <v>9</v>
      </c>
      <c r="C18" s="423" t="s">
        <v>10</v>
      </c>
      <c r="D18" s="424"/>
      <c r="E18" s="423" t="s">
        <v>11</v>
      </c>
      <c r="F18" s="425"/>
    </row>
    <row r="19" spans="1:6" ht="20.149999999999999" customHeight="1">
      <c r="A19" s="419"/>
      <c r="B19" s="421"/>
      <c r="C19" s="426"/>
      <c r="D19" s="447" t="s">
        <v>12</v>
      </c>
      <c r="E19" s="16" t="s">
        <v>477</v>
      </c>
      <c r="F19" s="32" t="s">
        <v>13</v>
      </c>
    </row>
    <row r="20" spans="1:6" ht="20.149999999999999" customHeight="1">
      <c r="A20" s="419"/>
      <c r="B20" s="421"/>
      <c r="C20" s="446"/>
      <c r="D20" s="448"/>
      <c r="E20" s="17" t="s">
        <v>476</v>
      </c>
      <c r="F20" s="33" t="s">
        <v>14</v>
      </c>
    </row>
    <row r="21" spans="1:6" ht="20.149999999999999" customHeight="1">
      <c r="A21" s="419"/>
      <c r="B21" s="421"/>
      <c r="C21" s="446"/>
      <c r="D21" s="448"/>
      <c r="E21" s="17" t="s">
        <v>474</v>
      </c>
      <c r="F21" s="33" t="s">
        <v>475</v>
      </c>
    </row>
    <row r="22" spans="1:6" ht="20.149999999999999" customHeight="1">
      <c r="A22" s="419"/>
      <c r="B22" s="421"/>
      <c r="C22" s="427"/>
      <c r="D22" s="449"/>
      <c r="E22" s="17" t="s">
        <v>478</v>
      </c>
      <c r="F22" s="365"/>
    </row>
    <row r="23" spans="1:6" ht="20.149999999999999" customHeight="1">
      <c r="A23" s="419"/>
      <c r="B23" s="421"/>
      <c r="C23" s="426"/>
      <c r="D23" s="428" t="s">
        <v>15</v>
      </c>
      <c r="E23" s="16" t="s">
        <v>16</v>
      </c>
      <c r="F23" s="34"/>
    </row>
    <row r="24" spans="1:6" ht="20.149999999999999" customHeight="1">
      <c r="A24" s="419"/>
      <c r="B24" s="421"/>
      <c r="C24" s="427"/>
      <c r="D24" s="428"/>
      <c r="E24" s="18" t="s">
        <v>17</v>
      </c>
      <c r="F24" s="35"/>
    </row>
    <row r="25" spans="1:6" ht="20.149999999999999" customHeight="1">
      <c r="A25" s="419"/>
      <c r="B25" s="422"/>
      <c r="C25" s="31"/>
      <c r="D25" s="19" t="s">
        <v>18</v>
      </c>
      <c r="E25" s="20" t="s">
        <v>19</v>
      </c>
      <c r="F25" s="36"/>
    </row>
    <row r="26" spans="1:6" ht="35.15" customHeight="1">
      <c r="A26" s="21">
        <v>2</v>
      </c>
      <c r="B26" s="22" t="s">
        <v>20</v>
      </c>
      <c r="C26" s="436"/>
      <c r="D26" s="437"/>
      <c r="E26" s="437"/>
      <c r="F26" s="438"/>
    </row>
    <row r="27" spans="1:6" ht="35.15" customHeight="1">
      <c r="A27" s="23">
        <v>3</v>
      </c>
      <c r="B27" s="24" t="s">
        <v>21</v>
      </c>
      <c r="C27" s="430"/>
      <c r="D27" s="431"/>
      <c r="E27" s="431"/>
      <c r="F27" s="34" t="s">
        <v>22</v>
      </c>
    </row>
    <row r="28" spans="1:6" ht="25" customHeight="1">
      <c r="A28" s="439">
        <v>4</v>
      </c>
      <c r="B28" s="421" t="s">
        <v>23</v>
      </c>
      <c r="C28" s="430"/>
      <c r="D28" s="431"/>
      <c r="E28" s="431"/>
      <c r="F28" s="432"/>
    </row>
    <row r="29" spans="1:6" ht="17.149999999999999" customHeight="1">
      <c r="A29" s="440"/>
      <c r="B29" s="421"/>
      <c r="C29" s="441" t="s">
        <v>24</v>
      </c>
      <c r="D29" s="442"/>
      <c r="E29" s="442"/>
      <c r="F29" s="443"/>
    </row>
    <row r="30" spans="1:6" ht="35.15" customHeight="1">
      <c r="A30" s="23">
        <v>5</v>
      </c>
      <c r="B30" s="25" t="s">
        <v>25</v>
      </c>
      <c r="C30" s="456"/>
      <c r="D30" s="457"/>
      <c r="E30" s="457"/>
      <c r="F30" s="458"/>
    </row>
    <row r="31" spans="1:6" ht="35.15" customHeight="1">
      <c r="A31" s="21">
        <v>6</v>
      </c>
      <c r="B31" s="22" t="s">
        <v>26</v>
      </c>
      <c r="C31" s="456"/>
      <c r="D31" s="457"/>
      <c r="E31" s="457"/>
      <c r="F31" s="458"/>
    </row>
    <row r="32" spans="1:6" ht="25" customHeight="1">
      <c r="A32" s="419">
        <v>7</v>
      </c>
      <c r="B32" s="429" t="s">
        <v>27</v>
      </c>
      <c r="C32" s="430"/>
      <c r="D32" s="431"/>
      <c r="E32" s="431"/>
      <c r="F32" s="432"/>
    </row>
    <row r="33" spans="1:6" ht="20.149999999999999" customHeight="1">
      <c r="A33" s="419"/>
      <c r="B33" s="422"/>
      <c r="C33" s="433" t="s">
        <v>28</v>
      </c>
      <c r="D33" s="434"/>
      <c r="E33" s="434"/>
      <c r="F33" s="435"/>
    </row>
    <row r="34" spans="1:6" ht="30" customHeight="1">
      <c r="A34" s="21">
        <v>8</v>
      </c>
      <c r="B34" s="22" t="s">
        <v>29</v>
      </c>
      <c r="C34" s="436" t="s">
        <v>30</v>
      </c>
      <c r="D34" s="437"/>
      <c r="E34" s="437"/>
      <c r="F34" s="438"/>
    </row>
    <row r="35" spans="1:6" ht="30" customHeight="1">
      <c r="A35" s="23">
        <v>9</v>
      </c>
      <c r="B35" s="26" t="s">
        <v>31</v>
      </c>
      <c r="C35" s="436"/>
      <c r="D35" s="437"/>
      <c r="E35" s="437"/>
      <c r="F35" s="438"/>
    </row>
    <row r="36" spans="1:6" ht="30" customHeight="1">
      <c r="A36" s="21">
        <v>10</v>
      </c>
      <c r="B36" s="22" t="s">
        <v>32</v>
      </c>
      <c r="C36" s="436"/>
      <c r="D36" s="437"/>
      <c r="E36" s="437"/>
      <c r="F36" s="438"/>
    </row>
    <row r="37" spans="1:6" ht="30" customHeight="1">
      <c r="A37" s="21">
        <v>11</v>
      </c>
      <c r="B37" s="22" t="s">
        <v>33</v>
      </c>
      <c r="C37" s="450" t="s">
        <v>34</v>
      </c>
      <c r="D37" s="451"/>
      <c r="E37" s="451"/>
      <c r="F37" s="452"/>
    </row>
    <row r="38" spans="1:6" ht="30" customHeight="1">
      <c r="A38" s="27">
        <v>12</v>
      </c>
      <c r="B38" s="28" t="s">
        <v>35</v>
      </c>
      <c r="C38" s="453" t="s">
        <v>36</v>
      </c>
      <c r="D38" s="454"/>
      <c r="E38" s="454"/>
      <c r="F38" s="455"/>
    </row>
    <row r="39" spans="1:6">
      <c r="B39" s="444"/>
      <c r="C39" s="444"/>
      <c r="D39" s="445"/>
      <c r="E39" s="445"/>
    </row>
    <row r="40" spans="1:6">
      <c r="B40" s="444"/>
      <c r="C40" s="444"/>
      <c r="D40" s="445"/>
      <c r="E40" s="445"/>
    </row>
  </sheetData>
  <mergeCells count="33">
    <mergeCell ref="B40:E40"/>
    <mergeCell ref="C19:C22"/>
    <mergeCell ref="D19:D22"/>
    <mergeCell ref="C34:F34"/>
    <mergeCell ref="C35:F35"/>
    <mergeCell ref="C36:F36"/>
    <mergeCell ref="C37:F37"/>
    <mergeCell ref="C38:F38"/>
    <mergeCell ref="B39:E39"/>
    <mergeCell ref="C30:F30"/>
    <mergeCell ref="C31:F31"/>
    <mergeCell ref="A32:A33"/>
    <mergeCell ref="B32:B33"/>
    <mergeCell ref="C32:F32"/>
    <mergeCell ref="C33:F33"/>
    <mergeCell ref="C26:F26"/>
    <mergeCell ref="C27:E27"/>
    <mergeCell ref="A28:A29"/>
    <mergeCell ref="B28:B29"/>
    <mergeCell ref="C28:F28"/>
    <mergeCell ref="C29:F29"/>
    <mergeCell ref="A18:A25"/>
    <mergeCell ref="B18:B25"/>
    <mergeCell ref="C18:D18"/>
    <mergeCell ref="E18:F18"/>
    <mergeCell ref="C23:C24"/>
    <mergeCell ref="D23:D24"/>
    <mergeCell ref="B17:E17"/>
    <mergeCell ref="B4:E4"/>
    <mergeCell ref="B8:E8"/>
    <mergeCell ref="B13:E13"/>
    <mergeCell ref="A14:F14"/>
    <mergeCell ref="B15:E15"/>
  </mergeCells>
  <phoneticPr fontId="2"/>
  <dataValidations count="5">
    <dataValidation type="list" allowBlank="1" showInputMessage="1" showErrorMessage="1" prompt="午前・午後を選択" sqref="F27" xr:uid="{1BB20BF7-D760-441B-B567-1A18623DB865}">
      <formula1>"午前,午後"</formula1>
    </dataValidation>
    <dataValidation allowBlank="1" showInputMessage="1" showErrorMessage="1" prompt="日付を入力（自動で和暦に変換されます）" sqref="C27:E27 C28:F28 C30:F32" xr:uid="{13F269EF-10A4-4338-817F-908B4BB61545}"/>
    <dataValidation type="list" allowBlank="1" showInputMessage="1" showErrorMessage="1" prompt="該当するものに○" sqref="C19 C23:C25" xr:uid="{8831470B-9140-4D61-AB9C-42B86819D669}">
      <formula1>"○"</formula1>
    </dataValidation>
    <dataValidation type="list" allowBlank="1" showInputMessage="1" showErrorMessage="1" prompt="レベルを選択" sqref="F23" xr:uid="{5E8CFB3B-DED6-46E8-931D-8397C3171785}">
      <formula1>"レベル2,レベル3,レベル4"</formula1>
    </dataValidation>
    <dataValidation allowBlank="1" showInputMessage="1" showErrorMessage="1" prompt="日付を入力_x000a_（例）2022/10/01_x000a_" sqref="F25" xr:uid="{52F97718-9392-4BB7-A2FB-6A345DCCA285}"/>
  </dataValidations>
  <printOptions horizontalCentered="1"/>
  <pageMargins left="0.70866141732283472" right="0.70866141732283472" top="0.74803149606299213" bottom="0.74803149606299213" header="0.31496062992125984" footer="0.31496062992125984"/>
  <pageSetup paperSize="9" scale="87" orientation="portrait" blackAndWhite="1"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B3EC3-D3A4-45DE-A774-D7A5095EF3A5}">
  <dimension ref="A1:E31"/>
  <sheetViews>
    <sheetView view="pageBreakPreview" zoomScaleNormal="100" zoomScaleSheetLayoutView="100" workbookViewId="0">
      <selection activeCell="A3" sqref="A3:E3"/>
    </sheetView>
  </sheetViews>
  <sheetFormatPr defaultColWidth="9" defaultRowHeight="13"/>
  <cols>
    <col min="1" max="1" width="15" style="389" customWidth="1"/>
    <col min="2" max="2" width="21.26953125" style="389" customWidth="1"/>
    <col min="3" max="3" width="15" style="389" customWidth="1"/>
    <col min="4" max="4" width="9" style="389"/>
    <col min="5" max="5" width="25" style="389" customWidth="1"/>
    <col min="6" max="16384" width="9" style="389"/>
  </cols>
  <sheetData>
    <row r="1" spans="1:5" ht="23.25" customHeight="1"/>
    <row r="2" spans="1:5" ht="30" customHeight="1">
      <c r="A2" s="955" t="s">
        <v>513</v>
      </c>
      <c r="B2" s="955"/>
      <c r="C2" s="955"/>
      <c r="D2" s="955"/>
      <c r="E2" s="955"/>
    </row>
    <row r="3" spans="1:5" ht="34.5" customHeight="1">
      <c r="A3" s="955"/>
      <c r="B3" s="955"/>
      <c r="C3" s="955"/>
      <c r="D3" s="955"/>
      <c r="E3" s="955"/>
    </row>
    <row r="4" spans="1:5" ht="37.5" customHeight="1">
      <c r="A4" s="956" t="s">
        <v>514</v>
      </c>
      <c r="B4" s="956"/>
      <c r="C4" s="956"/>
      <c r="D4" s="956"/>
      <c r="E4" s="956"/>
    </row>
    <row r="5" spans="1:5" ht="15" customHeight="1">
      <c r="A5" s="952"/>
      <c r="B5" s="952"/>
      <c r="C5" s="952"/>
      <c r="D5" s="952"/>
      <c r="E5" s="952"/>
    </row>
    <row r="6" spans="1:5" ht="22.5" customHeight="1">
      <c r="A6" s="390" t="s">
        <v>515</v>
      </c>
      <c r="B6" s="391" t="s">
        <v>516</v>
      </c>
      <c r="C6" s="390" t="s">
        <v>517</v>
      </c>
      <c r="D6" s="957" t="s">
        <v>518</v>
      </c>
      <c r="E6" s="957"/>
    </row>
    <row r="7" spans="1:5" ht="22.5" customHeight="1">
      <c r="A7" s="392" t="s">
        <v>519</v>
      </c>
      <c r="B7" s="393" t="s">
        <v>520</v>
      </c>
      <c r="C7" s="392" t="s">
        <v>521</v>
      </c>
      <c r="D7" s="954"/>
      <c r="E7" s="954"/>
    </row>
    <row r="8" spans="1:5" ht="22.5" customHeight="1">
      <c r="A8" s="953" t="s">
        <v>522</v>
      </c>
      <c r="B8" s="393" t="s">
        <v>523</v>
      </c>
      <c r="C8" s="392" t="s">
        <v>524</v>
      </c>
      <c r="D8" s="954" t="s">
        <v>525</v>
      </c>
      <c r="E8" s="954"/>
    </row>
    <row r="9" spans="1:5" ht="22.5" customHeight="1">
      <c r="A9" s="953"/>
      <c r="B9" s="393" t="s">
        <v>526</v>
      </c>
      <c r="C9" s="392" t="s">
        <v>527</v>
      </c>
      <c r="D9" s="954" t="s">
        <v>528</v>
      </c>
      <c r="E9" s="954"/>
    </row>
    <row r="10" spans="1:5" ht="22.5" customHeight="1">
      <c r="A10" s="953"/>
      <c r="B10" s="393" t="s">
        <v>529</v>
      </c>
      <c r="C10" s="392" t="s">
        <v>530</v>
      </c>
      <c r="D10" s="953" t="s">
        <v>531</v>
      </c>
      <c r="E10" s="953"/>
    </row>
    <row r="11" spans="1:5" ht="40.5" customHeight="1">
      <c r="A11" s="953"/>
      <c r="B11" s="395" t="s">
        <v>532</v>
      </c>
      <c r="C11" s="394" t="s">
        <v>530</v>
      </c>
      <c r="D11" s="953"/>
      <c r="E11" s="953"/>
    </row>
    <row r="12" spans="1:5" ht="22.5" customHeight="1">
      <c r="A12" s="953"/>
      <c r="B12" s="393" t="s">
        <v>533</v>
      </c>
      <c r="C12" s="392" t="s">
        <v>530</v>
      </c>
      <c r="D12" s="953"/>
      <c r="E12" s="953"/>
    </row>
    <row r="13" spans="1:5" ht="22.5" customHeight="1">
      <c r="A13" s="953"/>
      <c r="B13" s="393" t="s">
        <v>534</v>
      </c>
      <c r="C13" s="392" t="s">
        <v>530</v>
      </c>
      <c r="D13" s="953"/>
      <c r="E13" s="953"/>
    </row>
    <row r="14" spans="1:5" ht="22.5" customHeight="1">
      <c r="A14" s="953" t="s">
        <v>535</v>
      </c>
      <c r="B14" s="393" t="s">
        <v>536</v>
      </c>
      <c r="C14" s="392" t="s">
        <v>521</v>
      </c>
      <c r="D14" s="953" t="s">
        <v>537</v>
      </c>
      <c r="E14" s="953"/>
    </row>
    <row r="15" spans="1:5" ht="40.5" customHeight="1">
      <c r="A15" s="953"/>
      <c r="B15" s="395" t="s">
        <v>538</v>
      </c>
      <c r="C15" s="392" t="s">
        <v>521</v>
      </c>
      <c r="D15" s="953"/>
      <c r="E15" s="953"/>
    </row>
    <row r="16" spans="1:5" ht="40.5" customHeight="1">
      <c r="A16" s="394" t="s">
        <v>539</v>
      </c>
      <c r="B16" s="395" t="s">
        <v>540</v>
      </c>
      <c r="C16" s="394" t="s">
        <v>521</v>
      </c>
      <c r="D16" s="953"/>
      <c r="E16" s="953"/>
    </row>
    <row r="17" spans="1:5" ht="22.5" customHeight="1">
      <c r="A17" s="953" t="s">
        <v>541</v>
      </c>
      <c r="B17" s="393" t="s">
        <v>542</v>
      </c>
      <c r="C17" s="392" t="s">
        <v>521</v>
      </c>
      <c r="D17" s="953"/>
      <c r="E17" s="953"/>
    </row>
    <row r="18" spans="1:5" ht="22.5" customHeight="1">
      <c r="A18" s="953"/>
      <c r="B18" s="393" t="s">
        <v>543</v>
      </c>
      <c r="C18" s="392" t="s">
        <v>521</v>
      </c>
      <c r="D18" s="953"/>
      <c r="E18" s="953"/>
    </row>
    <row r="19" spans="1:5" ht="22.5" customHeight="1">
      <c r="A19" s="953"/>
      <c r="B19" s="393" t="s">
        <v>544</v>
      </c>
      <c r="C19" s="392" t="s">
        <v>521</v>
      </c>
      <c r="D19" s="953"/>
      <c r="E19" s="953"/>
    </row>
    <row r="20" spans="1:5" ht="22.5" customHeight="1">
      <c r="A20" s="953"/>
      <c r="B20" s="393" t="s">
        <v>545</v>
      </c>
      <c r="C20" s="392" t="s">
        <v>521</v>
      </c>
      <c r="D20" s="953"/>
      <c r="E20" s="953"/>
    </row>
    <row r="21" spans="1:5" ht="22.5" customHeight="1">
      <c r="A21" s="953" t="s">
        <v>546</v>
      </c>
      <c r="B21" s="393" t="s">
        <v>547</v>
      </c>
      <c r="C21" s="392" t="s">
        <v>521</v>
      </c>
      <c r="D21" s="953"/>
      <c r="E21" s="953"/>
    </row>
    <row r="22" spans="1:5" ht="22.5" customHeight="1">
      <c r="A22" s="953"/>
      <c r="B22" s="393" t="s">
        <v>548</v>
      </c>
      <c r="C22" s="392" t="s">
        <v>521</v>
      </c>
      <c r="D22" s="953"/>
      <c r="E22" s="953"/>
    </row>
    <row r="23" spans="1:5" ht="40.5" customHeight="1">
      <c r="A23" s="953" t="s">
        <v>549</v>
      </c>
      <c r="B23" s="395" t="s">
        <v>550</v>
      </c>
      <c r="C23" s="392" t="s">
        <v>521</v>
      </c>
      <c r="D23" s="953"/>
      <c r="E23" s="953"/>
    </row>
    <row r="24" spans="1:5" ht="22.5" customHeight="1">
      <c r="A24" s="953"/>
      <c r="B24" s="393" t="s">
        <v>551</v>
      </c>
      <c r="C24" s="392" t="s">
        <v>521</v>
      </c>
      <c r="D24" s="954" t="s">
        <v>552</v>
      </c>
      <c r="E24" s="954"/>
    </row>
    <row r="25" spans="1:5" ht="40.5" customHeight="1">
      <c r="A25" s="953"/>
      <c r="B25" s="395" t="s">
        <v>553</v>
      </c>
      <c r="C25" s="394" t="s">
        <v>521</v>
      </c>
      <c r="D25" s="953" t="s">
        <v>554</v>
      </c>
      <c r="E25" s="953"/>
    </row>
    <row r="26" spans="1:5" ht="60" customHeight="1">
      <c r="A26" s="953"/>
      <c r="B26" s="395" t="s">
        <v>555</v>
      </c>
      <c r="C26" s="394" t="s">
        <v>521</v>
      </c>
      <c r="D26" s="953" t="s">
        <v>556</v>
      </c>
      <c r="E26" s="953"/>
    </row>
    <row r="27" spans="1:5" ht="22.5" customHeight="1">
      <c r="A27" s="953" t="s">
        <v>557</v>
      </c>
      <c r="B27" s="393" t="s">
        <v>558</v>
      </c>
      <c r="C27" s="392" t="s">
        <v>530</v>
      </c>
      <c r="D27" s="954" t="s">
        <v>559</v>
      </c>
      <c r="E27" s="954"/>
    </row>
    <row r="28" spans="1:5" ht="22.5" customHeight="1">
      <c r="A28" s="953"/>
      <c r="B28" s="393" t="s">
        <v>560</v>
      </c>
      <c r="C28" s="392" t="s">
        <v>521</v>
      </c>
      <c r="D28" s="954" t="s">
        <v>561</v>
      </c>
      <c r="E28" s="954"/>
    </row>
    <row r="29" spans="1:5" ht="18.75" customHeight="1">
      <c r="A29" s="396"/>
      <c r="B29" s="397"/>
      <c r="C29" s="396"/>
      <c r="D29" s="952"/>
      <c r="E29" s="952"/>
    </row>
    <row r="30" spans="1:5" ht="18.75" customHeight="1">
      <c r="A30" s="396"/>
      <c r="B30" s="396"/>
      <c r="C30" s="396"/>
      <c r="D30" s="952"/>
      <c r="E30" s="952"/>
    </row>
    <row r="31" spans="1:5" ht="18.75" customHeight="1">
      <c r="A31" s="396"/>
      <c r="B31" s="396"/>
      <c r="C31" s="396"/>
      <c r="D31" s="396"/>
      <c r="E31" s="396"/>
    </row>
  </sheetData>
  <mergeCells count="24">
    <mergeCell ref="D7:E7"/>
    <mergeCell ref="A2:E2"/>
    <mergeCell ref="A3:E3"/>
    <mergeCell ref="A4:E4"/>
    <mergeCell ref="A5:E5"/>
    <mergeCell ref="D6:E6"/>
    <mergeCell ref="A8:A13"/>
    <mergeCell ref="D8:E8"/>
    <mergeCell ref="D9:E9"/>
    <mergeCell ref="D10:E13"/>
    <mergeCell ref="A14:A15"/>
    <mergeCell ref="D14:E22"/>
    <mergeCell ref="A17:A20"/>
    <mergeCell ref="A21:A22"/>
    <mergeCell ref="D29:E29"/>
    <mergeCell ref="D30:E30"/>
    <mergeCell ref="A23:A26"/>
    <mergeCell ref="D23:E23"/>
    <mergeCell ref="D24:E24"/>
    <mergeCell ref="D25:E25"/>
    <mergeCell ref="D26:E26"/>
    <mergeCell ref="A27:A28"/>
    <mergeCell ref="D27:E27"/>
    <mergeCell ref="D28:E28"/>
  </mergeCells>
  <phoneticPr fontId="2"/>
  <pageMargins left="0.70866141732283472" right="0.70866141732283472" top="0.74803149606299213" bottom="0.74803149606299213" header="0.31496062992125984" footer="0.31496062992125984"/>
  <pageSetup paperSize="9" scale="9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14F62-D38C-4BF3-ACD2-2E8E1B842494}">
  <dimension ref="A1:E31"/>
  <sheetViews>
    <sheetView showGridLines="0" view="pageBreakPreview" topLeftCell="A10" zoomScaleNormal="100" zoomScaleSheetLayoutView="100" workbookViewId="0">
      <selection activeCell="A7" sqref="A7:C7"/>
    </sheetView>
  </sheetViews>
  <sheetFormatPr defaultColWidth="9" defaultRowHeight="14"/>
  <cols>
    <col min="1" max="1" width="63.36328125" style="1" customWidth="1"/>
    <col min="2" max="2" width="23.6328125" style="1" customWidth="1"/>
    <col min="3" max="3" width="8.6328125" style="1" customWidth="1"/>
    <col min="4" max="16384" width="9" style="1"/>
  </cols>
  <sheetData>
    <row r="1" spans="1:5">
      <c r="A1" s="462" t="s">
        <v>37</v>
      </c>
      <c r="B1" s="462"/>
      <c r="C1" s="462"/>
    </row>
    <row r="2" spans="1:5" ht="22.5" customHeight="1">
      <c r="A2" s="463" t="s">
        <v>316</v>
      </c>
      <c r="B2" s="463"/>
      <c r="C2" s="464"/>
    </row>
    <row r="3" spans="1:5" ht="18" customHeight="1">
      <c r="A3" s="416"/>
      <c r="B3" s="416"/>
      <c r="C3" s="416"/>
    </row>
    <row r="4" spans="1:5" ht="18" customHeight="1">
      <c r="A4" s="7"/>
      <c r="B4" s="465" t="str">
        <f>IF(ISNUMBER('様式1-1'!F5),'様式1-1'!F5," ")</f>
        <v xml:space="preserve"> </v>
      </c>
      <c r="C4" s="465"/>
    </row>
    <row r="5" spans="1:5" ht="18" customHeight="1">
      <c r="A5" s="466" t="s">
        <v>2</v>
      </c>
      <c r="B5" s="466"/>
      <c r="C5" s="445"/>
    </row>
    <row r="6" spans="1:5" ht="18" customHeight="1">
      <c r="A6" s="460" t="s">
        <v>3</v>
      </c>
      <c r="B6" s="460"/>
      <c r="C6" s="461"/>
    </row>
    <row r="7" spans="1:5" ht="18" customHeight="1">
      <c r="A7" s="416"/>
      <c r="B7" s="416"/>
      <c r="C7" s="416"/>
    </row>
    <row r="8" spans="1:5" ht="18" customHeight="1">
      <c r="A8" s="12" t="s">
        <v>4</v>
      </c>
      <c r="B8" s="8"/>
      <c r="C8" s="8"/>
    </row>
    <row r="9" spans="1:5" ht="25" customHeight="1">
      <c r="A9" s="37" t="s">
        <v>5</v>
      </c>
      <c r="B9" s="459" t="str">
        <f>IF(ISTEXT('様式1-1'!F10),'様式1-1'!F10," ")</f>
        <v xml:space="preserve"> </v>
      </c>
      <c r="C9" s="459"/>
      <c r="D9" s="459"/>
      <c r="E9" s="459"/>
    </row>
    <row r="10" spans="1:5" ht="25" customHeight="1">
      <c r="A10" s="37" t="s">
        <v>6</v>
      </c>
      <c r="B10" s="459" t="str">
        <f>IF(ISTEXT('様式1-1'!F11),'様式1-1'!F11," ")</f>
        <v xml:space="preserve"> </v>
      </c>
      <c r="C10" s="459"/>
      <c r="D10" s="459"/>
      <c r="E10" s="459"/>
    </row>
    <row r="11" spans="1:5" ht="25" customHeight="1">
      <c r="A11" s="37" t="s">
        <v>7</v>
      </c>
      <c r="B11" s="459" t="str">
        <f>IF(ISTEXT('様式1-1'!F12),'様式1-1'!F12," ")</f>
        <v xml:space="preserve"> </v>
      </c>
      <c r="C11" s="459"/>
      <c r="D11" s="459"/>
      <c r="E11" s="459"/>
    </row>
    <row r="12" spans="1:5" ht="18" customHeight="1">
      <c r="A12" s="38"/>
      <c r="B12" s="38"/>
    </row>
    <row r="13" spans="1:5" ht="18" customHeight="1">
      <c r="A13" s="416"/>
      <c r="B13" s="416"/>
      <c r="C13" s="416"/>
    </row>
    <row r="14" spans="1:5" ht="33" customHeight="1">
      <c r="A14" s="469" t="s">
        <v>590</v>
      </c>
      <c r="B14" s="469"/>
      <c r="C14" s="470"/>
    </row>
    <row r="15" spans="1:5">
      <c r="A15" s="39"/>
      <c r="B15" s="39"/>
    </row>
    <row r="16" spans="1:5" ht="14.25" customHeight="1">
      <c r="A16" s="471" t="s">
        <v>38</v>
      </c>
      <c r="B16" s="471"/>
      <c r="C16" s="415"/>
    </row>
    <row r="17" spans="1:3">
      <c r="A17" s="416"/>
      <c r="B17" s="416"/>
      <c r="C17" s="416"/>
    </row>
    <row r="18" spans="1:3" ht="22.5" customHeight="1">
      <c r="A18" s="466" t="s">
        <v>39</v>
      </c>
      <c r="B18" s="466"/>
      <c r="C18" s="445"/>
    </row>
    <row r="19" spans="1:3" ht="22.5" customHeight="1">
      <c r="A19" s="472" t="s">
        <v>40</v>
      </c>
      <c r="B19" s="473"/>
      <c r="C19" s="40" t="s">
        <v>41</v>
      </c>
    </row>
    <row r="20" spans="1:3" ht="40" customHeight="1">
      <c r="A20" s="474" t="s">
        <v>42</v>
      </c>
      <c r="B20" s="475"/>
      <c r="C20" s="41"/>
    </row>
    <row r="21" spans="1:3" ht="40" customHeight="1">
      <c r="A21" s="467" t="s">
        <v>43</v>
      </c>
      <c r="B21" s="468"/>
      <c r="C21" s="42"/>
    </row>
    <row r="22" spans="1:3" ht="40" customHeight="1">
      <c r="A22" s="467" t="s">
        <v>44</v>
      </c>
      <c r="B22" s="468"/>
      <c r="C22" s="42"/>
    </row>
    <row r="23" spans="1:3" ht="40" customHeight="1">
      <c r="A23" s="467" t="s">
        <v>488</v>
      </c>
      <c r="B23" s="468"/>
      <c r="C23" s="42"/>
    </row>
    <row r="24" spans="1:3" ht="40" customHeight="1">
      <c r="A24" s="467" t="s">
        <v>588</v>
      </c>
      <c r="B24" s="468"/>
      <c r="C24" s="42"/>
    </row>
    <row r="25" spans="1:3" ht="40" customHeight="1">
      <c r="A25" s="467" t="s">
        <v>589</v>
      </c>
      <c r="B25" s="468"/>
      <c r="C25" s="42"/>
    </row>
    <row r="26" spans="1:3" ht="40" customHeight="1">
      <c r="A26" s="467" t="s">
        <v>45</v>
      </c>
      <c r="B26" s="468"/>
      <c r="C26" s="42"/>
    </row>
    <row r="27" spans="1:3" ht="40" customHeight="1">
      <c r="A27" s="467" t="s">
        <v>46</v>
      </c>
      <c r="B27" s="468"/>
      <c r="C27" s="42"/>
    </row>
    <row r="28" spans="1:3" ht="40" customHeight="1">
      <c r="A28" s="467" t="s">
        <v>47</v>
      </c>
      <c r="B28" s="468"/>
      <c r="C28" s="42"/>
    </row>
    <row r="29" spans="1:3" ht="40" customHeight="1">
      <c r="A29" s="467" t="s">
        <v>48</v>
      </c>
      <c r="B29" s="468"/>
      <c r="C29" s="42"/>
    </row>
    <row r="30" spans="1:3" ht="40" customHeight="1">
      <c r="A30" s="476" t="s">
        <v>49</v>
      </c>
      <c r="B30" s="477"/>
      <c r="C30" s="43"/>
    </row>
    <row r="31" spans="1:3">
      <c r="A31" s="44"/>
      <c r="B31" s="44"/>
    </row>
  </sheetData>
  <mergeCells count="30">
    <mergeCell ref="A28:B28"/>
    <mergeCell ref="A29:B29"/>
    <mergeCell ref="A30:B30"/>
    <mergeCell ref="A22:B22"/>
    <mergeCell ref="A23:B23"/>
    <mergeCell ref="A24:B24"/>
    <mergeCell ref="A25:B25"/>
    <mergeCell ref="A26:B26"/>
    <mergeCell ref="A27:B27"/>
    <mergeCell ref="A21:B21"/>
    <mergeCell ref="A7:C7"/>
    <mergeCell ref="B9:C9"/>
    <mergeCell ref="B10:C10"/>
    <mergeCell ref="B11:C11"/>
    <mergeCell ref="A13:C13"/>
    <mergeCell ref="A14:C14"/>
    <mergeCell ref="A16:C16"/>
    <mergeCell ref="A17:C17"/>
    <mergeCell ref="A18:C18"/>
    <mergeCell ref="A19:B19"/>
    <mergeCell ref="A20:B20"/>
    <mergeCell ref="D9:E9"/>
    <mergeCell ref="D10:E10"/>
    <mergeCell ref="D11:E11"/>
    <mergeCell ref="A6:C6"/>
    <mergeCell ref="A1:C1"/>
    <mergeCell ref="A2:C2"/>
    <mergeCell ref="A3:C3"/>
    <mergeCell ref="B4:C4"/>
    <mergeCell ref="A5:C5"/>
  </mergeCells>
  <phoneticPr fontId="2"/>
  <dataValidations count="1">
    <dataValidation type="list" allowBlank="1" showInputMessage="1" showErrorMessage="1" sqref="C20:C30" xr:uid="{44B6EAE0-C02A-4C23-89B4-D1B0D31E0997}">
      <formula1>"○"</formula1>
    </dataValidation>
  </dataValidations>
  <pageMargins left="0.94488188976377963" right="0.55118110236220474" top="0.98425196850393704" bottom="0.98425196850393704" header="0.51181102362204722" footer="0.51181102362204722"/>
  <pageSetup paperSize="9" scale="91"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8A6E8-5459-457D-88F1-372D0416BB80}">
  <dimension ref="A1:L30"/>
  <sheetViews>
    <sheetView view="pageBreakPreview" zoomScaleNormal="100" zoomScaleSheetLayoutView="100" workbookViewId="0"/>
  </sheetViews>
  <sheetFormatPr defaultRowHeight="13"/>
  <cols>
    <col min="1" max="1" width="3.08984375" style="45" customWidth="1"/>
    <col min="2" max="2" width="15.7265625" style="45" customWidth="1"/>
    <col min="3" max="3" width="14.90625" style="45" customWidth="1"/>
    <col min="4" max="4" width="6.6328125" style="45" customWidth="1"/>
    <col min="5" max="5" width="7.08984375" style="45" customWidth="1"/>
    <col min="6" max="6" width="4.36328125" style="45" customWidth="1"/>
    <col min="7" max="7" width="4" style="45" customWidth="1"/>
    <col min="8" max="8" width="4.453125" style="45" customWidth="1"/>
    <col min="9" max="9" width="20.7265625" style="45" customWidth="1"/>
    <col min="10" max="10" width="3.7265625" style="45" customWidth="1"/>
    <col min="11" max="11" width="5.36328125" style="45" customWidth="1"/>
    <col min="12" max="255" width="9" style="45"/>
    <col min="256" max="256" width="11.453125" style="45" customWidth="1"/>
    <col min="257" max="257" width="7.453125" style="45" customWidth="1"/>
    <col min="258" max="258" width="11.26953125" style="45" customWidth="1"/>
    <col min="259" max="259" width="10" style="45" customWidth="1"/>
    <col min="260" max="260" width="4.26953125" style="45" customWidth="1"/>
    <col min="261" max="261" width="5.90625" style="45" customWidth="1"/>
    <col min="262" max="262" width="4.36328125" style="45" customWidth="1"/>
    <col min="263" max="263" width="6.26953125" style="45" customWidth="1"/>
    <col min="264" max="264" width="4.453125" style="45" customWidth="1"/>
    <col min="265" max="265" width="15" style="45" customWidth="1"/>
    <col min="266" max="266" width="3.7265625" style="45" customWidth="1"/>
    <col min="267" max="267" width="5.36328125" style="45" customWidth="1"/>
    <col min="268" max="511" width="9" style="45"/>
    <col min="512" max="512" width="11.453125" style="45" customWidth="1"/>
    <col min="513" max="513" width="7.453125" style="45" customWidth="1"/>
    <col min="514" max="514" width="11.26953125" style="45" customWidth="1"/>
    <col min="515" max="515" width="10" style="45" customWidth="1"/>
    <col min="516" max="516" width="4.26953125" style="45" customWidth="1"/>
    <col min="517" max="517" width="5.90625" style="45" customWidth="1"/>
    <col min="518" max="518" width="4.36328125" style="45" customWidth="1"/>
    <col min="519" max="519" width="6.26953125" style="45" customWidth="1"/>
    <col min="520" max="520" width="4.453125" style="45" customWidth="1"/>
    <col min="521" max="521" width="15" style="45" customWidth="1"/>
    <col min="522" max="522" width="3.7265625" style="45" customWidth="1"/>
    <col min="523" max="523" width="5.36328125" style="45" customWidth="1"/>
    <col min="524" max="767" width="9" style="45"/>
    <col min="768" max="768" width="11.453125" style="45" customWidth="1"/>
    <col min="769" max="769" width="7.453125" style="45" customWidth="1"/>
    <col min="770" max="770" width="11.26953125" style="45" customWidth="1"/>
    <col min="771" max="771" width="10" style="45" customWidth="1"/>
    <col min="772" max="772" width="4.26953125" style="45" customWidth="1"/>
    <col min="773" max="773" width="5.90625" style="45" customWidth="1"/>
    <col min="774" max="774" width="4.36328125" style="45" customWidth="1"/>
    <col min="775" max="775" width="6.26953125" style="45" customWidth="1"/>
    <col min="776" max="776" width="4.453125" style="45" customWidth="1"/>
    <col min="777" max="777" width="15" style="45" customWidth="1"/>
    <col min="778" max="778" width="3.7265625" style="45" customWidth="1"/>
    <col min="779" max="779" width="5.36328125" style="45" customWidth="1"/>
    <col min="780" max="1023" width="9" style="45"/>
    <col min="1024" max="1024" width="11.453125" style="45" customWidth="1"/>
    <col min="1025" max="1025" width="7.453125" style="45" customWidth="1"/>
    <col min="1026" max="1026" width="11.26953125" style="45" customWidth="1"/>
    <col min="1027" max="1027" width="10" style="45" customWidth="1"/>
    <col min="1028" max="1028" width="4.26953125" style="45" customWidth="1"/>
    <col min="1029" max="1029" width="5.90625" style="45" customWidth="1"/>
    <col min="1030" max="1030" width="4.36328125" style="45" customWidth="1"/>
    <col min="1031" max="1031" width="6.26953125" style="45" customWidth="1"/>
    <col min="1032" max="1032" width="4.453125" style="45" customWidth="1"/>
    <col min="1033" max="1033" width="15" style="45" customWidth="1"/>
    <col min="1034" max="1034" width="3.7265625" style="45" customWidth="1"/>
    <col min="1035" max="1035" width="5.36328125" style="45" customWidth="1"/>
    <col min="1036" max="1279" width="9" style="45"/>
    <col min="1280" max="1280" width="11.453125" style="45" customWidth="1"/>
    <col min="1281" max="1281" width="7.453125" style="45" customWidth="1"/>
    <col min="1282" max="1282" width="11.26953125" style="45" customWidth="1"/>
    <col min="1283" max="1283" width="10" style="45" customWidth="1"/>
    <col min="1284" max="1284" width="4.26953125" style="45" customWidth="1"/>
    <col min="1285" max="1285" width="5.90625" style="45" customWidth="1"/>
    <col min="1286" max="1286" width="4.36328125" style="45" customWidth="1"/>
    <col min="1287" max="1287" width="6.26953125" style="45" customWidth="1"/>
    <col min="1288" max="1288" width="4.453125" style="45" customWidth="1"/>
    <col min="1289" max="1289" width="15" style="45" customWidth="1"/>
    <col min="1290" max="1290" width="3.7265625" style="45" customWidth="1"/>
    <col min="1291" max="1291" width="5.36328125" style="45" customWidth="1"/>
    <col min="1292" max="1535" width="9" style="45"/>
    <col min="1536" max="1536" width="11.453125" style="45" customWidth="1"/>
    <col min="1537" max="1537" width="7.453125" style="45" customWidth="1"/>
    <col min="1538" max="1538" width="11.26953125" style="45" customWidth="1"/>
    <col min="1539" max="1539" width="10" style="45" customWidth="1"/>
    <col min="1540" max="1540" width="4.26953125" style="45" customWidth="1"/>
    <col min="1541" max="1541" width="5.90625" style="45" customWidth="1"/>
    <col min="1542" max="1542" width="4.36328125" style="45" customWidth="1"/>
    <col min="1543" max="1543" width="6.26953125" style="45" customWidth="1"/>
    <col min="1544" max="1544" width="4.453125" style="45" customWidth="1"/>
    <col min="1545" max="1545" width="15" style="45" customWidth="1"/>
    <col min="1546" max="1546" width="3.7265625" style="45" customWidth="1"/>
    <col min="1547" max="1547" width="5.36328125" style="45" customWidth="1"/>
    <col min="1548" max="1791" width="9" style="45"/>
    <col min="1792" max="1792" width="11.453125" style="45" customWidth="1"/>
    <col min="1793" max="1793" width="7.453125" style="45" customWidth="1"/>
    <col min="1794" max="1794" width="11.26953125" style="45" customWidth="1"/>
    <col min="1795" max="1795" width="10" style="45" customWidth="1"/>
    <col min="1796" max="1796" width="4.26953125" style="45" customWidth="1"/>
    <col min="1797" max="1797" width="5.90625" style="45" customWidth="1"/>
    <col min="1798" max="1798" width="4.36328125" style="45" customWidth="1"/>
    <col min="1799" max="1799" width="6.26953125" style="45" customWidth="1"/>
    <col min="1800" max="1800" width="4.453125" style="45" customWidth="1"/>
    <col min="1801" max="1801" width="15" style="45" customWidth="1"/>
    <col min="1802" max="1802" width="3.7265625" style="45" customWidth="1"/>
    <col min="1803" max="1803" width="5.36328125" style="45" customWidth="1"/>
    <col min="1804" max="2047" width="9" style="45"/>
    <col min="2048" max="2048" width="11.453125" style="45" customWidth="1"/>
    <col min="2049" max="2049" width="7.453125" style="45" customWidth="1"/>
    <col min="2050" max="2050" width="11.26953125" style="45" customWidth="1"/>
    <col min="2051" max="2051" width="10" style="45" customWidth="1"/>
    <col min="2052" max="2052" width="4.26953125" style="45" customWidth="1"/>
    <col min="2053" max="2053" width="5.90625" style="45" customWidth="1"/>
    <col min="2054" max="2054" width="4.36328125" style="45" customWidth="1"/>
    <col min="2055" max="2055" width="6.26953125" style="45" customWidth="1"/>
    <col min="2056" max="2056" width="4.453125" style="45" customWidth="1"/>
    <col min="2057" max="2057" width="15" style="45" customWidth="1"/>
    <col min="2058" max="2058" width="3.7265625" style="45" customWidth="1"/>
    <col min="2059" max="2059" width="5.36328125" style="45" customWidth="1"/>
    <col min="2060" max="2303" width="9" style="45"/>
    <col min="2304" max="2304" width="11.453125" style="45" customWidth="1"/>
    <col min="2305" max="2305" width="7.453125" style="45" customWidth="1"/>
    <col min="2306" max="2306" width="11.26953125" style="45" customWidth="1"/>
    <col min="2307" max="2307" width="10" style="45" customWidth="1"/>
    <col min="2308" max="2308" width="4.26953125" style="45" customWidth="1"/>
    <col min="2309" max="2309" width="5.90625" style="45" customWidth="1"/>
    <col min="2310" max="2310" width="4.36328125" style="45" customWidth="1"/>
    <col min="2311" max="2311" width="6.26953125" style="45" customWidth="1"/>
    <col min="2312" max="2312" width="4.453125" style="45" customWidth="1"/>
    <col min="2313" max="2313" width="15" style="45" customWidth="1"/>
    <col min="2314" max="2314" width="3.7265625" style="45" customWidth="1"/>
    <col min="2315" max="2315" width="5.36328125" style="45" customWidth="1"/>
    <col min="2316" max="2559" width="9" style="45"/>
    <col min="2560" max="2560" width="11.453125" style="45" customWidth="1"/>
    <col min="2561" max="2561" width="7.453125" style="45" customWidth="1"/>
    <col min="2562" max="2562" width="11.26953125" style="45" customWidth="1"/>
    <col min="2563" max="2563" width="10" style="45" customWidth="1"/>
    <col min="2564" max="2564" width="4.26953125" style="45" customWidth="1"/>
    <col min="2565" max="2565" width="5.90625" style="45" customWidth="1"/>
    <col min="2566" max="2566" width="4.36328125" style="45" customWidth="1"/>
    <col min="2567" max="2567" width="6.26953125" style="45" customWidth="1"/>
    <col min="2568" max="2568" width="4.453125" style="45" customWidth="1"/>
    <col min="2569" max="2569" width="15" style="45" customWidth="1"/>
    <col min="2570" max="2570" width="3.7265625" style="45" customWidth="1"/>
    <col min="2571" max="2571" width="5.36328125" style="45" customWidth="1"/>
    <col min="2572" max="2815" width="9" style="45"/>
    <col min="2816" max="2816" width="11.453125" style="45" customWidth="1"/>
    <col min="2817" max="2817" width="7.453125" style="45" customWidth="1"/>
    <col min="2818" max="2818" width="11.26953125" style="45" customWidth="1"/>
    <col min="2819" max="2819" width="10" style="45" customWidth="1"/>
    <col min="2820" max="2820" width="4.26953125" style="45" customWidth="1"/>
    <col min="2821" max="2821" width="5.90625" style="45" customWidth="1"/>
    <col min="2822" max="2822" width="4.36328125" style="45" customWidth="1"/>
    <col min="2823" max="2823" width="6.26953125" style="45" customWidth="1"/>
    <col min="2824" max="2824" width="4.453125" style="45" customWidth="1"/>
    <col min="2825" max="2825" width="15" style="45" customWidth="1"/>
    <col min="2826" max="2826" width="3.7265625" style="45" customWidth="1"/>
    <col min="2827" max="2827" width="5.36328125" style="45" customWidth="1"/>
    <col min="2828" max="3071" width="9" style="45"/>
    <col min="3072" max="3072" width="11.453125" style="45" customWidth="1"/>
    <col min="3073" max="3073" width="7.453125" style="45" customWidth="1"/>
    <col min="3074" max="3074" width="11.26953125" style="45" customWidth="1"/>
    <col min="3075" max="3075" width="10" style="45" customWidth="1"/>
    <col min="3076" max="3076" width="4.26953125" style="45" customWidth="1"/>
    <col min="3077" max="3077" width="5.90625" style="45" customWidth="1"/>
    <col min="3078" max="3078" width="4.36328125" style="45" customWidth="1"/>
    <col min="3079" max="3079" width="6.26953125" style="45" customWidth="1"/>
    <col min="3080" max="3080" width="4.453125" style="45" customWidth="1"/>
    <col min="3081" max="3081" width="15" style="45" customWidth="1"/>
    <col min="3082" max="3082" width="3.7265625" style="45" customWidth="1"/>
    <col min="3083" max="3083" width="5.36328125" style="45" customWidth="1"/>
    <col min="3084" max="3327" width="9" style="45"/>
    <col min="3328" max="3328" width="11.453125" style="45" customWidth="1"/>
    <col min="3329" max="3329" width="7.453125" style="45" customWidth="1"/>
    <col min="3330" max="3330" width="11.26953125" style="45" customWidth="1"/>
    <col min="3331" max="3331" width="10" style="45" customWidth="1"/>
    <col min="3332" max="3332" width="4.26953125" style="45" customWidth="1"/>
    <col min="3333" max="3333" width="5.90625" style="45" customWidth="1"/>
    <col min="3334" max="3334" width="4.36328125" style="45" customWidth="1"/>
    <col min="3335" max="3335" width="6.26953125" style="45" customWidth="1"/>
    <col min="3336" max="3336" width="4.453125" style="45" customWidth="1"/>
    <col min="3337" max="3337" width="15" style="45" customWidth="1"/>
    <col min="3338" max="3338" width="3.7265625" style="45" customWidth="1"/>
    <col min="3339" max="3339" width="5.36328125" style="45" customWidth="1"/>
    <col min="3340" max="3583" width="9" style="45"/>
    <col min="3584" max="3584" width="11.453125" style="45" customWidth="1"/>
    <col min="3585" max="3585" width="7.453125" style="45" customWidth="1"/>
    <col min="3586" max="3586" width="11.26953125" style="45" customWidth="1"/>
    <col min="3587" max="3587" width="10" style="45" customWidth="1"/>
    <col min="3588" max="3588" width="4.26953125" style="45" customWidth="1"/>
    <col min="3589" max="3589" width="5.90625" style="45" customWidth="1"/>
    <col min="3590" max="3590" width="4.36328125" style="45" customWidth="1"/>
    <col min="3591" max="3591" width="6.26953125" style="45" customWidth="1"/>
    <col min="3592" max="3592" width="4.453125" style="45" customWidth="1"/>
    <col min="3593" max="3593" width="15" style="45" customWidth="1"/>
    <col min="3594" max="3594" width="3.7265625" style="45" customWidth="1"/>
    <col min="3595" max="3595" width="5.36328125" style="45" customWidth="1"/>
    <col min="3596" max="3839" width="9" style="45"/>
    <col min="3840" max="3840" width="11.453125" style="45" customWidth="1"/>
    <col min="3841" max="3841" width="7.453125" style="45" customWidth="1"/>
    <col min="3842" max="3842" width="11.26953125" style="45" customWidth="1"/>
    <col min="3843" max="3843" width="10" style="45" customWidth="1"/>
    <col min="3844" max="3844" width="4.26953125" style="45" customWidth="1"/>
    <col min="3845" max="3845" width="5.90625" style="45" customWidth="1"/>
    <col min="3846" max="3846" width="4.36328125" style="45" customWidth="1"/>
    <col min="3847" max="3847" width="6.26953125" style="45" customWidth="1"/>
    <col min="3848" max="3848" width="4.453125" style="45" customWidth="1"/>
    <col min="3849" max="3849" width="15" style="45" customWidth="1"/>
    <col min="3850" max="3850" width="3.7265625" style="45" customWidth="1"/>
    <col min="3851" max="3851" width="5.36328125" style="45" customWidth="1"/>
    <col min="3852" max="4095" width="9" style="45"/>
    <col min="4096" max="4096" width="11.453125" style="45" customWidth="1"/>
    <col min="4097" max="4097" width="7.453125" style="45" customWidth="1"/>
    <col min="4098" max="4098" width="11.26953125" style="45" customWidth="1"/>
    <col min="4099" max="4099" width="10" style="45" customWidth="1"/>
    <col min="4100" max="4100" width="4.26953125" style="45" customWidth="1"/>
    <col min="4101" max="4101" width="5.90625" style="45" customWidth="1"/>
    <col min="4102" max="4102" width="4.36328125" style="45" customWidth="1"/>
    <col min="4103" max="4103" width="6.26953125" style="45" customWidth="1"/>
    <col min="4104" max="4104" width="4.453125" style="45" customWidth="1"/>
    <col min="4105" max="4105" width="15" style="45" customWidth="1"/>
    <col min="4106" max="4106" width="3.7265625" style="45" customWidth="1"/>
    <col min="4107" max="4107" width="5.36328125" style="45" customWidth="1"/>
    <col min="4108" max="4351" width="9" style="45"/>
    <col min="4352" max="4352" width="11.453125" style="45" customWidth="1"/>
    <col min="4353" max="4353" width="7.453125" style="45" customWidth="1"/>
    <col min="4354" max="4354" width="11.26953125" style="45" customWidth="1"/>
    <col min="4355" max="4355" width="10" style="45" customWidth="1"/>
    <col min="4356" max="4356" width="4.26953125" style="45" customWidth="1"/>
    <col min="4357" max="4357" width="5.90625" style="45" customWidth="1"/>
    <col min="4358" max="4358" width="4.36328125" style="45" customWidth="1"/>
    <col min="4359" max="4359" width="6.26953125" style="45" customWidth="1"/>
    <col min="4360" max="4360" width="4.453125" style="45" customWidth="1"/>
    <col min="4361" max="4361" width="15" style="45" customWidth="1"/>
    <col min="4362" max="4362" width="3.7265625" style="45" customWidth="1"/>
    <col min="4363" max="4363" width="5.36328125" style="45" customWidth="1"/>
    <col min="4364" max="4607" width="9" style="45"/>
    <col min="4608" max="4608" width="11.453125" style="45" customWidth="1"/>
    <col min="4609" max="4609" width="7.453125" style="45" customWidth="1"/>
    <col min="4610" max="4610" width="11.26953125" style="45" customWidth="1"/>
    <col min="4611" max="4611" width="10" style="45" customWidth="1"/>
    <col min="4612" max="4612" width="4.26953125" style="45" customWidth="1"/>
    <col min="4613" max="4613" width="5.90625" style="45" customWidth="1"/>
    <col min="4614" max="4614" width="4.36328125" style="45" customWidth="1"/>
    <col min="4615" max="4615" width="6.26953125" style="45" customWidth="1"/>
    <col min="4616" max="4616" width="4.453125" style="45" customWidth="1"/>
    <col min="4617" max="4617" width="15" style="45" customWidth="1"/>
    <col min="4618" max="4618" width="3.7265625" style="45" customWidth="1"/>
    <col min="4619" max="4619" width="5.36328125" style="45" customWidth="1"/>
    <col min="4620" max="4863" width="9" style="45"/>
    <col min="4864" max="4864" width="11.453125" style="45" customWidth="1"/>
    <col min="4865" max="4865" width="7.453125" style="45" customWidth="1"/>
    <col min="4866" max="4866" width="11.26953125" style="45" customWidth="1"/>
    <col min="4867" max="4867" width="10" style="45" customWidth="1"/>
    <col min="4868" max="4868" width="4.26953125" style="45" customWidth="1"/>
    <col min="4869" max="4869" width="5.90625" style="45" customWidth="1"/>
    <col min="4870" max="4870" width="4.36328125" style="45" customWidth="1"/>
    <col min="4871" max="4871" width="6.26953125" style="45" customWidth="1"/>
    <col min="4872" max="4872" width="4.453125" style="45" customWidth="1"/>
    <col min="4873" max="4873" width="15" style="45" customWidth="1"/>
    <col min="4874" max="4874" width="3.7265625" style="45" customWidth="1"/>
    <col min="4875" max="4875" width="5.36328125" style="45" customWidth="1"/>
    <col min="4876" max="5119" width="9" style="45"/>
    <col min="5120" max="5120" width="11.453125" style="45" customWidth="1"/>
    <col min="5121" max="5121" width="7.453125" style="45" customWidth="1"/>
    <col min="5122" max="5122" width="11.26953125" style="45" customWidth="1"/>
    <col min="5123" max="5123" width="10" style="45" customWidth="1"/>
    <col min="5124" max="5124" width="4.26953125" style="45" customWidth="1"/>
    <col min="5125" max="5125" width="5.90625" style="45" customWidth="1"/>
    <col min="5126" max="5126" width="4.36328125" style="45" customWidth="1"/>
    <col min="5127" max="5127" width="6.26953125" style="45" customWidth="1"/>
    <col min="5128" max="5128" width="4.453125" style="45" customWidth="1"/>
    <col min="5129" max="5129" width="15" style="45" customWidth="1"/>
    <col min="5130" max="5130" width="3.7265625" style="45" customWidth="1"/>
    <col min="5131" max="5131" width="5.36328125" style="45" customWidth="1"/>
    <col min="5132" max="5375" width="9" style="45"/>
    <col min="5376" max="5376" width="11.453125" style="45" customWidth="1"/>
    <col min="5377" max="5377" width="7.453125" style="45" customWidth="1"/>
    <col min="5378" max="5378" width="11.26953125" style="45" customWidth="1"/>
    <col min="5379" max="5379" width="10" style="45" customWidth="1"/>
    <col min="5380" max="5380" width="4.26953125" style="45" customWidth="1"/>
    <col min="5381" max="5381" width="5.90625" style="45" customWidth="1"/>
    <col min="5382" max="5382" width="4.36328125" style="45" customWidth="1"/>
    <col min="5383" max="5383" width="6.26953125" style="45" customWidth="1"/>
    <col min="5384" max="5384" width="4.453125" style="45" customWidth="1"/>
    <col min="5385" max="5385" width="15" style="45" customWidth="1"/>
    <col min="5386" max="5386" width="3.7265625" style="45" customWidth="1"/>
    <col min="5387" max="5387" width="5.36328125" style="45" customWidth="1"/>
    <col min="5388" max="5631" width="9" style="45"/>
    <col min="5632" max="5632" width="11.453125" style="45" customWidth="1"/>
    <col min="5633" max="5633" width="7.453125" style="45" customWidth="1"/>
    <col min="5634" max="5634" width="11.26953125" style="45" customWidth="1"/>
    <col min="5635" max="5635" width="10" style="45" customWidth="1"/>
    <col min="5636" max="5636" width="4.26953125" style="45" customWidth="1"/>
    <col min="5637" max="5637" width="5.90625" style="45" customWidth="1"/>
    <col min="5638" max="5638" width="4.36328125" style="45" customWidth="1"/>
    <col min="5639" max="5639" width="6.26953125" style="45" customWidth="1"/>
    <col min="5640" max="5640" width="4.453125" style="45" customWidth="1"/>
    <col min="5641" max="5641" width="15" style="45" customWidth="1"/>
    <col min="5642" max="5642" width="3.7265625" style="45" customWidth="1"/>
    <col min="5643" max="5643" width="5.36328125" style="45" customWidth="1"/>
    <col min="5644" max="5887" width="9" style="45"/>
    <col min="5888" max="5888" width="11.453125" style="45" customWidth="1"/>
    <col min="5889" max="5889" width="7.453125" style="45" customWidth="1"/>
    <col min="5890" max="5890" width="11.26953125" style="45" customWidth="1"/>
    <col min="5891" max="5891" width="10" style="45" customWidth="1"/>
    <col min="5892" max="5892" width="4.26953125" style="45" customWidth="1"/>
    <col min="5893" max="5893" width="5.90625" style="45" customWidth="1"/>
    <col min="5894" max="5894" width="4.36328125" style="45" customWidth="1"/>
    <col min="5895" max="5895" width="6.26953125" style="45" customWidth="1"/>
    <col min="5896" max="5896" width="4.453125" style="45" customWidth="1"/>
    <col min="5897" max="5897" width="15" style="45" customWidth="1"/>
    <col min="5898" max="5898" width="3.7265625" style="45" customWidth="1"/>
    <col min="5899" max="5899" width="5.36328125" style="45" customWidth="1"/>
    <col min="5900" max="6143" width="9" style="45"/>
    <col min="6144" max="6144" width="11.453125" style="45" customWidth="1"/>
    <col min="6145" max="6145" width="7.453125" style="45" customWidth="1"/>
    <col min="6146" max="6146" width="11.26953125" style="45" customWidth="1"/>
    <col min="6147" max="6147" width="10" style="45" customWidth="1"/>
    <col min="6148" max="6148" width="4.26953125" style="45" customWidth="1"/>
    <col min="6149" max="6149" width="5.90625" style="45" customWidth="1"/>
    <col min="6150" max="6150" width="4.36328125" style="45" customWidth="1"/>
    <col min="6151" max="6151" width="6.26953125" style="45" customWidth="1"/>
    <col min="6152" max="6152" width="4.453125" style="45" customWidth="1"/>
    <col min="6153" max="6153" width="15" style="45" customWidth="1"/>
    <col min="6154" max="6154" width="3.7265625" style="45" customWidth="1"/>
    <col min="6155" max="6155" width="5.36328125" style="45" customWidth="1"/>
    <col min="6156" max="6399" width="9" style="45"/>
    <col min="6400" max="6400" width="11.453125" style="45" customWidth="1"/>
    <col min="6401" max="6401" width="7.453125" style="45" customWidth="1"/>
    <col min="6402" max="6402" width="11.26953125" style="45" customWidth="1"/>
    <col min="6403" max="6403" width="10" style="45" customWidth="1"/>
    <col min="6404" max="6404" width="4.26953125" style="45" customWidth="1"/>
    <col min="6405" max="6405" width="5.90625" style="45" customWidth="1"/>
    <col min="6406" max="6406" width="4.36328125" style="45" customWidth="1"/>
    <col min="6407" max="6407" width="6.26953125" style="45" customWidth="1"/>
    <col min="6408" max="6408" width="4.453125" style="45" customWidth="1"/>
    <col min="6409" max="6409" width="15" style="45" customWidth="1"/>
    <col min="6410" max="6410" width="3.7265625" style="45" customWidth="1"/>
    <col min="6411" max="6411" width="5.36328125" style="45" customWidth="1"/>
    <col min="6412" max="6655" width="9" style="45"/>
    <col min="6656" max="6656" width="11.453125" style="45" customWidth="1"/>
    <col min="6657" max="6657" width="7.453125" style="45" customWidth="1"/>
    <col min="6658" max="6658" width="11.26953125" style="45" customWidth="1"/>
    <col min="6659" max="6659" width="10" style="45" customWidth="1"/>
    <col min="6660" max="6660" width="4.26953125" style="45" customWidth="1"/>
    <col min="6661" max="6661" width="5.90625" style="45" customWidth="1"/>
    <col min="6662" max="6662" width="4.36328125" style="45" customWidth="1"/>
    <col min="6663" max="6663" width="6.26953125" style="45" customWidth="1"/>
    <col min="6664" max="6664" width="4.453125" style="45" customWidth="1"/>
    <col min="6665" max="6665" width="15" style="45" customWidth="1"/>
    <col min="6666" max="6666" width="3.7265625" style="45" customWidth="1"/>
    <col min="6667" max="6667" width="5.36328125" style="45" customWidth="1"/>
    <col min="6668" max="6911" width="9" style="45"/>
    <col min="6912" max="6912" width="11.453125" style="45" customWidth="1"/>
    <col min="6913" max="6913" width="7.453125" style="45" customWidth="1"/>
    <col min="6914" max="6914" width="11.26953125" style="45" customWidth="1"/>
    <col min="6915" max="6915" width="10" style="45" customWidth="1"/>
    <col min="6916" max="6916" width="4.26953125" style="45" customWidth="1"/>
    <col min="6917" max="6917" width="5.90625" style="45" customWidth="1"/>
    <col min="6918" max="6918" width="4.36328125" style="45" customWidth="1"/>
    <col min="6919" max="6919" width="6.26953125" style="45" customWidth="1"/>
    <col min="6920" max="6920" width="4.453125" style="45" customWidth="1"/>
    <col min="6921" max="6921" width="15" style="45" customWidth="1"/>
    <col min="6922" max="6922" width="3.7265625" style="45" customWidth="1"/>
    <col min="6923" max="6923" width="5.36328125" style="45" customWidth="1"/>
    <col min="6924" max="7167" width="9" style="45"/>
    <col min="7168" max="7168" width="11.453125" style="45" customWidth="1"/>
    <col min="7169" max="7169" width="7.453125" style="45" customWidth="1"/>
    <col min="7170" max="7170" width="11.26953125" style="45" customWidth="1"/>
    <col min="7171" max="7171" width="10" style="45" customWidth="1"/>
    <col min="7172" max="7172" width="4.26953125" style="45" customWidth="1"/>
    <col min="7173" max="7173" width="5.90625" style="45" customWidth="1"/>
    <col min="7174" max="7174" width="4.36328125" style="45" customWidth="1"/>
    <col min="7175" max="7175" width="6.26953125" style="45" customWidth="1"/>
    <col min="7176" max="7176" width="4.453125" style="45" customWidth="1"/>
    <col min="7177" max="7177" width="15" style="45" customWidth="1"/>
    <col min="7178" max="7178" width="3.7265625" style="45" customWidth="1"/>
    <col min="7179" max="7179" width="5.36328125" style="45" customWidth="1"/>
    <col min="7180" max="7423" width="9" style="45"/>
    <col min="7424" max="7424" width="11.453125" style="45" customWidth="1"/>
    <col min="7425" max="7425" width="7.453125" style="45" customWidth="1"/>
    <col min="7426" max="7426" width="11.26953125" style="45" customWidth="1"/>
    <col min="7427" max="7427" width="10" style="45" customWidth="1"/>
    <col min="7428" max="7428" width="4.26953125" style="45" customWidth="1"/>
    <col min="7429" max="7429" width="5.90625" style="45" customWidth="1"/>
    <col min="7430" max="7430" width="4.36328125" style="45" customWidth="1"/>
    <col min="7431" max="7431" width="6.26953125" style="45" customWidth="1"/>
    <col min="7432" max="7432" width="4.453125" style="45" customWidth="1"/>
    <col min="7433" max="7433" width="15" style="45" customWidth="1"/>
    <col min="7434" max="7434" width="3.7265625" style="45" customWidth="1"/>
    <col min="7435" max="7435" width="5.36328125" style="45" customWidth="1"/>
    <col min="7436" max="7679" width="9" style="45"/>
    <col min="7680" max="7680" width="11.453125" style="45" customWidth="1"/>
    <col min="7681" max="7681" width="7.453125" style="45" customWidth="1"/>
    <col min="7682" max="7682" width="11.26953125" style="45" customWidth="1"/>
    <col min="7683" max="7683" width="10" style="45" customWidth="1"/>
    <col min="7684" max="7684" width="4.26953125" style="45" customWidth="1"/>
    <col min="7685" max="7685" width="5.90625" style="45" customWidth="1"/>
    <col min="7686" max="7686" width="4.36328125" style="45" customWidth="1"/>
    <col min="7687" max="7687" width="6.26953125" style="45" customWidth="1"/>
    <col min="7688" max="7688" width="4.453125" style="45" customWidth="1"/>
    <col min="7689" max="7689" width="15" style="45" customWidth="1"/>
    <col min="7690" max="7690" width="3.7265625" style="45" customWidth="1"/>
    <col min="7691" max="7691" width="5.36328125" style="45" customWidth="1"/>
    <col min="7692" max="7935" width="9" style="45"/>
    <col min="7936" max="7936" width="11.453125" style="45" customWidth="1"/>
    <col min="7937" max="7937" width="7.453125" style="45" customWidth="1"/>
    <col min="7938" max="7938" width="11.26953125" style="45" customWidth="1"/>
    <col min="7939" max="7939" width="10" style="45" customWidth="1"/>
    <col min="7940" max="7940" width="4.26953125" style="45" customWidth="1"/>
    <col min="7941" max="7941" width="5.90625" style="45" customWidth="1"/>
    <col min="7942" max="7942" width="4.36328125" style="45" customWidth="1"/>
    <col min="7943" max="7943" width="6.26953125" style="45" customWidth="1"/>
    <col min="7944" max="7944" width="4.453125" style="45" customWidth="1"/>
    <col min="7945" max="7945" width="15" style="45" customWidth="1"/>
    <col min="7946" max="7946" width="3.7265625" style="45" customWidth="1"/>
    <col min="7947" max="7947" width="5.36328125" style="45" customWidth="1"/>
    <col min="7948" max="8191" width="9" style="45"/>
    <col min="8192" max="8192" width="11.453125" style="45" customWidth="1"/>
    <col min="8193" max="8193" width="7.453125" style="45" customWidth="1"/>
    <col min="8194" max="8194" width="11.26953125" style="45" customWidth="1"/>
    <col min="8195" max="8195" width="10" style="45" customWidth="1"/>
    <col min="8196" max="8196" width="4.26953125" style="45" customWidth="1"/>
    <col min="8197" max="8197" width="5.90625" style="45" customWidth="1"/>
    <col min="8198" max="8198" width="4.36328125" style="45" customWidth="1"/>
    <col min="8199" max="8199" width="6.26953125" style="45" customWidth="1"/>
    <col min="8200" max="8200" width="4.453125" style="45" customWidth="1"/>
    <col min="8201" max="8201" width="15" style="45" customWidth="1"/>
    <col min="8202" max="8202" width="3.7265625" style="45" customWidth="1"/>
    <col min="8203" max="8203" width="5.36328125" style="45" customWidth="1"/>
    <col min="8204" max="8447" width="9" style="45"/>
    <col min="8448" max="8448" width="11.453125" style="45" customWidth="1"/>
    <col min="8449" max="8449" width="7.453125" style="45" customWidth="1"/>
    <col min="8450" max="8450" width="11.26953125" style="45" customWidth="1"/>
    <col min="8451" max="8451" width="10" style="45" customWidth="1"/>
    <col min="8452" max="8452" width="4.26953125" style="45" customWidth="1"/>
    <col min="8453" max="8453" width="5.90625" style="45" customWidth="1"/>
    <col min="8454" max="8454" width="4.36328125" style="45" customWidth="1"/>
    <col min="8455" max="8455" width="6.26953125" style="45" customWidth="1"/>
    <col min="8456" max="8456" width="4.453125" style="45" customWidth="1"/>
    <col min="8457" max="8457" width="15" style="45" customWidth="1"/>
    <col min="8458" max="8458" width="3.7265625" style="45" customWidth="1"/>
    <col min="8459" max="8459" width="5.36328125" style="45" customWidth="1"/>
    <col min="8460" max="8703" width="9" style="45"/>
    <col min="8704" max="8704" width="11.453125" style="45" customWidth="1"/>
    <col min="8705" max="8705" width="7.453125" style="45" customWidth="1"/>
    <col min="8706" max="8706" width="11.26953125" style="45" customWidth="1"/>
    <col min="8707" max="8707" width="10" style="45" customWidth="1"/>
    <col min="8708" max="8708" width="4.26953125" style="45" customWidth="1"/>
    <col min="8709" max="8709" width="5.90625" style="45" customWidth="1"/>
    <col min="8710" max="8710" width="4.36328125" style="45" customWidth="1"/>
    <col min="8711" max="8711" width="6.26953125" style="45" customWidth="1"/>
    <col min="8712" max="8712" width="4.453125" style="45" customWidth="1"/>
    <col min="8713" max="8713" width="15" style="45" customWidth="1"/>
    <col min="8714" max="8714" width="3.7265625" style="45" customWidth="1"/>
    <col min="8715" max="8715" width="5.36328125" style="45" customWidth="1"/>
    <col min="8716" max="8959" width="9" style="45"/>
    <col min="8960" max="8960" width="11.453125" style="45" customWidth="1"/>
    <col min="8961" max="8961" width="7.453125" style="45" customWidth="1"/>
    <col min="8962" max="8962" width="11.26953125" style="45" customWidth="1"/>
    <col min="8963" max="8963" width="10" style="45" customWidth="1"/>
    <col min="8964" max="8964" width="4.26953125" style="45" customWidth="1"/>
    <col min="8965" max="8965" width="5.90625" style="45" customWidth="1"/>
    <col min="8966" max="8966" width="4.36328125" style="45" customWidth="1"/>
    <col min="8967" max="8967" width="6.26953125" style="45" customWidth="1"/>
    <col min="8968" max="8968" width="4.453125" style="45" customWidth="1"/>
    <col min="8969" max="8969" width="15" style="45" customWidth="1"/>
    <col min="8970" max="8970" width="3.7265625" style="45" customWidth="1"/>
    <col min="8971" max="8971" width="5.36328125" style="45" customWidth="1"/>
    <col min="8972" max="9215" width="9" style="45"/>
    <col min="9216" max="9216" width="11.453125" style="45" customWidth="1"/>
    <col min="9217" max="9217" width="7.453125" style="45" customWidth="1"/>
    <col min="9218" max="9218" width="11.26953125" style="45" customWidth="1"/>
    <col min="9219" max="9219" width="10" style="45" customWidth="1"/>
    <col min="9220" max="9220" width="4.26953125" style="45" customWidth="1"/>
    <col min="9221" max="9221" width="5.90625" style="45" customWidth="1"/>
    <col min="9222" max="9222" width="4.36328125" style="45" customWidth="1"/>
    <col min="9223" max="9223" width="6.26953125" style="45" customWidth="1"/>
    <col min="9224" max="9224" width="4.453125" style="45" customWidth="1"/>
    <col min="9225" max="9225" width="15" style="45" customWidth="1"/>
    <col min="9226" max="9226" width="3.7265625" style="45" customWidth="1"/>
    <col min="9227" max="9227" width="5.36328125" style="45" customWidth="1"/>
    <col min="9228" max="9471" width="9" style="45"/>
    <col min="9472" max="9472" width="11.453125" style="45" customWidth="1"/>
    <col min="9473" max="9473" width="7.453125" style="45" customWidth="1"/>
    <col min="9474" max="9474" width="11.26953125" style="45" customWidth="1"/>
    <col min="9475" max="9475" width="10" style="45" customWidth="1"/>
    <col min="9476" max="9476" width="4.26953125" style="45" customWidth="1"/>
    <col min="9477" max="9477" width="5.90625" style="45" customWidth="1"/>
    <col min="9478" max="9478" width="4.36328125" style="45" customWidth="1"/>
    <col min="9479" max="9479" width="6.26953125" style="45" customWidth="1"/>
    <col min="9480" max="9480" width="4.453125" style="45" customWidth="1"/>
    <col min="9481" max="9481" width="15" style="45" customWidth="1"/>
    <col min="9482" max="9482" width="3.7265625" style="45" customWidth="1"/>
    <col min="9483" max="9483" width="5.36328125" style="45" customWidth="1"/>
    <col min="9484" max="9727" width="9" style="45"/>
    <col min="9728" max="9728" width="11.453125" style="45" customWidth="1"/>
    <col min="9729" max="9729" width="7.453125" style="45" customWidth="1"/>
    <col min="9730" max="9730" width="11.26953125" style="45" customWidth="1"/>
    <col min="9731" max="9731" width="10" style="45" customWidth="1"/>
    <col min="9732" max="9732" width="4.26953125" style="45" customWidth="1"/>
    <col min="9733" max="9733" width="5.90625" style="45" customWidth="1"/>
    <col min="9734" max="9734" width="4.36328125" style="45" customWidth="1"/>
    <col min="9735" max="9735" width="6.26953125" style="45" customWidth="1"/>
    <col min="9736" max="9736" width="4.453125" style="45" customWidth="1"/>
    <col min="9737" max="9737" width="15" style="45" customWidth="1"/>
    <col min="9738" max="9738" width="3.7265625" style="45" customWidth="1"/>
    <col min="9739" max="9739" width="5.36328125" style="45" customWidth="1"/>
    <col min="9740" max="9983" width="9" style="45"/>
    <col min="9984" max="9984" width="11.453125" style="45" customWidth="1"/>
    <col min="9985" max="9985" width="7.453125" style="45" customWidth="1"/>
    <col min="9986" max="9986" width="11.26953125" style="45" customWidth="1"/>
    <col min="9987" max="9987" width="10" style="45" customWidth="1"/>
    <col min="9988" max="9988" width="4.26953125" style="45" customWidth="1"/>
    <col min="9989" max="9989" width="5.90625" style="45" customWidth="1"/>
    <col min="9990" max="9990" width="4.36328125" style="45" customWidth="1"/>
    <col min="9991" max="9991" width="6.26953125" style="45" customWidth="1"/>
    <col min="9992" max="9992" width="4.453125" style="45" customWidth="1"/>
    <col min="9993" max="9993" width="15" style="45" customWidth="1"/>
    <col min="9994" max="9994" width="3.7265625" style="45" customWidth="1"/>
    <col min="9995" max="9995" width="5.36328125" style="45" customWidth="1"/>
    <col min="9996" max="10239" width="9" style="45"/>
    <col min="10240" max="10240" width="11.453125" style="45" customWidth="1"/>
    <col min="10241" max="10241" width="7.453125" style="45" customWidth="1"/>
    <col min="10242" max="10242" width="11.26953125" style="45" customWidth="1"/>
    <col min="10243" max="10243" width="10" style="45" customWidth="1"/>
    <col min="10244" max="10244" width="4.26953125" style="45" customWidth="1"/>
    <col min="10245" max="10245" width="5.90625" style="45" customWidth="1"/>
    <col min="10246" max="10246" width="4.36328125" style="45" customWidth="1"/>
    <col min="10247" max="10247" width="6.26953125" style="45" customWidth="1"/>
    <col min="10248" max="10248" width="4.453125" style="45" customWidth="1"/>
    <col min="10249" max="10249" width="15" style="45" customWidth="1"/>
    <col min="10250" max="10250" width="3.7265625" style="45" customWidth="1"/>
    <col min="10251" max="10251" width="5.36328125" style="45" customWidth="1"/>
    <col min="10252" max="10495" width="9" style="45"/>
    <col min="10496" max="10496" width="11.453125" style="45" customWidth="1"/>
    <col min="10497" max="10497" width="7.453125" style="45" customWidth="1"/>
    <col min="10498" max="10498" width="11.26953125" style="45" customWidth="1"/>
    <col min="10499" max="10499" width="10" style="45" customWidth="1"/>
    <col min="10500" max="10500" width="4.26953125" style="45" customWidth="1"/>
    <col min="10501" max="10501" width="5.90625" style="45" customWidth="1"/>
    <col min="10502" max="10502" width="4.36328125" style="45" customWidth="1"/>
    <col min="10503" max="10503" width="6.26953125" style="45" customWidth="1"/>
    <col min="10504" max="10504" width="4.453125" style="45" customWidth="1"/>
    <col min="10505" max="10505" width="15" style="45" customWidth="1"/>
    <col min="10506" max="10506" width="3.7265625" style="45" customWidth="1"/>
    <col min="10507" max="10507" width="5.36328125" style="45" customWidth="1"/>
    <col min="10508" max="10751" width="9" style="45"/>
    <col min="10752" max="10752" width="11.453125" style="45" customWidth="1"/>
    <col min="10753" max="10753" width="7.453125" style="45" customWidth="1"/>
    <col min="10754" max="10754" width="11.26953125" style="45" customWidth="1"/>
    <col min="10755" max="10755" width="10" style="45" customWidth="1"/>
    <col min="10756" max="10756" width="4.26953125" style="45" customWidth="1"/>
    <col min="10757" max="10757" width="5.90625" style="45" customWidth="1"/>
    <col min="10758" max="10758" width="4.36328125" style="45" customWidth="1"/>
    <col min="10759" max="10759" width="6.26953125" style="45" customWidth="1"/>
    <col min="10760" max="10760" width="4.453125" style="45" customWidth="1"/>
    <col min="10761" max="10761" width="15" style="45" customWidth="1"/>
    <col min="10762" max="10762" width="3.7265625" style="45" customWidth="1"/>
    <col min="10763" max="10763" width="5.36328125" style="45" customWidth="1"/>
    <col min="10764" max="11007" width="9" style="45"/>
    <col min="11008" max="11008" width="11.453125" style="45" customWidth="1"/>
    <col min="11009" max="11009" width="7.453125" style="45" customWidth="1"/>
    <col min="11010" max="11010" width="11.26953125" style="45" customWidth="1"/>
    <col min="11011" max="11011" width="10" style="45" customWidth="1"/>
    <col min="11012" max="11012" width="4.26953125" style="45" customWidth="1"/>
    <col min="11013" max="11013" width="5.90625" style="45" customWidth="1"/>
    <col min="11014" max="11014" width="4.36328125" style="45" customWidth="1"/>
    <col min="11015" max="11015" width="6.26953125" style="45" customWidth="1"/>
    <col min="11016" max="11016" width="4.453125" style="45" customWidth="1"/>
    <col min="11017" max="11017" width="15" style="45" customWidth="1"/>
    <col min="11018" max="11018" width="3.7265625" style="45" customWidth="1"/>
    <col min="11019" max="11019" width="5.36328125" style="45" customWidth="1"/>
    <col min="11020" max="11263" width="9" style="45"/>
    <col min="11264" max="11264" width="11.453125" style="45" customWidth="1"/>
    <col min="11265" max="11265" width="7.453125" style="45" customWidth="1"/>
    <col min="11266" max="11266" width="11.26953125" style="45" customWidth="1"/>
    <col min="11267" max="11267" width="10" style="45" customWidth="1"/>
    <col min="11268" max="11268" width="4.26953125" style="45" customWidth="1"/>
    <col min="11269" max="11269" width="5.90625" style="45" customWidth="1"/>
    <col min="11270" max="11270" width="4.36328125" style="45" customWidth="1"/>
    <col min="11271" max="11271" width="6.26953125" style="45" customWidth="1"/>
    <col min="11272" max="11272" width="4.453125" style="45" customWidth="1"/>
    <col min="11273" max="11273" width="15" style="45" customWidth="1"/>
    <col min="11274" max="11274" width="3.7265625" style="45" customWidth="1"/>
    <col min="11275" max="11275" width="5.36328125" style="45" customWidth="1"/>
    <col min="11276" max="11519" width="9" style="45"/>
    <col min="11520" max="11520" width="11.453125" style="45" customWidth="1"/>
    <col min="11521" max="11521" width="7.453125" style="45" customWidth="1"/>
    <col min="11522" max="11522" width="11.26953125" style="45" customWidth="1"/>
    <col min="11523" max="11523" width="10" style="45" customWidth="1"/>
    <col min="11524" max="11524" width="4.26953125" style="45" customWidth="1"/>
    <col min="11525" max="11525" width="5.90625" style="45" customWidth="1"/>
    <col min="11526" max="11526" width="4.36328125" style="45" customWidth="1"/>
    <col min="11527" max="11527" width="6.26953125" style="45" customWidth="1"/>
    <col min="11528" max="11528" width="4.453125" style="45" customWidth="1"/>
    <col min="11529" max="11529" width="15" style="45" customWidth="1"/>
    <col min="11530" max="11530" width="3.7265625" style="45" customWidth="1"/>
    <col min="11531" max="11531" width="5.36328125" style="45" customWidth="1"/>
    <col min="11532" max="11775" width="9" style="45"/>
    <col min="11776" max="11776" width="11.453125" style="45" customWidth="1"/>
    <col min="11777" max="11777" width="7.453125" style="45" customWidth="1"/>
    <col min="11778" max="11778" width="11.26953125" style="45" customWidth="1"/>
    <col min="11779" max="11779" width="10" style="45" customWidth="1"/>
    <col min="11780" max="11780" width="4.26953125" style="45" customWidth="1"/>
    <col min="11781" max="11781" width="5.90625" style="45" customWidth="1"/>
    <col min="11782" max="11782" width="4.36328125" style="45" customWidth="1"/>
    <col min="11783" max="11783" width="6.26953125" style="45" customWidth="1"/>
    <col min="11784" max="11784" width="4.453125" style="45" customWidth="1"/>
    <col min="11785" max="11785" width="15" style="45" customWidth="1"/>
    <col min="11786" max="11786" width="3.7265625" style="45" customWidth="1"/>
    <col min="11787" max="11787" width="5.36328125" style="45" customWidth="1"/>
    <col min="11788" max="12031" width="9" style="45"/>
    <col min="12032" max="12032" width="11.453125" style="45" customWidth="1"/>
    <col min="12033" max="12033" width="7.453125" style="45" customWidth="1"/>
    <col min="12034" max="12034" width="11.26953125" style="45" customWidth="1"/>
    <col min="12035" max="12035" width="10" style="45" customWidth="1"/>
    <col min="12036" max="12036" width="4.26953125" style="45" customWidth="1"/>
    <col min="12037" max="12037" width="5.90625" style="45" customWidth="1"/>
    <col min="12038" max="12038" width="4.36328125" style="45" customWidth="1"/>
    <col min="12039" max="12039" width="6.26953125" style="45" customWidth="1"/>
    <col min="12040" max="12040" width="4.453125" style="45" customWidth="1"/>
    <col min="12041" max="12041" width="15" style="45" customWidth="1"/>
    <col min="12042" max="12042" width="3.7265625" style="45" customWidth="1"/>
    <col min="12043" max="12043" width="5.36328125" style="45" customWidth="1"/>
    <col min="12044" max="12287" width="9" style="45"/>
    <col min="12288" max="12288" width="11.453125" style="45" customWidth="1"/>
    <col min="12289" max="12289" width="7.453125" style="45" customWidth="1"/>
    <col min="12290" max="12290" width="11.26953125" style="45" customWidth="1"/>
    <col min="12291" max="12291" width="10" style="45" customWidth="1"/>
    <col min="12292" max="12292" width="4.26953125" style="45" customWidth="1"/>
    <col min="12293" max="12293" width="5.90625" style="45" customWidth="1"/>
    <col min="12294" max="12294" width="4.36328125" style="45" customWidth="1"/>
    <col min="12295" max="12295" width="6.26953125" style="45" customWidth="1"/>
    <col min="12296" max="12296" width="4.453125" style="45" customWidth="1"/>
    <col min="12297" max="12297" width="15" style="45" customWidth="1"/>
    <col min="12298" max="12298" width="3.7265625" style="45" customWidth="1"/>
    <col min="12299" max="12299" width="5.36328125" style="45" customWidth="1"/>
    <col min="12300" max="12543" width="9" style="45"/>
    <col min="12544" max="12544" width="11.453125" style="45" customWidth="1"/>
    <col min="12545" max="12545" width="7.453125" style="45" customWidth="1"/>
    <col min="12546" max="12546" width="11.26953125" style="45" customWidth="1"/>
    <col min="12547" max="12547" width="10" style="45" customWidth="1"/>
    <col min="12548" max="12548" width="4.26953125" style="45" customWidth="1"/>
    <col min="12549" max="12549" width="5.90625" style="45" customWidth="1"/>
    <col min="12550" max="12550" width="4.36328125" style="45" customWidth="1"/>
    <col min="12551" max="12551" width="6.26953125" style="45" customWidth="1"/>
    <col min="12552" max="12552" width="4.453125" style="45" customWidth="1"/>
    <col min="12553" max="12553" width="15" style="45" customWidth="1"/>
    <col min="12554" max="12554" width="3.7265625" style="45" customWidth="1"/>
    <col min="12555" max="12555" width="5.36328125" style="45" customWidth="1"/>
    <col min="12556" max="12799" width="9" style="45"/>
    <col min="12800" max="12800" width="11.453125" style="45" customWidth="1"/>
    <col min="12801" max="12801" width="7.453125" style="45" customWidth="1"/>
    <col min="12802" max="12802" width="11.26953125" style="45" customWidth="1"/>
    <col min="12803" max="12803" width="10" style="45" customWidth="1"/>
    <col min="12804" max="12804" width="4.26953125" style="45" customWidth="1"/>
    <col min="12805" max="12805" width="5.90625" style="45" customWidth="1"/>
    <col min="12806" max="12806" width="4.36328125" style="45" customWidth="1"/>
    <col min="12807" max="12807" width="6.26953125" style="45" customWidth="1"/>
    <col min="12808" max="12808" width="4.453125" style="45" customWidth="1"/>
    <col min="12809" max="12809" width="15" style="45" customWidth="1"/>
    <col min="12810" max="12810" width="3.7265625" style="45" customWidth="1"/>
    <col min="12811" max="12811" width="5.36328125" style="45" customWidth="1"/>
    <col min="12812" max="13055" width="9" style="45"/>
    <col min="13056" max="13056" width="11.453125" style="45" customWidth="1"/>
    <col min="13057" max="13057" width="7.453125" style="45" customWidth="1"/>
    <col min="13058" max="13058" width="11.26953125" style="45" customWidth="1"/>
    <col min="13059" max="13059" width="10" style="45" customWidth="1"/>
    <col min="13060" max="13060" width="4.26953125" style="45" customWidth="1"/>
    <col min="13061" max="13061" width="5.90625" style="45" customWidth="1"/>
    <col min="13062" max="13062" width="4.36328125" style="45" customWidth="1"/>
    <col min="13063" max="13063" width="6.26953125" style="45" customWidth="1"/>
    <col min="13064" max="13064" width="4.453125" style="45" customWidth="1"/>
    <col min="13065" max="13065" width="15" style="45" customWidth="1"/>
    <col min="13066" max="13066" width="3.7265625" style="45" customWidth="1"/>
    <col min="13067" max="13067" width="5.36328125" style="45" customWidth="1"/>
    <col min="13068" max="13311" width="9" style="45"/>
    <col min="13312" max="13312" width="11.453125" style="45" customWidth="1"/>
    <col min="13313" max="13313" width="7.453125" style="45" customWidth="1"/>
    <col min="13314" max="13314" width="11.26953125" style="45" customWidth="1"/>
    <col min="13315" max="13315" width="10" style="45" customWidth="1"/>
    <col min="13316" max="13316" width="4.26953125" style="45" customWidth="1"/>
    <col min="13317" max="13317" width="5.90625" style="45" customWidth="1"/>
    <col min="13318" max="13318" width="4.36328125" style="45" customWidth="1"/>
    <col min="13319" max="13319" width="6.26953125" style="45" customWidth="1"/>
    <col min="13320" max="13320" width="4.453125" style="45" customWidth="1"/>
    <col min="13321" max="13321" width="15" style="45" customWidth="1"/>
    <col min="13322" max="13322" width="3.7265625" style="45" customWidth="1"/>
    <col min="13323" max="13323" width="5.36328125" style="45" customWidth="1"/>
    <col min="13324" max="13567" width="9" style="45"/>
    <col min="13568" max="13568" width="11.453125" style="45" customWidth="1"/>
    <col min="13569" max="13569" width="7.453125" style="45" customWidth="1"/>
    <col min="13570" max="13570" width="11.26953125" style="45" customWidth="1"/>
    <col min="13571" max="13571" width="10" style="45" customWidth="1"/>
    <col min="13572" max="13572" width="4.26953125" style="45" customWidth="1"/>
    <col min="13573" max="13573" width="5.90625" style="45" customWidth="1"/>
    <col min="13574" max="13574" width="4.36328125" style="45" customWidth="1"/>
    <col min="13575" max="13575" width="6.26953125" style="45" customWidth="1"/>
    <col min="13576" max="13576" width="4.453125" style="45" customWidth="1"/>
    <col min="13577" max="13577" width="15" style="45" customWidth="1"/>
    <col min="13578" max="13578" width="3.7265625" style="45" customWidth="1"/>
    <col min="13579" max="13579" width="5.36328125" style="45" customWidth="1"/>
    <col min="13580" max="13823" width="9" style="45"/>
    <col min="13824" max="13824" width="11.453125" style="45" customWidth="1"/>
    <col min="13825" max="13825" width="7.453125" style="45" customWidth="1"/>
    <col min="13826" max="13826" width="11.26953125" style="45" customWidth="1"/>
    <col min="13827" max="13827" width="10" style="45" customWidth="1"/>
    <col min="13828" max="13828" width="4.26953125" style="45" customWidth="1"/>
    <col min="13829" max="13829" width="5.90625" style="45" customWidth="1"/>
    <col min="13830" max="13830" width="4.36328125" style="45" customWidth="1"/>
    <col min="13831" max="13831" width="6.26953125" style="45" customWidth="1"/>
    <col min="13832" max="13832" width="4.453125" style="45" customWidth="1"/>
    <col min="13833" max="13833" width="15" style="45" customWidth="1"/>
    <col min="13834" max="13834" width="3.7265625" style="45" customWidth="1"/>
    <col min="13835" max="13835" width="5.36328125" style="45" customWidth="1"/>
    <col min="13836" max="14079" width="9" style="45"/>
    <col min="14080" max="14080" width="11.453125" style="45" customWidth="1"/>
    <col min="14081" max="14081" width="7.453125" style="45" customWidth="1"/>
    <col min="14082" max="14082" width="11.26953125" style="45" customWidth="1"/>
    <col min="14083" max="14083" width="10" style="45" customWidth="1"/>
    <col min="14084" max="14084" width="4.26953125" style="45" customWidth="1"/>
    <col min="14085" max="14085" width="5.90625" style="45" customWidth="1"/>
    <col min="14086" max="14086" width="4.36328125" style="45" customWidth="1"/>
    <col min="14087" max="14087" width="6.26953125" style="45" customWidth="1"/>
    <col min="14088" max="14088" width="4.453125" style="45" customWidth="1"/>
    <col min="14089" max="14089" width="15" style="45" customWidth="1"/>
    <col min="14090" max="14090" width="3.7265625" style="45" customWidth="1"/>
    <col min="14091" max="14091" width="5.36328125" style="45" customWidth="1"/>
    <col min="14092" max="14335" width="9" style="45"/>
    <col min="14336" max="14336" width="11.453125" style="45" customWidth="1"/>
    <col min="14337" max="14337" width="7.453125" style="45" customWidth="1"/>
    <col min="14338" max="14338" width="11.26953125" style="45" customWidth="1"/>
    <col min="14339" max="14339" width="10" style="45" customWidth="1"/>
    <col min="14340" max="14340" width="4.26953125" style="45" customWidth="1"/>
    <col min="14341" max="14341" width="5.90625" style="45" customWidth="1"/>
    <col min="14342" max="14342" width="4.36328125" style="45" customWidth="1"/>
    <col min="14343" max="14343" width="6.26953125" style="45" customWidth="1"/>
    <col min="14344" max="14344" width="4.453125" style="45" customWidth="1"/>
    <col min="14345" max="14345" width="15" style="45" customWidth="1"/>
    <col min="14346" max="14346" width="3.7265625" style="45" customWidth="1"/>
    <col min="14347" max="14347" width="5.36328125" style="45" customWidth="1"/>
    <col min="14348" max="14591" width="9" style="45"/>
    <col min="14592" max="14592" width="11.453125" style="45" customWidth="1"/>
    <col min="14593" max="14593" width="7.453125" style="45" customWidth="1"/>
    <col min="14594" max="14594" width="11.26953125" style="45" customWidth="1"/>
    <col min="14595" max="14595" width="10" style="45" customWidth="1"/>
    <col min="14596" max="14596" width="4.26953125" style="45" customWidth="1"/>
    <col min="14597" max="14597" width="5.90625" style="45" customWidth="1"/>
    <col min="14598" max="14598" width="4.36328125" style="45" customWidth="1"/>
    <col min="14599" max="14599" width="6.26953125" style="45" customWidth="1"/>
    <col min="14600" max="14600" width="4.453125" style="45" customWidth="1"/>
    <col min="14601" max="14601" width="15" style="45" customWidth="1"/>
    <col min="14602" max="14602" width="3.7265625" style="45" customWidth="1"/>
    <col min="14603" max="14603" width="5.36328125" style="45" customWidth="1"/>
    <col min="14604" max="14847" width="9" style="45"/>
    <col min="14848" max="14848" width="11.453125" style="45" customWidth="1"/>
    <col min="14849" max="14849" width="7.453125" style="45" customWidth="1"/>
    <col min="14850" max="14850" width="11.26953125" style="45" customWidth="1"/>
    <col min="14851" max="14851" width="10" style="45" customWidth="1"/>
    <col min="14852" max="14852" width="4.26953125" style="45" customWidth="1"/>
    <col min="14853" max="14853" width="5.90625" style="45" customWidth="1"/>
    <col min="14854" max="14854" width="4.36328125" style="45" customWidth="1"/>
    <col min="14855" max="14855" width="6.26953125" style="45" customWidth="1"/>
    <col min="14856" max="14856" width="4.453125" style="45" customWidth="1"/>
    <col min="14857" max="14857" width="15" style="45" customWidth="1"/>
    <col min="14858" max="14858" width="3.7265625" style="45" customWidth="1"/>
    <col min="14859" max="14859" width="5.36328125" style="45" customWidth="1"/>
    <col min="14860" max="15103" width="9" style="45"/>
    <col min="15104" max="15104" width="11.453125" style="45" customWidth="1"/>
    <col min="15105" max="15105" width="7.453125" style="45" customWidth="1"/>
    <col min="15106" max="15106" width="11.26953125" style="45" customWidth="1"/>
    <col min="15107" max="15107" width="10" style="45" customWidth="1"/>
    <col min="15108" max="15108" width="4.26953125" style="45" customWidth="1"/>
    <col min="15109" max="15109" width="5.90625" style="45" customWidth="1"/>
    <col min="15110" max="15110" width="4.36328125" style="45" customWidth="1"/>
    <col min="15111" max="15111" width="6.26953125" style="45" customWidth="1"/>
    <col min="15112" max="15112" width="4.453125" style="45" customWidth="1"/>
    <col min="15113" max="15113" width="15" style="45" customWidth="1"/>
    <col min="15114" max="15114" width="3.7265625" style="45" customWidth="1"/>
    <col min="15115" max="15115" width="5.36328125" style="45" customWidth="1"/>
    <col min="15116" max="15359" width="9" style="45"/>
    <col min="15360" max="15360" width="11.453125" style="45" customWidth="1"/>
    <col min="15361" max="15361" width="7.453125" style="45" customWidth="1"/>
    <col min="15362" max="15362" width="11.26953125" style="45" customWidth="1"/>
    <col min="15363" max="15363" width="10" style="45" customWidth="1"/>
    <col min="15364" max="15364" width="4.26953125" style="45" customWidth="1"/>
    <col min="15365" max="15365" width="5.90625" style="45" customWidth="1"/>
    <col min="15366" max="15366" width="4.36328125" style="45" customWidth="1"/>
    <col min="15367" max="15367" width="6.26953125" style="45" customWidth="1"/>
    <col min="15368" max="15368" width="4.453125" style="45" customWidth="1"/>
    <col min="15369" max="15369" width="15" style="45" customWidth="1"/>
    <col min="15370" max="15370" width="3.7265625" style="45" customWidth="1"/>
    <col min="15371" max="15371" width="5.36328125" style="45" customWidth="1"/>
    <col min="15372" max="15615" width="9" style="45"/>
    <col min="15616" max="15616" width="11.453125" style="45" customWidth="1"/>
    <col min="15617" max="15617" width="7.453125" style="45" customWidth="1"/>
    <col min="15618" max="15618" width="11.26953125" style="45" customWidth="1"/>
    <col min="15619" max="15619" width="10" style="45" customWidth="1"/>
    <col min="15620" max="15620" width="4.26953125" style="45" customWidth="1"/>
    <col min="15621" max="15621" width="5.90625" style="45" customWidth="1"/>
    <col min="15622" max="15622" width="4.36328125" style="45" customWidth="1"/>
    <col min="15623" max="15623" width="6.26953125" style="45" customWidth="1"/>
    <col min="15624" max="15624" width="4.453125" style="45" customWidth="1"/>
    <col min="15625" max="15625" width="15" style="45" customWidth="1"/>
    <col min="15626" max="15626" width="3.7265625" style="45" customWidth="1"/>
    <col min="15627" max="15627" width="5.36328125" style="45" customWidth="1"/>
    <col min="15628" max="15871" width="9" style="45"/>
    <col min="15872" max="15872" width="11.453125" style="45" customWidth="1"/>
    <col min="15873" max="15873" width="7.453125" style="45" customWidth="1"/>
    <col min="15874" max="15874" width="11.26953125" style="45" customWidth="1"/>
    <col min="15875" max="15875" width="10" style="45" customWidth="1"/>
    <col min="15876" max="15876" width="4.26953125" style="45" customWidth="1"/>
    <col min="15877" max="15877" width="5.90625" style="45" customWidth="1"/>
    <col min="15878" max="15878" width="4.36328125" style="45" customWidth="1"/>
    <col min="15879" max="15879" width="6.26953125" style="45" customWidth="1"/>
    <col min="15880" max="15880" width="4.453125" style="45" customWidth="1"/>
    <col min="15881" max="15881" width="15" style="45" customWidth="1"/>
    <col min="15882" max="15882" width="3.7265625" style="45" customWidth="1"/>
    <col min="15883" max="15883" width="5.36328125" style="45" customWidth="1"/>
    <col min="15884" max="16127" width="9" style="45"/>
    <col min="16128" max="16128" width="11.453125" style="45" customWidth="1"/>
    <col min="16129" max="16129" width="7.453125" style="45" customWidth="1"/>
    <col min="16130" max="16130" width="11.26953125" style="45" customWidth="1"/>
    <col min="16131" max="16131" width="10" style="45" customWidth="1"/>
    <col min="16132" max="16132" width="4.26953125" style="45" customWidth="1"/>
    <col min="16133" max="16133" width="5.90625" style="45" customWidth="1"/>
    <col min="16134" max="16134" width="4.36328125" style="45" customWidth="1"/>
    <col min="16135" max="16135" width="6.26953125" style="45" customWidth="1"/>
    <col min="16136" max="16136" width="4.453125" style="45" customWidth="1"/>
    <col min="16137" max="16137" width="15" style="45" customWidth="1"/>
    <col min="16138" max="16138" width="3.7265625" style="45" customWidth="1"/>
    <col min="16139" max="16139" width="5.36328125" style="45" customWidth="1"/>
    <col min="16140" max="16384" width="9" style="45"/>
  </cols>
  <sheetData>
    <row r="1" spans="1:12">
      <c r="J1" s="46" t="s">
        <v>328</v>
      </c>
      <c r="K1" s="46"/>
    </row>
    <row r="2" spans="1:12" ht="16">
      <c r="A2" s="478" t="s">
        <v>329</v>
      </c>
      <c r="B2" s="478"/>
      <c r="C2" s="478"/>
      <c r="D2" s="478"/>
      <c r="E2" s="478"/>
      <c r="F2" s="478"/>
      <c r="G2" s="478"/>
      <c r="H2" s="478"/>
      <c r="I2" s="478"/>
      <c r="J2" s="478"/>
      <c r="K2" s="269"/>
      <c r="L2" s="270"/>
    </row>
    <row r="3" spans="1:12" ht="13.5" customHeight="1">
      <c r="A3" s="269"/>
      <c r="B3" s="269"/>
      <c r="C3" s="269"/>
      <c r="D3" s="269"/>
      <c r="E3" s="269"/>
      <c r="F3" s="269"/>
      <c r="G3" s="269"/>
      <c r="H3" s="269"/>
      <c r="I3" s="269"/>
      <c r="J3" s="269"/>
      <c r="K3" s="269"/>
      <c r="L3" s="270"/>
    </row>
    <row r="4" spans="1:12" ht="25" customHeight="1">
      <c r="A4" s="271"/>
      <c r="B4" s="272" t="s">
        <v>330</v>
      </c>
      <c r="C4" s="500" t="str">
        <f>IF(ISTEXT(様式一式目次!C4),様式一式目次!C4," ")</f>
        <v xml:space="preserve"> </v>
      </c>
      <c r="D4" s="500"/>
      <c r="E4" s="479" t="s">
        <v>331</v>
      </c>
      <c r="F4" s="479"/>
      <c r="G4" s="499" t="str">
        <f>IF(ISTEXT(様式一式目次!C5),様式一式目次!C5," ")</f>
        <v xml:space="preserve"> </v>
      </c>
      <c r="H4" s="499"/>
      <c r="I4" s="499"/>
      <c r="K4" s="267"/>
      <c r="L4" s="270"/>
    </row>
    <row r="6" spans="1:12">
      <c r="A6" s="480" t="s">
        <v>332</v>
      </c>
      <c r="B6" s="480"/>
      <c r="C6" s="480"/>
      <c r="D6" s="480"/>
      <c r="E6" s="480"/>
      <c r="F6" s="480"/>
      <c r="G6" s="480"/>
      <c r="H6" s="480"/>
      <c r="I6" s="480"/>
    </row>
    <row r="7" spans="1:12" ht="18.75" customHeight="1">
      <c r="A7" s="481" t="s">
        <v>333</v>
      </c>
      <c r="B7" s="482"/>
      <c r="C7" s="482"/>
      <c r="D7" s="482"/>
      <c r="E7" s="482"/>
      <c r="F7" s="482"/>
      <c r="G7" s="482"/>
      <c r="H7" s="482"/>
      <c r="I7" s="482"/>
      <c r="J7" s="483"/>
      <c r="K7" s="267"/>
    </row>
    <row r="8" spans="1:12" ht="18.75" customHeight="1">
      <c r="A8" s="484" t="s">
        <v>334</v>
      </c>
      <c r="B8" s="485"/>
      <c r="C8" s="488" t="s">
        <v>335</v>
      </c>
      <c r="D8" s="488"/>
      <c r="E8" s="488"/>
      <c r="F8" s="489"/>
      <c r="G8" s="490"/>
      <c r="H8" s="490"/>
      <c r="I8" s="490"/>
      <c r="J8" s="273" t="s">
        <v>91</v>
      </c>
      <c r="K8" s="274"/>
    </row>
    <row r="9" spans="1:12" ht="18.75" customHeight="1">
      <c r="A9" s="486"/>
      <c r="B9" s="487"/>
      <c r="C9" s="491" t="s">
        <v>336</v>
      </c>
      <c r="D9" s="491"/>
      <c r="E9" s="491"/>
      <c r="F9" s="492"/>
      <c r="G9" s="493"/>
      <c r="H9" s="493"/>
      <c r="I9" s="493"/>
      <c r="J9" s="275" t="s">
        <v>337</v>
      </c>
      <c r="K9" s="274"/>
    </row>
    <row r="10" spans="1:12" ht="18.75" customHeight="1">
      <c r="A10" s="486"/>
      <c r="B10" s="487"/>
      <c r="C10" s="491" t="s">
        <v>338</v>
      </c>
      <c r="D10" s="491"/>
      <c r="E10" s="491"/>
      <c r="F10" s="492"/>
      <c r="G10" s="493"/>
      <c r="H10" s="493"/>
      <c r="I10" s="493"/>
      <c r="J10" s="275" t="s">
        <v>337</v>
      </c>
      <c r="K10" s="274"/>
    </row>
    <row r="11" spans="1:12" ht="18.75" customHeight="1">
      <c r="A11" s="486"/>
      <c r="B11" s="487"/>
      <c r="C11" s="491" t="s">
        <v>339</v>
      </c>
      <c r="D11" s="491"/>
      <c r="E11" s="491"/>
      <c r="F11" s="492"/>
      <c r="G11" s="493"/>
      <c r="H11" s="493"/>
      <c r="I11" s="493"/>
      <c r="J11" s="275" t="s">
        <v>337</v>
      </c>
      <c r="K11" s="274"/>
    </row>
    <row r="12" spans="1:12" ht="18.75" customHeight="1">
      <c r="A12" s="486"/>
      <c r="B12" s="487"/>
      <c r="C12" s="491" t="s">
        <v>340</v>
      </c>
      <c r="D12" s="491"/>
      <c r="E12" s="491"/>
      <c r="F12" s="492"/>
      <c r="G12" s="493"/>
      <c r="H12" s="493"/>
      <c r="I12" s="493"/>
      <c r="J12" s="275" t="s">
        <v>337</v>
      </c>
      <c r="K12" s="274"/>
    </row>
    <row r="13" spans="1:12" ht="18.75" customHeight="1">
      <c r="A13" s="486"/>
      <c r="B13" s="487"/>
      <c r="C13" s="491" t="s">
        <v>341</v>
      </c>
      <c r="D13" s="491"/>
      <c r="E13" s="491"/>
      <c r="F13" s="492"/>
      <c r="G13" s="493"/>
      <c r="H13" s="493"/>
      <c r="I13" s="493"/>
      <c r="J13" s="275" t="s">
        <v>337</v>
      </c>
      <c r="K13" s="274"/>
    </row>
    <row r="14" spans="1:12" ht="18.75" customHeight="1">
      <c r="A14" s="486"/>
      <c r="B14" s="487"/>
      <c r="C14" s="491" t="s">
        <v>342</v>
      </c>
      <c r="D14" s="491"/>
      <c r="E14" s="491"/>
      <c r="F14" s="492"/>
      <c r="G14" s="493"/>
      <c r="H14" s="493"/>
      <c r="I14" s="493"/>
      <c r="J14" s="275" t="s">
        <v>337</v>
      </c>
      <c r="K14" s="274"/>
    </row>
    <row r="15" spans="1:12" ht="18.75" customHeight="1">
      <c r="A15" s="486"/>
      <c r="B15" s="487"/>
      <c r="C15" s="491" t="s">
        <v>343</v>
      </c>
      <c r="D15" s="491"/>
      <c r="E15" s="491"/>
      <c r="F15" s="492"/>
      <c r="G15" s="493"/>
      <c r="H15" s="493"/>
      <c r="I15" s="493"/>
      <c r="J15" s="275" t="s">
        <v>337</v>
      </c>
      <c r="K15" s="274"/>
    </row>
    <row r="16" spans="1:12" ht="18.75" customHeight="1">
      <c r="A16" s="486"/>
      <c r="B16" s="487"/>
      <c r="C16" s="491" t="s">
        <v>344</v>
      </c>
      <c r="D16" s="491"/>
      <c r="E16" s="491"/>
      <c r="F16" s="492"/>
      <c r="G16" s="493"/>
      <c r="H16" s="493"/>
      <c r="I16" s="493"/>
      <c r="J16" s="275" t="s">
        <v>337</v>
      </c>
      <c r="K16" s="274"/>
    </row>
    <row r="17" spans="1:11" ht="18.75" customHeight="1">
      <c r="A17" s="505" t="s">
        <v>99</v>
      </c>
      <c r="B17" s="506"/>
      <c r="C17" s="506"/>
      <c r="D17" s="506"/>
      <c r="E17" s="506"/>
      <c r="F17" s="506"/>
      <c r="G17" s="495" t="str">
        <f>IF(SUM(G8:I16)=0," ",SUM(G8:I16))</f>
        <v xml:space="preserve"> </v>
      </c>
      <c r="H17" s="496"/>
      <c r="I17" s="496"/>
      <c r="J17" s="276" t="s">
        <v>337</v>
      </c>
      <c r="K17" s="274"/>
    </row>
    <row r="18" spans="1:11" ht="18.75" customHeight="1">
      <c r="A18" s="277"/>
      <c r="B18" s="277"/>
      <c r="C18" s="278"/>
      <c r="D18" s="278"/>
      <c r="E18" s="279"/>
      <c r="F18" s="280"/>
      <c r="G18" s="278"/>
      <c r="H18" s="278"/>
      <c r="I18" s="278"/>
      <c r="J18" s="279"/>
      <c r="K18" s="274"/>
    </row>
    <row r="19" spans="1:11" ht="18.75" customHeight="1">
      <c r="A19" s="281"/>
      <c r="B19" s="507" t="s">
        <v>345</v>
      </c>
      <c r="C19" s="507"/>
      <c r="D19" s="274"/>
      <c r="E19" s="508"/>
      <c r="F19" s="508"/>
      <c r="G19" s="508"/>
      <c r="H19" s="494" t="s">
        <v>346</v>
      </c>
      <c r="I19" s="494"/>
      <c r="J19" s="282"/>
      <c r="K19" s="274"/>
    </row>
    <row r="20" spans="1:11" ht="18.75" customHeight="1"/>
    <row r="21" spans="1:11" ht="18.75" customHeight="1">
      <c r="B21" s="497" t="s">
        <v>347</v>
      </c>
      <c r="C21" s="497"/>
      <c r="D21" s="497"/>
      <c r="E21" s="501" t="str">
        <f>IF(G17=" ","",ROUNDDOWN(G17/E19,0))</f>
        <v/>
      </c>
      <c r="F21" s="501"/>
      <c r="G21" s="501"/>
      <c r="H21" s="283" t="s">
        <v>91</v>
      </c>
      <c r="I21" s="265" t="s">
        <v>348</v>
      </c>
    </row>
    <row r="22" spans="1:11" ht="18.75" customHeight="1"/>
    <row r="23" spans="1:11" ht="18.75" customHeight="1">
      <c r="A23" s="284"/>
      <c r="B23" s="285" t="str">
        <f>E21</f>
        <v/>
      </c>
      <c r="C23" s="286" t="s">
        <v>349</v>
      </c>
      <c r="D23" s="502" t="str">
        <f>IF(E19="","",E19)</f>
        <v/>
      </c>
      <c r="E23" s="503"/>
      <c r="F23" s="286" t="s">
        <v>350</v>
      </c>
      <c r="G23" s="286" t="s">
        <v>351</v>
      </c>
      <c r="H23" s="504" t="str">
        <f>IF(B23="","",ROUNDDOWN(B23*D23,0))</f>
        <v/>
      </c>
      <c r="I23" s="504"/>
      <c r="J23" s="265" t="s">
        <v>91</v>
      </c>
    </row>
    <row r="24" spans="1:11" ht="18.75" customHeight="1">
      <c r="A24" s="284"/>
      <c r="B24" s="287"/>
      <c r="C24" s="288"/>
      <c r="D24" s="288"/>
      <c r="E24" s="288"/>
      <c r="F24" s="288"/>
      <c r="G24" s="288"/>
      <c r="H24" s="289"/>
      <c r="I24" s="289"/>
      <c r="J24" s="288"/>
    </row>
    <row r="25" spans="1:11" ht="18.75" customHeight="1">
      <c r="A25" s="284"/>
      <c r="B25" s="284"/>
      <c r="H25" s="290"/>
      <c r="I25" s="290"/>
    </row>
    <row r="26" spans="1:11" ht="18.75" customHeight="1">
      <c r="A26" s="480" t="s">
        <v>352</v>
      </c>
      <c r="B26" s="480"/>
      <c r="C26" s="480"/>
      <c r="D26" s="480"/>
      <c r="E26" s="480"/>
      <c r="F26" s="480"/>
      <c r="G26" s="497"/>
      <c r="H26" s="497"/>
      <c r="I26" s="497"/>
    </row>
    <row r="27" spans="1:11" ht="18.75" customHeight="1">
      <c r="A27" s="481" t="s">
        <v>353</v>
      </c>
      <c r="B27" s="482"/>
      <c r="C27" s="482"/>
      <c r="D27" s="482"/>
      <c r="E27" s="482"/>
      <c r="F27" s="291" t="s">
        <v>99</v>
      </c>
      <c r="G27" s="498" t="str">
        <f>IF(H23="","",H23*0.1)</f>
        <v/>
      </c>
      <c r="H27" s="498"/>
      <c r="I27" s="498"/>
      <c r="J27" s="292" t="s">
        <v>91</v>
      </c>
      <c r="K27" s="293"/>
    </row>
    <row r="28" spans="1:11" ht="18.75" customHeight="1"/>
    <row r="29" spans="1:11" ht="18.75" customHeight="1">
      <c r="A29" s="480" t="s">
        <v>354</v>
      </c>
      <c r="B29" s="480"/>
      <c r="C29" s="480"/>
      <c r="D29" s="480"/>
      <c r="E29" s="480"/>
      <c r="F29" s="480"/>
      <c r="G29" s="497"/>
      <c r="H29" s="497"/>
      <c r="I29" s="497"/>
    </row>
    <row r="30" spans="1:11" ht="18.75" customHeight="1">
      <c r="A30" s="481" t="s">
        <v>355</v>
      </c>
      <c r="B30" s="482"/>
      <c r="C30" s="482"/>
      <c r="D30" s="482"/>
      <c r="E30" s="482"/>
      <c r="F30" s="291" t="s">
        <v>99</v>
      </c>
      <c r="G30" s="498" t="str">
        <f>IF(G27="","",H23+G27)</f>
        <v/>
      </c>
      <c r="H30" s="498"/>
      <c r="I30" s="498"/>
      <c r="J30" s="292" t="s">
        <v>91</v>
      </c>
      <c r="K30" s="293"/>
    </row>
  </sheetData>
  <mergeCells count="40">
    <mergeCell ref="G13:I13"/>
    <mergeCell ref="A29:I29"/>
    <mergeCell ref="A30:E30"/>
    <mergeCell ref="G30:I30"/>
    <mergeCell ref="G4:I4"/>
    <mergeCell ref="C4:D4"/>
    <mergeCell ref="B21:D21"/>
    <mergeCell ref="E21:G21"/>
    <mergeCell ref="D23:E23"/>
    <mergeCell ref="H23:I23"/>
    <mergeCell ref="A26:I26"/>
    <mergeCell ref="A27:E27"/>
    <mergeCell ref="G27:I27"/>
    <mergeCell ref="A17:F17"/>
    <mergeCell ref="B19:C19"/>
    <mergeCell ref="E19:G19"/>
    <mergeCell ref="H19:I19"/>
    <mergeCell ref="C14:F14"/>
    <mergeCell ref="G14:I14"/>
    <mergeCell ref="C15:F15"/>
    <mergeCell ref="G15:I15"/>
    <mergeCell ref="C16:F16"/>
    <mergeCell ref="G16:I16"/>
    <mergeCell ref="G17:I17"/>
    <mergeCell ref="A2:J2"/>
    <mergeCell ref="E4:F4"/>
    <mergeCell ref="A6:I6"/>
    <mergeCell ref="A7:J7"/>
    <mergeCell ref="A8:B16"/>
    <mergeCell ref="C8:F8"/>
    <mergeCell ref="G8:I8"/>
    <mergeCell ref="C9:F9"/>
    <mergeCell ref="G9:I9"/>
    <mergeCell ref="C10:F10"/>
    <mergeCell ref="G10:I10"/>
    <mergeCell ref="C11:F11"/>
    <mergeCell ref="G11:I11"/>
    <mergeCell ref="C12:F12"/>
    <mergeCell ref="G12:I12"/>
    <mergeCell ref="C13:F13"/>
  </mergeCells>
  <phoneticPr fontId="2"/>
  <dataValidations count="1">
    <dataValidation type="list" allowBlank="1" showInputMessage="1" showErrorMessage="1" sqref="WVI983023:WVL983023 IW4:IZ4 SS4:SV4 ACO4:ACR4 AMK4:AMN4 AWG4:AWJ4 BGC4:BGF4 BPY4:BQB4 BZU4:BZX4 CJQ4:CJT4 CTM4:CTP4 DDI4:DDL4 DNE4:DNH4 DXA4:DXD4 EGW4:EGZ4 EQS4:EQV4 FAO4:FAR4 FKK4:FKN4 FUG4:FUJ4 GEC4:GEF4 GNY4:GOB4 GXU4:GXX4 HHQ4:HHT4 HRM4:HRP4 IBI4:IBL4 ILE4:ILH4 IVA4:IVD4 JEW4:JEZ4 JOS4:JOV4 JYO4:JYR4 KIK4:KIN4 KSG4:KSJ4 LCC4:LCF4 LLY4:LMB4 LVU4:LVX4 MFQ4:MFT4 MPM4:MPP4 MZI4:MZL4 NJE4:NJH4 NTA4:NTD4 OCW4:OCZ4 OMS4:OMV4 OWO4:OWR4 PGK4:PGN4 PQG4:PQJ4 QAC4:QAF4 QJY4:QKB4 QTU4:QTX4 RDQ4:RDT4 RNM4:RNP4 RXI4:RXL4 SHE4:SHH4 SRA4:SRD4 TAW4:TAZ4 TKS4:TKV4 TUO4:TUR4 UEK4:UEN4 UOG4:UOJ4 UYC4:UYF4 VHY4:VIB4 VRU4:VRX4 WBQ4:WBT4 WLM4:WLP4 WVI4:WVL4 C65519:D65519 IW65519:IZ65519 SS65519:SV65519 ACO65519:ACR65519 AMK65519:AMN65519 AWG65519:AWJ65519 BGC65519:BGF65519 BPY65519:BQB65519 BZU65519:BZX65519 CJQ65519:CJT65519 CTM65519:CTP65519 DDI65519:DDL65519 DNE65519:DNH65519 DXA65519:DXD65519 EGW65519:EGZ65519 EQS65519:EQV65519 FAO65519:FAR65519 FKK65519:FKN65519 FUG65519:FUJ65519 GEC65519:GEF65519 GNY65519:GOB65519 GXU65519:GXX65519 HHQ65519:HHT65519 HRM65519:HRP65519 IBI65519:IBL65519 ILE65519:ILH65519 IVA65519:IVD65519 JEW65519:JEZ65519 JOS65519:JOV65519 JYO65519:JYR65519 KIK65519:KIN65519 KSG65519:KSJ65519 LCC65519:LCF65519 LLY65519:LMB65519 LVU65519:LVX65519 MFQ65519:MFT65519 MPM65519:MPP65519 MZI65519:MZL65519 NJE65519:NJH65519 NTA65519:NTD65519 OCW65519:OCZ65519 OMS65519:OMV65519 OWO65519:OWR65519 PGK65519:PGN65519 PQG65519:PQJ65519 QAC65519:QAF65519 QJY65519:QKB65519 QTU65519:QTX65519 RDQ65519:RDT65519 RNM65519:RNP65519 RXI65519:RXL65519 SHE65519:SHH65519 SRA65519:SRD65519 TAW65519:TAZ65519 TKS65519:TKV65519 TUO65519:TUR65519 UEK65519:UEN65519 UOG65519:UOJ65519 UYC65519:UYF65519 VHY65519:VIB65519 VRU65519:VRX65519 WBQ65519:WBT65519 WLM65519:WLP65519 WVI65519:WVL65519 C131055:D131055 IW131055:IZ131055 SS131055:SV131055 ACO131055:ACR131055 AMK131055:AMN131055 AWG131055:AWJ131055 BGC131055:BGF131055 BPY131055:BQB131055 BZU131055:BZX131055 CJQ131055:CJT131055 CTM131055:CTP131055 DDI131055:DDL131055 DNE131055:DNH131055 DXA131055:DXD131055 EGW131055:EGZ131055 EQS131055:EQV131055 FAO131055:FAR131055 FKK131055:FKN131055 FUG131055:FUJ131055 GEC131055:GEF131055 GNY131055:GOB131055 GXU131055:GXX131055 HHQ131055:HHT131055 HRM131055:HRP131055 IBI131055:IBL131055 ILE131055:ILH131055 IVA131055:IVD131055 JEW131055:JEZ131055 JOS131055:JOV131055 JYO131055:JYR131055 KIK131055:KIN131055 KSG131055:KSJ131055 LCC131055:LCF131055 LLY131055:LMB131055 LVU131055:LVX131055 MFQ131055:MFT131055 MPM131055:MPP131055 MZI131055:MZL131055 NJE131055:NJH131055 NTA131055:NTD131055 OCW131055:OCZ131055 OMS131055:OMV131055 OWO131055:OWR131055 PGK131055:PGN131055 PQG131055:PQJ131055 QAC131055:QAF131055 QJY131055:QKB131055 QTU131055:QTX131055 RDQ131055:RDT131055 RNM131055:RNP131055 RXI131055:RXL131055 SHE131055:SHH131055 SRA131055:SRD131055 TAW131055:TAZ131055 TKS131055:TKV131055 TUO131055:TUR131055 UEK131055:UEN131055 UOG131055:UOJ131055 UYC131055:UYF131055 VHY131055:VIB131055 VRU131055:VRX131055 WBQ131055:WBT131055 WLM131055:WLP131055 WVI131055:WVL131055 C196591:D196591 IW196591:IZ196591 SS196591:SV196591 ACO196591:ACR196591 AMK196591:AMN196591 AWG196591:AWJ196591 BGC196591:BGF196591 BPY196591:BQB196591 BZU196591:BZX196591 CJQ196591:CJT196591 CTM196591:CTP196591 DDI196591:DDL196591 DNE196591:DNH196591 DXA196591:DXD196591 EGW196591:EGZ196591 EQS196591:EQV196591 FAO196591:FAR196591 FKK196591:FKN196591 FUG196591:FUJ196591 GEC196591:GEF196591 GNY196591:GOB196591 GXU196591:GXX196591 HHQ196591:HHT196591 HRM196591:HRP196591 IBI196591:IBL196591 ILE196591:ILH196591 IVA196591:IVD196591 JEW196591:JEZ196591 JOS196591:JOV196591 JYO196591:JYR196591 KIK196591:KIN196591 KSG196591:KSJ196591 LCC196591:LCF196591 LLY196591:LMB196591 LVU196591:LVX196591 MFQ196591:MFT196591 MPM196591:MPP196591 MZI196591:MZL196591 NJE196591:NJH196591 NTA196591:NTD196591 OCW196591:OCZ196591 OMS196591:OMV196591 OWO196591:OWR196591 PGK196591:PGN196591 PQG196591:PQJ196591 QAC196591:QAF196591 QJY196591:QKB196591 QTU196591:QTX196591 RDQ196591:RDT196591 RNM196591:RNP196591 RXI196591:RXL196591 SHE196591:SHH196591 SRA196591:SRD196591 TAW196591:TAZ196591 TKS196591:TKV196591 TUO196591:TUR196591 UEK196591:UEN196591 UOG196591:UOJ196591 UYC196591:UYF196591 VHY196591:VIB196591 VRU196591:VRX196591 WBQ196591:WBT196591 WLM196591:WLP196591 WVI196591:WVL196591 C262127:D262127 IW262127:IZ262127 SS262127:SV262127 ACO262127:ACR262127 AMK262127:AMN262127 AWG262127:AWJ262127 BGC262127:BGF262127 BPY262127:BQB262127 BZU262127:BZX262127 CJQ262127:CJT262127 CTM262127:CTP262127 DDI262127:DDL262127 DNE262127:DNH262127 DXA262127:DXD262127 EGW262127:EGZ262127 EQS262127:EQV262127 FAO262127:FAR262127 FKK262127:FKN262127 FUG262127:FUJ262127 GEC262127:GEF262127 GNY262127:GOB262127 GXU262127:GXX262127 HHQ262127:HHT262127 HRM262127:HRP262127 IBI262127:IBL262127 ILE262127:ILH262127 IVA262127:IVD262127 JEW262127:JEZ262127 JOS262127:JOV262127 JYO262127:JYR262127 KIK262127:KIN262127 KSG262127:KSJ262127 LCC262127:LCF262127 LLY262127:LMB262127 LVU262127:LVX262127 MFQ262127:MFT262127 MPM262127:MPP262127 MZI262127:MZL262127 NJE262127:NJH262127 NTA262127:NTD262127 OCW262127:OCZ262127 OMS262127:OMV262127 OWO262127:OWR262127 PGK262127:PGN262127 PQG262127:PQJ262127 QAC262127:QAF262127 QJY262127:QKB262127 QTU262127:QTX262127 RDQ262127:RDT262127 RNM262127:RNP262127 RXI262127:RXL262127 SHE262127:SHH262127 SRA262127:SRD262127 TAW262127:TAZ262127 TKS262127:TKV262127 TUO262127:TUR262127 UEK262127:UEN262127 UOG262127:UOJ262127 UYC262127:UYF262127 VHY262127:VIB262127 VRU262127:VRX262127 WBQ262127:WBT262127 WLM262127:WLP262127 WVI262127:WVL262127 C327663:D327663 IW327663:IZ327663 SS327663:SV327663 ACO327663:ACR327663 AMK327663:AMN327663 AWG327663:AWJ327663 BGC327663:BGF327663 BPY327663:BQB327663 BZU327663:BZX327663 CJQ327663:CJT327663 CTM327663:CTP327663 DDI327663:DDL327663 DNE327663:DNH327663 DXA327663:DXD327663 EGW327663:EGZ327663 EQS327663:EQV327663 FAO327663:FAR327663 FKK327663:FKN327663 FUG327663:FUJ327663 GEC327663:GEF327663 GNY327663:GOB327663 GXU327663:GXX327663 HHQ327663:HHT327663 HRM327663:HRP327663 IBI327663:IBL327663 ILE327663:ILH327663 IVA327663:IVD327663 JEW327663:JEZ327663 JOS327663:JOV327663 JYO327663:JYR327663 KIK327663:KIN327663 KSG327663:KSJ327663 LCC327663:LCF327663 LLY327663:LMB327663 LVU327663:LVX327663 MFQ327663:MFT327663 MPM327663:MPP327663 MZI327663:MZL327663 NJE327663:NJH327663 NTA327663:NTD327663 OCW327663:OCZ327663 OMS327663:OMV327663 OWO327663:OWR327663 PGK327663:PGN327663 PQG327663:PQJ327663 QAC327663:QAF327663 QJY327663:QKB327663 QTU327663:QTX327663 RDQ327663:RDT327663 RNM327663:RNP327663 RXI327663:RXL327663 SHE327663:SHH327663 SRA327663:SRD327663 TAW327663:TAZ327663 TKS327663:TKV327663 TUO327663:TUR327663 UEK327663:UEN327663 UOG327663:UOJ327663 UYC327663:UYF327663 VHY327663:VIB327663 VRU327663:VRX327663 WBQ327663:WBT327663 WLM327663:WLP327663 WVI327663:WVL327663 C393199:D393199 IW393199:IZ393199 SS393199:SV393199 ACO393199:ACR393199 AMK393199:AMN393199 AWG393199:AWJ393199 BGC393199:BGF393199 BPY393199:BQB393199 BZU393199:BZX393199 CJQ393199:CJT393199 CTM393199:CTP393199 DDI393199:DDL393199 DNE393199:DNH393199 DXA393199:DXD393199 EGW393199:EGZ393199 EQS393199:EQV393199 FAO393199:FAR393199 FKK393199:FKN393199 FUG393199:FUJ393199 GEC393199:GEF393199 GNY393199:GOB393199 GXU393199:GXX393199 HHQ393199:HHT393199 HRM393199:HRP393199 IBI393199:IBL393199 ILE393199:ILH393199 IVA393199:IVD393199 JEW393199:JEZ393199 JOS393199:JOV393199 JYO393199:JYR393199 KIK393199:KIN393199 KSG393199:KSJ393199 LCC393199:LCF393199 LLY393199:LMB393199 LVU393199:LVX393199 MFQ393199:MFT393199 MPM393199:MPP393199 MZI393199:MZL393199 NJE393199:NJH393199 NTA393199:NTD393199 OCW393199:OCZ393199 OMS393199:OMV393199 OWO393199:OWR393199 PGK393199:PGN393199 PQG393199:PQJ393199 QAC393199:QAF393199 QJY393199:QKB393199 QTU393199:QTX393199 RDQ393199:RDT393199 RNM393199:RNP393199 RXI393199:RXL393199 SHE393199:SHH393199 SRA393199:SRD393199 TAW393199:TAZ393199 TKS393199:TKV393199 TUO393199:TUR393199 UEK393199:UEN393199 UOG393199:UOJ393199 UYC393199:UYF393199 VHY393199:VIB393199 VRU393199:VRX393199 WBQ393199:WBT393199 WLM393199:WLP393199 WVI393199:WVL393199 C458735:D458735 IW458735:IZ458735 SS458735:SV458735 ACO458735:ACR458735 AMK458735:AMN458735 AWG458735:AWJ458735 BGC458735:BGF458735 BPY458735:BQB458735 BZU458735:BZX458735 CJQ458735:CJT458735 CTM458735:CTP458735 DDI458735:DDL458735 DNE458735:DNH458735 DXA458735:DXD458735 EGW458735:EGZ458735 EQS458735:EQV458735 FAO458735:FAR458735 FKK458735:FKN458735 FUG458735:FUJ458735 GEC458735:GEF458735 GNY458735:GOB458735 GXU458735:GXX458735 HHQ458735:HHT458735 HRM458735:HRP458735 IBI458735:IBL458735 ILE458735:ILH458735 IVA458735:IVD458735 JEW458735:JEZ458735 JOS458735:JOV458735 JYO458735:JYR458735 KIK458735:KIN458735 KSG458735:KSJ458735 LCC458735:LCF458735 LLY458735:LMB458735 LVU458735:LVX458735 MFQ458735:MFT458735 MPM458735:MPP458735 MZI458735:MZL458735 NJE458735:NJH458735 NTA458735:NTD458735 OCW458735:OCZ458735 OMS458735:OMV458735 OWO458735:OWR458735 PGK458735:PGN458735 PQG458735:PQJ458735 QAC458735:QAF458735 QJY458735:QKB458735 QTU458735:QTX458735 RDQ458735:RDT458735 RNM458735:RNP458735 RXI458735:RXL458735 SHE458735:SHH458735 SRA458735:SRD458735 TAW458735:TAZ458735 TKS458735:TKV458735 TUO458735:TUR458735 UEK458735:UEN458735 UOG458735:UOJ458735 UYC458735:UYF458735 VHY458735:VIB458735 VRU458735:VRX458735 WBQ458735:WBT458735 WLM458735:WLP458735 WVI458735:WVL458735 C524271:D524271 IW524271:IZ524271 SS524271:SV524271 ACO524271:ACR524271 AMK524271:AMN524271 AWG524271:AWJ524271 BGC524271:BGF524271 BPY524271:BQB524271 BZU524271:BZX524271 CJQ524271:CJT524271 CTM524271:CTP524271 DDI524271:DDL524271 DNE524271:DNH524271 DXA524271:DXD524271 EGW524271:EGZ524271 EQS524271:EQV524271 FAO524271:FAR524271 FKK524271:FKN524271 FUG524271:FUJ524271 GEC524271:GEF524271 GNY524271:GOB524271 GXU524271:GXX524271 HHQ524271:HHT524271 HRM524271:HRP524271 IBI524271:IBL524271 ILE524271:ILH524271 IVA524271:IVD524271 JEW524271:JEZ524271 JOS524271:JOV524271 JYO524271:JYR524271 KIK524271:KIN524271 KSG524271:KSJ524271 LCC524271:LCF524271 LLY524271:LMB524271 LVU524271:LVX524271 MFQ524271:MFT524271 MPM524271:MPP524271 MZI524271:MZL524271 NJE524271:NJH524271 NTA524271:NTD524271 OCW524271:OCZ524271 OMS524271:OMV524271 OWO524271:OWR524271 PGK524271:PGN524271 PQG524271:PQJ524271 QAC524271:QAF524271 QJY524271:QKB524271 QTU524271:QTX524271 RDQ524271:RDT524271 RNM524271:RNP524271 RXI524271:RXL524271 SHE524271:SHH524271 SRA524271:SRD524271 TAW524271:TAZ524271 TKS524271:TKV524271 TUO524271:TUR524271 UEK524271:UEN524271 UOG524271:UOJ524271 UYC524271:UYF524271 VHY524271:VIB524271 VRU524271:VRX524271 WBQ524271:WBT524271 WLM524271:WLP524271 WVI524271:WVL524271 C589807:D589807 IW589807:IZ589807 SS589807:SV589807 ACO589807:ACR589807 AMK589807:AMN589807 AWG589807:AWJ589807 BGC589807:BGF589807 BPY589807:BQB589807 BZU589807:BZX589807 CJQ589807:CJT589807 CTM589807:CTP589807 DDI589807:DDL589807 DNE589807:DNH589807 DXA589807:DXD589807 EGW589807:EGZ589807 EQS589807:EQV589807 FAO589807:FAR589807 FKK589807:FKN589807 FUG589807:FUJ589807 GEC589807:GEF589807 GNY589807:GOB589807 GXU589807:GXX589807 HHQ589807:HHT589807 HRM589807:HRP589807 IBI589807:IBL589807 ILE589807:ILH589807 IVA589807:IVD589807 JEW589807:JEZ589807 JOS589807:JOV589807 JYO589807:JYR589807 KIK589807:KIN589807 KSG589807:KSJ589807 LCC589807:LCF589807 LLY589807:LMB589807 LVU589807:LVX589807 MFQ589807:MFT589807 MPM589807:MPP589807 MZI589807:MZL589807 NJE589807:NJH589807 NTA589807:NTD589807 OCW589807:OCZ589807 OMS589807:OMV589807 OWO589807:OWR589807 PGK589807:PGN589807 PQG589807:PQJ589807 QAC589807:QAF589807 QJY589807:QKB589807 QTU589807:QTX589807 RDQ589807:RDT589807 RNM589807:RNP589807 RXI589807:RXL589807 SHE589807:SHH589807 SRA589807:SRD589807 TAW589807:TAZ589807 TKS589807:TKV589807 TUO589807:TUR589807 UEK589807:UEN589807 UOG589807:UOJ589807 UYC589807:UYF589807 VHY589807:VIB589807 VRU589807:VRX589807 WBQ589807:WBT589807 WLM589807:WLP589807 WVI589807:WVL589807 C655343:D655343 IW655343:IZ655343 SS655343:SV655343 ACO655343:ACR655343 AMK655343:AMN655343 AWG655343:AWJ655343 BGC655343:BGF655343 BPY655343:BQB655343 BZU655343:BZX655343 CJQ655343:CJT655343 CTM655343:CTP655343 DDI655343:DDL655343 DNE655343:DNH655343 DXA655343:DXD655343 EGW655343:EGZ655343 EQS655343:EQV655343 FAO655343:FAR655343 FKK655343:FKN655343 FUG655343:FUJ655343 GEC655343:GEF655343 GNY655343:GOB655343 GXU655343:GXX655343 HHQ655343:HHT655343 HRM655343:HRP655343 IBI655343:IBL655343 ILE655343:ILH655343 IVA655343:IVD655343 JEW655343:JEZ655343 JOS655343:JOV655343 JYO655343:JYR655343 KIK655343:KIN655343 KSG655343:KSJ655343 LCC655343:LCF655343 LLY655343:LMB655343 LVU655343:LVX655343 MFQ655343:MFT655343 MPM655343:MPP655343 MZI655343:MZL655343 NJE655343:NJH655343 NTA655343:NTD655343 OCW655343:OCZ655343 OMS655343:OMV655343 OWO655343:OWR655343 PGK655343:PGN655343 PQG655343:PQJ655343 QAC655343:QAF655343 QJY655343:QKB655343 QTU655343:QTX655343 RDQ655343:RDT655343 RNM655343:RNP655343 RXI655343:RXL655343 SHE655343:SHH655343 SRA655343:SRD655343 TAW655343:TAZ655343 TKS655343:TKV655343 TUO655343:TUR655343 UEK655343:UEN655343 UOG655343:UOJ655343 UYC655343:UYF655343 VHY655343:VIB655343 VRU655343:VRX655343 WBQ655343:WBT655343 WLM655343:WLP655343 WVI655343:WVL655343 C720879:D720879 IW720879:IZ720879 SS720879:SV720879 ACO720879:ACR720879 AMK720879:AMN720879 AWG720879:AWJ720879 BGC720879:BGF720879 BPY720879:BQB720879 BZU720879:BZX720879 CJQ720879:CJT720879 CTM720879:CTP720879 DDI720879:DDL720879 DNE720879:DNH720879 DXA720879:DXD720879 EGW720879:EGZ720879 EQS720879:EQV720879 FAO720879:FAR720879 FKK720879:FKN720879 FUG720879:FUJ720879 GEC720879:GEF720879 GNY720879:GOB720879 GXU720879:GXX720879 HHQ720879:HHT720879 HRM720879:HRP720879 IBI720879:IBL720879 ILE720879:ILH720879 IVA720879:IVD720879 JEW720879:JEZ720879 JOS720879:JOV720879 JYO720879:JYR720879 KIK720879:KIN720879 KSG720879:KSJ720879 LCC720879:LCF720879 LLY720879:LMB720879 LVU720879:LVX720879 MFQ720879:MFT720879 MPM720879:MPP720879 MZI720879:MZL720879 NJE720879:NJH720879 NTA720879:NTD720879 OCW720879:OCZ720879 OMS720879:OMV720879 OWO720879:OWR720879 PGK720879:PGN720879 PQG720879:PQJ720879 QAC720879:QAF720879 QJY720879:QKB720879 QTU720879:QTX720879 RDQ720879:RDT720879 RNM720879:RNP720879 RXI720879:RXL720879 SHE720879:SHH720879 SRA720879:SRD720879 TAW720879:TAZ720879 TKS720879:TKV720879 TUO720879:TUR720879 UEK720879:UEN720879 UOG720879:UOJ720879 UYC720879:UYF720879 VHY720879:VIB720879 VRU720879:VRX720879 WBQ720879:WBT720879 WLM720879:WLP720879 WVI720879:WVL720879 C786415:D786415 IW786415:IZ786415 SS786415:SV786415 ACO786415:ACR786415 AMK786415:AMN786415 AWG786415:AWJ786415 BGC786415:BGF786415 BPY786415:BQB786415 BZU786415:BZX786415 CJQ786415:CJT786415 CTM786415:CTP786415 DDI786415:DDL786415 DNE786415:DNH786415 DXA786415:DXD786415 EGW786415:EGZ786415 EQS786415:EQV786415 FAO786415:FAR786415 FKK786415:FKN786415 FUG786415:FUJ786415 GEC786415:GEF786415 GNY786415:GOB786415 GXU786415:GXX786415 HHQ786415:HHT786415 HRM786415:HRP786415 IBI786415:IBL786415 ILE786415:ILH786415 IVA786415:IVD786415 JEW786415:JEZ786415 JOS786415:JOV786415 JYO786415:JYR786415 KIK786415:KIN786415 KSG786415:KSJ786415 LCC786415:LCF786415 LLY786415:LMB786415 LVU786415:LVX786415 MFQ786415:MFT786415 MPM786415:MPP786415 MZI786415:MZL786415 NJE786415:NJH786415 NTA786415:NTD786415 OCW786415:OCZ786415 OMS786415:OMV786415 OWO786415:OWR786415 PGK786415:PGN786415 PQG786415:PQJ786415 QAC786415:QAF786415 QJY786415:QKB786415 QTU786415:QTX786415 RDQ786415:RDT786415 RNM786415:RNP786415 RXI786415:RXL786415 SHE786415:SHH786415 SRA786415:SRD786415 TAW786415:TAZ786415 TKS786415:TKV786415 TUO786415:TUR786415 UEK786415:UEN786415 UOG786415:UOJ786415 UYC786415:UYF786415 VHY786415:VIB786415 VRU786415:VRX786415 WBQ786415:WBT786415 WLM786415:WLP786415 WVI786415:WVL786415 C851951:D851951 IW851951:IZ851951 SS851951:SV851951 ACO851951:ACR851951 AMK851951:AMN851951 AWG851951:AWJ851951 BGC851951:BGF851951 BPY851951:BQB851951 BZU851951:BZX851951 CJQ851951:CJT851951 CTM851951:CTP851951 DDI851951:DDL851951 DNE851951:DNH851951 DXA851951:DXD851951 EGW851951:EGZ851951 EQS851951:EQV851951 FAO851951:FAR851951 FKK851951:FKN851951 FUG851951:FUJ851951 GEC851951:GEF851951 GNY851951:GOB851951 GXU851951:GXX851951 HHQ851951:HHT851951 HRM851951:HRP851951 IBI851951:IBL851951 ILE851951:ILH851951 IVA851951:IVD851951 JEW851951:JEZ851951 JOS851951:JOV851951 JYO851951:JYR851951 KIK851951:KIN851951 KSG851951:KSJ851951 LCC851951:LCF851951 LLY851951:LMB851951 LVU851951:LVX851951 MFQ851951:MFT851951 MPM851951:MPP851951 MZI851951:MZL851951 NJE851951:NJH851951 NTA851951:NTD851951 OCW851951:OCZ851951 OMS851951:OMV851951 OWO851951:OWR851951 PGK851951:PGN851951 PQG851951:PQJ851951 QAC851951:QAF851951 QJY851951:QKB851951 QTU851951:QTX851951 RDQ851951:RDT851951 RNM851951:RNP851951 RXI851951:RXL851951 SHE851951:SHH851951 SRA851951:SRD851951 TAW851951:TAZ851951 TKS851951:TKV851951 TUO851951:TUR851951 UEK851951:UEN851951 UOG851951:UOJ851951 UYC851951:UYF851951 VHY851951:VIB851951 VRU851951:VRX851951 WBQ851951:WBT851951 WLM851951:WLP851951 WVI851951:WVL851951 C917487:D917487 IW917487:IZ917487 SS917487:SV917487 ACO917487:ACR917487 AMK917487:AMN917487 AWG917487:AWJ917487 BGC917487:BGF917487 BPY917487:BQB917487 BZU917487:BZX917487 CJQ917487:CJT917487 CTM917487:CTP917487 DDI917487:DDL917487 DNE917487:DNH917487 DXA917487:DXD917487 EGW917487:EGZ917487 EQS917487:EQV917487 FAO917487:FAR917487 FKK917487:FKN917487 FUG917487:FUJ917487 GEC917487:GEF917487 GNY917487:GOB917487 GXU917487:GXX917487 HHQ917487:HHT917487 HRM917487:HRP917487 IBI917487:IBL917487 ILE917487:ILH917487 IVA917487:IVD917487 JEW917487:JEZ917487 JOS917487:JOV917487 JYO917487:JYR917487 KIK917487:KIN917487 KSG917487:KSJ917487 LCC917487:LCF917487 LLY917487:LMB917487 LVU917487:LVX917487 MFQ917487:MFT917487 MPM917487:MPP917487 MZI917487:MZL917487 NJE917487:NJH917487 NTA917487:NTD917487 OCW917487:OCZ917487 OMS917487:OMV917487 OWO917487:OWR917487 PGK917487:PGN917487 PQG917487:PQJ917487 QAC917487:QAF917487 QJY917487:QKB917487 QTU917487:QTX917487 RDQ917487:RDT917487 RNM917487:RNP917487 RXI917487:RXL917487 SHE917487:SHH917487 SRA917487:SRD917487 TAW917487:TAZ917487 TKS917487:TKV917487 TUO917487:TUR917487 UEK917487:UEN917487 UOG917487:UOJ917487 UYC917487:UYF917487 VHY917487:VIB917487 VRU917487:VRX917487 WBQ917487:WBT917487 WLM917487:WLP917487 WVI917487:WVL917487 C983023:D983023 IW983023:IZ983023 SS983023:SV983023 ACO983023:ACR983023 AMK983023:AMN983023 AWG983023:AWJ983023 BGC983023:BGF983023 BPY983023:BQB983023 BZU983023:BZX983023 CJQ983023:CJT983023 CTM983023:CTP983023 DDI983023:DDL983023 DNE983023:DNH983023 DXA983023:DXD983023 EGW983023:EGZ983023 EQS983023:EQV983023 FAO983023:FAR983023 FKK983023:FKN983023 FUG983023:FUJ983023 GEC983023:GEF983023 GNY983023:GOB983023 GXU983023:GXX983023 HHQ983023:HHT983023 HRM983023:HRP983023 IBI983023:IBL983023 ILE983023:ILH983023 IVA983023:IVD983023 JEW983023:JEZ983023 JOS983023:JOV983023 JYO983023:JYR983023 KIK983023:KIN983023 KSG983023:KSJ983023 LCC983023:LCF983023 LLY983023:LMB983023 LVU983023:LVX983023 MFQ983023:MFT983023 MPM983023:MPP983023 MZI983023:MZL983023 NJE983023:NJH983023 NTA983023:NTD983023 OCW983023:OCZ983023 OMS983023:OMV983023 OWO983023:OWR983023 PGK983023:PGN983023 PQG983023:PQJ983023 QAC983023:QAF983023 QJY983023:QKB983023 QTU983023:QTX983023 RDQ983023:RDT983023 RNM983023:RNP983023 RXI983023:RXL983023 SHE983023:SHH983023 SRA983023:SRD983023 TAW983023:TAZ983023 TKS983023:TKV983023 TUO983023:TUR983023 UEK983023:UEN983023 UOG983023:UOJ983023 UYC983023:UYF983023 VHY983023:VIB983023 VRU983023:VRX983023 WBQ983023:WBT983023 WLM983023:WLP983023" xr:uid="{C61D94AC-1B86-4F87-8C6D-D928B40AB104}">
      <formula1>"介護福祉士養成,保育士養成,IT技術者養成,調理師養成,パティシエ養成,医療事務員養成"</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23182-2F52-438C-8BC6-E176494432A6}">
  <sheetPr>
    <pageSetUpPr fitToPage="1"/>
  </sheetPr>
  <dimension ref="A1:N116"/>
  <sheetViews>
    <sheetView view="pageBreakPreview" zoomScale="106" zoomScaleNormal="60" zoomScaleSheetLayoutView="106" workbookViewId="0">
      <selection sqref="A1:N1"/>
    </sheetView>
  </sheetViews>
  <sheetFormatPr defaultColWidth="9" defaultRowHeight="18" customHeight="1"/>
  <cols>
    <col min="1" max="1" width="2.36328125" style="210" customWidth="1"/>
    <col min="2" max="2" width="1.90625" style="210" customWidth="1"/>
    <col min="3" max="4" width="2.453125" style="210" customWidth="1"/>
    <col min="5" max="5" width="6.6328125" style="210" customWidth="1"/>
    <col min="6" max="6" width="0.6328125" style="210" customWidth="1"/>
    <col min="7" max="7" width="8.6328125" style="210" customWidth="1"/>
    <col min="8" max="8" width="6.90625" style="210" customWidth="1"/>
    <col min="9" max="9" width="10.08984375" style="210" customWidth="1"/>
    <col min="10" max="10" width="16.90625" style="210" customWidth="1"/>
    <col min="11" max="12" width="11.7265625" style="210" customWidth="1"/>
    <col min="13" max="14" width="6.90625" style="210" customWidth="1"/>
    <col min="15" max="16384" width="9" style="210"/>
  </cols>
  <sheetData>
    <row r="1" spans="1:14" ht="24" customHeight="1">
      <c r="A1" s="529" t="s">
        <v>246</v>
      </c>
      <c r="B1" s="529"/>
      <c r="C1" s="529"/>
      <c r="D1" s="529"/>
      <c r="E1" s="529"/>
      <c r="F1" s="529"/>
      <c r="G1" s="529"/>
      <c r="H1" s="529"/>
      <c r="I1" s="529"/>
      <c r="J1" s="529"/>
      <c r="K1" s="529"/>
      <c r="L1" s="529"/>
      <c r="M1" s="529"/>
      <c r="N1" s="529"/>
    </row>
    <row r="2" spans="1:14" ht="37.5" customHeight="1">
      <c r="A2" s="543" t="s">
        <v>247</v>
      </c>
      <c r="B2" s="544"/>
      <c r="C2" s="544"/>
      <c r="D2" s="544"/>
      <c r="E2" s="544"/>
      <c r="F2" s="545"/>
      <c r="G2" s="530" t="str">
        <f>IF(ISTEXT(様式一式目次!C4),様式一式目次!C4," ")</f>
        <v xml:space="preserve"> </v>
      </c>
      <c r="H2" s="531"/>
      <c r="I2" s="531"/>
      <c r="J2" s="531"/>
      <c r="K2" s="531"/>
      <c r="L2" s="228" t="s">
        <v>248</v>
      </c>
      <c r="M2" s="532"/>
      <c r="N2" s="533"/>
    </row>
    <row r="3" spans="1:14" ht="18" customHeight="1">
      <c r="A3" s="546" t="s">
        <v>249</v>
      </c>
      <c r="B3" s="547"/>
      <c r="C3" s="547"/>
      <c r="D3" s="547"/>
      <c r="E3" s="547"/>
      <c r="F3" s="548"/>
      <c r="G3" s="534"/>
      <c r="H3" s="535"/>
      <c r="I3" s="535"/>
      <c r="J3" s="535"/>
      <c r="K3" s="535"/>
      <c r="L3" s="535"/>
      <c r="M3" s="535"/>
      <c r="N3" s="536"/>
    </row>
    <row r="4" spans="1:14" ht="18" customHeight="1">
      <c r="A4" s="509" t="s">
        <v>250</v>
      </c>
      <c r="B4" s="510"/>
      <c r="C4" s="510"/>
      <c r="D4" s="510"/>
      <c r="E4" s="510"/>
      <c r="F4" s="511"/>
      <c r="G4" s="552" t="s">
        <v>251</v>
      </c>
      <c r="H4" s="553"/>
      <c r="I4" s="553"/>
      <c r="J4" s="553"/>
      <c r="K4" s="553"/>
      <c r="L4" s="553"/>
      <c r="M4" s="553"/>
      <c r="N4" s="554"/>
    </row>
    <row r="5" spans="1:14" ht="35.25" customHeight="1">
      <c r="A5" s="512" t="s">
        <v>252</v>
      </c>
      <c r="B5" s="513"/>
      <c r="C5" s="513"/>
      <c r="D5" s="513"/>
      <c r="E5" s="513"/>
      <c r="F5" s="514"/>
      <c r="G5" s="555"/>
      <c r="H5" s="556"/>
      <c r="I5" s="556"/>
      <c r="J5" s="556"/>
      <c r="K5" s="556"/>
      <c r="L5" s="556"/>
      <c r="M5" s="556"/>
      <c r="N5" s="557"/>
    </row>
    <row r="6" spans="1:14" ht="18" customHeight="1">
      <c r="A6" s="515" t="s">
        <v>481</v>
      </c>
      <c r="B6" s="516"/>
      <c r="C6" s="516"/>
      <c r="D6" s="516"/>
      <c r="E6" s="516"/>
      <c r="F6" s="517"/>
      <c r="G6" s="558" t="str">
        <f>IF(ISTEXT(様式一式目次!C5),様式一式目次!C5," ")</f>
        <v xml:space="preserve"> </v>
      </c>
      <c r="H6" s="559"/>
      <c r="I6" s="559"/>
      <c r="J6" s="559"/>
      <c r="K6" s="559"/>
      <c r="L6" s="559"/>
      <c r="M6" s="559"/>
      <c r="N6" s="560"/>
    </row>
    <row r="7" spans="1:14" ht="18" customHeight="1">
      <c r="A7" s="518" t="s">
        <v>253</v>
      </c>
      <c r="B7" s="519"/>
      <c r="C7" s="519"/>
      <c r="D7" s="519"/>
      <c r="E7" s="519"/>
      <c r="F7" s="520"/>
      <c r="G7" s="537" t="str">
        <f>IF(ISTEXT('様式1-1'!C36),'様式1-1'!C36," ")</f>
        <v xml:space="preserve"> </v>
      </c>
      <c r="H7" s="538"/>
      <c r="I7" s="538"/>
      <c r="J7" s="538"/>
      <c r="K7" s="538"/>
      <c r="L7" s="538"/>
      <c r="M7" s="538"/>
      <c r="N7" s="539"/>
    </row>
    <row r="8" spans="1:14" ht="18" customHeight="1">
      <c r="A8" s="518" t="s">
        <v>254</v>
      </c>
      <c r="B8" s="521"/>
      <c r="C8" s="521"/>
      <c r="D8" s="521"/>
      <c r="E8" s="521"/>
      <c r="F8" s="522"/>
      <c r="G8" s="540"/>
      <c r="H8" s="541"/>
      <c r="I8" s="541"/>
      <c r="J8" s="541"/>
      <c r="K8" s="541"/>
      <c r="L8" s="541"/>
      <c r="M8" s="541"/>
      <c r="N8" s="542"/>
    </row>
    <row r="9" spans="1:14" ht="18" customHeight="1">
      <c r="A9" s="523" t="s">
        <v>255</v>
      </c>
      <c r="B9" s="524"/>
      <c r="C9" s="524"/>
      <c r="D9" s="524"/>
      <c r="E9" s="524"/>
      <c r="F9" s="525"/>
      <c r="G9" s="549" t="s">
        <v>256</v>
      </c>
      <c r="H9" s="550"/>
      <c r="I9" s="550"/>
      <c r="J9" s="550"/>
      <c r="K9" s="550"/>
      <c r="L9" s="550"/>
      <c r="M9" s="550"/>
      <c r="N9" s="551"/>
    </row>
    <row r="10" spans="1:14" ht="18" customHeight="1">
      <c r="A10" s="572" t="s">
        <v>257</v>
      </c>
      <c r="B10" s="573"/>
      <c r="C10" s="573"/>
      <c r="D10" s="573"/>
      <c r="E10" s="573"/>
      <c r="F10" s="574"/>
      <c r="G10" s="567"/>
      <c r="H10" s="568"/>
      <c r="I10" s="568"/>
      <c r="J10" s="229" t="s">
        <v>258</v>
      </c>
      <c r="K10" s="568"/>
      <c r="L10" s="568"/>
      <c r="M10" s="568"/>
      <c r="N10" s="230" t="s">
        <v>259</v>
      </c>
    </row>
    <row r="11" spans="1:14" ht="18" customHeight="1">
      <c r="A11" s="523" t="s">
        <v>260</v>
      </c>
      <c r="B11" s="524"/>
      <c r="C11" s="524"/>
      <c r="D11" s="524"/>
      <c r="E11" s="524"/>
      <c r="F11" s="525"/>
      <c r="G11" s="549" t="s">
        <v>261</v>
      </c>
      <c r="H11" s="550"/>
      <c r="I11" s="550"/>
      <c r="J11" s="550"/>
      <c r="K11" s="550"/>
      <c r="L11" s="550"/>
      <c r="M11" s="550"/>
      <c r="N11" s="551"/>
    </row>
    <row r="12" spans="1:14" ht="18" customHeight="1">
      <c r="A12" s="575" t="s">
        <v>262</v>
      </c>
      <c r="B12" s="576"/>
      <c r="C12" s="576"/>
      <c r="D12" s="576"/>
      <c r="E12" s="576"/>
      <c r="F12" s="577"/>
      <c r="G12" s="569"/>
      <c r="H12" s="570"/>
      <c r="I12" s="570"/>
      <c r="J12" s="570"/>
      <c r="K12" s="570"/>
      <c r="L12" s="570"/>
      <c r="M12" s="570"/>
      <c r="N12" s="571"/>
    </row>
    <row r="13" spans="1:14" ht="18" customHeight="1">
      <c r="A13" s="578" t="s">
        <v>263</v>
      </c>
      <c r="B13" s="579"/>
      <c r="C13" s="579"/>
      <c r="D13" s="579"/>
      <c r="E13" s="579"/>
      <c r="F13" s="580"/>
      <c r="G13" s="231"/>
      <c r="H13" s="587" t="s">
        <v>264</v>
      </c>
      <c r="I13" s="587"/>
      <c r="J13" s="588" t="s">
        <v>265</v>
      </c>
      <c r="K13" s="588"/>
      <c r="L13" s="232"/>
      <c r="M13" s="232"/>
      <c r="N13" s="232"/>
    </row>
    <row r="14" spans="1:14" ht="18" customHeight="1">
      <c r="A14" s="578" t="s">
        <v>266</v>
      </c>
      <c r="B14" s="579"/>
      <c r="C14" s="579"/>
      <c r="D14" s="579"/>
      <c r="E14" s="579"/>
      <c r="F14" s="580"/>
      <c r="G14" s="526"/>
      <c r="H14" s="527"/>
      <c r="I14" s="527"/>
      <c r="J14" s="527"/>
      <c r="K14" s="527"/>
      <c r="L14" s="527"/>
      <c r="M14" s="527"/>
      <c r="N14" s="528"/>
    </row>
    <row r="15" spans="1:14" ht="18" customHeight="1">
      <c r="A15" s="581" t="s">
        <v>267</v>
      </c>
      <c r="B15" s="582"/>
      <c r="C15" s="582"/>
      <c r="D15" s="582"/>
      <c r="E15" s="582"/>
      <c r="F15" s="583"/>
      <c r="G15" s="561"/>
      <c r="H15" s="562"/>
      <c r="I15" s="562"/>
      <c r="J15" s="562"/>
      <c r="K15" s="562"/>
      <c r="L15" s="562"/>
      <c r="M15" s="562"/>
      <c r="N15" s="563"/>
    </row>
    <row r="16" spans="1:14" ht="18" customHeight="1">
      <c r="A16" s="584" t="s">
        <v>268</v>
      </c>
      <c r="B16" s="585"/>
      <c r="C16" s="585"/>
      <c r="D16" s="585"/>
      <c r="E16" s="585"/>
      <c r="F16" s="586"/>
      <c r="G16" s="564"/>
      <c r="H16" s="565"/>
      <c r="I16" s="565"/>
      <c r="J16" s="565"/>
      <c r="K16" s="565"/>
      <c r="L16" s="565"/>
      <c r="M16" s="565"/>
      <c r="N16" s="566"/>
    </row>
    <row r="17" spans="1:14" ht="35.25" customHeight="1">
      <c r="A17" s="578" t="s">
        <v>269</v>
      </c>
      <c r="B17" s="579"/>
      <c r="C17" s="579"/>
      <c r="D17" s="579"/>
      <c r="E17" s="579"/>
      <c r="F17" s="580"/>
      <c r="G17" s="603"/>
      <c r="H17" s="604"/>
      <c r="I17" s="604"/>
      <c r="J17" s="604"/>
      <c r="K17" s="604"/>
      <c r="L17" s="604"/>
      <c r="M17" s="604"/>
      <c r="N17" s="605"/>
    </row>
    <row r="18" spans="1:14" ht="35.25" customHeight="1">
      <c r="A18" s="578" t="s">
        <v>270</v>
      </c>
      <c r="B18" s="579"/>
      <c r="C18" s="579"/>
      <c r="D18" s="579"/>
      <c r="E18" s="579"/>
      <c r="F18" s="580"/>
      <c r="G18" s="555"/>
      <c r="H18" s="556"/>
      <c r="I18" s="556"/>
      <c r="J18" s="556"/>
      <c r="K18" s="556"/>
      <c r="L18" s="556"/>
      <c r="M18" s="556"/>
      <c r="N18" s="557"/>
    </row>
    <row r="19" spans="1:14" ht="18" customHeight="1">
      <c r="A19" s="606" t="s">
        <v>271</v>
      </c>
      <c r="B19" s="607"/>
      <c r="C19" s="233"/>
      <c r="D19" s="234"/>
      <c r="E19" s="612" t="s">
        <v>272</v>
      </c>
      <c r="F19" s="612"/>
      <c r="G19" s="613"/>
      <c r="H19" s="612" t="s">
        <v>273</v>
      </c>
      <c r="I19" s="613"/>
      <c r="J19" s="614" t="s">
        <v>274</v>
      </c>
      <c r="K19" s="612"/>
      <c r="L19" s="612"/>
      <c r="M19" s="613"/>
      <c r="N19" s="235" t="s">
        <v>275</v>
      </c>
    </row>
    <row r="20" spans="1:14" ht="18" customHeight="1">
      <c r="A20" s="608"/>
      <c r="B20" s="609"/>
      <c r="C20" s="615" t="s">
        <v>276</v>
      </c>
      <c r="D20" s="615" t="s">
        <v>95</v>
      </c>
      <c r="E20" s="589"/>
      <c r="F20" s="590"/>
      <c r="G20" s="591"/>
      <c r="H20" s="592"/>
      <c r="I20" s="593"/>
      <c r="J20" s="594"/>
      <c r="K20" s="595"/>
      <c r="L20" s="595"/>
      <c r="M20" s="593"/>
      <c r="N20" s="236"/>
    </row>
    <row r="21" spans="1:14" ht="18" customHeight="1">
      <c r="A21" s="608"/>
      <c r="B21" s="609"/>
      <c r="C21" s="616"/>
      <c r="D21" s="616"/>
      <c r="E21" s="596"/>
      <c r="F21" s="597"/>
      <c r="G21" s="598"/>
      <c r="H21" s="599"/>
      <c r="I21" s="600"/>
      <c r="J21" s="601"/>
      <c r="K21" s="602"/>
      <c r="L21" s="602"/>
      <c r="M21" s="600"/>
      <c r="N21" s="237"/>
    </row>
    <row r="22" spans="1:14" ht="18" customHeight="1">
      <c r="A22" s="608"/>
      <c r="B22" s="609"/>
      <c r="C22" s="616"/>
      <c r="D22" s="616"/>
      <c r="E22" s="596"/>
      <c r="F22" s="597"/>
      <c r="G22" s="598"/>
      <c r="H22" s="599"/>
      <c r="I22" s="600"/>
      <c r="J22" s="601"/>
      <c r="K22" s="602"/>
      <c r="L22" s="602"/>
      <c r="M22" s="600"/>
      <c r="N22" s="237"/>
    </row>
    <row r="23" spans="1:14" ht="18" customHeight="1">
      <c r="A23" s="608"/>
      <c r="B23" s="609"/>
      <c r="C23" s="616"/>
      <c r="D23" s="616"/>
      <c r="E23" s="596"/>
      <c r="F23" s="597"/>
      <c r="G23" s="598"/>
      <c r="H23" s="599"/>
      <c r="I23" s="600"/>
      <c r="J23" s="601"/>
      <c r="K23" s="602"/>
      <c r="L23" s="602"/>
      <c r="M23" s="600"/>
      <c r="N23" s="237"/>
    </row>
    <row r="24" spans="1:14" ht="18" customHeight="1">
      <c r="A24" s="608"/>
      <c r="B24" s="609"/>
      <c r="C24" s="616"/>
      <c r="D24" s="616"/>
      <c r="E24" s="596"/>
      <c r="F24" s="597"/>
      <c r="G24" s="598"/>
      <c r="H24" s="599"/>
      <c r="I24" s="600"/>
      <c r="J24" s="601"/>
      <c r="K24" s="602"/>
      <c r="L24" s="602"/>
      <c r="M24" s="600"/>
      <c r="N24" s="237"/>
    </row>
    <row r="25" spans="1:14" ht="18" customHeight="1">
      <c r="A25" s="608"/>
      <c r="B25" s="609"/>
      <c r="C25" s="616"/>
      <c r="D25" s="616"/>
      <c r="E25" s="596"/>
      <c r="F25" s="597"/>
      <c r="G25" s="598"/>
      <c r="H25" s="599"/>
      <c r="I25" s="600"/>
      <c r="J25" s="601"/>
      <c r="K25" s="602"/>
      <c r="L25" s="602"/>
      <c r="M25" s="600"/>
      <c r="N25" s="237"/>
    </row>
    <row r="26" spans="1:14" ht="18" customHeight="1">
      <c r="A26" s="608"/>
      <c r="B26" s="609"/>
      <c r="C26" s="616"/>
      <c r="D26" s="616"/>
      <c r="E26" s="596"/>
      <c r="F26" s="597"/>
      <c r="G26" s="598"/>
      <c r="H26" s="599"/>
      <c r="I26" s="600"/>
      <c r="J26" s="601"/>
      <c r="K26" s="602"/>
      <c r="L26" s="602"/>
      <c r="M26" s="600"/>
      <c r="N26" s="237"/>
    </row>
    <row r="27" spans="1:14" ht="18" customHeight="1">
      <c r="A27" s="608"/>
      <c r="B27" s="609"/>
      <c r="C27" s="616"/>
      <c r="D27" s="616"/>
      <c r="E27" s="596"/>
      <c r="F27" s="597"/>
      <c r="G27" s="598"/>
      <c r="H27" s="599"/>
      <c r="I27" s="600"/>
      <c r="J27" s="601"/>
      <c r="K27" s="602"/>
      <c r="L27" s="602"/>
      <c r="M27" s="600"/>
      <c r="N27" s="237"/>
    </row>
    <row r="28" spans="1:14" ht="18" customHeight="1">
      <c r="A28" s="608"/>
      <c r="B28" s="609"/>
      <c r="C28" s="616"/>
      <c r="D28" s="616"/>
      <c r="E28" s="596"/>
      <c r="F28" s="597"/>
      <c r="G28" s="598"/>
      <c r="H28" s="599"/>
      <c r="I28" s="600"/>
      <c r="J28" s="601"/>
      <c r="K28" s="602"/>
      <c r="L28" s="602"/>
      <c r="M28" s="600"/>
      <c r="N28" s="237"/>
    </row>
    <row r="29" spans="1:14" ht="18" customHeight="1">
      <c r="A29" s="608"/>
      <c r="B29" s="609"/>
      <c r="C29" s="616"/>
      <c r="D29" s="616"/>
      <c r="E29" s="596"/>
      <c r="F29" s="597"/>
      <c r="G29" s="598"/>
      <c r="H29" s="599"/>
      <c r="I29" s="600"/>
      <c r="J29" s="601"/>
      <c r="K29" s="602"/>
      <c r="L29" s="602"/>
      <c r="M29" s="600"/>
      <c r="N29" s="237"/>
    </row>
    <row r="30" spans="1:14" ht="18" customHeight="1">
      <c r="A30" s="608"/>
      <c r="B30" s="609"/>
      <c r="C30" s="616"/>
      <c r="D30" s="616"/>
      <c r="E30" s="596"/>
      <c r="F30" s="597"/>
      <c r="G30" s="598"/>
      <c r="H30" s="599"/>
      <c r="I30" s="600"/>
      <c r="J30" s="601"/>
      <c r="K30" s="602"/>
      <c r="L30" s="602"/>
      <c r="M30" s="600"/>
      <c r="N30" s="237"/>
    </row>
    <row r="31" spans="1:14" ht="18" customHeight="1">
      <c r="A31" s="608"/>
      <c r="B31" s="609"/>
      <c r="C31" s="616"/>
      <c r="D31" s="616"/>
      <c r="E31" s="596"/>
      <c r="F31" s="597"/>
      <c r="G31" s="598"/>
      <c r="H31" s="599"/>
      <c r="I31" s="600"/>
      <c r="J31" s="601"/>
      <c r="K31" s="602"/>
      <c r="L31" s="602"/>
      <c r="M31" s="600"/>
      <c r="N31" s="237"/>
    </row>
    <row r="32" spans="1:14" ht="18" customHeight="1">
      <c r="A32" s="608"/>
      <c r="B32" s="609"/>
      <c r="C32" s="616"/>
      <c r="D32" s="616"/>
      <c r="E32" s="596"/>
      <c r="F32" s="597"/>
      <c r="G32" s="598"/>
      <c r="H32" s="599"/>
      <c r="I32" s="600"/>
      <c r="J32" s="601"/>
      <c r="K32" s="602"/>
      <c r="L32" s="602"/>
      <c r="M32" s="600"/>
      <c r="N32" s="237"/>
    </row>
    <row r="33" spans="1:14" ht="18" customHeight="1">
      <c r="A33" s="608"/>
      <c r="B33" s="609"/>
      <c r="C33" s="616"/>
      <c r="D33" s="616"/>
      <c r="E33" s="596"/>
      <c r="F33" s="597"/>
      <c r="G33" s="598"/>
      <c r="H33" s="599"/>
      <c r="I33" s="600"/>
      <c r="J33" s="601"/>
      <c r="K33" s="602"/>
      <c r="L33" s="602"/>
      <c r="M33" s="600"/>
      <c r="N33" s="237"/>
    </row>
    <row r="34" spans="1:14" ht="18" customHeight="1">
      <c r="A34" s="608"/>
      <c r="B34" s="609"/>
      <c r="C34" s="616"/>
      <c r="D34" s="616"/>
      <c r="E34" s="617"/>
      <c r="F34" s="618"/>
      <c r="G34" s="619"/>
      <c r="H34" s="599"/>
      <c r="I34" s="600"/>
      <c r="J34" s="601"/>
      <c r="K34" s="602"/>
      <c r="L34" s="602"/>
      <c r="M34" s="600"/>
      <c r="N34" s="237"/>
    </row>
    <row r="35" spans="1:14" ht="18" customHeight="1">
      <c r="A35" s="608"/>
      <c r="B35" s="609"/>
      <c r="C35" s="616"/>
      <c r="D35" s="615" t="s">
        <v>277</v>
      </c>
      <c r="E35" s="589"/>
      <c r="F35" s="590"/>
      <c r="G35" s="591"/>
      <c r="H35" s="592"/>
      <c r="I35" s="593"/>
      <c r="J35" s="594"/>
      <c r="K35" s="595"/>
      <c r="L35" s="595"/>
      <c r="M35" s="593"/>
      <c r="N35" s="236"/>
    </row>
    <row r="36" spans="1:14" ht="18" customHeight="1">
      <c r="A36" s="608"/>
      <c r="B36" s="609"/>
      <c r="C36" s="616"/>
      <c r="D36" s="616"/>
      <c r="E36" s="596"/>
      <c r="F36" s="597"/>
      <c r="G36" s="598"/>
      <c r="H36" s="599"/>
      <c r="I36" s="600"/>
      <c r="J36" s="601"/>
      <c r="K36" s="602"/>
      <c r="L36" s="602"/>
      <c r="M36" s="600"/>
      <c r="N36" s="237"/>
    </row>
    <row r="37" spans="1:14" ht="18" customHeight="1">
      <c r="A37" s="608"/>
      <c r="B37" s="609"/>
      <c r="C37" s="616"/>
      <c r="D37" s="616"/>
      <c r="E37" s="596"/>
      <c r="F37" s="597"/>
      <c r="G37" s="598"/>
      <c r="H37" s="599"/>
      <c r="I37" s="600"/>
      <c r="J37" s="601"/>
      <c r="K37" s="602"/>
      <c r="L37" s="602"/>
      <c r="M37" s="600"/>
      <c r="N37" s="237"/>
    </row>
    <row r="38" spans="1:14" ht="18" customHeight="1">
      <c r="A38" s="608"/>
      <c r="B38" s="609"/>
      <c r="C38" s="616"/>
      <c r="D38" s="616"/>
      <c r="E38" s="596"/>
      <c r="F38" s="597"/>
      <c r="G38" s="598"/>
      <c r="H38" s="599"/>
      <c r="I38" s="600"/>
      <c r="J38" s="601"/>
      <c r="K38" s="602"/>
      <c r="L38" s="602"/>
      <c r="M38" s="600"/>
      <c r="N38" s="237"/>
    </row>
    <row r="39" spans="1:14" ht="18" customHeight="1">
      <c r="A39" s="608"/>
      <c r="B39" s="609"/>
      <c r="C39" s="616"/>
      <c r="D39" s="616"/>
      <c r="E39" s="596"/>
      <c r="F39" s="597"/>
      <c r="G39" s="598"/>
      <c r="H39" s="599"/>
      <c r="I39" s="600"/>
      <c r="J39" s="601"/>
      <c r="K39" s="602"/>
      <c r="L39" s="602"/>
      <c r="M39" s="600"/>
      <c r="N39" s="237"/>
    </row>
    <row r="40" spans="1:14" ht="18" customHeight="1">
      <c r="A40" s="608"/>
      <c r="B40" s="609"/>
      <c r="C40" s="616"/>
      <c r="D40" s="616"/>
      <c r="E40" s="596"/>
      <c r="F40" s="597"/>
      <c r="G40" s="598"/>
      <c r="H40" s="599"/>
      <c r="I40" s="600"/>
      <c r="J40" s="601"/>
      <c r="K40" s="602"/>
      <c r="L40" s="602"/>
      <c r="M40" s="600"/>
      <c r="N40" s="237"/>
    </row>
    <row r="41" spans="1:14" ht="18" customHeight="1">
      <c r="A41" s="608"/>
      <c r="B41" s="609"/>
      <c r="C41" s="616"/>
      <c r="D41" s="616"/>
      <c r="E41" s="596"/>
      <c r="F41" s="597"/>
      <c r="G41" s="598"/>
      <c r="H41" s="599"/>
      <c r="I41" s="600"/>
      <c r="J41" s="601"/>
      <c r="K41" s="602"/>
      <c r="L41" s="602"/>
      <c r="M41" s="600"/>
      <c r="N41" s="237"/>
    </row>
    <row r="42" spans="1:14" ht="18" customHeight="1">
      <c r="A42" s="608"/>
      <c r="B42" s="609"/>
      <c r="C42" s="616"/>
      <c r="D42" s="616"/>
      <c r="E42" s="596"/>
      <c r="F42" s="597"/>
      <c r="G42" s="598"/>
      <c r="H42" s="599"/>
      <c r="I42" s="600"/>
      <c r="J42" s="601"/>
      <c r="K42" s="602"/>
      <c r="L42" s="602"/>
      <c r="M42" s="600"/>
      <c r="N42" s="237"/>
    </row>
    <row r="43" spans="1:14" ht="18" customHeight="1">
      <c r="A43" s="608"/>
      <c r="B43" s="609"/>
      <c r="C43" s="616"/>
      <c r="D43" s="616"/>
      <c r="E43" s="596"/>
      <c r="F43" s="597"/>
      <c r="G43" s="598"/>
      <c r="H43" s="599"/>
      <c r="I43" s="600"/>
      <c r="J43" s="601"/>
      <c r="K43" s="602"/>
      <c r="L43" s="602"/>
      <c r="M43" s="600"/>
      <c r="N43" s="237"/>
    </row>
    <row r="44" spans="1:14" ht="18" customHeight="1">
      <c r="A44" s="608"/>
      <c r="B44" s="609"/>
      <c r="C44" s="616"/>
      <c r="D44" s="616"/>
      <c r="E44" s="596"/>
      <c r="F44" s="597"/>
      <c r="G44" s="598"/>
      <c r="H44" s="599"/>
      <c r="I44" s="600"/>
      <c r="J44" s="601"/>
      <c r="K44" s="602"/>
      <c r="L44" s="602"/>
      <c r="M44" s="600"/>
      <c r="N44" s="237"/>
    </row>
    <row r="45" spans="1:14" ht="18" customHeight="1">
      <c r="A45" s="608"/>
      <c r="B45" s="609"/>
      <c r="C45" s="616"/>
      <c r="D45" s="616"/>
      <c r="E45" s="596"/>
      <c r="F45" s="597"/>
      <c r="G45" s="598"/>
      <c r="H45" s="599"/>
      <c r="I45" s="600"/>
      <c r="J45" s="601"/>
      <c r="K45" s="602"/>
      <c r="L45" s="602"/>
      <c r="M45" s="600"/>
      <c r="N45" s="237"/>
    </row>
    <row r="46" spans="1:14" ht="18" customHeight="1">
      <c r="A46" s="608"/>
      <c r="B46" s="609"/>
      <c r="C46" s="616"/>
      <c r="D46" s="616"/>
      <c r="E46" s="596"/>
      <c r="F46" s="597"/>
      <c r="G46" s="598"/>
      <c r="H46" s="599"/>
      <c r="I46" s="600"/>
      <c r="J46" s="601"/>
      <c r="K46" s="602"/>
      <c r="L46" s="602"/>
      <c r="M46" s="600"/>
      <c r="N46" s="237"/>
    </row>
    <row r="47" spans="1:14" ht="18" customHeight="1">
      <c r="A47" s="608"/>
      <c r="B47" s="609"/>
      <c r="C47" s="616"/>
      <c r="D47" s="616"/>
      <c r="E47" s="596"/>
      <c r="F47" s="597"/>
      <c r="G47" s="598"/>
      <c r="H47" s="599"/>
      <c r="I47" s="600"/>
      <c r="J47" s="601"/>
      <c r="K47" s="602"/>
      <c r="L47" s="602"/>
      <c r="M47" s="600"/>
      <c r="N47" s="237"/>
    </row>
    <row r="48" spans="1:14" ht="18" customHeight="1">
      <c r="A48" s="608"/>
      <c r="B48" s="609"/>
      <c r="C48" s="616"/>
      <c r="D48" s="616"/>
      <c r="E48" s="596"/>
      <c r="F48" s="597"/>
      <c r="G48" s="598"/>
      <c r="H48" s="599"/>
      <c r="I48" s="600"/>
      <c r="J48" s="601"/>
      <c r="K48" s="602"/>
      <c r="L48" s="602"/>
      <c r="M48" s="600"/>
      <c r="N48" s="237"/>
    </row>
    <row r="49" spans="1:14" ht="18" customHeight="1">
      <c r="A49" s="608"/>
      <c r="B49" s="609"/>
      <c r="C49" s="616"/>
      <c r="D49" s="616"/>
      <c r="E49" s="617"/>
      <c r="F49" s="620"/>
      <c r="G49" s="621"/>
      <c r="H49" s="599"/>
      <c r="I49" s="600"/>
      <c r="J49" s="601"/>
      <c r="K49" s="602"/>
      <c r="L49" s="602"/>
      <c r="M49" s="600"/>
      <c r="N49" s="237"/>
    </row>
    <row r="50" spans="1:14" ht="17.25" customHeight="1">
      <c r="A50" s="608"/>
      <c r="B50" s="609"/>
      <c r="C50" s="622" t="s">
        <v>278</v>
      </c>
      <c r="D50" s="622" t="s">
        <v>95</v>
      </c>
      <c r="E50" s="589"/>
      <c r="F50" s="590"/>
      <c r="G50" s="591"/>
      <c r="H50" s="592"/>
      <c r="I50" s="593"/>
      <c r="J50" s="594"/>
      <c r="K50" s="595"/>
      <c r="L50" s="595"/>
      <c r="M50" s="593"/>
      <c r="N50" s="238"/>
    </row>
    <row r="51" spans="1:14" ht="17.25" customHeight="1">
      <c r="A51" s="608"/>
      <c r="B51" s="609"/>
      <c r="C51" s="623"/>
      <c r="D51" s="623"/>
      <c r="E51" s="596"/>
      <c r="F51" s="597"/>
      <c r="G51" s="598"/>
      <c r="H51" s="599"/>
      <c r="I51" s="600"/>
      <c r="J51" s="601"/>
      <c r="K51" s="602"/>
      <c r="L51" s="602"/>
      <c r="M51" s="600"/>
      <c r="N51" s="239"/>
    </row>
    <row r="52" spans="1:14" ht="17.25" customHeight="1">
      <c r="A52" s="608"/>
      <c r="B52" s="609"/>
      <c r="C52" s="623"/>
      <c r="D52" s="623"/>
      <c r="E52" s="596"/>
      <c r="F52" s="597"/>
      <c r="G52" s="598"/>
      <c r="H52" s="599"/>
      <c r="I52" s="600"/>
      <c r="J52" s="601"/>
      <c r="K52" s="602"/>
      <c r="L52" s="602"/>
      <c r="M52" s="600"/>
      <c r="N52" s="239"/>
    </row>
    <row r="53" spans="1:14" ht="17.25" customHeight="1">
      <c r="A53" s="608"/>
      <c r="B53" s="609"/>
      <c r="C53" s="623"/>
      <c r="D53" s="623"/>
      <c r="E53" s="596"/>
      <c r="F53" s="597"/>
      <c r="G53" s="598"/>
      <c r="H53" s="599"/>
      <c r="I53" s="600"/>
      <c r="J53" s="601"/>
      <c r="K53" s="602"/>
      <c r="L53" s="602"/>
      <c r="M53" s="600"/>
      <c r="N53" s="239"/>
    </row>
    <row r="54" spans="1:14" ht="17.25" customHeight="1">
      <c r="A54" s="608"/>
      <c r="B54" s="609"/>
      <c r="C54" s="623"/>
      <c r="D54" s="623"/>
      <c r="E54" s="596"/>
      <c r="F54" s="597"/>
      <c r="G54" s="598"/>
      <c r="H54" s="599"/>
      <c r="I54" s="600"/>
      <c r="J54" s="601"/>
      <c r="K54" s="602"/>
      <c r="L54" s="602"/>
      <c r="M54" s="600"/>
      <c r="N54" s="239"/>
    </row>
    <row r="55" spans="1:14" ht="17.25" customHeight="1">
      <c r="A55" s="608"/>
      <c r="B55" s="609"/>
      <c r="C55" s="623"/>
      <c r="D55" s="623"/>
      <c r="E55" s="596"/>
      <c r="F55" s="597"/>
      <c r="G55" s="598"/>
      <c r="H55" s="599"/>
      <c r="I55" s="600"/>
      <c r="J55" s="601"/>
      <c r="K55" s="602"/>
      <c r="L55" s="602"/>
      <c r="M55" s="600"/>
      <c r="N55" s="239"/>
    </row>
    <row r="56" spans="1:14" ht="17.25" customHeight="1">
      <c r="A56" s="608"/>
      <c r="B56" s="609"/>
      <c r="C56" s="623"/>
      <c r="D56" s="623"/>
      <c r="E56" s="596"/>
      <c r="F56" s="597"/>
      <c r="G56" s="598"/>
      <c r="H56" s="599"/>
      <c r="I56" s="600"/>
      <c r="J56" s="601"/>
      <c r="K56" s="602"/>
      <c r="L56" s="602"/>
      <c r="M56" s="600"/>
      <c r="N56" s="239"/>
    </row>
    <row r="57" spans="1:14" ht="17.25" customHeight="1">
      <c r="A57" s="608"/>
      <c r="B57" s="609"/>
      <c r="C57" s="623"/>
      <c r="D57" s="623"/>
      <c r="E57" s="596"/>
      <c r="F57" s="597"/>
      <c r="G57" s="598"/>
      <c r="H57" s="599"/>
      <c r="I57" s="600"/>
      <c r="J57" s="601"/>
      <c r="K57" s="602"/>
      <c r="L57" s="602"/>
      <c r="M57" s="600"/>
      <c r="N57" s="239"/>
    </row>
    <row r="58" spans="1:14" ht="17.25" customHeight="1">
      <c r="A58" s="608"/>
      <c r="B58" s="609"/>
      <c r="C58" s="623"/>
      <c r="D58" s="623"/>
      <c r="E58" s="596"/>
      <c r="F58" s="597"/>
      <c r="G58" s="598"/>
      <c r="H58" s="599"/>
      <c r="I58" s="600"/>
      <c r="J58" s="601"/>
      <c r="K58" s="602"/>
      <c r="L58" s="602"/>
      <c r="M58" s="600"/>
      <c r="N58" s="239"/>
    </row>
    <row r="59" spans="1:14" ht="17.25" customHeight="1">
      <c r="A59" s="608"/>
      <c r="B59" s="609"/>
      <c r="C59" s="623"/>
      <c r="D59" s="623"/>
      <c r="E59" s="596"/>
      <c r="F59" s="597"/>
      <c r="G59" s="598"/>
      <c r="H59" s="599"/>
      <c r="I59" s="600"/>
      <c r="J59" s="601"/>
      <c r="K59" s="602"/>
      <c r="L59" s="602"/>
      <c r="M59" s="600"/>
      <c r="N59" s="239"/>
    </row>
    <row r="60" spans="1:14" ht="17.25" customHeight="1">
      <c r="A60" s="608"/>
      <c r="B60" s="609"/>
      <c r="C60" s="623"/>
      <c r="D60" s="623"/>
      <c r="E60" s="596"/>
      <c r="F60" s="597"/>
      <c r="G60" s="598"/>
      <c r="H60" s="599"/>
      <c r="I60" s="600"/>
      <c r="J60" s="601"/>
      <c r="K60" s="602"/>
      <c r="L60" s="602"/>
      <c r="M60" s="600"/>
      <c r="N60" s="239"/>
    </row>
    <row r="61" spans="1:14" ht="17.25" customHeight="1">
      <c r="A61" s="608"/>
      <c r="B61" s="609"/>
      <c r="C61" s="623"/>
      <c r="D61" s="623"/>
      <c r="E61" s="596"/>
      <c r="F61" s="597"/>
      <c r="G61" s="598"/>
      <c r="H61" s="599"/>
      <c r="I61" s="600"/>
      <c r="J61" s="601"/>
      <c r="K61" s="602"/>
      <c r="L61" s="602"/>
      <c r="M61" s="600"/>
      <c r="N61" s="239"/>
    </row>
    <row r="62" spans="1:14" ht="17.25" customHeight="1">
      <c r="A62" s="608"/>
      <c r="B62" s="609"/>
      <c r="C62" s="623"/>
      <c r="D62" s="623"/>
      <c r="E62" s="596"/>
      <c r="F62" s="597"/>
      <c r="G62" s="598"/>
      <c r="H62" s="599"/>
      <c r="I62" s="600"/>
      <c r="J62" s="601"/>
      <c r="K62" s="602"/>
      <c r="L62" s="602"/>
      <c r="M62" s="600"/>
      <c r="N62" s="239"/>
    </row>
    <row r="63" spans="1:14" ht="17.25" customHeight="1">
      <c r="A63" s="608"/>
      <c r="B63" s="609"/>
      <c r="C63" s="623"/>
      <c r="D63" s="623"/>
      <c r="E63" s="596"/>
      <c r="F63" s="597"/>
      <c r="G63" s="598"/>
      <c r="H63" s="599"/>
      <c r="I63" s="600"/>
      <c r="J63" s="601"/>
      <c r="K63" s="602"/>
      <c r="L63" s="602"/>
      <c r="M63" s="600"/>
      <c r="N63" s="239"/>
    </row>
    <row r="64" spans="1:14" ht="17.25" customHeight="1">
      <c r="A64" s="608"/>
      <c r="B64" s="609"/>
      <c r="C64" s="623"/>
      <c r="D64" s="623"/>
      <c r="E64" s="617"/>
      <c r="F64" s="620"/>
      <c r="G64" s="621"/>
      <c r="H64" s="599"/>
      <c r="I64" s="600"/>
      <c r="J64" s="601"/>
      <c r="K64" s="602"/>
      <c r="L64" s="602"/>
      <c r="M64" s="600"/>
      <c r="N64" s="239"/>
    </row>
    <row r="65" spans="1:14" ht="17.25" customHeight="1">
      <c r="A65" s="608"/>
      <c r="B65" s="609"/>
      <c r="C65" s="623"/>
      <c r="D65" s="622" t="s">
        <v>277</v>
      </c>
      <c r="E65" s="589"/>
      <c r="F65" s="590"/>
      <c r="G65" s="591"/>
      <c r="H65" s="592"/>
      <c r="I65" s="593"/>
      <c r="J65" s="594"/>
      <c r="K65" s="595"/>
      <c r="L65" s="595"/>
      <c r="M65" s="593"/>
      <c r="N65" s="238"/>
    </row>
    <row r="66" spans="1:14" ht="17.25" customHeight="1">
      <c r="A66" s="608"/>
      <c r="B66" s="609"/>
      <c r="C66" s="623"/>
      <c r="D66" s="623"/>
      <c r="E66" s="596"/>
      <c r="F66" s="597"/>
      <c r="G66" s="598"/>
      <c r="H66" s="599"/>
      <c r="I66" s="600"/>
      <c r="J66" s="601"/>
      <c r="K66" s="602"/>
      <c r="L66" s="602"/>
      <c r="M66" s="600"/>
      <c r="N66" s="239"/>
    </row>
    <row r="67" spans="1:14" ht="17.25" customHeight="1">
      <c r="A67" s="608"/>
      <c r="B67" s="609"/>
      <c r="C67" s="623"/>
      <c r="D67" s="623"/>
      <c r="E67" s="596"/>
      <c r="F67" s="597"/>
      <c r="G67" s="598"/>
      <c r="H67" s="599"/>
      <c r="I67" s="600"/>
      <c r="J67" s="601"/>
      <c r="K67" s="602"/>
      <c r="L67" s="602"/>
      <c r="M67" s="600"/>
      <c r="N67" s="239"/>
    </row>
    <row r="68" spans="1:14" ht="17.25" customHeight="1">
      <c r="A68" s="608"/>
      <c r="B68" s="609"/>
      <c r="C68" s="623"/>
      <c r="D68" s="623"/>
      <c r="E68" s="596"/>
      <c r="F68" s="597"/>
      <c r="G68" s="598"/>
      <c r="H68" s="599"/>
      <c r="I68" s="600"/>
      <c r="J68" s="601"/>
      <c r="K68" s="602"/>
      <c r="L68" s="602"/>
      <c r="M68" s="600"/>
      <c r="N68" s="239"/>
    </row>
    <row r="69" spans="1:14" ht="17.25" customHeight="1">
      <c r="A69" s="608"/>
      <c r="B69" s="609"/>
      <c r="C69" s="623"/>
      <c r="D69" s="623"/>
      <c r="E69" s="596"/>
      <c r="F69" s="597"/>
      <c r="G69" s="598"/>
      <c r="H69" s="599"/>
      <c r="I69" s="600"/>
      <c r="J69" s="601"/>
      <c r="K69" s="602"/>
      <c r="L69" s="602"/>
      <c r="M69" s="600"/>
      <c r="N69" s="239"/>
    </row>
    <row r="70" spans="1:14" ht="17.25" customHeight="1">
      <c r="A70" s="608"/>
      <c r="B70" s="609"/>
      <c r="C70" s="623"/>
      <c r="D70" s="623"/>
      <c r="E70" s="596"/>
      <c r="F70" s="597"/>
      <c r="G70" s="598"/>
      <c r="H70" s="599"/>
      <c r="I70" s="600"/>
      <c r="J70" s="601"/>
      <c r="K70" s="602"/>
      <c r="L70" s="602"/>
      <c r="M70" s="600"/>
      <c r="N70" s="239"/>
    </row>
    <row r="71" spans="1:14" ht="17.25" customHeight="1">
      <c r="A71" s="608"/>
      <c r="B71" s="609"/>
      <c r="C71" s="623"/>
      <c r="D71" s="623"/>
      <c r="E71" s="596"/>
      <c r="F71" s="597"/>
      <c r="G71" s="598"/>
      <c r="H71" s="599"/>
      <c r="I71" s="600"/>
      <c r="J71" s="601"/>
      <c r="K71" s="602"/>
      <c r="L71" s="602"/>
      <c r="M71" s="600"/>
      <c r="N71" s="239"/>
    </row>
    <row r="72" spans="1:14" ht="17.25" customHeight="1">
      <c r="A72" s="608"/>
      <c r="B72" s="609"/>
      <c r="C72" s="623"/>
      <c r="D72" s="623"/>
      <c r="E72" s="596"/>
      <c r="F72" s="597"/>
      <c r="G72" s="598"/>
      <c r="H72" s="599"/>
      <c r="I72" s="600"/>
      <c r="J72" s="601"/>
      <c r="K72" s="602"/>
      <c r="L72" s="602"/>
      <c r="M72" s="600"/>
      <c r="N72" s="239"/>
    </row>
    <row r="73" spans="1:14" ht="17.25" customHeight="1">
      <c r="A73" s="608"/>
      <c r="B73" s="609"/>
      <c r="C73" s="623"/>
      <c r="D73" s="623"/>
      <c r="E73" s="596"/>
      <c r="F73" s="597"/>
      <c r="G73" s="598"/>
      <c r="H73" s="599"/>
      <c r="I73" s="600"/>
      <c r="J73" s="601"/>
      <c r="K73" s="602"/>
      <c r="L73" s="602"/>
      <c r="M73" s="600"/>
      <c r="N73" s="239"/>
    </row>
    <row r="74" spans="1:14" ht="17.25" customHeight="1">
      <c r="A74" s="608"/>
      <c r="B74" s="609"/>
      <c r="C74" s="623"/>
      <c r="D74" s="623"/>
      <c r="E74" s="596"/>
      <c r="F74" s="597"/>
      <c r="G74" s="598"/>
      <c r="H74" s="599"/>
      <c r="I74" s="600"/>
      <c r="J74" s="601"/>
      <c r="K74" s="602"/>
      <c r="L74" s="602"/>
      <c r="M74" s="600"/>
      <c r="N74" s="239"/>
    </row>
    <row r="75" spans="1:14" ht="17.25" customHeight="1">
      <c r="A75" s="608"/>
      <c r="B75" s="609"/>
      <c r="C75" s="623"/>
      <c r="D75" s="623"/>
      <c r="E75" s="596"/>
      <c r="F75" s="597"/>
      <c r="G75" s="598"/>
      <c r="H75" s="599"/>
      <c r="I75" s="600"/>
      <c r="J75" s="601"/>
      <c r="K75" s="602"/>
      <c r="L75" s="602"/>
      <c r="M75" s="600"/>
      <c r="N75" s="239"/>
    </row>
    <row r="76" spans="1:14" ht="17.25" customHeight="1">
      <c r="A76" s="608"/>
      <c r="B76" s="609"/>
      <c r="C76" s="623"/>
      <c r="D76" s="623"/>
      <c r="E76" s="596"/>
      <c r="F76" s="597"/>
      <c r="G76" s="598"/>
      <c r="H76" s="599"/>
      <c r="I76" s="600"/>
      <c r="J76" s="601"/>
      <c r="K76" s="602"/>
      <c r="L76" s="602"/>
      <c r="M76" s="600"/>
      <c r="N76" s="239"/>
    </row>
    <row r="77" spans="1:14" ht="17.25" customHeight="1">
      <c r="A77" s="608"/>
      <c r="B77" s="609"/>
      <c r="C77" s="623"/>
      <c r="D77" s="623"/>
      <c r="E77" s="596"/>
      <c r="F77" s="597"/>
      <c r="G77" s="598"/>
      <c r="H77" s="599"/>
      <c r="I77" s="600"/>
      <c r="J77" s="601"/>
      <c r="K77" s="602"/>
      <c r="L77" s="602"/>
      <c r="M77" s="600"/>
      <c r="N77" s="239"/>
    </row>
    <row r="78" spans="1:14" ht="17.25" customHeight="1">
      <c r="A78" s="608"/>
      <c r="B78" s="609"/>
      <c r="C78" s="623"/>
      <c r="D78" s="623"/>
      <c r="E78" s="596"/>
      <c r="F78" s="597"/>
      <c r="G78" s="598"/>
      <c r="H78" s="599"/>
      <c r="I78" s="600"/>
      <c r="J78" s="601"/>
      <c r="K78" s="602"/>
      <c r="L78" s="602"/>
      <c r="M78" s="600"/>
      <c r="N78" s="239"/>
    </row>
    <row r="79" spans="1:14" ht="17.25" customHeight="1">
      <c r="A79" s="608"/>
      <c r="B79" s="609"/>
      <c r="C79" s="623"/>
      <c r="D79" s="623"/>
      <c r="E79" s="617"/>
      <c r="F79" s="620"/>
      <c r="G79" s="621"/>
      <c r="H79" s="599"/>
      <c r="I79" s="600"/>
      <c r="J79" s="601"/>
      <c r="K79" s="602"/>
      <c r="L79" s="602"/>
      <c r="M79" s="600"/>
      <c r="N79" s="239"/>
    </row>
    <row r="80" spans="1:14" ht="17.25" customHeight="1">
      <c r="A80" s="608"/>
      <c r="B80" s="609"/>
      <c r="C80" s="633"/>
      <c r="D80" s="634"/>
      <c r="E80" s="635" t="s">
        <v>279</v>
      </c>
      <c r="F80" s="636"/>
      <c r="G80" s="636"/>
      <c r="H80" s="636" t="s">
        <v>280</v>
      </c>
      <c r="I80" s="637"/>
      <c r="J80" s="638" t="s">
        <v>281</v>
      </c>
      <c r="K80" s="639"/>
      <c r="L80" s="639"/>
      <c r="M80" s="639"/>
      <c r="N80" s="240"/>
    </row>
    <row r="81" spans="1:14" ht="17.25" customHeight="1">
      <c r="A81" s="608"/>
      <c r="B81" s="609"/>
      <c r="C81" s="633"/>
      <c r="D81" s="634"/>
      <c r="E81" s="643" t="s">
        <v>282</v>
      </c>
      <c r="F81" s="644"/>
      <c r="G81" s="644"/>
      <c r="H81" s="644"/>
      <c r="I81" s="645"/>
      <c r="J81" s="638" t="s">
        <v>283</v>
      </c>
      <c r="K81" s="639"/>
      <c r="L81" s="639"/>
      <c r="M81" s="639"/>
      <c r="N81" s="240"/>
    </row>
    <row r="82" spans="1:14" ht="18" customHeight="1">
      <c r="A82" s="608"/>
      <c r="B82" s="609"/>
      <c r="C82" s="615" t="s">
        <v>284</v>
      </c>
      <c r="D82" s="615" t="s">
        <v>95</v>
      </c>
      <c r="E82" s="647"/>
      <c r="F82" s="648"/>
      <c r="G82" s="648"/>
      <c r="H82" s="648"/>
      <c r="I82" s="649"/>
      <c r="J82" s="650"/>
      <c r="K82" s="651"/>
      <c r="L82" s="651"/>
      <c r="M82" s="651"/>
      <c r="N82" s="652"/>
    </row>
    <row r="83" spans="1:14" ht="18" customHeight="1">
      <c r="A83" s="608"/>
      <c r="B83" s="609"/>
      <c r="C83" s="616"/>
      <c r="D83" s="616"/>
      <c r="E83" s="627"/>
      <c r="F83" s="628"/>
      <c r="G83" s="628"/>
      <c r="H83" s="628"/>
      <c r="I83" s="629"/>
      <c r="J83" s="624"/>
      <c r="K83" s="625"/>
      <c r="L83" s="625"/>
      <c r="M83" s="625"/>
      <c r="N83" s="626"/>
    </row>
    <row r="84" spans="1:14" ht="18" customHeight="1">
      <c r="A84" s="608"/>
      <c r="B84" s="609"/>
      <c r="C84" s="616"/>
      <c r="D84" s="616"/>
      <c r="E84" s="627"/>
      <c r="F84" s="628"/>
      <c r="G84" s="628"/>
      <c r="H84" s="628"/>
      <c r="I84" s="629"/>
      <c r="J84" s="624"/>
      <c r="K84" s="625"/>
      <c r="L84" s="625"/>
      <c r="M84" s="625"/>
      <c r="N84" s="626"/>
    </row>
    <row r="85" spans="1:14" ht="18" customHeight="1">
      <c r="A85" s="608"/>
      <c r="B85" s="609"/>
      <c r="C85" s="616"/>
      <c r="D85" s="616"/>
      <c r="E85" s="627"/>
      <c r="F85" s="628"/>
      <c r="G85" s="628"/>
      <c r="H85" s="628"/>
      <c r="I85" s="629"/>
      <c r="J85" s="624"/>
      <c r="K85" s="625"/>
      <c r="L85" s="625"/>
      <c r="M85" s="625"/>
      <c r="N85" s="626"/>
    </row>
    <row r="86" spans="1:14" ht="18" customHeight="1">
      <c r="A86" s="608"/>
      <c r="B86" s="609"/>
      <c r="C86" s="616"/>
      <c r="D86" s="616"/>
      <c r="E86" s="627"/>
      <c r="F86" s="628"/>
      <c r="G86" s="628"/>
      <c r="H86" s="628"/>
      <c r="I86" s="629"/>
      <c r="J86" s="624"/>
      <c r="K86" s="625"/>
      <c r="L86" s="625"/>
      <c r="M86" s="625"/>
      <c r="N86" s="626"/>
    </row>
    <row r="87" spans="1:14" ht="18" customHeight="1">
      <c r="A87" s="608"/>
      <c r="B87" s="609"/>
      <c r="C87" s="616"/>
      <c r="D87" s="616"/>
      <c r="E87" s="627"/>
      <c r="F87" s="628"/>
      <c r="G87" s="628"/>
      <c r="H87" s="628"/>
      <c r="I87" s="629"/>
      <c r="J87" s="624"/>
      <c r="K87" s="625"/>
      <c r="L87" s="625"/>
      <c r="M87" s="625"/>
      <c r="N87" s="626"/>
    </row>
    <row r="88" spans="1:14" ht="18" customHeight="1">
      <c r="A88" s="608"/>
      <c r="B88" s="609"/>
      <c r="C88" s="616"/>
      <c r="D88" s="616"/>
      <c r="E88" s="627"/>
      <c r="F88" s="628"/>
      <c r="G88" s="628"/>
      <c r="H88" s="628"/>
      <c r="I88" s="629"/>
      <c r="J88" s="624"/>
      <c r="K88" s="625"/>
      <c r="L88" s="625"/>
      <c r="M88" s="625"/>
      <c r="N88" s="626"/>
    </row>
    <row r="89" spans="1:14" ht="18" customHeight="1">
      <c r="A89" s="608"/>
      <c r="B89" s="609"/>
      <c r="C89" s="616"/>
      <c r="D89" s="616"/>
      <c r="E89" s="627"/>
      <c r="F89" s="628"/>
      <c r="G89" s="628"/>
      <c r="H89" s="628"/>
      <c r="I89" s="629"/>
      <c r="J89" s="624"/>
      <c r="K89" s="625"/>
      <c r="L89" s="625"/>
      <c r="M89" s="625"/>
      <c r="N89" s="626"/>
    </row>
    <row r="90" spans="1:14" ht="18" customHeight="1">
      <c r="A90" s="608"/>
      <c r="B90" s="609"/>
      <c r="C90" s="616"/>
      <c r="D90" s="616"/>
      <c r="E90" s="627"/>
      <c r="F90" s="628"/>
      <c r="G90" s="628"/>
      <c r="H90" s="628"/>
      <c r="I90" s="629"/>
      <c r="J90" s="624"/>
      <c r="K90" s="625"/>
      <c r="L90" s="625"/>
      <c r="M90" s="625"/>
      <c r="N90" s="626"/>
    </row>
    <row r="91" spans="1:14" ht="18" customHeight="1">
      <c r="A91" s="608"/>
      <c r="B91" s="609"/>
      <c r="C91" s="616"/>
      <c r="D91" s="616"/>
      <c r="E91" s="630"/>
      <c r="F91" s="631"/>
      <c r="G91" s="631"/>
      <c r="H91" s="631"/>
      <c r="I91" s="632"/>
      <c r="J91" s="658"/>
      <c r="K91" s="659"/>
      <c r="L91" s="659"/>
      <c r="M91" s="659"/>
      <c r="N91" s="660"/>
    </row>
    <row r="92" spans="1:14" ht="18" customHeight="1">
      <c r="A92" s="608"/>
      <c r="B92" s="609"/>
      <c r="C92" s="616"/>
      <c r="D92" s="615" t="s">
        <v>277</v>
      </c>
      <c r="E92" s="647"/>
      <c r="F92" s="648"/>
      <c r="G92" s="648"/>
      <c r="H92" s="648"/>
      <c r="I92" s="649"/>
      <c r="J92" s="650"/>
      <c r="K92" s="651"/>
      <c r="L92" s="651"/>
      <c r="M92" s="651"/>
      <c r="N92" s="652"/>
    </row>
    <row r="93" spans="1:14" ht="18" customHeight="1">
      <c r="A93" s="608"/>
      <c r="B93" s="609"/>
      <c r="C93" s="616"/>
      <c r="D93" s="616"/>
      <c r="E93" s="640"/>
      <c r="F93" s="641"/>
      <c r="G93" s="641"/>
      <c r="H93" s="641"/>
      <c r="I93" s="642"/>
      <c r="J93" s="624"/>
      <c r="K93" s="625"/>
      <c r="L93" s="625"/>
      <c r="M93" s="625"/>
      <c r="N93" s="626"/>
    </row>
    <row r="94" spans="1:14" ht="18" hidden="1" customHeight="1">
      <c r="A94" s="608"/>
      <c r="B94" s="609"/>
      <c r="C94" s="616"/>
      <c r="D94" s="616"/>
      <c r="E94" s="640"/>
      <c r="F94" s="641"/>
      <c r="G94" s="641"/>
      <c r="H94" s="641"/>
      <c r="I94" s="642"/>
      <c r="J94" s="624"/>
      <c r="K94" s="625"/>
      <c r="L94" s="625"/>
      <c r="M94" s="625"/>
      <c r="N94" s="626"/>
    </row>
    <row r="95" spans="1:14" ht="18" hidden="1" customHeight="1">
      <c r="A95" s="608"/>
      <c r="B95" s="609"/>
      <c r="C95" s="616"/>
      <c r="D95" s="616"/>
      <c r="E95" s="640"/>
      <c r="F95" s="641"/>
      <c r="G95" s="641"/>
      <c r="H95" s="641"/>
      <c r="I95" s="642"/>
      <c r="J95" s="624"/>
      <c r="K95" s="625"/>
      <c r="L95" s="625"/>
      <c r="M95" s="625"/>
      <c r="N95" s="626"/>
    </row>
    <row r="96" spans="1:14" ht="18" hidden="1" customHeight="1">
      <c r="A96" s="608"/>
      <c r="B96" s="609"/>
      <c r="C96" s="616"/>
      <c r="D96" s="616"/>
      <c r="E96" s="640"/>
      <c r="F96" s="641"/>
      <c r="G96" s="641"/>
      <c r="H96" s="641"/>
      <c r="I96" s="642"/>
      <c r="J96" s="624"/>
      <c r="K96" s="625"/>
      <c r="L96" s="625"/>
      <c r="M96" s="625"/>
      <c r="N96" s="626"/>
    </row>
    <row r="97" spans="1:14" ht="18" hidden="1" customHeight="1">
      <c r="A97" s="608"/>
      <c r="B97" s="609"/>
      <c r="C97" s="616"/>
      <c r="D97" s="616"/>
      <c r="E97" s="640"/>
      <c r="F97" s="641"/>
      <c r="G97" s="641"/>
      <c r="H97" s="641"/>
      <c r="I97" s="642"/>
      <c r="J97" s="624"/>
      <c r="K97" s="625"/>
      <c r="L97" s="625"/>
      <c r="M97" s="625"/>
      <c r="N97" s="626"/>
    </row>
    <row r="98" spans="1:14" ht="18" hidden="1" customHeight="1">
      <c r="A98" s="608"/>
      <c r="B98" s="609"/>
      <c r="C98" s="616"/>
      <c r="D98" s="616"/>
      <c r="E98" s="640"/>
      <c r="F98" s="641"/>
      <c r="G98" s="641"/>
      <c r="H98" s="641"/>
      <c r="I98" s="642"/>
      <c r="J98" s="624"/>
      <c r="K98" s="625"/>
      <c r="L98" s="625"/>
      <c r="M98" s="625"/>
      <c r="N98" s="626"/>
    </row>
    <row r="99" spans="1:14" ht="18" hidden="1" customHeight="1">
      <c r="A99" s="608"/>
      <c r="B99" s="609"/>
      <c r="C99" s="616"/>
      <c r="D99" s="616"/>
      <c r="E99" s="640"/>
      <c r="F99" s="641"/>
      <c r="G99" s="641"/>
      <c r="H99" s="641"/>
      <c r="I99" s="642"/>
      <c r="J99" s="624"/>
      <c r="K99" s="625"/>
      <c r="L99" s="625"/>
      <c r="M99" s="625"/>
      <c r="N99" s="626"/>
    </row>
    <row r="100" spans="1:14" ht="18" hidden="1" customHeight="1">
      <c r="A100" s="608"/>
      <c r="B100" s="609"/>
      <c r="C100" s="616"/>
      <c r="D100" s="616"/>
      <c r="E100" s="640"/>
      <c r="F100" s="641"/>
      <c r="G100" s="641"/>
      <c r="H100" s="641"/>
      <c r="I100" s="642"/>
      <c r="J100" s="624"/>
      <c r="K100" s="625"/>
      <c r="L100" s="625"/>
      <c r="M100" s="625"/>
      <c r="N100" s="626"/>
    </row>
    <row r="101" spans="1:14" ht="18" customHeight="1">
      <c r="A101" s="608"/>
      <c r="B101" s="609"/>
      <c r="C101" s="646"/>
      <c r="D101" s="616"/>
      <c r="E101" s="630"/>
      <c r="F101" s="631"/>
      <c r="G101" s="631"/>
      <c r="H101" s="631"/>
      <c r="I101" s="632"/>
      <c r="J101" s="658"/>
      <c r="K101" s="659"/>
      <c r="L101" s="659"/>
      <c r="M101" s="659"/>
      <c r="N101" s="660"/>
    </row>
    <row r="102" spans="1:14" ht="18" customHeight="1">
      <c r="A102" s="608"/>
      <c r="B102" s="609"/>
      <c r="C102" s="615" t="s">
        <v>285</v>
      </c>
      <c r="D102" s="241"/>
      <c r="E102" s="672" t="s">
        <v>286</v>
      </c>
      <c r="F102" s="673"/>
      <c r="G102" s="673"/>
      <c r="H102" s="673"/>
      <c r="I102" s="674"/>
      <c r="J102" s="675" t="s">
        <v>286</v>
      </c>
      <c r="K102" s="673"/>
      <c r="L102" s="673"/>
      <c r="M102" s="674"/>
      <c r="N102" s="242"/>
    </row>
    <row r="103" spans="1:14" ht="18" customHeight="1">
      <c r="A103" s="608"/>
      <c r="B103" s="609"/>
      <c r="C103" s="616"/>
      <c r="D103" s="243"/>
      <c r="E103" s="596" t="s">
        <v>287</v>
      </c>
      <c r="F103" s="656"/>
      <c r="G103" s="656"/>
      <c r="H103" s="656"/>
      <c r="I103" s="657"/>
      <c r="J103" s="653"/>
      <c r="K103" s="654"/>
      <c r="L103" s="654"/>
      <c r="M103" s="655"/>
      <c r="N103" s="244"/>
    </row>
    <row r="104" spans="1:14" ht="18" customHeight="1">
      <c r="A104" s="608"/>
      <c r="B104" s="609"/>
      <c r="C104" s="616"/>
      <c r="D104" s="243"/>
      <c r="E104" s="596" t="s">
        <v>288</v>
      </c>
      <c r="F104" s="656"/>
      <c r="G104" s="656"/>
      <c r="H104" s="656"/>
      <c r="I104" s="657"/>
      <c r="J104" s="653"/>
      <c r="K104" s="654"/>
      <c r="L104" s="654"/>
      <c r="M104" s="655"/>
      <c r="N104" s="245"/>
    </row>
    <row r="105" spans="1:14" ht="18" customHeight="1">
      <c r="A105" s="608"/>
      <c r="B105" s="609"/>
      <c r="C105" s="616"/>
      <c r="D105" s="243"/>
      <c r="E105" s="596" t="s">
        <v>289</v>
      </c>
      <c r="F105" s="656"/>
      <c r="G105" s="656"/>
      <c r="H105" s="656"/>
      <c r="I105" s="657"/>
      <c r="J105" s="653"/>
      <c r="K105" s="654"/>
      <c r="L105" s="654"/>
      <c r="M105" s="655"/>
      <c r="N105" s="245"/>
    </row>
    <row r="106" spans="1:14" ht="18" customHeight="1">
      <c r="A106" s="608"/>
      <c r="B106" s="609"/>
      <c r="C106" s="616"/>
      <c r="D106" s="243"/>
      <c r="E106" s="596"/>
      <c r="F106" s="656"/>
      <c r="G106" s="656"/>
      <c r="H106" s="656"/>
      <c r="I106" s="657"/>
      <c r="J106" s="653"/>
      <c r="K106" s="654"/>
      <c r="L106" s="654"/>
      <c r="M106" s="655"/>
      <c r="N106" s="245"/>
    </row>
    <row r="107" spans="1:14" ht="18" customHeight="1">
      <c r="A107" s="608"/>
      <c r="B107" s="609"/>
      <c r="C107" s="616"/>
      <c r="D107" s="243"/>
      <c r="E107" s="596"/>
      <c r="F107" s="656"/>
      <c r="G107" s="656"/>
      <c r="H107" s="656"/>
      <c r="I107" s="657"/>
      <c r="J107" s="653"/>
      <c r="K107" s="654"/>
      <c r="L107" s="654"/>
      <c r="M107" s="655"/>
      <c r="N107" s="245"/>
    </row>
    <row r="108" spans="1:14" ht="18" customHeight="1">
      <c r="A108" s="608"/>
      <c r="B108" s="609"/>
      <c r="C108" s="616"/>
      <c r="D108" s="243"/>
      <c r="E108" s="596"/>
      <c r="F108" s="656"/>
      <c r="G108" s="656"/>
      <c r="H108" s="656"/>
      <c r="I108" s="657"/>
      <c r="J108" s="653"/>
      <c r="K108" s="654"/>
      <c r="L108" s="654"/>
      <c r="M108" s="655"/>
      <c r="N108" s="245"/>
    </row>
    <row r="109" spans="1:14" ht="18" customHeight="1">
      <c r="A109" s="608"/>
      <c r="B109" s="609"/>
      <c r="C109" s="616"/>
      <c r="D109" s="243"/>
      <c r="E109" s="596"/>
      <c r="F109" s="656"/>
      <c r="G109" s="656"/>
      <c r="H109" s="656"/>
      <c r="I109" s="657"/>
      <c r="J109" s="653"/>
      <c r="K109" s="654"/>
      <c r="L109" s="654"/>
      <c r="M109" s="655"/>
      <c r="N109" s="245"/>
    </row>
    <row r="110" spans="1:14" ht="18" customHeight="1">
      <c r="A110" s="608"/>
      <c r="B110" s="609"/>
      <c r="C110" s="616"/>
      <c r="D110" s="243"/>
      <c r="E110" s="596"/>
      <c r="F110" s="656"/>
      <c r="G110" s="656"/>
      <c r="H110" s="656"/>
      <c r="I110" s="657"/>
      <c r="J110" s="653"/>
      <c r="K110" s="654"/>
      <c r="L110" s="654"/>
      <c r="M110" s="655"/>
      <c r="N110" s="245"/>
    </row>
    <row r="111" spans="1:14" ht="18" customHeight="1">
      <c r="A111" s="608"/>
      <c r="B111" s="609"/>
      <c r="C111" s="646"/>
      <c r="D111" s="246"/>
      <c r="E111" s="666"/>
      <c r="F111" s="667"/>
      <c r="G111" s="667"/>
      <c r="H111" s="667"/>
      <c r="I111" s="668"/>
      <c r="J111" s="669"/>
      <c r="K111" s="670"/>
      <c r="L111" s="670"/>
      <c r="M111" s="671"/>
      <c r="N111" s="247"/>
    </row>
    <row r="112" spans="1:14" ht="18" customHeight="1">
      <c r="A112" s="608"/>
      <c r="B112" s="609"/>
      <c r="C112" s="661"/>
      <c r="D112" s="662"/>
      <c r="E112" s="248" t="s">
        <v>290</v>
      </c>
      <c r="F112" s="248"/>
      <c r="G112" s="248"/>
      <c r="H112" s="248"/>
      <c r="I112" s="248"/>
      <c r="J112" s="226" t="s">
        <v>290</v>
      </c>
      <c r="K112" s="248"/>
      <c r="L112" s="248"/>
      <c r="M112" s="227"/>
      <c r="N112" s="249"/>
    </row>
    <row r="113" spans="1:14" ht="18" customHeight="1">
      <c r="A113" s="608"/>
      <c r="B113" s="609"/>
      <c r="C113" s="661"/>
      <c r="D113" s="662"/>
      <c r="E113" s="250" t="s">
        <v>291</v>
      </c>
      <c r="F113" s="250"/>
      <c r="G113" s="250"/>
      <c r="H113" s="250"/>
      <c r="I113" s="250"/>
      <c r="J113" s="251" t="s">
        <v>291</v>
      </c>
      <c r="K113" s="250"/>
      <c r="L113" s="250"/>
      <c r="M113" s="252"/>
      <c r="N113" s="253"/>
    </row>
    <row r="114" spans="1:14" ht="18" customHeight="1">
      <c r="A114" s="608"/>
      <c r="B114" s="609"/>
      <c r="C114" s="661"/>
      <c r="D114" s="662"/>
      <c r="E114" s="250"/>
      <c r="F114" s="250"/>
      <c r="G114" s="250"/>
      <c r="H114" s="250"/>
      <c r="I114" s="250"/>
      <c r="J114" s="251"/>
      <c r="K114" s="250"/>
      <c r="L114" s="663" t="s">
        <v>292</v>
      </c>
      <c r="M114" s="664"/>
      <c r="N114" s="254" t="str">
        <f>IF(SUM(N20:N81,N102:N113)=0," ",SUM(N20:N81,N102:N113))</f>
        <v xml:space="preserve"> </v>
      </c>
    </row>
    <row r="115" spans="1:14" ht="25.5" customHeight="1">
      <c r="A115" s="610"/>
      <c r="B115" s="611"/>
      <c r="C115" s="661"/>
      <c r="D115" s="662"/>
      <c r="E115" s="250"/>
      <c r="F115" s="250"/>
      <c r="G115" s="250"/>
      <c r="H115" s="250"/>
      <c r="I115" s="250"/>
      <c r="J115" s="251"/>
      <c r="K115" s="250"/>
      <c r="L115" s="663" t="s">
        <v>293</v>
      </c>
      <c r="M115" s="664"/>
      <c r="N115" s="254" t="str">
        <f>IF(N114=" "," ",N114*2)</f>
        <v xml:space="preserve"> </v>
      </c>
    </row>
    <row r="116" spans="1:14" ht="18" customHeight="1">
      <c r="A116" s="665" t="s">
        <v>294</v>
      </c>
      <c r="B116" s="665"/>
      <c r="C116" s="665"/>
      <c r="D116" s="665"/>
      <c r="E116" s="665"/>
      <c r="F116" s="665"/>
      <c r="G116" s="665"/>
      <c r="H116" s="665"/>
      <c r="I116" s="665"/>
      <c r="J116" s="665"/>
      <c r="K116" s="665"/>
      <c r="L116" s="665"/>
      <c r="M116" s="665"/>
      <c r="N116" s="665"/>
    </row>
  </sheetData>
  <mergeCells count="305">
    <mergeCell ref="A17:F17"/>
    <mergeCell ref="A18:F18"/>
    <mergeCell ref="C114:D114"/>
    <mergeCell ref="L114:M114"/>
    <mergeCell ref="C115:D115"/>
    <mergeCell ref="L115:M115"/>
    <mergeCell ref="A116:N116"/>
    <mergeCell ref="E110:I110"/>
    <mergeCell ref="J110:M110"/>
    <mergeCell ref="E111:I111"/>
    <mergeCell ref="J111:M111"/>
    <mergeCell ref="C112:D112"/>
    <mergeCell ref="C113:D113"/>
    <mergeCell ref="J106:M106"/>
    <mergeCell ref="E107:I107"/>
    <mergeCell ref="J107:M107"/>
    <mergeCell ref="E108:I108"/>
    <mergeCell ref="J108:M108"/>
    <mergeCell ref="E109:I109"/>
    <mergeCell ref="J109:M109"/>
    <mergeCell ref="C102:C111"/>
    <mergeCell ref="E102:I102"/>
    <mergeCell ref="J102:M102"/>
    <mergeCell ref="E103:I103"/>
    <mergeCell ref="J103:M103"/>
    <mergeCell ref="E104:I104"/>
    <mergeCell ref="J104:M104"/>
    <mergeCell ref="E105:I105"/>
    <mergeCell ref="J105:M105"/>
    <mergeCell ref="E106:I106"/>
    <mergeCell ref="J91:N91"/>
    <mergeCell ref="D92:D101"/>
    <mergeCell ref="E92:I92"/>
    <mergeCell ref="J92:N92"/>
    <mergeCell ref="E93:I93"/>
    <mergeCell ref="J93:N93"/>
    <mergeCell ref="E94:I94"/>
    <mergeCell ref="J94:N94"/>
    <mergeCell ref="E95:I95"/>
    <mergeCell ref="E99:I99"/>
    <mergeCell ref="J99:N99"/>
    <mergeCell ref="E100:I100"/>
    <mergeCell ref="J100:N100"/>
    <mergeCell ref="E101:I101"/>
    <mergeCell ref="J101:N101"/>
    <mergeCell ref="J95:N95"/>
    <mergeCell ref="E96:I96"/>
    <mergeCell ref="J96:N96"/>
    <mergeCell ref="E97:I97"/>
    <mergeCell ref="J97:N97"/>
    <mergeCell ref="E98:I98"/>
    <mergeCell ref="J98:N98"/>
    <mergeCell ref="C81:D81"/>
    <mergeCell ref="E81:I81"/>
    <mergeCell ref="J81:M81"/>
    <mergeCell ref="C82:C101"/>
    <mergeCell ref="D82:D91"/>
    <mergeCell ref="E82:I82"/>
    <mergeCell ref="J82:N82"/>
    <mergeCell ref="E83:I83"/>
    <mergeCell ref="J83:N83"/>
    <mergeCell ref="E84:I84"/>
    <mergeCell ref="E88:I88"/>
    <mergeCell ref="J88:N88"/>
    <mergeCell ref="E89:I89"/>
    <mergeCell ref="J89:N89"/>
    <mergeCell ref="E90:I90"/>
    <mergeCell ref="J90:N90"/>
    <mergeCell ref="J84:N84"/>
    <mergeCell ref="E85:I85"/>
    <mergeCell ref="J85:N85"/>
    <mergeCell ref="E86:I86"/>
    <mergeCell ref="J86:N86"/>
    <mergeCell ref="E87:I87"/>
    <mergeCell ref="J87:N87"/>
    <mergeCell ref="E91:I91"/>
    <mergeCell ref="E79:G79"/>
    <mergeCell ref="H79:I79"/>
    <mergeCell ref="J79:M79"/>
    <mergeCell ref="C80:D80"/>
    <mergeCell ref="E80:G80"/>
    <mergeCell ref="H80:I80"/>
    <mergeCell ref="J80:M80"/>
    <mergeCell ref="E77:G77"/>
    <mergeCell ref="H77:I77"/>
    <mergeCell ref="J77:M77"/>
    <mergeCell ref="E78:G78"/>
    <mergeCell ref="H78:I78"/>
    <mergeCell ref="J78:M78"/>
    <mergeCell ref="D65:D79"/>
    <mergeCell ref="E75:G75"/>
    <mergeCell ref="H75:I75"/>
    <mergeCell ref="J75:M75"/>
    <mergeCell ref="E76:G76"/>
    <mergeCell ref="H76:I76"/>
    <mergeCell ref="J76:M76"/>
    <mergeCell ref="E73:G73"/>
    <mergeCell ref="H73:I73"/>
    <mergeCell ref="J73:M73"/>
    <mergeCell ref="E74:G74"/>
    <mergeCell ref="H74:I74"/>
    <mergeCell ref="J74:M74"/>
    <mergeCell ref="E71:G71"/>
    <mergeCell ref="H71:I71"/>
    <mergeCell ref="J71:M71"/>
    <mergeCell ref="E72:G72"/>
    <mergeCell ref="H72:I72"/>
    <mergeCell ref="J72:M72"/>
    <mergeCell ref="E69:G69"/>
    <mergeCell ref="H69:I69"/>
    <mergeCell ref="J69:M69"/>
    <mergeCell ref="E70:G70"/>
    <mergeCell ref="H70:I70"/>
    <mergeCell ref="J70:M70"/>
    <mergeCell ref="E67:G67"/>
    <mergeCell ref="H67:I67"/>
    <mergeCell ref="J67:M67"/>
    <mergeCell ref="E68:G68"/>
    <mergeCell ref="H68:I68"/>
    <mergeCell ref="J68:M68"/>
    <mergeCell ref="E64:G64"/>
    <mergeCell ref="H64:I64"/>
    <mergeCell ref="J64:M64"/>
    <mergeCell ref="E65:G65"/>
    <mergeCell ref="H65:I65"/>
    <mergeCell ref="J65:M65"/>
    <mergeCell ref="E66:G66"/>
    <mergeCell ref="H66:I66"/>
    <mergeCell ref="J66:M66"/>
    <mergeCell ref="E62:G62"/>
    <mergeCell ref="H62:I62"/>
    <mergeCell ref="J62:M62"/>
    <mergeCell ref="E63:G63"/>
    <mergeCell ref="H63:I63"/>
    <mergeCell ref="J63:M63"/>
    <mergeCell ref="E60:G60"/>
    <mergeCell ref="H60:I60"/>
    <mergeCell ref="J60:M60"/>
    <mergeCell ref="E61:G61"/>
    <mergeCell ref="H61:I61"/>
    <mergeCell ref="J61:M61"/>
    <mergeCell ref="H58:I58"/>
    <mergeCell ref="J58:M58"/>
    <mergeCell ref="E59:G59"/>
    <mergeCell ref="H59:I59"/>
    <mergeCell ref="J59:M59"/>
    <mergeCell ref="E56:G56"/>
    <mergeCell ref="H56:I56"/>
    <mergeCell ref="J56:M56"/>
    <mergeCell ref="E57:G57"/>
    <mergeCell ref="H57:I57"/>
    <mergeCell ref="J57:M57"/>
    <mergeCell ref="E49:G49"/>
    <mergeCell ref="H49:I49"/>
    <mergeCell ref="J49:M49"/>
    <mergeCell ref="C50:C79"/>
    <mergeCell ref="D50:D64"/>
    <mergeCell ref="E50:G50"/>
    <mergeCell ref="H50:I50"/>
    <mergeCell ref="J50:M50"/>
    <mergeCell ref="E51:G51"/>
    <mergeCell ref="H51:I51"/>
    <mergeCell ref="E54:G54"/>
    <mergeCell ref="H54:I54"/>
    <mergeCell ref="J54:M54"/>
    <mergeCell ref="E55:G55"/>
    <mergeCell ref="H55:I55"/>
    <mergeCell ref="J55:M55"/>
    <mergeCell ref="J51:M51"/>
    <mergeCell ref="E52:G52"/>
    <mergeCell ref="H52:I52"/>
    <mergeCell ref="J52:M52"/>
    <mergeCell ref="E53:G53"/>
    <mergeCell ref="H53:I53"/>
    <mergeCell ref="J53:M53"/>
    <mergeCell ref="E58:G58"/>
    <mergeCell ref="E47:G47"/>
    <mergeCell ref="H47:I47"/>
    <mergeCell ref="J47:M47"/>
    <mergeCell ref="E48:G48"/>
    <mergeCell ref="H48:I48"/>
    <mergeCell ref="J48:M48"/>
    <mergeCell ref="E45:G45"/>
    <mergeCell ref="H45:I45"/>
    <mergeCell ref="J45:M45"/>
    <mergeCell ref="E46:G46"/>
    <mergeCell ref="H46:I46"/>
    <mergeCell ref="J46:M46"/>
    <mergeCell ref="J43:M43"/>
    <mergeCell ref="E44:G44"/>
    <mergeCell ref="H44:I44"/>
    <mergeCell ref="J44:M44"/>
    <mergeCell ref="E41:G41"/>
    <mergeCell ref="H41:I41"/>
    <mergeCell ref="J41:M41"/>
    <mergeCell ref="E42:G42"/>
    <mergeCell ref="H42:I42"/>
    <mergeCell ref="J42:M42"/>
    <mergeCell ref="E34:G34"/>
    <mergeCell ref="H34:I34"/>
    <mergeCell ref="J34:M34"/>
    <mergeCell ref="D35:D49"/>
    <mergeCell ref="E35:G35"/>
    <mergeCell ref="H35:I35"/>
    <mergeCell ref="J35:M35"/>
    <mergeCell ref="E36:G36"/>
    <mergeCell ref="H36:I36"/>
    <mergeCell ref="J36:M36"/>
    <mergeCell ref="E39:G39"/>
    <mergeCell ref="H39:I39"/>
    <mergeCell ref="J39:M39"/>
    <mergeCell ref="E40:G40"/>
    <mergeCell ref="H40:I40"/>
    <mergeCell ref="J40:M40"/>
    <mergeCell ref="E37:G37"/>
    <mergeCell ref="H37:I37"/>
    <mergeCell ref="J37:M37"/>
    <mergeCell ref="E38:G38"/>
    <mergeCell ref="H38:I38"/>
    <mergeCell ref="J38:M38"/>
    <mergeCell ref="E43:G43"/>
    <mergeCell ref="H43:I43"/>
    <mergeCell ref="E32:G32"/>
    <mergeCell ref="H32:I32"/>
    <mergeCell ref="J32:M32"/>
    <mergeCell ref="E33:G33"/>
    <mergeCell ref="H33:I33"/>
    <mergeCell ref="J33:M33"/>
    <mergeCell ref="E30:G30"/>
    <mergeCell ref="H30:I30"/>
    <mergeCell ref="J30:M30"/>
    <mergeCell ref="E31:G31"/>
    <mergeCell ref="H31:I31"/>
    <mergeCell ref="J31:M31"/>
    <mergeCell ref="H23:I23"/>
    <mergeCell ref="J23:M23"/>
    <mergeCell ref="E28:G28"/>
    <mergeCell ref="H28:I28"/>
    <mergeCell ref="J28:M28"/>
    <mergeCell ref="E29:G29"/>
    <mergeCell ref="H29:I29"/>
    <mergeCell ref="J29:M29"/>
    <mergeCell ref="E26:G26"/>
    <mergeCell ref="H26:I26"/>
    <mergeCell ref="J26:M26"/>
    <mergeCell ref="E27:G27"/>
    <mergeCell ref="H27:I27"/>
    <mergeCell ref="J27:M27"/>
    <mergeCell ref="E20:G20"/>
    <mergeCell ref="H20:I20"/>
    <mergeCell ref="J20:M20"/>
    <mergeCell ref="E21:G21"/>
    <mergeCell ref="H21:I21"/>
    <mergeCell ref="J21:M21"/>
    <mergeCell ref="G17:N17"/>
    <mergeCell ref="G18:N18"/>
    <mergeCell ref="A19:B115"/>
    <mergeCell ref="E19:G19"/>
    <mergeCell ref="H19:I19"/>
    <mergeCell ref="J19:M19"/>
    <mergeCell ref="C20:C49"/>
    <mergeCell ref="D20:D34"/>
    <mergeCell ref="E24:G24"/>
    <mergeCell ref="H24:I24"/>
    <mergeCell ref="J24:M24"/>
    <mergeCell ref="E25:G25"/>
    <mergeCell ref="H25:I25"/>
    <mergeCell ref="J25:M25"/>
    <mergeCell ref="E22:G22"/>
    <mergeCell ref="H22:I22"/>
    <mergeCell ref="J22:M22"/>
    <mergeCell ref="E23:G23"/>
    <mergeCell ref="G15:N16"/>
    <mergeCell ref="G10:I10"/>
    <mergeCell ref="K10:M10"/>
    <mergeCell ref="G11:N11"/>
    <mergeCell ref="G12:N12"/>
    <mergeCell ref="A10:F10"/>
    <mergeCell ref="A11:F11"/>
    <mergeCell ref="A12:F12"/>
    <mergeCell ref="A13:F13"/>
    <mergeCell ref="A14:F14"/>
    <mergeCell ref="A15:F15"/>
    <mergeCell ref="A16:F16"/>
    <mergeCell ref="H13:I13"/>
    <mergeCell ref="J13:K13"/>
    <mergeCell ref="A4:F4"/>
    <mergeCell ref="A5:F5"/>
    <mergeCell ref="A6:F6"/>
    <mergeCell ref="A7:F7"/>
    <mergeCell ref="A8:F8"/>
    <mergeCell ref="A9:F9"/>
    <mergeCell ref="G14:N14"/>
    <mergeCell ref="A1:N1"/>
    <mergeCell ref="G2:K2"/>
    <mergeCell ref="M2:N2"/>
    <mergeCell ref="G3:N3"/>
    <mergeCell ref="G7:N7"/>
    <mergeCell ref="G8:N8"/>
    <mergeCell ref="A2:F2"/>
    <mergeCell ref="A3:F3"/>
    <mergeCell ref="G9:N9"/>
    <mergeCell ref="G4:N4"/>
    <mergeCell ref="G5:N5"/>
    <mergeCell ref="G6:N6"/>
  </mergeCells>
  <phoneticPr fontId="2"/>
  <dataValidations count="4">
    <dataValidation allowBlank="1" showInputMessage="1" showErrorMessage="1" prompt="訓練終了日を日付で入力" sqref="K10:M10" xr:uid="{7AD58DF3-2831-44A7-915E-67D31F6DFAD6}"/>
    <dataValidation allowBlank="1" showInputMessage="1" showErrorMessage="1" prompt="訓練開始日を日付で入力_x000a_（例）2023/04/01" sqref="G10:I10" xr:uid="{B3C40573-4C1E-4681-AC16-CC456B168D1D}"/>
    <dataValidation allowBlank="1" showInputMessage="1" showErrorMessage="1" prompt="数字のみ入力" sqref="M2:N2" xr:uid="{E4907D18-D17A-4051-ABBA-8639E8366BF7}"/>
    <dataValidation type="list" allowBlank="1" showInputMessage="1" showErrorMessage="1" sqref="G4:N4" xr:uid="{254A8C35-36C3-477C-A4FD-B41FA021574D}">
      <formula1>"国家試験の合格をもって、訓練修了とするもの,卒業をもって訓練修了とするもの"</formula1>
    </dataValidation>
  </dataValidations>
  <printOptions horizontalCentered="1"/>
  <pageMargins left="0.47244094488188981" right="0.51181102362204722" top="0.55118110236220474" bottom="0.43307086614173229" header="0.31496062992125984" footer="0.31496062992125984"/>
  <pageSetup paperSize="9" scale="98" fitToHeight="0" orientation="portrait" blackAndWhite="1" r:id="rId1"/>
  <headerFooter>
    <oddHeader xml:space="preserve">&amp;R様式３－１
</oddHeader>
  </headerFooter>
  <rowBreaks count="3" manualBreakCount="3">
    <brk id="34" max="13" man="1"/>
    <brk id="81" max="13" man="1"/>
    <brk id="116"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6</xdr:col>
                    <xdr:colOff>146050</xdr:colOff>
                    <xdr:row>11</xdr:row>
                    <xdr:rowOff>222250</xdr:rowOff>
                  </from>
                  <to>
                    <xdr:col>7</xdr:col>
                    <xdr:colOff>184150</xdr:colOff>
                    <xdr:row>13</xdr:row>
                    <xdr:rowOff>12700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11</xdr:col>
                    <xdr:colOff>69850</xdr:colOff>
                    <xdr:row>11</xdr:row>
                    <xdr:rowOff>222250</xdr:rowOff>
                  </from>
                  <to>
                    <xdr:col>11</xdr:col>
                    <xdr:colOff>584200</xdr:colOff>
                    <xdr:row>13</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116A3-9B99-4C8F-A751-BB504B206267}">
  <dimension ref="A2:G30"/>
  <sheetViews>
    <sheetView view="pageBreakPreview" zoomScaleNormal="100" zoomScaleSheetLayoutView="100" workbookViewId="0"/>
  </sheetViews>
  <sheetFormatPr defaultColWidth="9" defaultRowHeight="13"/>
  <cols>
    <col min="1" max="1" width="5.6328125" style="210" customWidth="1"/>
    <col min="2" max="2" width="3.453125" style="210" customWidth="1"/>
    <col min="3" max="3" width="15.90625" style="210" customWidth="1"/>
    <col min="4" max="4" width="9" style="210"/>
    <col min="5" max="5" width="25.6328125" style="210" customWidth="1"/>
    <col min="6" max="6" width="27.7265625" style="210" bestFit="1" customWidth="1"/>
    <col min="7" max="7" width="7.6328125" style="210" customWidth="1"/>
    <col min="8" max="16384" width="9" style="210"/>
  </cols>
  <sheetData>
    <row r="2" spans="1:7" ht="16">
      <c r="A2" s="677" t="s">
        <v>234</v>
      </c>
      <c r="B2" s="677"/>
      <c r="C2" s="677"/>
      <c r="D2" s="677"/>
      <c r="E2" s="677"/>
      <c r="F2" s="677"/>
      <c r="G2" s="677"/>
    </row>
    <row r="3" spans="1:7" ht="16">
      <c r="A3" s="677"/>
      <c r="B3" s="677"/>
      <c r="C3" s="677"/>
      <c r="D3" s="677"/>
      <c r="E3" s="677"/>
      <c r="F3" s="677"/>
      <c r="G3" s="677"/>
    </row>
    <row r="4" spans="1:7" ht="25" customHeight="1">
      <c r="A4" s="678" t="s">
        <v>472</v>
      </c>
      <c r="B4" s="678"/>
      <c r="C4" s="679" t="str">
        <f>IF(ISTEXT(様式一式目次!C4),様式一式目次!C4," ")</f>
        <v xml:space="preserve"> </v>
      </c>
      <c r="D4" s="679"/>
      <c r="E4" s="211" t="s">
        <v>88</v>
      </c>
      <c r="F4" s="346" t="str">
        <f>IF(ISTEXT(様式一式目次!C5),様式一式目次!C5," ")</f>
        <v xml:space="preserve"> </v>
      </c>
    </row>
    <row r="5" spans="1:7" ht="13.5" thickBot="1">
      <c r="A5" s="212"/>
      <c r="B5" s="212"/>
      <c r="C5" s="212"/>
      <c r="D5" s="212"/>
      <c r="E5" s="211"/>
    </row>
    <row r="6" spans="1:7" ht="45" customHeight="1">
      <c r="A6" s="213" t="s">
        <v>235</v>
      </c>
      <c r="B6" s="214"/>
      <c r="C6" s="215" t="s">
        <v>236</v>
      </c>
      <c r="D6" s="216" t="s">
        <v>237</v>
      </c>
      <c r="E6" s="216" t="s">
        <v>238</v>
      </c>
      <c r="F6" s="217" t="s">
        <v>239</v>
      </c>
      <c r="G6" s="218" t="s">
        <v>240</v>
      </c>
    </row>
    <row r="7" spans="1:7" ht="36" customHeight="1">
      <c r="A7" s="332"/>
      <c r="B7" s="219">
        <v>1</v>
      </c>
      <c r="C7" s="335"/>
      <c r="D7" s="335"/>
      <c r="E7" s="335"/>
      <c r="F7" s="336"/>
      <c r="G7" s="337"/>
    </row>
    <row r="8" spans="1:7" ht="36" customHeight="1">
      <c r="A8" s="333"/>
      <c r="B8" s="220">
        <v>2</v>
      </c>
      <c r="C8" s="338"/>
      <c r="D8" s="338"/>
      <c r="E8" s="338"/>
      <c r="F8" s="339"/>
      <c r="G8" s="340"/>
    </row>
    <row r="9" spans="1:7" ht="36" customHeight="1">
      <c r="A9" s="333"/>
      <c r="B9" s="220">
        <v>3</v>
      </c>
      <c r="C9" s="338"/>
      <c r="D9" s="338"/>
      <c r="E9" s="338"/>
      <c r="F9" s="339"/>
      <c r="G9" s="340"/>
    </row>
    <row r="10" spans="1:7" ht="36" customHeight="1">
      <c r="A10" s="333"/>
      <c r="B10" s="220">
        <v>4</v>
      </c>
      <c r="C10" s="338"/>
      <c r="D10" s="338"/>
      <c r="E10" s="338"/>
      <c r="F10" s="339"/>
      <c r="G10" s="340"/>
    </row>
    <row r="11" spans="1:7" ht="36" customHeight="1">
      <c r="A11" s="333"/>
      <c r="B11" s="220">
        <v>5</v>
      </c>
      <c r="C11" s="338"/>
      <c r="D11" s="338"/>
      <c r="E11" s="338"/>
      <c r="F11" s="339"/>
      <c r="G11" s="340"/>
    </row>
    <row r="12" spans="1:7" ht="36" customHeight="1">
      <c r="A12" s="333"/>
      <c r="B12" s="220">
        <v>6</v>
      </c>
      <c r="C12" s="338"/>
      <c r="D12" s="338"/>
      <c r="E12" s="338"/>
      <c r="F12" s="339"/>
      <c r="G12" s="340"/>
    </row>
    <row r="13" spans="1:7" ht="36" customHeight="1">
      <c r="A13" s="333"/>
      <c r="B13" s="220">
        <v>7</v>
      </c>
      <c r="C13" s="338"/>
      <c r="D13" s="338"/>
      <c r="E13" s="338"/>
      <c r="F13" s="339"/>
      <c r="G13" s="340"/>
    </row>
    <row r="14" spans="1:7" ht="36" customHeight="1">
      <c r="A14" s="333"/>
      <c r="B14" s="220">
        <v>8</v>
      </c>
      <c r="C14" s="338"/>
      <c r="D14" s="338"/>
      <c r="E14" s="338"/>
      <c r="F14" s="339"/>
      <c r="G14" s="340"/>
    </row>
    <row r="15" spans="1:7" ht="36" customHeight="1">
      <c r="A15" s="333"/>
      <c r="B15" s="220">
        <v>9</v>
      </c>
      <c r="C15" s="338"/>
      <c r="D15" s="338"/>
      <c r="E15" s="338"/>
      <c r="F15" s="339"/>
      <c r="G15" s="340"/>
    </row>
    <row r="16" spans="1:7" ht="36" customHeight="1">
      <c r="A16" s="333"/>
      <c r="B16" s="220">
        <v>10</v>
      </c>
      <c r="C16" s="338"/>
      <c r="D16" s="338"/>
      <c r="E16" s="338"/>
      <c r="F16" s="339"/>
      <c r="G16" s="340"/>
    </row>
    <row r="17" spans="1:7" ht="36" customHeight="1">
      <c r="A17" s="333"/>
      <c r="B17" s="220">
        <v>11</v>
      </c>
      <c r="C17" s="338"/>
      <c r="D17" s="338"/>
      <c r="E17" s="338"/>
      <c r="F17" s="339"/>
      <c r="G17" s="340"/>
    </row>
    <row r="18" spans="1:7" ht="36" customHeight="1">
      <c r="A18" s="333"/>
      <c r="B18" s="220">
        <v>12</v>
      </c>
      <c r="C18" s="338"/>
      <c r="D18" s="338"/>
      <c r="E18" s="338"/>
      <c r="F18" s="339"/>
      <c r="G18" s="340"/>
    </row>
    <row r="19" spans="1:7" ht="36" customHeight="1">
      <c r="A19" s="333"/>
      <c r="B19" s="220">
        <v>13</v>
      </c>
      <c r="C19" s="338"/>
      <c r="D19" s="338"/>
      <c r="E19" s="338"/>
      <c r="F19" s="339"/>
      <c r="G19" s="340"/>
    </row>
    <row r="20" spans="1:7" ht="36" customHeight="1">
      <c r="A20" s="333"/>
      <c r="B20" s="220">
        <v>14</v>
      </c>
      <c r="C20" s="338"/>
      <c r="D20" s="338"/>
      <c r="E20" s="338"/>
      <c r="F20" s="339"/>
      <c r="G20" s="340"/>
    </row>
    <row r="21" spans="1:7" ht="36" customHeight="1">
      <c r="A21" s="333"/>
      <c r="B21" s="220">
        <v>15</v>
      </c>
      <c r="C21" s="338"/>
      <c r="D21" s="338"/>
      <c r="E21" s="338"/>
      <c r="F21" s="339"/>
      <c r="G21" s="340"/>
    </row>
    <row r="22" spans="1:7" ht="36.75" customHeight="1">
      <c r="A22" s="334"/>
      <c r="B22" s="221"/>
      <c r="C22" s="341"/>
      <c r="D22" s="341"/>
      <c r="E22" s="341"/>
      <c r="F22" s="342"/>
      <c r="G22" s="343"/>
    </row>
    <row r="23" spans="1:7" ht="18" customHeight="1" thickBot="1">
      <c r="A23" s="680" t="s">
        <v>241</v>
      </c>
      <c r="B23" s="681"/>
      <c r="C23" s="682"/>
      <c r="D23" s="682"/>
      <c r="E23" s="682"/>
      <c r="F23" s="682"/>
      <c r="G23" s="222" t="str">
        <f>IF(ISNUMBER(G7),SUM(G7:G22),"")</f>
        <v/>
      </c>
    </row>
    <row r="24" spans="1:7">
      <c r="C24" s="223"/>
      <c r="D24" s="223"/>
      <c r="E24" s="223"/>
      <c r="F24" s="223"/>
      <c r="G24" s="223"/>
    </row>
    <row r="25" spans="1:7">
      <c r="A25" s="676" t="s">
        <v>242</v>
      </c>
      <c r="B25" s="676"/>
      <c r="C25" s="676"/>
      <c r="D25" s="676"/>
      <c r="E25" s="676"/>
      <c r="F25" s="676"/>
      <c r="G25" s="676"/>
    </row>
    <row r="26" spans="1:7">
      <c r="A26" s="224">
        <v>1</v>
      </c>
      <c r="B26" s="224"/>
      <c r="C26" s="683" t="s">
        <v>243</v>
      </c>
      <c r="D26" s="683"/>
      <c r="E26" s="683"/>
      <c r="F26" s="683"/>
      <c r="G26" s="683"/>
    </row>
    <row r="27" spans="1:7" ht="16.5" customHeight="1">
      <c r="A27" s="224">
        <v>2</v>
      </c>
      <c r="B27" s="224"/>
      <c r="C27" s="684" t="s">
        <v>244</v>
      </c>
      <c r="D27" s="684"/>
      <c r="E27" s="684"/>
      <c r="F27" s="684"/>
      <c r="G27" s="684"/>
    </row>
    <row r="28" spans="1:7" ht="27" customHeight="1">
      <c r="A28" s="224">
        <v>3</v>
      </c>
      <c r="B28" s="224"/>
      <c r="C28" s="683" t="s">
        <v>567</v>
      </c>
      <c r="D28" s="683"/>
      <c r="E28" s="683"/>
      <c r="F28" s="683"/>
      <c r="G28" s="683"/>
    </row>
    <row r="29" spans="1:7" ht="13.5" customHeight="1">
      <c r="A29" s="225">
        <v>4</v>
      </c>
      <c r="B29" s="225"/>
      <c r="C29" s="683" t="s">
        <v>245</v>
      </c>
      <c r="D29" s="683"/>
      <c r="E29" s="683"/>
      <c r="F29" s="683"/>
      <c r="G29" s="683"/>
    </row>
    <row r="30" spans="1:7">
      <c r="C30" s="685"/>
      <c r="D30" s="685"/>
      <c r="E30" s="685"/>
      <c r="F30" s="685"/>
      <c r="G30" s="685"/>
    </row>
  </sheetData>
  <mergeCells count="11">
    <mergeCell ref="C26:G26"/>
    <mergeCell ref="C27:G27"/>
    <mergeCell ref="C28:G28"/>
    <mergeCell ref="C29:G29"/>
    <mergeCell ref="C30:G30"/>
    <mergeCell ref="A25:G25"/>
    <mergeCell ref="A2:G2"/>
    <mergeCell ref="A3:G3"/>
    <mergeCell ref="A4:B4"/>
    <mergeCell ref="C4:D4"/>
    <mergeCell ref="A23:F23"/>
  </mergeCells>
  <phoneticPr fontId="2"/>
  <dataValidations count="1">
    <dataValidation allowBlank="1" showInputMessage="1" showErrorMessage="1" prompt="数字のみ入力" sqref="A7:A22" xr:uid="{F0864858-F17E-47B5-8A11-E7B1CDA34D39}"/>
  </dataValidations>
  <pageMargins left="0.59055118110236227" right="0.31496062992125984" top="0.74803149606299213" bottom="0.55118110236220474" header="0.31496062992125984" footer="0.31496062992125984"/>
  <pageSetup paperSize="9" scale="96" orientation="portrait" blackAndWhite="1" r:id="rId1"/>
  <headerFooter>
    <oddHeader>&amp;R様式３－２</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CC29D-C38A-44F4-B7B1-7147F3DB90E6}">
  <dimension ref="A1:E78"/>
  <sheetViews>
    <sheetView view="pageBreakPreview" topLeftCell="A45" zoomScaleNormal="100" zoomScaleSheetLayoutView="100" workbookViewId="0"/>
  </sheetViews>
  <sheetFormatPr defaultColWidth="9" defaultRowHeight="13"/>
  <cols>
    <col min="1" max="1" width="22.6328125" style="45" customWidth="1"/>
    <col min="2" max="2" width="20.6328125" style="45" customWidth="1"/>
    <col min="3" max="5" width="14.6328125" style="45" customWidth="1"/>
    <col min="6" max="16384" width="9" style="45"/>
  </cols>
  <sheetData>
    <row r="1" spans="1:5">
      <c r="C1" s="46"/>
      <c r="D1" s="46"/>
      <c r="E1" s="46" t="s">
        <v>50</v>
      </c>
    </row>
    <row r="2" spans="1:5" ht="17.25" customHeight="1">
      <c r="A2" s="47" t="s">
        <v>51</v>
      </c>
      <c r="B2" s="47"/>
      <c r="C2" s="47"/>
      <c r="D2" s="47"/>
      <c r="E2" s="47"/>
    </row>
    <row r="3" spans="1:5" ht="18.75" customHeight="1">
      <c r="A3" s="48"/>
    </row>
    <row r="4" spans="1:5" ht="18.75" customHeight="1">
      <c r="A4" s="49" t="s">
        <v>327</v>
      </c>
      <c r="B4" s="344" t="str">
        <f>IF(ISTEXT(様式一式目次!C4),様式一式目次!C4," ")</f>
        <v xml:space="preserve"> </v>
      </c>
    </row>
    <row r="5" spans="1:5" ht="18.75" customHeight="1">
      <c r="A5" s="49" t="s">
        <v>442</v>
      </c>
      <c r="B5" s="345" t="str">
        <f>IF(ISTEXT(様式一式目次!C5),様式一式目次!C5," ")</f>
        <v xml:space="preserve"> </v>
      </c>
    </row>
    <row r="6" spans="1:5" ht="18.75" customHeight="1"/>
    <row r="7" spans="1:5" ht="18.75" customHeight="1">
      <c r="A7" s="686" t="s">
        <v>52</v>
      </c>
      <c r="B7" s="50" t="s">
        <v>53</v>
      </c>
      <c r="C7" s="688"/>
      <c r="D7" s="688"/>
      <c r="E7" s="689"/>
    </row>
    <row r="8" spans="1:5" ht="18.75" customHeight="1">
      <c r="A8" s="687"/>
      <c r="B8" s="51" t="s">
        <v>54</v>
      </c>
      <c r="C8" s="690"/>
      <c r="D8" s="690"/>
      <c r="E8" s="691"/>
    </row>
    <row r="9" spans="1:5" ht="18.75" customHeight="1">
      <c r="A9" s="687"/>
      <c r="B9" s="52"/>
      <c r="C9" s="692" t="s">
        <v>55</v>
      </c>
      <c r="D9" s="692"/>
      <c r="E9" s="53"/>
    </row>
    <row r="10" spans="1:5" ht="18.75" customHeight="1">
      <c r="A10" s="687" t="s">
        <v>56</v>
      </c>
      <c r="B10" s="50" t="s">
        <v>53</v>
      </c>
      <c r="C10" s="688"/>
      <c r="D10" s="688"/>
      <c r="E10" s="689"/>
    </row>
    <row r="11" spans="1:5" ht="18.75" customHeight="1">
      <c r="A11" s="687"/>
      <c r="B11" s="51" t="s">
        <v>54</v>
      </c>
      <c r="C11" s="690"/>
      <c r="D11" s="690"/>
      <c r="E11" s="691"/>
    </row>
    <row r="12" spans="1:5" ht="18.75" customHeight="1">
      <c r="A12" s="687"/>
      <c r="B12" s="52" t="s">
        <v>57</v>
      </c>
      <c r="C12" s="54"/>
      <c r="D12" s="55" t="s">
        <v>58</v>
      </c>
      <c r="E12" s="53"/>
    </row>
    <row r="13" spans="1:5" ht="18.75" customHeight="1">
      <c r="A13" s="687"/>
      <c r="B13" s="50" t="s">
        <v>53</v>
      </c>
      <c r="C13" s="688"/>
      <c r="D13" s="688"/>
      <c r="E13" s="689"/>
    </row>
    <row r="14" spans="1:5" ht="18.75" customHeight="1">
      <c r="A14" s="687"/>
      <c r="B14" s="51" t="s">
        <v>59</v>
      </c>
      <c r="C14" s="690"/>
      <c r="D14" s="690"/>
      <c r="E14" s="691"/>
    </row>
    <row r="15" spans="1:5" ht="18.75" customHeight="1">
      <c r="A15" s="687"/>
      <c r="B15" s="52" t="s">
        <v>57</v>
      </c>
      <c r="C15" s="54"/>
      <c r="D15" s="55" t="s">
        <v>58</v>
      </c>
      <c r="E15" s="53"/>
    </row>
    <row r="16" spans="1:5" ht="18.75" customHeight="1">
      <c r="A16" s="56" t="s">
        <v>60</v>
      </c>
      <c r="B16" s="696"/>
      <c r="C16" s="696"/>
      <c r="D16" s="696"/>
      <c r="E16" s="696"/>
    </row>
    <row r="17" spans="1:5" ht="17.25" customHeight="1">
      <c r="A17" s="57" t="s">
        <v>61</v>
      </c>
      <c r="B17" s="696"/>
      <c r="C17" s="696"/>
      <c r="D17" s="696"/>
      <c r="E17" s="696"/>
    </row>
    <row r="18" spans="1:5" ht="18.75" customHeight="1">
      <c r="A18" s="697" t="s">
        <v>62</v>
      </c>
      <c r="B18" s="58"/>
      <c r="C18" s="699"/>
      <c r="D18" s="700"/>
      <c r="E18" s="59" t="s">
        <v>63</v>
      </c>
    </row>
    <row r="19" spans="1:5" ht="18.75" customHeight="1">
      <c r="A19" s="698"/>
      <c r="B19" s="60"/>
      <c r="C19" s="701"/>
      <c r="D19" s="702"/>
      <c r="E19" s="61" t="s">
        <v>63</v>
      </c>
    </row>
    <row r="20" spans="1:5" ht="18.75" customHeight="1">
      <c r="A20" s="62" t="s">
        <v>64</v>
      </c>
      <c r="B20" s="63" t="s">
        <v>65</v>
      </c>
      <c r="C20" s="64"/>
      <c r="D20" s="65" t="s">
        <v>66</v>
      </c>
      <c r="E20" s="66"/>
    </row>
    <row r="21" spans="1:5" ht="22.5" customHeight="1">
      <c r="A21" s="703" t="s">
        <v>67</v>
      </c>
      <c r="B21" s="704"/>
      <c r="C21" s="704"/>
      <c r="D21" s="704"/>
      <c r="E21" s="705"/>
    </row>
    <row r="22" spans="1:5" ht="18.75" customHeight="1">
      <c r="A22" s="706" t="s">
        <v>68</v>
      </c>
      <c r="B22" s="707"/>
      <c r="C22" s="67"/>
      <c r="D22" s="67"/>
      <c r="E22" s="68"/>
    </row>
    <row r="23" spans="1:5" ht="18.75" customHeight="1">
      <c r="A23" s="706" t="s">
        <v>68</v>
      </c>
      <c r="B23" s="707"/>
      <c r="C23" s="67"/>
      <c r="D23" s="67"/>
      <c r="E23" s="68"/>
    </row>
    <row r="24" spans="1:5" ht="18.75" customHeight="1">
      <c r="A24" s="706"/>
      <c r="B24" s="707"/>
      <c r="C24" s="67"/>
      <c r="D24" s="67"/>
      <c r="E24" s="68"/>
    </row>
    <row r="25" spans="1:5" ht="18.75" customHeight="1">
      <c r="A25" s="706" t="s">
        <v>68</v>
      </c>
      <c r="B25" s="707"/>
      <c r="C25" s="67"/>
      <c r="D25" s="67"/>
      <c r="E25" s="68"/>
    </row>
    <row r="26" spans="1:5" ht="18.75" customHeight="1">
      <c r="A26" s="708"/>
      <c r="B26" s="709"/>
      <c r="C26" s="709"/>
      <c r="D26" s="709"/>
      <c r="E26" s="710"/>
    </row>
    <row r="27" spans="1:5" ht="18.75" customHeight="1">
      <c r="A27" s="693"/>
      <c r="B27" s="694"/>
      <c r="C27" s="694"/>
      <c r="D27" s="694"/>
      <c r="E27" s="695"/>
    </row>
    <row r="28" spans="1:5" ht="18.75" customHeight="1">
      <c r="A28" s="693"/>
      <c r="B28" s="694"/>
      <c r="C28" s="694"/>
      <c r="D28" s="694"/>
      <c r="E28" s="695"/>
    </row>
    <row r="29" spans="1:5" ht="30" customHeight="1">
      <c r="A29" s="717" t="s">
        <v>69</v>
      </c>
      <c r="B29" s="718" t="s">
        <v>70</v>
      </c>
      <c r="C29" s="719"/>
      <c r="D29" s="719"/>
      <c r="E29" s="720"/>
    </row>
    <row r="30" spans="1:5" ht="18.75" customHeight="1">
      <c r="A30" s="703"/>
      <c r="B30" s="69" t="s">
        <v>71</v>
      </c>
      <c r="C30" s="70">
        <v>0</v>
      </c>
      <c r="D30" s="71"/>
      <c r="E30" s="72"/>
    </row>
    <row r="31" spans="1:5" ht="18.75" customHeight="1">
      <c r="A31" s="703"/>
      <c r="B31" s="69" t="s">
        <v>72</v>
      </c>
      <c r="C31" s="721"/>
      <c r="D31" s="721"/>
      <c r="E31" s="722"/>
    </row>
    <row r="32" spans="1:5" ht="18.75" customHeight="1">
      <c r="A32" s="703"/>
      <c r="B32" s="73" t="s">
        <v>73</v>
      </c>
      <c r="C32" s="74"/>
      <c r="D32" s="74"/>
      <c r="E32" s="75"/>
    </row>
    <row r="33" spans="1:5" ht="30" customHeight="1">
      <c r="A33" s="76" t="s">
        <v>74</v>
      </c>
      <c r="B33" s="723"/>
      <c r="C33" s="723"/>
      <c r="D33" s="723"/>
      <c r="E33" s="723"/>
    </row>
    <row r="34" spans="1:5" ht="30" customHeight="1">
      <c r="A34" s="77" t="s">
        <v>75</v>
      </c>
      <c r="B34" s="724"/>
      <c r="C34" s="724"/>
      <c r="D34" s="724"/>
      <c r="E34" s="724"/>
    </row>
    <row r="35" spans="1:5" ht="18.75" customHeight="1">
      <c r="A35" s="725" t="s">
        <v>76</v>
      </c>
      <c r="B35" s="726"/>
      <c r="C35" s="726"/>
      <c r="D35" s="726"/>
      <c r="E35" s="727"/>
    </row>
    <row r="36" spans="1:5" ht="18.75" customHeight="1">
      <c r="A36" s="711"/>
      <c r="B36" s="712"/>
      <c r="C36" s="712"/>
      <c r="D36" s="712"/>
      <c r="E36" s="713"/>
    </row>
    <row r="37" spans="1:5" ht="18.75" customHeight="1">
      <c r="A37" s="711"/>
      <c r="B37" s="712"/>
      <c r="C37" s="712"/>
      <c r="D37" s="712"/>
      <c r="E37" s="713"/>
    </row>
    <row r="38" spans="1:5" ht="18.75" customHeight="1">
      <c r="A38" s="711"/>
      <c r="B38" s="712"/>
      <c r="C38" s="712"/>
      <c r="D38" s="712"/>
      <c r="E38" s="713"/>
    </row>
    <row r="39" spans="1:5" ht="18.75" customHeight="1">
      <c r="A39" s="714"/>
      <c r="B39" s="715"/>
      <c r="C39" s="715"/>
      <c r="D39" s="715"/>
      <c r="E39" s="716"/>
    </row>
    <row r="40" spans="1:5" ht="18.75" customHeight="1">
      <c r="A40" s="45" t="s">
        <v>77</v>
      </c>
      <c r="C40" s="78"/>
      <c r="D40" s="78"/>
    </row>
    <row r="42" spans="1:5">
      <c r="C42" s="46"/>
      <c r="D42" s="46"/>
      <c r="E42" s="46" t="s">
        <v>78</v>
      </c>
    </row>
    <row r="43" spans="1:5" ht="18.75" customHeight="1">
      <c r="A43" s="728" t="s">
        <v>574</v>
      </c>
      <c r="B43" s="728"/>
      <c r="C43" s="728"/>
      <c r="D43" s="728"/>
      <c r="E43" s="728"/>
    </row>
    <row r="44" spans="1:5" ht="18.75" customHeight="1">
      <c r="A44" s="48"/>
    </row>
    <row r="45" spans="1:5" ht="18.75" customHeight="1">
      <c r="A45" s="729" t="s">
        <v>79</v>
      </c>
      <c r="B45" s="730"/>
      <c r="C45" s="730"/>
      <c r="D45" s="730"/>
      <c r="E45" s="731"/>
    </row>
    <row r="46" spans="1:5" ht="18.75" customHeight="1">
      <c r="A46" s="732" t="s">
        <v>80</v>
      </c>
      <c r="B46" s="733"/>
      <c r="C46" s="733"/>
      <c r="D46" s="733"/>
      <c r="E46" s="734"/>
    </row>
    <row r="47" spans="1:5" ht="18.75" customHeight="1">
      <c r="A47" s="711"/>
      <c r="B47" s="712"/>
      <c r="C47" s="712"/>
      <c r="D47" s="712"/>
      <c r="E47" s="713"/>
    </row>
    <row r="48" spans="1:5" ht="18.75" customHeight="1">
      <c r="A48" s="711"/>
      <c r="B48" s="712"/>
      <c r="C48" s="712"/>
      <c r="D48" s="712"/>
      <c r="E48" s="713"/>
    </row>
    <row r="49" spans="1:5" ht="18.75" customHeight="1">
      <c r="A49" s="711"/>
      <c r="B49" s="712"/>
      <c r="C49" s="712"/>
      <c r="D49" s="712"/>
      <c r="E49" s="713"/>
    </row>
    <row r="50" spans="1:5" ht="18.75" customHeight="1">
      <c r="A50" s="711"/>
      <c r="B50" s="712"/>
      <c r="C50" s="712"/>
      <c r="D50" s="712"/>
      <c r="E50" s="713"/>
    </row>
    <row r="51" spans="1:5" ht="18.75" customHeight="1">
      <c r="A51" s="711"/>
      <c r="B51" s="712"/>
      <c r="C51" s="712"/>
      <c r="D51" s="712"/>
      <c r="E51" s="713"/>
    </row>
    <row r="52" spans="1:5" ht="18.75" customHeight="1">
      <c r="A52" s="711"/>
      <c r="B52" s="712"/>
      <c r="C52" s="712"/>
      <c r="D52" s="712"/>
      <c r="E52" s="713"/>
    </row>
    <row r="53" spans="1:5" ht="18.75" customHeight="1">
      <c r="A53" s="711"/>
      <c r="B53" s="712"/>
      <c r="C53" s="712"/>
      <c r="D53" s="712"/>
      <c r="E53" s="713"/>
    </row>
    <row r="54" spans="1:5" ht="18.75" customHeight="1">
      <c r="A54" s="711"/>
      <c r="B54" s="712"/>
      <c r="C54" s="712"/>
      <c r="D54" s="712"/>
      <c r="E54" s="713"/>
    </row>
    <row r="55" spans="1:5" ht="18.75" customHeight="1">
      <c r="A55" s="711"/>
      <c r="B55" s="712"/>
      <c r="C55" s="712"/>
      <c r="D55" s="712"/>
      <c r="E55" s="713"/>
    </row>
    <row r="56" spans="1:5" ht="18.75" customHeight="1">
      <c r="A56" s="714"/>
      <c r="B56" s="715"/>
      <c r="C56" s="715"/>
      <c r="D56" s="715"/>
      <c r="E56" s="716"/>
    </row>
    <row r="57" spans="1:5" ht="22" customHeight="1">
      <c r="A57" s="729" t="s">
        <v>81</v>
      </c>
      <c r="B57" s="730"/>
      <c r="C57" s="730"/>
      <c r="D57" s="730"/>
      <c r="E57" s="731"/>
    </row>
    <row r="58" spans="1:5" ht="22" customHeight="1">
      <c r="A58" s="741" t="s">
        <v>82</v>
      </c>
      <c r="B58" s="742"/>
      <c r="C58" s="742"/>
      <c r="D58" s="742"/>
      <c r="E58" s="743"/>
    </row>
    <row r="59" spans="1:5" ht="22" customHeight="1">
      <c r="A59" s="711"/>
      <c r="B59" s="712"/>
      <c r="C59" s="712"/>
      <c r="D59" s="712"/>
      <c r="E59" s="713"/>
    </row>
    <row r="60" spans="1:5" ht="22" customHeight="1">
      <c r="A60" s="711"/>
      <c r="B60" s="712"/>
      <c r="C60" s="712"/>
      <c r="D60" s="712"/>
      <c r="E60" s="713"/>
    </row>
    <row r="61" spans="1:5" ht="22" customHeight="1">
      <c r="A61" s="711"/>
      <c r="B61" s="712"/>
      <c r="C61" s="712"/>
      <c r="D61" s="712"/>
      <c r="E61" s="713"/>
    </row>
    <row r="62" spans="1:5" ht="22" customHeight="1">
      <c r="A62" s="711"/>
      <c r="B62" s="712"/>
      <c r="C62" s="712"/>
      <c r="D62" s="712"/>
      <c r="E62" s="713"/>
    </row>
    <row r="63" spans="1:5" ht="22" customHeight="1">
      <c r="A63" s="711"/>
      <c r="B63" s="712"/>
      <c r="C63" s="712"/>
      <c r="D63" s="712"/>
      <c r="E63" s="713"/>
    </row>
    <row r="64" spans="1:5" ht="22" customHeight="1">
      <c r="A64" s="741" t="s">
        <v>83</v>
      </c>
      <c r="B64" s="742"/>
      <c r="C64" s="742"/>
      <c r="D64" s="742"/>
      <c r="E64" s="743"/>
    </row>
    <row r="65" spans="1:5" ht="22" customHeight="1">
      <c r="A65" s="711"/>
      <c r="B65" s="712"/>
      <c r="C65" s="712"/>
      <c r="D65" s="712"/>
      <c r="E65" s="713"/>
    </row>
    <row r="66" spans="1:5" ht="22" customHeight="1">
      <c r="A66" s="711"/>
      <c r="B66" s="712"/>
      <c r="C66" s="712"/>
      <c r="D66" s="712"/>
      <c r="E66" s="713"/>
    </row>
    <row r="67" spans="1:5" ht="22" customHeight="1">
      <c r="A67" s="711"/>
      <c r="B67" s="712"/>
      <c r="C67" s="712"/>
      <c r="D67" s="712"/>
      <c r="E67" s="713"/>
    </row>
    <row r="68" spans="1:5" ht="22" customHeight="1">
      <c r="A68" s="711"/>
      <c r="B68" s="712"/>
      <c r="C68" s="712"/>
      <c r="D68" s="712"/>
      <c r="E68" s="713"/>
    </row>
    <row r="69" spans="1:5" ht="22" customHeight="1">
      <c r="A69" s="711"/>
      <c r="B69" s="712"/>
      <c r="C69" s="712"/>
      <c r="D69" s="712"/>
      <c r="E69" s="713"/>
    </row>
    <row r="70" spans="1:5" ht="22" customHeight="1">
      <c r="A70" s="711"/>
      <c r="B70" s="712"/>
      <c r="C70" s="712"/>
      <c r="D70" s="712"/>
      <c r="E70" s="713"/>
    </row>
    <row r="71" spans="1:5" ht="22" customHeight="1">
      <c r="A71" s="711"/>
      <c r="B71" s="712"/>
      <c r="C71" s="712"/>
      <c r="D71" s="712"/>
      <c r="E71" s="713"/>
    </row>
    <row r="72" spans="1:5" ht="22" customHeight="1">
      <c r="A72" s="741" t="s">
        <v>84</v>
      </c>
      <c r="B72" s="742"/>
      <c r="C72" s="742"/>
      <c r="D72" s="742"/>
      <c r="E72" s="743"/>
    </row>
    <row r="73" spans="1:5" ht="22" customHeight="1">
      <c r="A73" s="735"/>
      <c r="B73" s="736"/>
      <c r="C73" s="736"/>
      <c r="D73" s="736"/>
      <c r="E73" s="737"/>
    </row>
    <row r="74" spans="1:5" ht="22" customHeight="1">
      <c r="A74" s="735"/>
      <c r="B74" s="736"/>
      <c r="C74" s="736"/>
      <c r="D74" s="736"/>
      <c r="E74" s="737"/>
    </row>
    <row r="75" spans="1:5" ht="22" customHeight="1">
      <c r="A75" s="735"/>
      <c r="B75" s="736"/>
      <c r="C75" s="736"/>
      <c r="D75" s="736"/>
      <c r="E75" s="737"/>
    </row>
    <row r="76" spans="1:5" ht="22" customHeight="1">
      <c r="A76" s="735"/>
      <c r="B76" s="736"/>
      <c r="C76" s="736"/>
      <c r="D76" s="736"/>
      <c r="E76" s="737"/>
    </row>
    <row r="77" spans="1:5" ht="22" customHeight="1">
      <c r="A77" s="738"/>
      <c r="B77" s="739"/>
      <c r="C77" s="739"/>
      <c r="D77" s="739"/>
      <c r="E77" s="740"/>
    </row>
    <row r="78" spans="1:5" ht="18.75" customHeight="1">
      <c r="A78" s="45" t="s">
        <v>85</v>
      </c>
    </row>
  </sheetData>
  <mergeCells count="40">
    <mergeCell ref="A73:E77"/>
    <mergeCell ref="A57:E57"/>
    <mergeCell ref="A58:E58"/>
    <mergeCell ref="A59:E63"/>
    <mergeCell ref="A64:E64"/>
    <mergeCell ref="A65:E71"/>
    <mergeCell ref="A72:E72"/>
    <mergeCell ref="A47:E56"/>
    <mergeCell ref="A28:E28"/>
    <mergeCell ref="A29:A32"/>
    <mergeCell ref="B29:E29"/>
    <mergeCell ref="C31:E31"/>
    <mergeCell ref="B33:E33"/>
    <mergeCell ref="B34:E34"/>
    <mergeCell ref="A35:E35"/>
    <mergeCell ref="A36:E39"/>
    <mergeCell ref="A43:E43"/>
    <mergeCell ref="A45:E45"/>
    <mergeCell ref="A46:E46"/>
    <mergeCell ref="A27:E27"/>
    <mergeCell ref="B16:E16"/>
    <mergeCell ref="B17:E17"/>
    <mergeCell ref="A18:A19"/>
    <mergeCell ref="C18:D18"/>
    <mergeCell ref="C19:D19"/>
    <mergeCell ref="A21:E21"/>
    <mergeCell ref="A22:B22"/>
    <mergeCell ref="A23:B23"/>
    <mergeCell ref="A24:B24"/>
    <mergeCell ref="A25:B25"/>
    <mergeCell ref="A26:E26"/>
    <mergeCell ref="A7:A9"/>
    <mergeCell ref="C7:E7"/>
    <mergeCell ref="C8:E8"/>
    <mergeCell ref="C9:D9"/>
    <mergeCell ref="A10:A15"/>
    <mergeCell ref="C10:E10"/>
    <mergeCell ref="C11:E11"/>
    <mergeCell ref="C13:E13"/>
    <mergeCell ref="C14:E14"/>
  </mergeCells>
  <phoneticPr fontId="2"/>
  <dataValidations count="4">
    <dataValidation allowBlank="1" showInputMessage="1" showErrorMessage="1" prompt="整数で入力" sqref="B33:E33" xr:uid="{CBD4C6EE-9A5D-42E8-A2A0-68578A3A575B}"/>
    <dataValidation allowBlank="1" showInputMessage="1" showErrorMessage="1" prompt="数字のみ入力" sqref="C30" xr:uid="{06136CB1-6D7D-42E7-B3D2-1211BE0A1D2D}"/>
    <dataValidation allowBlank="1" showInputMessage="1" showErrorMessage="1" prompt="日付を入力" sqref="E20 E15 E12 C18:C20" xr:uid="{04234C63-9725-4872-AC3F-007F636A027B}"/>
    <dataValidation type="list" allowBlank="1" showInputMessage="1" showErrorMessage="1" prompt="有無を選択" sqref="C12 C15" xr:uid="{C1257529-93A4-4134-964A-52FBA708F674}">
      <formula1>"有,無"</formula1>
    </dataValidation>
  </dataValidations>
  <printOptions horizontalCentered="1"/>
  <pageMargins left="0.74803149606299213" right="0.55118110236220474" top="0.78740157480314965" bottom="0.78740157480314965" header="0.51181102362204722" footer="0.51181102362204722"/>
  <pageSetup paperSize="9" scale="98" orientation="portrait" blackAndWhite="1" r:id="rId1"/>
  <rowBreaks count="1" manualBreakCount="1">
    <brk id="40"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88900</xdr:colOff>
                    <xdr:row>15</xdr:row>
                    <xdr:rowOff>0</xdr:rowOff>
                  </from>
                  <to>
                    <xdr:col>1</xdr:col>
                    <xdr:colOff>1041400</xdr:colOff>
                    <xdr:row>16</xdr:row>
                    <xdr:rowOff>12700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88900</xdr:colOff>
                    <xdr:row>15</xdr:row>
                    <xdr:rowOff>0</xdr:rowOff>
                  </from>
                  <to>
                    <xdr:col>1</xdr:col>
                    <xdr:colOff>450850</xdr:colOff>
                    <xdr:row>16</xdr:row>
                    <xdr:rowOff>12700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xdr:col>
                    <xdr:colOff>666750</xdr:colOff>
                    <xdr:row>15</xdr:row>
                    <xdr:rowOff>0</xdr:rowOff>
                  </from>
                  <to>
                    <xdr:col>1</xdr:col>
                    <xdr:colOff>1028700</xdr:colOff>
                    <xdr:row>16</xdr:row>
                    <xdr:rowOff>12700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xdr:col>
                    <xdr:colOff>88900</xdr:colOff>
                    <xdr:row>15</xdr:row>
                    <xdr:rowOff>228600</xdr:rowOff>
                  </from>
                  <to>
                    <xdr:col>1</xdr:col>
                    <xdr:colOff>660400</xdr:colOff>
                    <xdr:row>17</xdr:row>
                    <xdr:rowOff>19050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xdr:col>
                    <xdr:colOff>666750</xdr:colOff>
                    <xdr:row>16</xdr:row>
                    <xdr:rowOff>0</xdr:rowOff>
                  </from>
                  <to>
                    <xdr:col>2</xdr:col>
                    <xdr:colOff>304800</xdr:colOff>
                    <xdr:row>17</xdr:row>
                    <xdr:rowOff>31750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xdr:col>
                    <xdr:colOff>400050</xdr:colOff>
                    <xdr:row>15</xdr:row>
                    <xdr:rowOff>228600</xdr:rowOff>
                  </from>
                  <to>
                    <xdr:col>3</xdr:col>
                    <xdr:colOff>495300</xdr:colOff>
                    <xdr:row>17</xdr:row>
                    <xdr:rowOff>19050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xdr:col>
                    <xdr:colOff>88900</xdr:colOff>
                    <xdr:row>17</xdr:row>
                    <xdr:rowOff>19050</xdr:rowOff>
                  </from>
                  <to>
                    <xdr:col>1</xdr:col>
                    <xdr:colOff>1295400</xdr:colOff>
                    <xdr:row>18</xdr:row>
                    <xdr:rowOff>31750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xdr:col>
                    <xdr:colOff>88900</xdr:colOff>
                    <xdr:row>18</xdr:row>
                    <xdr:rowOff>19050</xdr:rowOff>
                  </from>
                  <to>
                    <xdr:col>1</xdr:col>
                    <xdr:colOff>1295400</xdr:colOff>
                    <xdr:row>19</xdr:row>
                    <xdr:rowOff>31750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0</xdr:col>
                    <xdr:colOff>88900</xdr:colOff>
                    <xdr:row>21</xdr:row>
                    <xdr:rowOff>19050</xdr:rowOff>
                  </from>
                  <to>
                    <xdr:col>1</xdr:col>
                    <xdr:colOff>1517650</xdr:colOff>
                    <xdr:row>22</xdr:row>
                    <xdr:rowOff>31750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0</xdr:col>
                    <xdr:colOff>88900</xdr:colOff>
                    <xdr:row>22</xdr:row>
                    <xdr:rowOff>19050</xdr:rowOff>
                  </from>
                  <to>
                    <xdr:col>0</xdr:col>
                    <xdr:colOff>1466850</xdr:colOff>
                    <xdr:row>23</xdr:row>
                    <xdr:rowOff>31750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xdr:col>
                    <xdr:colOff>50800</xdr:colOff>
                    <xdr:row>22</xdr:row>
                    <xdr:rowOff>19050</xdr:rowOff>
                  </from>
                  <to>
                    <xdr:col>1</xdr:col>
                    <xdr:colOff>1428750</xdr:colOff>
                    <xdr:row>23</xdr:row>
                    <xdr:rowOff>31750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2</xdr:col>
                    <xdr:colOff>88900</xdr:colOff>
                    <xdr:row>22</xdr:row>
                    <xdr:rowOff>19050</xdr:rowOff>
                  </from>
                  <to>
                    <xdr:col>3</xdr:col>
                    <xdr:colOff>628650</xdr:colOff>
                    <xdr:row>23</xdr:row>
                    <xdr:rowOff>31750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0</xdr:col>
                    <xdr:colOff>88900</xdr:colOff>
                    <xdr:row>23</xdr:row>
                    <xdr:rowOff>19050</xdr:rowOff>
                  </from>
                  <to>
                    <xdr:col>0</xdr:col>
                    <xdr:colOff>1466850</xdr:colOff>
                    <xdr:row>24</xdr:row>
                    <xdr:rowOff>31750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xdr:col>
                    <xdr:colOff>50800</xdr:colOff>
                    <xdr:row>23</xdr:row>
                    <xdr:rowOff>19050</xdr:rowOff>
                  </from>
                  <to>
                    <xdr:col>2</xdr:col>
                    <xdr:colOff>38100</xdr:colOff>
                    <xdr:row>24</xdr:row>
                    <xdr:rowOff>31750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2</xdr:col>
                    <xdr:colOff>88900</xdr:colOff>
                    <xdr:row>23</xdr:row>
                    <xdr:rowOff>19050</xdr:rowOff>
                  </from>
                  <to>
                    <xdr:col>3</xdr:col>
                    <xdr:colOff>355600</xdr:colOff>
                    <xdr:row>24</xdr:row>
                    <xdr:rowOff>31750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0</xdr:col>
                    <xdr:colOff>88900</xdr:colOff>
                    <xdr:row>24</xdr:row>
                    <xdr:rowOff>19050</xdr:rowOff>
                  </from>
                  <to>
                    <xdr:col>2</xdr:col>
                    <xdr:colOff>876300</xdr:colOff>
                    <xdr:row>25</xdr:row>
                    <xdr:rowOff>31750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2</xdr:col>
                    <xdr:colOff>88900</xdr:colOff>
                    <xdr:row>31</xdr:row>
                    <xdr:rowOff>19050</xdr:rowOff>
                  </from>
                  <to>
                    <xdr:col>2</xdr:col>
                    <xdr:colOff>812800</xdr:colOff>
                    <xdr:row>32</xdr:row>
                    <xdr:rowOff>31750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3</xdr:col>
                    <xdr:colOff>31750</xdr:colOff>
                    <xdr:row>31</xdr:row>
                    <xdr:rowOff>19050</xdr:rowOff>
                  </from>
                  <to>
                    <xdr:col>3</xdr:col>
                    <xdr:colOff>755650</xdr:colOff>
                    <xdr:row>32</xdr:row>
                    <xdr:rowOff>31750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xdr:col>
                    <xdr:colOff>742950</xdr:colOff>
                    <xdr:row>19</xdr:row>
                    <xdr:rowOff>0</xdr:rowOff>
                  </from>
                  <to>
                    <xdr:col>1</xdr:col>
                    <xdr:colOff>1104900</xdr:colOff>
                    <xdr:row>20</xdr:row>
                    <xdr:rowOff>12700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xdr:col>
                    <xdr:colOff>1136650</xdr:colOff>
                    <xdr:row>19</xdr:row>
                    <xdr:rowOff>0</xdr:rowOff>
                  </from>
                  <to>
                    <xdr:col>1</xdr:col>
                    <xdr:colOff>1498600</xdr:colOff>
                    <xdr:row>20</xdr:row>
                    <xdr:rowOff>12700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B3E7E-5816-416C-9714-A64CB2C88D72}">
  <dimension ref="A1:M109"/>
  <sheetViews>
    <sheetView showZeros="0" view="pageBreakPreview" topLeftCell="A82" zoomScaleNormal="120" zoomScaleSheetLayoutView="100" workbookViewId="0">
      <selection activeCell="K18" sqref="K18"/>
    </sheetView>
  </sheetViews>
  <sheetFormatPr defaultColWidth="9" defaultRowHeight="10.5"/>
  <cols>
    <col min="1" max="1" width="3.6328125" style="79" customWidth="1"/>
    <col min="2" max="13" width="6.7265625" style="79" customWidth="1"/>
    <col min="14" max="16384" width="9" style="79"/>
  </cols>
  <sheetData>
    <row r="1" spans="1:13" ht="13.5" customHeight="1">
      <c r="M1" s="80" t="s">
        <v>86</v>
      </c>
    </row>
    <row r="2" spans="1:13" ht="25.5" customHeight="1">
      <c r="A2" s="744" t="s">
        <v>87</v>
      </c>
      <c r="B2" s="744"/>
      <c r="C2" s="744"/>
      <c r="D2" s="744"/>
      <c r="E2" s="744"/>
      <c r="F2" s="744"/>
      <c r="G2" s="744"/>
      <c r="H2" s="744"/>
      <c r="I2" s="744"/>
      <c r="J2" s="744"/>
      <c r="K2" s="744"/>
      <c r="L2" s="744"/>
      <c r="M2" s="744"/>
    </row>
    <row r="4" spans="1:13" ht="16.5" customHeight="1">
      <c r="A4" s="745" t="s">
        <v>472</v>
      </c>
      <c r="B4" s="745"/>
      <c r="C4" s="746">
        <f>様式一式目次!C4</f>
        <v>0</v>
      </c>
      <c r="D4" s="746"/>
      <c r="E4" s="746"/>
      <c r="F4" s="745"/>
      <c r="G4" s="745"/>
      <c r="H4" s="745" t="s">
        <v>473</v>
      </c>
      <c r="I4" s="745"/>
      <c r="J4" s="746">
        <f>様式一式目次!C5</f>
        <v>0</v>
      </c>
      <c r="K4" s="746"/>
      <c r="L4" s="746"/>
      <c r="M4" s="746"/>
    </row>
    <row r="5" spans="1:13" ht="16.5" customHeight="1">
      <c r="A5" s="81"/>
      <c r="B5" s="81"/>
      <c r="C5" s="753"/>
      <c r="D5" s="753"/>
      <c r="E5" s="753"/>
      <c r="F5" s="753"/>
      <c r="G5" s="753"/>
      <c r="H5" s="81"/>
      <c r="I5" s="81"/>
      <c r="J5" s="81"/>
      <c r="K5" s="81"/>
      <c r="L5" s="81"/>
      <c r="M5" s="81"/>
    </row>
    <row r="6" spans="1:13" ht="15" customHeight="1">
      <c r="A6" s="754" t="s">
        <v>89</v>
      </c>
      <c r="B6" s="754"/>
      <c r="C6" s="754"/>
      <c r="D6" s="754"/>
      <c r="F6" s="79" t="s">
        <v>90</v>
      </c>
      <c r="G6" s="755">
        <f>SUM(F12,J12)</f>
        <v>0</v>
      </c>
      <c r="H6" s="756"/>
      <c r="I6" s="79" t="s">
        <v>91</v>
      </c>
      <c r="J6" s="79" t="s">
        <v>92</v>
      </c>
      <c r="K6" s="755">
        <f>SUM(K15,K76)</f>
        <v>0</v>
      </c>
      <c r="L6" s="756"/>
      <c r="M6" s="79" t="s">
        <v>91</v>
      </c>
    </row>
    <row r="7" spans="1:13" ht="22.5" customHeight="1">
      <c r="A7" s="82"/>
      <c r="B7" s="757" t="s">
        <v>93</v>
      </c>
      <c r="C7" s="757"/>
      <c r="D7" s="757"/>
      <c r="E7" s="757"/>
      <c r="F7" s="757"/>
      <c r="G7" s="757"/>
      <c r="H7" s="757"/>
      <c r="I7" s="757"/>
      <c r="J7" s="757"/>
      <c r="K7" s="757"/>
      <c r="L7" s="757"/>
      <c r="M7" s="757"/>
    </row>
    <row r="8" spans="1:13" ht="7.5" customHeight="1"/>
    <row r="9" spans="1:13" ht="15" customHeight="1">
      <c r="B9" s="758" t="s">
        <v>94</v>
      </c>
      <c r="C9" s="758"/>
      <c r="D9" s="758"/>
      <c r="E9" s="758"/>
      <c r="F9" s="758" t="s">
        <v>95</v>
      </c>
      <c r="G9" s="758"/>
      <c r="H9" s="758"/>
      <c r="I9" s="758"/>
      <c r="J9" s="759" t="s">
        <v>96</v>
      </c>
      <c r="K9" s="760"/>
      <c r="L9" s="760"/>
      <c r="M9" s="761"/>
    </row>
    <row r="10" spans="1:13" ht="15" customHeight="1">
      <c r="B10" s="747" t="s">
        <v>97</v>
      </c>
      <c r="C10" s="747"/>
      <c r="D10" s="747"/>
      <c r="E10" s="747"/>
      <c r="F10" s="748">
        <f>SUMIF(I18:I72,"○",L18:M72)</f>
        <v>0</v>
      </c>
      <c r="G10" s="749"/>
      <c r="H10" s="749"/>
      <c r="I10" s="83" t="s">
        <v>91</v>
      </c>
      <c r="J10" s="749">
        <f>SUMIF(J18:J72,"○",L18:M72)</f>
        <v>0</v>
      </c>
      <c r="K10" s="749"/>
      <c r="L10" s="749"/>
      <c r="M10" s="83" t="s">
        <v>91</v>
      </c>
    </row>
    <row r="11" spans="1:13" ht="15" customHeight="1">
      <c r="B11" s="750" t="s">
        <v>98</v>
      </c>
      <c r="C11" s="750"/>
      <c r="D11" s="750"/>
      <c r="E11" s="750"/>
      <c r="F11" s="751">
        <f>SUMIF(J79:J103,"○",L79:M103)</f>
        <v>0</v>
      </c>
      <c r="G11" s="752"/>
      <c r="H11" s="752"/>
      <c r="I11" s="84" t="s">
        <v>91</v>
      </c>
      <c r="J11" s="752">
        <f>SUMIF(K79:K103,"○",L79:M103)</f>
        <v>0</v>
      </c>
      <c r="K11" s="752"/>
      <c r="L11" s="752"/>
      <c r="M11" s="84" t="s">
        <v>91</v>
      </c>
    </row>
    <row r="12" spans="1:13" ht="15" customHeight="1">
      <c r="B12" s="758" t="s">
        <v>99</v>
      </c>
      <c r="C12" s="758"/>
      <c r="D12" s="758"/>
      <c r="E12" s="758"/>
      <c r="F12" s="767">
        <f>SUM(F10:H11)</f>
        <v>0</v>
      </c>
      <c r="G12" s="768"/>
      <c r="H12" s="768"/>
      <c r="I12" s="85" t="s">
        <v>91</v>
      </c>
      <c r="J12" s="768">
        <f>SUM(J10:L11)</f>
        <v>0</v>
      </c>
      <c r="K12" s="768"/>
      <c r="L12" s="768"/>
      <c r="M12" s="85" t="s">
        <v>91</v>
      </c>
    </row>
    <row r="14" spans="1:13" ht="15" customHeight="1">
      <c r="A14" s="769" t="s">
        <v>100</v>
      </c>
      <c r="B14" s="769"/>
      <c r="C14" s="769"/>
      <c r="D14" s="769"/>
      <c r="E14" s="769"/>
      <c r="F14" s="769"/>
      <c r="G14" s="769"/>
      <c r="H14" s="769"/>
      <c r="I14" s="769"/>
      <c r="J14" s="769"/>
      <c r="K14" s="769"/>
      <c r="L14" s="769"/>
      <c r="M14" s="769"/>
    </row>
    <row r="15" spans="1:13" ht="15" customHeight="1">
      <c r="A15" s="82"/>
      <c r="F15" s="79" t="s">
        <v>90</v>
      </c>
      <c r="G15" s="770">
        <f>F10+J10</f>
        <v>0</v>
      </c>
      <c r="H15" s="770"/>
      <c r="I15" s="79" t="s">
        <v>91</v>
      </c>
      <c r="J15" s="79" t="s">
        <v>92</v>
      </c>
      <c r="K15" s="755">
        <f>L73</f>
        <v>0</v>
      </c>
      <c r="L15" s="756"/>
      <c r="M15" s="79" t="s">
        <v>91</v>
      </c>
    </row>
    <row r="16" spans="1:13" ht="7.5" customHeight="1"/>
    <row r="17" spans="1:13" ht="15" customHeight="1">
      <c r="A17" s="86" t="s">
        <v>101</v>
      </c>
      <c r="B17" s="758" t="s">
        <v>102</v>
      </c>
      <c r="C17" s="758"/>
      <c r="D17" s="758"/>
      <c r="E17" s="759" t="s">
        <v>103</v>
      </c>
      <c r="F17" s="760"/>
      <c r="G17" s="760"/>
      <c r="H17" s="761"/>
      <c r="I17" s="87" t="s">
        <v>104</v>
      </c>
      <c r="J17" s="87" t="s">
        <v>96</v>
      </c>
      <c r="K17" s="87" t="s">
        <v>105</v>
      </c>
      <c r="L17" s="758" t="s">
        <v>106</v>
      </c>
      <c r="M17" s="758"/>
    </row>
    <row r="18" spans="1:13" ht="15" customHeight="1">
      <c r="A18" s="86">
        <v>1</v>
      </c>
      <c r="B18" s="762"/>
      <c r="C18" s="762"/>
      <c r="D18" s="762"/>
      <c r="E18" s="763"/>
      <c r="F18" s="764"/>
      <c r="G18" s="764"/>
      <c r="H18" s="765"/>
      <c r="I18" s="89"/>
      <c r="J18" s="89"/>
      <c r="K18" s="89"/>
      <c r="L18" s="766"/>
      <c r="M18" s="766"/>
    </row>
    <row r="19" spans="1:13" ht="15" customHeight="1">
      <c r="A19" s="86">
        <v>2</v>
      </c>
      <c r="B19" s="762"/>
      <c r="C19" s="762"/>
      <c r="D19" s="762"/>
      <c r="E19" s="763"/>
      <c r="F19" s="764"/>
      <c r="G19" s="764"/>
      <c r="H19" s="765"/>
      <c r="I19" s="89"/>
      <c r="J19" s="89"/>
      <c r="K19" s="89"/>
      <c r="L19" s="766"/>
      <c r="M19" s="766"/>
    </row>
    <row r="20" spans="1:13" ht="15" customHeight="1">
      <c r="A20" s="86">
        <v>3</v>
      </c>
      <c r="B20" s="762"/>
      <c r="C20" s="762"/>
      <c r="D20" s="762"/>
      <c r="E20" s="763"/>
      <c r="F20" s="764"/>
      <c r="G20" s="764"/>
      <c r="H20" s="765"/>
      <c r="I20" s="89"/>
      <c r="J20" s="89"/>
      <c r="K20" s="89"/>
      <c r="L20" s="766"/>
      <c r="M20" s="766"/>
    </row>
    <row r="21" spans="1:13" ht="15" customHeight="1">
      <c r="A21" s="86">
        <v>4</v>
      </c>
      <c r="B21" s="762"/>
      <c r="C21" s="762"/>
      <c r="D21" s="762"/>
      <c r="E21" s="763"/>
      <c r="F21" s="764"/>
      <c r="G21" s="764"/>
      <c r="H21" s="765"/>
      <c r="I21" s="89"/>
      <c r="J21" s="89"/>
      <c r="K21" s="89"/>
      <c r="L21" s="766"/>
      <c r="M21" s="766"/>
    </row>
    <row r="22" spans="1:13" ht="15" customHeight="1">
      <c r="A22" s="86">
        <v>5</v>
      </c>
      <c r="B22" s="762"/>
      <c r="C22" s="762"/>
      <c r="D22" s="762"/>
      <c r="E22" s="763"/>
      <c r="F22" s="764"/>
      <c r="G22" s="764"/>
      <c r="H22" s="765"/>
      <c r="I22" s="89"/>
      <c r="J22" s="89"/>
      <c r="K22" s="89"/>
      <c r="L22" s="766"/>
      <c r="M22" s="766"/>
    </row>
    <row r="23" spans="1:13" ht="15" customHeight="1">
      <c r="A23" s="86">
        <v>6</v>
      </c>
      <c r="B23" s="762"/>
      <c r="C23" s="762"/>
      <c r="D23" s="762"/>
      <c r="E23" s="763"/>
      <c r="F23" s="764"/>
      <c r="G23" s="764"/>
      <c r="H23" s="765"/>
      <c r="I23" s="89"/>
      <c r="J23" s="89"/>
      <c r="K23" s="89"/>
      <c r="L23" s="766"/>
      <c r="M23" s="766"/>
    </row>
    <row r="24" spans="1:13" ht="15" customHeight="1">
      <c r="A24" s="86">
        <v>7</v>
      </c>
      <c r="B24" s="762"/>
      <c r="C24" s="762"/>
      <c r="D24" s="762"/>
      <c r="E24" s="763"/>
      <c r="F24" s="764"/>
      <c r="G24" s="764"/>
      <c r="H24" s="765"/>
      <c r="I24" s="89"/>
      <c r="J24" s="89"/>
      <c r="K24" s="89"/>
      <c r="L24" s="766"/>
      <c r="M24" s="766"/>
    </row>
    <row r="25" spans="1:13" ht="15" customHeight="1">
      <c r="A25" s="86">
        <v>8</v>
      </c>
      <c r="B25" s="762"/>
      <c r="C25" s="762"/>
      <c r="D25" s="762"/>
      <c r="E25" s="763"/>
      <c r="F25" s="764"/>
      <c r="G25" s="764"/>
      <c r="H25" s="765"/>
      <c r="I25" s="89"/>
      <c r="J25" s="89"/>
      <c r="K25" s="89"/>
      <c r="L25" s="766"/>
      <c r="M25" s="766"/>
    </row>
    <row r="26" spans="1:13" ht="15" customHeight="1">
      <c r="A26" s="86">
        <v>9</v>
      </c>
      <c r="B26" s="762"/>
      <c r="C26" s="762"/>
      <c r="D26" s="762"/>
      <c r="E26" s="763"/>
      <c r="F26" s="764"/>
      <c r="G26" s="764"/>
      <c r="H26" s="765"/>
      <c r="I26" s="89"/>
      <c r="J26" s="89"/>
      <c r="K26" s="89"/>
      <c r="L26" s="766"/>
      <c r="M26" s="766"/>
    </row>
    <row r="27" spans="1:13" ht="15" customHeight="1">
      <c r="A27" s="86">
        <v>10</v>
      </c>
      <c r="B27" s="762"/>
      <c r="C27" s="762"/>
      <c r="D27" s="762"/>
      <c r="E27" s="763"/>
      <c r="F27" s="764"/>
      <c r="G27" s="764"/>
      <c r="H27" s="765"/>
      <c r="I27" s="89"/>
      <c r="J27" s="89"/>
      <c r="K27" s="89"/>
      <c r="L27" s="766"/>
      <c r="M27" s="766"/>
    </row>
    <row r="28" spans="1:13" ht="15" customHeight="1">
      <c r="A28" s="86">
        <v>11</v>
      </c>
      <c r="B28" s="762"/>
      <c r="C28" s="762"/>
      <c r="D28" s="762"/>
      <c r="E28" s="763"/>
      <c r="F28" s="764"/>
      <c r="G28" s="764"/>
      <c r="H28" s="765"/>
      <c r="I28" s="89"/>
      <c r="J28" s="89"/>
      <c r="K28" s="89"/>
      <c r="L28" s="766"/>
      <c r="M28" s="766"/>
    </row>
    <row r="29" spans="1:13" ht="15" customHeight="1">
      <c r="A29" s="86">
        <v>12</v>
      </c>
      <c r="B29" s="762"/>
      <c r="C29" s="762"/>
      <c r="D29" s="762"/>
      <c r="E29" s="763"/>
      <c r="F29" s="764"/>
      <c r="G29" s="764"/>
      <c r="H29" s="765"/>
      <c r="I29" s="89"/>
      <c r="J29" s="89"/>
      <c r="K29" s="89"/>
      <c r="L29" s="766"/>
      <c r="M29" s="766"/>
    </row>
    <row r="30" spans="1:13" ht="15" customHeight="1">
      <c r="A30" s="86">
        <v>13</v>
      </c>
      <c r="B30" s="762"/>
      <c r="C30" s="762"/>
      <c r="D30" s="762"/>
      <c r="E30" s="763"/>
      <c r="F30" s="764"/>
      <c r="G30" s="764"/>
      <c r="H30" s="765"/>
      <c r="I30" s="89"/>
      <c r="J30" s="89"/>
      <c r="K30" s="89"/>
      <c r="L30" s="766"/>
      <c r="M30" s="766"/>
    </row>
    <row r="31" spans="1:13" ht="15" customHeight="1">
      <c r="A31" s="86">
        <v>14</v>
      </c>
      <c r="B31" s="762"/>
      <c r="C31" s="762"/>
      <c r="D31" s="762"/>
      <c r="E31" s="763"/>
      <c r="F31" s="764"/>
      <c r="G31" s="764"/>
      <c r="H31" s="765"/>
      <c r="I31" s="89"/>
      <c r="J31" s="89"/>
      <c r="K31" s="89"/>
      <c r="L31" s="766"/>
      <c r="M31" s="766"/>
    </row>
    <row r="32" spans="1:13" ht="15" customHeight="1">
      <c r="A32" s="86">
        <v>15</v>
      </c>
      <c r="B32" s="762"/>
      <c r="C32" s="762"/>
      <c r="D32" s="762"/>
      <c r="E32" s="763"/>
      <c r="F32" s="764"/>
      <c r="G32" s="764"/>
      <c r="H32" s="765"/>
      <c r="I32" s="89"/>
      <c r="J32" s="89"/>
      <c r="K32" s="89"/>
      <c r="L32" s="766"/>
      <c r="M32" s="766"/>
    </row>
    <row r="33" spans="1:13" ht="15" customHeight="1">
      <c r="A33" s="86">
        <v>16</v>
      </c>
      <c r="B33" s="762"/>
      <c r="C33" s="762"/>
      <c r="D33" s="762"/>
      <c r="E33" s="763"/>
      <c r="F33" s="764"/>
      <c r="G33" s="764"/>
      <c r="H33" s="765"/>
      <c r="I33" s="89"/>
      <c r="J33" s="89"/>
      <c r="K33" s="89"/>
      <c r="L33" s="766"/>
      <c r="M33" s="766"/>
    </row>
    <row r="34" spans="1:13" ht="15" customHeight="1">
      <c r="A34" s="86">
        <v>17</v>
      </c>
      <c r="B34" s="762"/>
      <c r="C34" s="762"/>
      <c r="D34" s="762"/>
      <c r="E34" s="763"/>
      <c r="F34" s="764"/>
      <c r="G34" s="764"/>
      <c r="H34" s="765"/>
      <c r="I34" s="89"/>
      <c r="J34" s="89"/>
      <c r="K34" s="89"/>
      <c r="L34" s="766"/>
      <c r="M34" s="766"/>
    </row>
    <row r="35" spans="1:13" ht="15" customHeight="1">
      <c r="A35" s="86">
        <v>18</v>
      </c>
      <c r="B35" s="762"/>
      <c r="C35" s="762"/>
      <c r="D35" s="762"/>
      <c r="E35" s="763"/>
      <c r="F35" s="764"/>
      <c r="G35" s="764"/>
      <c r="H35" s="765"/>
      <c r="I35" s="89"/>
      <c r="J35" s="89"/>
      <c r="K35" s="89"/>
      <c r="L35" s="766"/>
      <c r="M35" s="766"/>
    </row>
    <row r="36" spans="1:13" ht="15" customHeight="1">
      <c r="A36" s="86">
        <v>19</v>
      </c>
      <c r="B36" s="762"/>
      <c r="C36" s="762"/>
      <c r="D36" s="762"/>
      <c r="E36" s="763"/>
      <c r="F36" s="764"/>
      <c r="G36" s="764"/>
      <c r="H36" s="765"/>
      <c r="I36" s="89"/>
      <c r="J36" s="89"/>
      <c r="K36" s="89"/>
      <c r="L36" s="766"/>
      <c r="M36" s="766"/>
    </row>
    <row r="37" spans="1:13" ht="15" customHeight="1">
      <c r="A37" s="86">
        <v>20</v>
      </c>
      <c r="B37" s="762"/>
      <c r="C37" s="762"/>
      <c r="D37" s="762"/>
      <c r="E37" s="763"/>
      <c r="F37" s="764"/>
      <c r="G37" s="764"/>
      <c r="H37" s="765"/>
      <c r="I37" s="89"/>
      <c r="J37" s="89"/>
      <c r="K37" s="89"/>
      <c r="L37" s="766"/>
      <c r="M37" s="766"/>
    </row>
    <row r="38" spans="1:13" ht="15" customHeight="1">
      <c r="A38" s="86">
        <v>21</v>
      </c>
      <c r="B38" s="762"/>
      <c r="C38" s="762"/>
      <c r="D38" s="762"/>
      <c r="E38" s="763"/>
      <c r="F38" s="764"/>
      <c r="G38" s="764"/>
      <c r="H38" s="765"/>
      <c r="I38" s="89"/>
      <c r="J38" s="89"/>
      <c r="K38" s="89"/>
      <c r="L38" s="766"/>
      <c r="M38" s="766"/>
    </row>
    <row r="39" spans="1:13" ht="15" customHeight="1">
      <c r="A39" s="86">
        <v>22</v>
      </c>
      <c r="B39" s="762"/>
      <c r="C39" s="762"/>
      <c r="D39" s="762"/>
      <c r="E39" s="763"/>
      <c r="F39" s="764"/>
      <c r="G39" s="764"/>
      <c r="H39" s="765"/>
      <c r="I39" s="89"/>
      <c r="J39" s="89"/>
      <c r="K39" s="89"/>
      <c r="L39" s="766"/>
      <c r="M39" s="766"/>
    </row>
    <row r="40" spans="1:13" ht="15" customHeight="1">
      <c r="A40" s="86">
        <v>23</v>
      </c>
      <c r="B40" s="762"/>
      <c r="C40" s="762"/>
      <c r="D40" s="762"/>
      <c r="E40" s="763"/>
      <c r="F40" s="764"/>
      <c r="G40" s="764"/>
      <c r="H40" s="765"/>
      <c r="I40" s="89"/>
      <c r="J40" s="89"/>
      <c r="K40" s="89"/>
      <c r="L40" s="766"/>
      <c r="M40" s="766"/>
    </row>
    <row r="41" spans="1:13" ht="15" customHeight="1">
      <c r="A41" s="86">
        <v>24</v>
      </c>
      <c r="B41" s="762"/>
      <c r="C41" s="762"/>
      <c r="D41" s="762"/>
      <c r="E41" s="763"/>
      <c r="F41" s="764"/>
      <c r="G41" s="764"/>
      <c r="H41" s="765"/>
      <c r="I41" s="89"/>
      <c r="J41" s="89"/>
      <c r="K41" s="89"/>
      <c r="L41" s="766"/>
      <c r="M41" s="766"/>
    </row>
    <row r="42" spans="1:13" ht="15" customHeight="1">
      <c r="A42" s="86">
        <v>25</v>
      </c>
      <c r="B42" s="762"/>
      <c r="C42" s="762"/>
      <c r="D42" s="762"/>
      <c r="E42" s="763"/>
      <c r="F42" s="764"/>
      <c r="G42" s="764"/>
      <c r="H42" s="765"/>
      <c r="I42" s="89"/>
      <c r="J42" s="89"/>
      <c r="K42" s="89"/>
      <c r="L42" s="766"/>
      <c r="M42" s="766"/>
    </row>
    <row r="43" spans="1:13" ht="15" customHeight="1">
      <c r="A43" s="86">
        <v>26</v>
      </c>
      <c r="B43" s="762"/>
      <c r="C43" s="762"/>
      <c r="D43" s="762"/>
      <c r="E43" s="763"/>
      <c r="F43" s="764"/>
      <c r="G43" s="764"/>
      <c r="H43" s="765"/>
      <c r="I43" s="89"/>
      <c r="J43" s="89"/>
      <c r="K43" s="89"/>
      <c r="L43" s="766"/>
      <c r="M43" s="766"/>
    </row>
    <row r="44" spans="1:13" ht="15" customHeight="1">
      <c r="A44" s="86">
        <v>27</v>
      </c>
      <c r="B44" s="762"/>
      <c r="C44" s="762"/>
      <c r="D44" s="762"/>
      <c r="E44" s="763"/>
      <c r="F44" s="764"/>
      <c r="G44" s="764"/>
      <c r="H44" s="765"/>
      <c r="I44" s="89"/>
      <c r="J44" s="89"/>
      <c r="K44" s="89"/>
      <c r="L44" s="766"/>
      <c r="M44" s="766"/>
    </row>
    <row r="45" spans="1:13" ht="15" customHeight="1">
      <c r="A45" s="86">
        <v>28</v>
      </c>
      <c r="B45" s="762"/>
      <c r="C45" s="762"/>
      <c r="D45" s="762"/>
      <c r="E45" s="763"/>
      <c r="F45" s="764"/>
      <c r="G45" s="764"/>
      <c r="H45" s="765"/>
      <c r="I45" s="89"/>
      <c r="J45" s="89"/>
      <c r="K45" s="89"/>
      <c r="L45" s="766"/>
      <c r="M45" s="766"/>
    </row>
    <row r="46" spans="1:13" ht="15" customHeight="1">
      <c r="A46" s="86">
        <v>29</v>
      </c>
      <c r="B46" s="762"/>
      <c r="C46" s="762"/>
      <c r="D46" s="762"/>
      <c r="E46" s="763"/>
      <c r="F46" s="764"/>
      <c r="G46" s="764"/>
      <c r="H46" s="765"/>
      <c r="I46" s="89"/>
      <c r="J46" s="89"/>
      <c r="K46" s="89"/>
      <c r="L46" s="766"/>
      <c r="M46" s="766"/>
    </row>
    <row r="47" spans="1:13" ht="15" customHeight="1">
      <c r="A47" s="86">
        <v>30</v>
      </c>
      <c r="B47" s="762"/>
      <c r="C47" s="762"/>
      <c r="D47" s="762"/>
      <c r="E47" s="763"/>
      <c r="F47" s="764"/>
      <c r="G47" s="764"/>
      <c r="H47" s="765"/>
      <c r="I47" s="89"/>
      <c r="J47" s="89"/>
      <c r="K47" s="89"/>
      <c r="L47" s="766"/>
      <c r="M47" s="766"/>
    </row>
    <row r="48" spans="1:13" ht="15" customHeight="1">
      <c r="A48" s="86">
        <v>31</v>
      </c>
      <c r="B48" s="762"/>
      <c r="C48" s="762"/>
      <c r="D48" s="762"/>
      <c r="E48" s="763"/>
      <c r="F48" s="764"/>
      <c r="G48" s="764"/>
      <c r="H48" s="765"/>
      <c r="I48" s="89"/>
      <c r="J48" s="89"/>
      <c r="K48" s="89"/>
      <c r="L48" s="766"/>
      <c r="M48" s="766"/>
    </row>
    <row r="49" spans="1:13" ht="15" customHeight="1">
      <c r="A49" s="86">
        <v>32</v>
      </c>
      <c r="B49" s="762"/>
      <c r="C49" s="762"/>
      <c r="D49" s="762"/>
      <c r="E49" s="763"/>
      <c r="F49" s="764"/>
      <c r="G49" s="764"/>
      <c r="H49" s="765"/>
      <c r="I49" s="89"/>
      <c r="J49" s="89"/>
      <c r="K49" s="89"/>
      <c r="L49" s="766"/>
      <c r="M49" s="766"/>
    </row>
    <row r="50" spans="1:13" ht="15" customHeight="1">
      <c r="A50" s="86">
        <v>33</v>
      </c>
      <c r="B50" s="762"/>
      <c r="C50" s="762"/>
      <c r="D50" s="762"/>
      <c r="E50" s="763"/>
      <c r="F50" s="764"/>
      <c r="G50" s="764"/>
      <c r="H50" s="765"/>
      <c r="I50" s="89"/>
      <c r="J50" s="89"/>
      <c r="K50" s="89"/>
      <c r="L50" s="766"/>
      <c r="M50" s="766"/>
    </row>
    <row r="51" spans="1:13" ht="15" customHeight="1">
      <c r="A51" s="86">
        <v>34</v>
      </c>
      <c r="B51" s="762"/>
      <c r="C51" s="762"/>
      <c r="D51" s="762"/>
      <c r="E51" s="763"/>
      <c r="F51" s="764"/>
      <c r="G51" s="764"/>
      <c r="H51" s="765"/>
      <c r="I51" s="89"/>
      <c r="J51" s="89"/>
      <c r="K51" s="89"/>
      <c r="L51" s="766"/>
      <c r="M51" s="766"/>
    </row>
    <row r="52" spans="1:13" ht="15" customHeight="1">
      <c r="A52" s="86">
        <v>35</v>
      </c>
      <c r="B52" s="762"/>
      <c r="C52" s="762"/>
      <c r="D52" s="762"/>
      <c r="E52" s="763"/>
      <c r="F52" s="764"/>
      <c r="G52" s="764"/>
      <c r="H52" s="765"/>
      <c r="I52" s="89"/>
      <c r="J52" s="89"/>
      <c r="K52" s="89"/>
      <c r="L52" s="766"/>
      <c r="M52" s="766"/>
    </row>
    <row r="53" spans="1:13" ht="15" customHeight="1">
      <c r="A53" s="86">
        <v>36</v>
      </c>
      <c r="B53" s="762"/>
      <c r="C53" s="762"/>
      <c r="D53" s="762"/>
      <c r="E53" s="763"/>
      <c r="F53" s="764"/>
      <c r="G53" s="764"/>
      <c r="H53" s="765"/>
      <c r="I53" s="89"/>
      <c r="J53" s="89"/>
      <c r="K53" s="89"/>
      <c r="L53" s="766"/>
      <c r="M53" s="766"/>
    </row>
    <row r="54" spans="1:13" ht="15" customHeight="1">
      <c r="A54" s="86">
        <v>37</v>
      </c>
      <c r="B54" s="762"/>
      <c r="C54" s="762"/>
      <c r="D54" s="762"/>
      <c r="E54" s="763"/>
      <c r="F54" s="764"/>
      <c r="G54" s="764"/>
      <c r="H54" s="765"/>
      <c r="I54" s="89"/>
      <c r="J54" s="89"/>
      <c r="K54" s="89"/>
      <c r="L54" s="766"/>
      <c r="M54" s="766"/>
    </row>
    <row r="55" spans="1:13" ht="15" customHeight="1">
      <c r="A55" s="86">
        <v>38</v>
      </c>
      <c r="B55" s="762"/>
      <c r="C55" s="762"/>
      <c r="D55" s="762"/>
      <c r="E55" s="763"/>
      <c r="F55" s="764"/>
      <c r="G55" s="764"/>
      <c r="H55" s="765"/>
      <c r="I55" s="89"/>
      <c r="J55" s="89"/>
      <c r="K55" s="89"/>
      <c r="L55" s="766"/>
      <c r="M55" s="766"/>
    </row>
    <row r="56" spans="1:13" ht="15" customHeight="1">
      <c r="A56" s="86">
        <v>39</v>
      </c>
      <c r="B56" s="762"/>
      <c r="C56" s="762"/>
      <c r="D56" s="762"/>
      <c r="E56" s="763"/>
      <c r="F56" s="764"/>
      <c r="G56" s="764"/>
      <c r="H56" s="765"/>
      <c r="I56" s="89"/>
      <c r="J56" s="89"/>
      <c r="K56" s="89"/>
      <c r="L56" s="766"/>
      <c r="M56" s="766"/>
    </row>
    <row r="57" spans="1:13" ht="15" customHeight="1">
      <c r="A57" s="86">
        <v>40</v>
      </c>
      <c r="B57" s="762"/>
      <c r="C57" s="762"/>
      <c r="D57" s="762"/>
      <c r="E57" s="763"/>
      <c r="F57" s="764"/>
      <c r="G57" s="764"/>
      <c r="H57" s="765"/>
      <c r="I57" s="89"/>
      <c r="J57" s="89"/>
      <c r="K57" s="89"/>
      <c r="L57" s="766"/>
      <c r="M57" s="766"/>
    </row>
    <row r="58" spans="1:13" ht="15" customHeight="1">
      <c r="A58" s="86">
        <v>41</v>
      </c>
      <c r="B58" s="762"/>
      <c r="C58" s="762"/>
      <c r="D58" s="762"/>
      <c r="E58" s="763"/>
      <c r="F58" s="764"/>
      <c r="G58" s="764"/>
      <c r="H58" s="765"/>
      <c r="I58" s="89"/>
      <c r="J58" s="89"/>
      <c r="K58" s="89"/>
      <c r="L58" s="766"/>
      <c r="M58" s="766"/>
    </row>
    <row r="59" spans="1:13" ht="15" customHeight="1">
      <c r="A59" s="86">
        <v>42</v>
      </c>
      <c r="B59" s="762"/>
      <c r="C59" s="762"/>
      <c r="D59" s="762"/>
      <c r="E59" s="763"/>
      <c r="F59" s="764"/>
      <c r="G59" s="764"/>
      <c r="H59" s="765"/>
      <c r="I59" s="89"/>
      <c r="J59" s="89"/>
      <c r="K59" s="89"/>
      <c r="L59" s="766"/>
      <c r="M59" s="766"/>
    </row>
    <row r="60" spans="1:13" ht="15" customHeight="1">
      <c r="A60" s="86">
        <v>43</v>
      </c>
      <c r="B60" s="762"/>
      <c r="C60" s="762"/>
      <c r="D60" s="762"/>
      <c r="E60" s="763"/>
      <c r="F60" s="764"/>
      <c r="G60" s="764"/>
      <c r="H60" s="765"/>
      <c r="I60" s="89"/>
      <c r="J60" s="89"/>
      <c r="K60" s="89"/>
      <c r="L60" s="766"/>
      <c r="M60" s="766"/>
    </row>
    <row r="61" spans="1:13" ht="15" customHeight="1">
      <c r="A61" s="86">
        <v>44</v>
      </c>
      <c r="B61" s="762"/>
      <c r="C61" s="762"/>
      <c r="D61" s="762"/>
      <c r="E61" s="763"/>
      <c r="F61" s="764"/>
      <c r="G61" s="764"/>
      <c r="H61" s="765"/>
      <c r="I61" s="89"/>
      <c r="J61" s="89"/>
      <c r="K61" s="89"/>
      <c r="L61" s="766"/>
      <c r="M61" s="766"/>
    </row>
    <row r="62" spans="1:13" ht="15" customHeight="1">
      <c r="A62" s="86">
        <v>45</v>
      </c>
      <c r="B62" s="762"/>
      <c r="C62" s="762"/>
      <c r="D62" s="762"/>
      <c r="E62" s="763"/>
      <c r="F62" s="764"/>
      <c r="G62" s="764"/>
      <c r="H62" s="765"/>
      <c r="I62" s="89"/>
      <c r="J62" s="89"/>
      <c r="K62" s="89"/>
      <c r="L62" s="766"/>
      <c r="M62" s="766"/>
    </row>
    <row r="63" spans="1:13" ht="15" customHeight="1">
      <c r="A63" s="86">
        <v>46</v>
      </c>
      <c r="B63" s="762"/>
      <c r="C63" s="762"/>
      <c r="D63" s="762"/>
      <c r="E63" s="763"/>
      <c r="F63" s="764"/>
      <c r="G63" s="764"/>
      <c r="H63" s="765"/>
      <c r="I63" s="89"/>
      <c r="J63" s="89"/>
      <c r="K63" s="89"/>
      <c r="L63" s="766"/>
      <c r="M63" s="766"/>
    </row>
    <row r="64" spans="1:13" ht="15" customHeight="1">
      <c r="A64" s="86">
        <v>47</v>
      </c>
      <c r="B64" s="762"/>
      <c r="C64" s="762"/>
      <c r="D64" s="762"/>
      <c r="E64" s="763"/>
      <c r="F64" s="764"/>
      <c r="G64" s="764"/>
      <c r="H64" s="765"/>
      <c r="I64" s="89"/>
      <c r="J64" s="89"/>
      <c r="K64" s="89"/>
      <c r="L64" s="766"/>
      <c r="M64" s="766"/>
    </row>
    <row r="65" spans="1:13" ht="15" customHeight="1">
      <c r="A65" s="86">
        <v>48</v>
      </c>
      <c r="B65" s="762"/>
      <c r="C65" s="762"/>
      <c r="D65" s="762"/>
      <c r="E65" s="763"/>
      <c r="F65" s="764"/>
      <c r="G65" s="764"/>
      <c r="H65" s="765"/>
      <c r="I65" s="89"/>
      <c r="J65" s="89"/>
      <c r="K65" s="89"/>
      <c r="L65" s="766"/>
      <c r="M65" s="766"/>
    </row>
    <row r="66" spans="1:13" ht="15" customHeight="1">
      <c r="A66" s="86">
        <v>49</v>
      </c>
      <c r="B66" s="762"/>
      <c r="C66" s="762"/>
      <c r="D66" s="762"/>
      <c r="E66" s="763"/>
      <c r="F66" s="764"/>
      <c r="G66" s="764"/>
      <c r="H66" s="765"/>
      <c r="I66" s="89"/>
      <c r="J66" s="89"/>
      <c r="K66" s="89"/>
      <c r="L66" s="766"/>
      <c r="M66" s="766"/>
    </row>
    <row r="67" spans="1:13" ht="15" customHeight="1">
      <c r="A67" s="86">
        <v>50</v>
      </c>
      <c r="B67" s="762"/>
      <c r="C67" s="762"/>
      <c r="D67" s="762"/>
      <c r="E67" s="763"/>
      <c r="F67" s="764"/>
      <c r="G67" s="764"/>
      <c r="H67" s="765"/>
      <c r="I67" s="89"/>
      <c r="J67" s="89"/>
      <c r="K67" s="89"/>
      <c r="L67" s="766"/>
      <c r="M67" s="766"/>
    </row>
    <row r="68" spans="1:13" ht="15" customHeight="1">
      <c r="A68" s="86">
        <v>51</v>
      </c>
      <c r="B68" s="762"/>
      <c r="C68" s="762"/>
      <c r="D68" s="762"/>
      <c r="E68" s="763"/>
      <c r="F68" s="764"/>
      <c r="G68" s="764"/>
      <c r="H68" s="765"/>
      <c r="I68" s="89"/>
      <c r="J68" s="89"/>
      <c r="K68" s="89"/>
      <c r="L68" s="766"/>
      <c r="M68" s="766"/>
    </row>
    <row r="69" spans="1:13" ht="15" customHeight="1">
      <c r="A69" s="86">
        <v>52</v>
      </c>
      <c r="B69" s="762"/>
      <c r="C69" s="762"/>
      <c r="D69" s="762"/>
      <c r="E69" s="763"/>
      <c r="F69" s="764"/>
      <c r="G69" s="764"/>
      <c r="H69" s="765"/>
      <c r="I69" s="89"/>
      <c r="J69" s="89"/>
      <c r="K69" s="89"/>
      <c r="L69" s="766"/>
      <c r="M69" s="766"/>
    </row>
    <row r="70" spans="1:13" ht="15" customHeight="1">
      <c r="A70" s="86">
        <v>53</v>
      </c>
      <c r="B70" s="762"/>
      <c r="C70" s="762"/>
      <c r="D70" s="762"/>
      <c r="E70" s="763"/>
      <c r="F70" s="764"/>
      <c r="G70" s="764"/>
      <c r="H70" s="765"/>
      <c r="I70" s="89"/>
      <c r="J70" s="89"/>
      <c r="K70" s="89"/>
      <c r="L70" s="766"/>
      <c r="M70" s="766"/>
    </row>
    <row r="71" spans="1:13" ht="15" customHeight="1">
      <c r="A71" s="86">
        <v>54</v>
      </c>
      <c r="B71" s="762"/>
      <c r="C71" s="762"/>
      <c r="D71" s="762"/>
      <c r="E71" s="763"/>
      <c r="F71" s="764"/>
      <c r="G71" s="764"/>
      <c r="H71" s="765"/>
      <c r="I71" s="89"/>
      <c r="J71" s="89"/>
      <c r="K71" s="89"/>
      <c r="L71" s="766"/>
      <c r="M71" s="766"/>
    </row>
    <row r="72" spans="1:13" ht="15" customHeight="1">
      <c r="A72" s="86">
        <v>55</v>
      </c>
      <c r="B72" s="762"/>
      <c r="C72" s="762"/>
      <c r="D72" s="762"/>
      <c r="E72" s="763"/>
      <c r="F72" s="764"/>
      <c r="G72" s="764"/>
      <c r="H72" s="765"/>
      <c r="I72" s="89"/>
      <c r="J72" s="89"/>
      <c r="K72" s="89"/>
      <c r="L72" s="766"/>
      <c r="M72" s="766"/>
    </row>
    <row r="73" spans="1:13" ht="15" customHeight="1">
      <c r="A73" s="86"/>
      <c r="B73" s="758"/>
      <c r="C73" s="758"/>
      <c r="D73" s="758"/>
      <c r="E73" s="771"/>
      <c r="F73" s="772"/>
      <c r="G73" s="772"/>
      <c r="H73" s="773"/>
      <c r="I73" s="759" t="s">
        <v>99</v>
      </c>
      <c r="J73" s="760"/>
      <c r="K73" s="761"/>
      <c r="L73" s="774">
        <f>SUM(L18:M72)</f>
        <v>0</v>
      </c>
      <c r="M73" s="774"/>
    </row>
    <row r="75" spans="1:13" s="82" customFormat="1" ht="13">
      <c r="A75" s="769" t="s">
        <v>107</v>
      </c>
      <c r="B75" s="769"/>
      <c r="C75" s="769"/>
      <c r="D75" s="769"/>
      <c r="E75" s="769"/>
      <c r="F75" s="769"/>
      <c r="G75" s="769"/>
      <c r="H75" s="769"/>
      <c r="I75" s="769"/>
      <c r="J75" s="769"/>
      <c r="K75" s="769"/>
      <c r="L75" s="769"/>
      <c r="M75" s="769"/>
    </row>
    <row r="76" spans="1:13" s="82" customFormat="1" ht="13">
      <c r="F76" s="79" t="s">
        <v>90</v>
      </c>
      <c r="G76" s="770">
        <f>F11+J11</f>
        <v>0</v>
      </c>
      <c r="H76" s="770"/>
      <c r="I76" s="79" t="s">
        <v>91</v>
      </c>
      <c r="J76" s="79" t="s">
        <v>92</v>
      </c>
      <c r="K76" s="755">
        <f>L104</f>
        <v>0</v>
      </c>
      <c r="L76" s="756"/>
      <c r="M76" s="79" t="s">
        <v>91</v>
      </c>
    </row>
    <row r="78" spans="1:13" ht="15" customHeight="1">
      <c r="A78" s="86" t="s">
        <v>101</v>
      </c>
      <c r="B78" s="758" t="s">
        <v>108</v>
      </c>
      <c r="C78" s="758"/>
      <c r="D78" s="758"/>
      <c r="E78" s="758"/>
      <c r="F78" s="758" t="s">
        <v>109</v>
      </c>
      <c r="G78" s="758"/>
      <c r="H78" s="758"/>
      <c r="I78" s="758"/>
      <c r="J78" s="87" t="s">
        <v>104</v>
      </c>
      <c r="K78" s="87" t="s">
        <v>96</v>
      </c>
      <c r="L78" s="758" t="s">
        <v>110</v>
      </c>
      <c r="M78" s="758"/>
    </row>
    <row r="79" spans="1:13" ht="15" customHeight="1">
      <c r="A79" s="86">
        <v>1</v>
      </c>
      <c r="B79" s="762"/>
      <c r="C79" s="762"/>
      <c r="D79" s="762"/>
      <c r="E79" s="762"/>
      <c r="F79" s="762"/>
      <c r="G79" s="762"/>
      <c r="H79" s="762"/>
      <c r="I79" s="762"/>
      <c r="J79" s="89"/>
      <c r="K79" s="89"/>
      <c r="L79" s="766"/>
      <c r="M79" s="766"/>
    </row>
    <row r="80" spans="1:13" ht="15" customHeight="1">
      <c r="A80" s="86">
        <v>2</v>
      </c>
      <c r="B80" s="762"/>
      <c r="C80" s="762"/>
      <c r="D80" s="762"/>
      <c r="E80" s="762"/>
      <c r="F80" s="762"/>
      <c r="G80" s="762"/>
      <c r="H80" s="762"/>
      <c r="I80" s="762"/>
      <c r="J80" s="89"/>
      <c r="K80" s="89"/>
      <c r="L80" s="766"/>
      <c r="M80" s="766"/>
    </row>
    <row r="81" spans="1:13" ht="15" customHeight="1">
      <c r="A81" s="86">
        <v>3</v>
      </c>
      <c r="B81" s="762"/>
      <c r="C81" s="762"/>
      <c r="D81" s="762"/>
      <c r="E81" s="762"/>
      <c r="F81" s="762"/>
      <c r="G81" s="762"/>
      <c r="H81" s="762"/>
      <c r="I81" s="762"/>
      <c r="J81" s="89"/>
      <c r="K81" s="89"/>
      <c r="L81" s="766"/>
      <c r="M81" s="766"/>
    </row>
    <row r="82" spans="1:13" ht="15" customHeight="1">
      <c r="A82" s="86">
        <v>4</v>
      </c>
      <c r="B82" s="762"/>
      <c r="C82" s="762"/>
      <c r="D82" s="762"/>
      <c r="E82" s="762"/>
      <c r="F82" s="762"/>
      <c r="G82" s="762"/>
      <c r="H82" s="762"/>
      <c r="I82" s="762"/>
      <c r="J82" s="89"/>
      <c r="K82" s="89"/>
      <c r="L82" s="766"/>
      <c r="M82" s="766"/>
    </row>
    <row r="83" spans="1:13" ht="15" customHeight="1">
      <c r="A83" s="86">
        <v>5</v>
      </c>
      <c r="B83" s="762"/>
      <c r="C83" s="762"/>
      <c r="D83" s="762"/>
      <c r="E83" s="762"/>
      <c r="F83" s="762"/>
      <c r="G83" s="762"/>
      <c r="H83" s="762"/>
      <c r="I83" s="762"/>
      <c r="J83" s="89"/>
      <c r="K83" s="89"/>
      <c r="L83" s="766"/>
      <c r="M83" s="766"/>
    </row>
    <row r="84" spans="1:13" ht="15" customHeight="1">
      <c r="A84" s="86">
        <v>6</v>
      </c>
      <c r="B84" s="762"/>
      <c r="C84" s="762"/>
      <c r="D84" s="762"/>
      <c r="E84" s="762"/>
      <c r="F84" s="762"/>
      <c r="G84" s="762"/>
      <c r="H84" s="762"/>
      <c r="I84" s="762"/>
      <c r="J84" s="89"/>
      <c r="K84" s="89"/>
      <c r="L84" s="766"/>
      <c r="M84" s="766"/>
    </row>
    <row r="85" spans="1:13" ht="15" customHeight="1">
      <c r="A85" s="86">
        <v>7</v>
      </c>
      <c r="B85" s="762"/>
      <c r="C85" s="762"/>
      <c r="D85" s="762"/>
      <c r="E85" s="762"/>
      <c r="F85" s="762"/>
      <c r="G85" s="762"/>
      <c r="H85" s="762"/>
      <c r="I85" s="762"/>
      <c r="J85" s="89"/>
      <c r="K85" s="89"/>
      <c r="L85" s="766"/>
      <c r="M85" s="766"/>
    </row>
    <row r="86" spans="1:13" ht="15" customHeight="1">
      <c r="A86" s="86">
        <v>8</v>
      </c>
      <c r="B86" s="762"/>
      <c r="C86" s="762"/>
      <c r="D86" s="762"/>
      <c r="E86" s="762"/>
      <c r="F86" s="762"/>
      <c r="G86" s="762"/>
      <c r="H86" s="762"/>
      <c r="I86" s="762"/>
      <c r="J86" s="89"/>
      <c r="K86" s="89"/>
      <c r="L86" s="766"/>
      <c r="M86" s="766"/>
    </row>
    <row r="87" spans="1:13" ht="15" customHeight="1">
      <c r="A87" s="86">
        <v>9</v>
      </c>
      <c r="B87" s="762"/>
      <c r="C87" s="762"/>
      <c r="D87" s="762"/>
      <c r="E87" s="762"/>
      <c r="F87" s="762"/>
      <c r="G87" s="762"/>
      <c r="H87" s="762"/>
      <c r="I87" s="762"/>
      <c r="J87" s="89"/>
      <c r="K87" s="89"/>
      <c r="L87" s="766"/>
      <c r="M87" s="766"/>
    </row>
    <row r="88" spans="1:13" ht="15" customHeight="1">
      <c r="A88" s="86">
        <v>10</v>
      </c>
      <c r="B88" s="762"/>
      <c r="C88" s="762"/>
      <c r="D88" s="762"/>
      <c r="E88" s="762"/>
      <c r="F88" s="762"/>
      <c r="G88" s="762"/>
      <c r="H88" s="762"/>
      <c r="I88" s="762"/>
      <c r="J88" s="89"/>
      <c r="K88" s="89"/>
      <c r="L88" s="766"/>
      <c r="M88" s="766"/>
    </row>
    <row r="89" spans="1:13" ht="15" customHeight="1">
      <c r="A89" s="86">
        <v>11</v>
      </c>
      <c r="B89" s="762"/>
      <c r="C89" s="762"/>
      <c r="D89" s="762"/>
      <c r="E89" s="762"/>
      <c r="F89" s="762"/>
      <c r="G89" s="762"/>
      <c r="H89" s="762"/>
      <c r="I89" s="762"/>
      <c r="J89" s="89"/>
      <c r="K89" s="89"/>
      <c r="L89" s="766"/>
      <c r="M89" s="766"/>
    </row>
    <row r="90" spans="1:13" ht="15" customHeight="1">
      <c r="A90" s="86">
        <v>12</v>
      </c>
      <c r="B90" s="762"/>
      <c r="C90" s="762"/>
      <c r="D90" s="762"/>
      <c r="E90" s="762"/>
      <c r="F90" s="762"/>
      <c r="G90" s="762"/>
      <c r="H90" s="762"/>
      <c r="I90" s="762"/>
      <c r="J90" s="89"/>
      <c r="K90" s="89"/>
      <c r="L90" s="766"/>
      <c r="M90" s="766"/>
    </row>
    <row r="91" spans="1:13" ht="15" customHeight="1">
      <c r="A91" s="86">
        <v>13</v>
      </c>
      <c r="B91" s="762"/>
      <c r="C91" s="762"/>
      <c r="D91" s="762"/>
      <c r="E91" s="762"/>
      <c r="F91" s="762"/>
      <c r="G91" s="762"/>
      <c r="H91" s="762"/>
      <c r="I91" s="762"/>
      <c r="J91" s="89"/>
      <c r="K91" s="89"/>
      <c r="L91" s="766"/>
      <c r="M91" s="766"/>
    </row>
    <row r="92" spans="1:13" ht="15" customHeight="1">
      <c r="A92" s="86">
        <v>14</v>
      </c>
      <c r="B92" s="762"/>
      <c r="C92" s="762"/>
      <c r="D92" s="762"/>
      <c r="E92" s="762"/>
      <c r="F92" s="762"/>
      <c r="G92" s="762"/>
      <c r="H92" s="762"/>
      <c r="I92" s="762"/>
      <c r="J92" s="89"/>
      <c r="K92" s="89"/>
      <c r="L92" s="766"/>
      <c r="M92" s="766"/>
    </row>
    <row r="93" spans="1:13" ht="15" customHeight="1">
      <c r="A93" s="86">
        <v>15</v>
      </c>
      <c r="B93" s="762"/>
      <c r="C93" s="762"/>
      <c r="D93" s="762"/>
      <c r="E93" s="762"/>
      <c r="F93" s="762"/>
      <c r="G93" s="762"/>
      <c r="H93" s="762"/>
      <c r="I93" s="762"/>
      <c r="J93" s="89"/>
      <c r="K93" s="89"/>
      <c r="L93" s="766"/>
      <c r="M93" s="766"/>
    </row>
    <row r="94" spans="1:13" ht="15" customHeight="1">
      <c r="A94" s="86">
        <v>16</v>
      </c>
      <c r="B94" s="762"/>
      <c r="C94" s="762"/>
      <c r="D94" s="762"/>
      <c r="E94" s="762"/>
      <c r="F94" s="762"/>
      <c r="G94" s="762"/>
      <c r="H94" s="762"/>
      <c r="I94" s="762"/>
      <c r="J94" s="89"/>
      <c r="K94" s="89"/>
      <c r="L94" s="766"/>
      <c r="M94" s="766"/>
    </row>
    <row r="95" spans="1:13" ht="15" customHeight="1">
      <c r="A95" s="86">
        <v>17</v>
      </c>
      <c r="B95" s="762"/>
      <c r="C95" s="762"/>
      <c r="D95" s="762"/>
      <c r="E95" s="762"/>
      <c r="F95" s="762"/>
      <c r="G95" s="762"/>
      <c r="H95" s="762"/>
      <c r="I95" s="762"/>
      <c r="J95" s="89"/>
      <c r="K95" s="89"/>
      <c r="L95" s="766"/>
      <c r="M95" s="766"/>
    </row>
    <row r="96" spans="1:13" ht="15" customHeight="1">
      <c r="A96" s="86">
        <v>18</v>
      </c>
      <c r="B96" s="762"/>
      <c r="C96" s="762"/>
      <c r="D96" s="762"/>
      <c r="E96" s="762"/>
      <c r="F96" s="762"/>
      <c r="G96" s="762"/>
      <c r="H96" s="762"/>
      <c r="I96" s="762"/>
      <c r="J96" s="89"/>
      <c r="K96" s="89"/>
      <c r="L96" s="766"/>
      <c r="M96" s="766"/>
    </row>
    <row r="97" spans="1:13" ht="15" customHeight="1">
      <c r="A97" s="86">
        <v>19</v>
      </c>
      <c r="B97" s="762"/>
      <c r="C97" s="762"/>
      <c r="D97" s="762"/>
      <c r="E97" s="762"/>
      <c r="F97" s="762"/>
      <c r="G97" s="762"/>
      <c r="H97" s="762"/>
      <c r="I97" s="762"/>
      <c r="J97" s="89"/>
      <c r="K97" s="89"/>
      <c r="L97" s="766"/>
      <c r="M97" s="766"/>
    </row>
    <row r="98" spans="1:13" ht="15" customHeight="1">
      <c r="A98" s="86">
        <v>20</v>
      </c>
      <c r="B98" s="762"/>
      <c r="C98" s="762"/>
      <c r="D98" s="762"/>
      <c r="E98" s="762"/>
      <c r="F98" s="762"/>
      <c r="G98" s="762"/>
      <c r="H98" s="762"/>
      <c r="I98" s="762"/>
      <c r="J98" s="89"/>
      <c r="K98" s="89"/>
      <c r="L98" s="766"/>
      <c r="M98" s="766"/>
    </row>
    <row r="99" spans="1:13" ht="15" customHeight="1">
      <c r="A99" s="86">
        <v>21</v>
      </c>
      <c r="B99" s="762"/>
      <c r="C99" s="762"/>
      <c r="D99" s="762"/>
      <c r="E99" s="762"/>
      <c r="F99" s="762"/>
      <c r="G99" s="762"/>
      <c r="H99" s="762"/>
      <c r="I99" s="762"/>
      <c r="J99" s="89"/>
      <c r="K99" s="89"/>
      <c r="L99" s="766"/>
      <c r="M99" s="766"/>
    </row>
    <row r="100" spans="1:13" ht="15" customHeight="1">
      <c r="A100" s="86">
        <v>22</v>
      </c>
      <c r="B100" s="762"/>
      <c r="C100" s="762"/>
      <c r="D100" s="762"/>
      <c r="E100" s="762"/>
      <c r="F100" s="762"/>
      <c r="G100" s="762"/>
      <c r="H100" s="762"/>
      <c r="I100" s="762"/>
      <c r="J100" s="89"/>
      <c r="K100" s="89"/>
      <c r="L100" s="766"/>
      <c r="M100" s="766"/>
    </row>
    <row r="101" spans="1:13" ht="15" customHeight="1">
      <c r="A101" s="86">
        <v>23</v>
      </c>
      <c r="B101" s="762"/>
      <c r="C101" s="762"/>
      <c r="D101" s="762"/>
      <c r="E101" s="762"/>
      <c r="F101" s="762"/>
      <c r="G101" s="762"/>
      <c r="H101" s="762"/>
      <c r="I101" s="762"/>
      <c r="J101" s="89"/>
      <c r="K101" s="89"/>
      <c r="L101" s="766"/>
      <c r="M101" s="766"/>
    </row>
    <row r="102" spans="1:13" ht="15" customHeight="1">
      <c r="A102" s="86">
        <v>24</v>
      </c>
      <c r="B102" s="762"/>
      <c r="C102" s="762"/>
      <c r="D102" s="762"/>
      <c r="E102" s="762"/>
      <c r="F102" s="762"/>
      <c r="G102" s="762"/>
      <c r="H102" s="762"/>
      <c r="I102" s="762"/>
      <c r="J102" s="89"/>
      <c r="K102" s="89"/>
      <c r="L102" s="766"/>
      <c r="M102" s="766"/>
    </row>
    <row r="103" spans="1:13" ht="15" customHeight="1">
      <c r="A103" s="86">
        <v>25</v>
      </c>
      <c r="B103" s="762"/>
      <c r="C103" s="762"/>
      <c r="D103" s="762"/>
      <c r="E103" s="762"/>
      <c r="F103" s="762"/>
      <c r="G103" s="762"/>
      <c r="H103" s="762"/>
      <c r="I103" s="762"/>
      <c r="J103" s="89"/>
      <c r="K103" s="89"/>
      <c r="L103" s="766"/>
      <c r="M103" s="766"/>
    </row>
    <row r="104" spans="1:13" ht="15" customHeight="1">
      <c r="A104" s="86"/>
      <c r="B104" s="775"/>
      <c r="C104" s="775"/>
      <c r="D104" s="775"/>
      <c r="E104" s="775"/>
      <c r="F104" s="775"/>
      <c r="G104" s="775"/>
      <c r="H104" s="775"/>
      <c r="I104" s="775"/>
      <c r="J104" s="759" t="s">
        <v>99</v>
      </c>
      <c r="K104" s="761"/>
      <c r="L104" s="774">
        <f>SUM(L79:M103)</f>
        <v>0</v>
      </c>
      <c r="M104" s="774"/>
    </row>
    <row r="106" spans="1:13" ht="30" customHeight="1">
      <c r="A106" s="88" t="s">
        <v>111</v>
      </c>
      <c r="B106" s="757" t="s">
        <v>112</v>
      </c>
      <c r="C106" s="757"/>
      <c r="D106" s="757"/>
      <c r="E106" s="757"/>
      <c r="F106" s="757"/>
      <c r="G106" s="757"/>
      <c r="H106" s="757"/>
      <c r="I106" s="757"/>
      <c r="J106" s="757"/>
      <c r="K106" s="757"/>
      <c r="L106" s="757"/>
      <c r="M106" s="757"/>
    </row>
    <row r="107" spans="1:13" ht="30" customHeight="1">
      <c r="A107" s="88" t="s">
        <v>111</v>
      </c>
      <c r="B107" s="757" t="s">
        <v>113</v>
      </c>
      <c r="C107" s="757"/>
      <c r="D107" s="757"/>
      <c r="E107" s="757"/>
      <c r="F107" s="757"/>
      <c r="G107" s="757"/>
      <c r="H107" s="757"/>
      <c r="I107" s="757"/>
      <c r="J107" s="757"/>
      <c r="K107" s="757"/>
      <c r="L107" s="757"/>
      <c r="M107" s="757"/>
    </row>
    <row r="108" spans="1:13" ht="30" customHeight="1">
      <c r="A108" s="88" t="s">
        <v>111</v>
      </c>
      <c r="B108" s="757" t="s">
        <v>114</v>
      </c>
      <c r="C108" s="757"/>
      <c r="D108" s="757"/>
      <c r="E108" s="757"/>
      <c r="F108" s="757"/>
      <c r="G108" s="757"/>
      <c r="H108" s="757"/>
      <c r="I108" s="757"/>
      <c r="J108" s="757"/>
      <c r="K108" s="757"/>
      <c r="L108" s="757"/>
      <c r="M108" s="757"/>
    </row>
    <row r="109" spans="1:13" ht="30" customHeight="1">
      <c r="A109" s="88" t="s">
        <v>111</v>
      </c>
      <c r="B109" s="757" t="s">
        <v>115</v>
      </c>
      <c r="C109" s="757"/>
      <c r="D109" s="757"/>
      <c r="E109" s="757"/>
      <c r="F109" s="757"/>
      <c r="G109" s="757"/>
      <c r="H109" s="757"/>
      <c r="I109" s="757"/>
      <c r="J109" s="757"/>
      <c r="K109" s="757"/>
      <c r="L109" s="757"/>
      <c r="M109" s="757"/>
    </row>
  </sheetData>
  <mergeCells count="287">
    <mergeCell ref="B108:M108"/>
    <mergeCell ref="B109:M109"/>
    <mergeCell ref="B104:E104"/>
    <mergeCell ref="F104:I104"/>
    <mergeCell ref="J104:K104"/>
    <mergeCell ref="L104:M104"/>
    <mergeCell ref="B106:M106"/>
    <mergeCell ref="B107:M107"/>
    <mergeCell ref="B102:E102"/>
    <mergeCell ref="F102:I102"/>
    <mergeCell ref="L102:M102"/>
    <mergeCell ref="B103:E103"/>
    <mergeCell ref="F103:I103"/>
    <mergeCell ref="L103:M103"/>
    <mergeCell ref="B100:E100"/>
    <mergeCell ref="F100:I100"/>
    <mergeCell ref="L100:M100"/>
    <mergeCell ref="B101:E101"/>
    <mergeCell ref="F101:I101"/>
    <mergeCell ref="L101:M101"/>
    <mergeCell ref="B98:E98"/>
    <mergeCell ref="F98:I98"/>
    <mergeCell ref="L98:M98"/>
    <mergeCell ref="B99:E99"/>
    <mergeCell ref="F99:I99"/>
    <mergeCell ref="L99:M99"/>
    <mergeCell ref="B96:E96"/>
    <mergeCell ref="F96:I96"/>
    <mergeCell ref="L96:M96"/>
    <mergeCell ref="B97:E97"/>
    <mergeCell ref="F97:I97"/>
    <mergeCell ref="L97:M97"/>
    <mergeCell ref="B94:E94"/>
    <mergeCell ref="F94:I94"/>
    <mergeCell ref="L94:M94"/>
    <mergeCell ref="B95:E95"/>
    <mergeCell ref="F95:I95"/>
    <mergeCell ref="L95:M95"/>
    <mergeCell ref="B92:E92"/>
    <mergeCell ref="F92:I92"/>
    <mergeCell ref="L92:M92"/>
    <mergeCell ref="B93:E93"/>
    <mergeCell ref="F93:I93"/>
    <mergeCell ref="L93:M93"/>
    <mergeCell ref="B90:E90"/>
    <mergeCell ref="F90:I90"/>
    <mergeCell ref="L90:M90"/>
    <mergeCell ref="B91:E91"/>
    <mergeCell ref="F91:I91"/>
    <mergeCell ref="L91:M91"/>
    <mergeCell ref="B88:E88"/>
    <mergeCell ref="F88:I88"/>
    <mergeCell ref="L88:M88"/>
    <mergeCell ref="B89:E89"/>
    <mergeCell ref="F89:I89"/>
    <mergeCell ref="L89:M89"/>
    <mergeCell ref="B86:E86"/>
    <mergeCell ref="F86:I86"/>
    <mergeCell ref="L86:M86"/>
    <mergeCell ref="B87:E87"/>
    <mergeCell ref="F87:I87"/>
    <mergeCell ref="L87:M87"/>
    <mergeCell ref="B84:E84"/>
    <mergeCell ref="F84:I84"/>
    <mergeCell ref="L84:M84"/>
    <mergeCell ref="B85:E85"/>
    <mergeCell ref="F85:I85"/>
    <mergeCell ref="L85:M85"/>
    <mergeCell ref="B82:E82"/>
    <mergeCell ref="F82:I82"/>
    <mergeCell ref="L82:M82"/>
    <mergeCell ref="B83:E83"/>
    <mergeCell ref="F83:I83"/>
    <mergeCell ref="L83:M83"/>
    <mergeCell ref="B80:E80"/>
    <mergeCell ref="F80:I80"/>
    <mergeCell ref="L80:M80"/>
    <mergeCell ref="B81:E81"/>
    <mergeCell ref="F81:I81"/>
    <mergeCell ref="L81:M81"/>
    <mergeCell ref="B78:E78"/>
    <mergeCell ref="F78:I78"/>
    <mergeCell ref="L78:M78"/>
    <mergeCell ref="B79:E79"/>
    <mergeCell ref="F79:I79"/>
    <mergeCell ref="L79:M79"/>
    <mergeCell ref="B73:D73"/>
    <mergeCell ref="E73:H73"/>
    <mergeCell ref="I73:K73"/>
    <mergeCell ref="L73:M73"/>
    <mergeCell ref="A75:M75"/>
    <mergeCell ref="G76:H76"/>
    <mergeCell ref="K76:L76"/>
    <mergeCell ref="B71:D71"/>
    <mergeCell ref="E71:H71"/>
    <mergeCell ref="L71:M71"/>
    <mergeCell ref="B72:D72"/>
    <mergeCell ref="E72:H72"/>
    <mergeCell ref="L72:M72"/>
    <mergeCell ref="B69:D69"/>
    <mergeCell ref="E69:H69"/>
    <mergeCell ref="L69:M69"/>
    <mergeCell ref="B70:D70"/>
    <mergeCell ref="E70:H70"/>
    <mergeCell ref="L70:M70"/>
    <mergeCell ref="B67:D67"/>
    <mergeCell ref="E67:H67"/>
    <mergeCell ref="L67:M67"/>
    <mergeCell ref="B68:D68"/>
    <mergeCell ref="E68:H68"/>
    <mergeCell ref="L68:M68"/>
    <mergeCell ref="B65:D65"/>
    <mergeCell ref="E65:H65"/>
    <mergeCell ref="L65:M65"/>
    <mergeCell ref="B66:D66"/>
    <mergeCell ref="E66:H66"/>
    <mergeCell ref="L66:M66"/>
    <mergeCell ref="B63:D63"/>
    <mergeCell ref="E63:H63"/>
    <mergeCell ref="L63:M63"/>
    <mergeCell ref="B64:D64"/>
    <mergeCell ref="E64:H64"/>
    <mergeCell ref="L64:M64"/>
    <mergeCell ref="B61:D61"/>
    <mergeCell ref="E61:H61"/>
    <mergeCell ref="L61:M61"/>
    <mergeCell ref="B62:D62"/>
    <mergeCell ref="E62:H62"/>
    <mergeCell ref="L62:M62"/>
    <mergeCell ref="B59:D59"/>
    <mergeCell ref="E59:H59"/>
    <mergeCell ref="L59:M59"/>
    <mergeCell ref="B60:D60"/>
    <mergeCell ref="E60:H60"/>
    <mergeCell ref="L60:M60"/>
    <mergeCell ref="B57:D57"/>
    <mergeCell ref="E57:H57"/>
    <mergeCell ref="L57:M57"/>
    <mergeCell ref="B58:D58"/>
    <mergeCell ref="E58:H58"/>
    <mergeCell ref="L58:M58"/>
    <mergeCell ref="B55:D55"/>
    <mergeCell ref="E55:H55"/>
    <mergeCell ref="L55:M55"/>
    <mergeCell ref="B56:D56"/>
    <mergeCell ref="E56:H56"/>
    <mergeCell ref="L56:M56"/>
    <mergeCell ref="B53:D53"/>
    <mergeCell ref="E53:H53"/>
    <mergeCell ref="L53:M53"/>
    <mergeCell ref="B54:D54"/>
    <mergeCell ref="E54:H54"/>
    <mergeCell ref="L54:M54"/>
    <mergeCell ref="B51:D51"/>
    <mergeCell ref="E51:H51"/>
    <mergeCell ref="L51:M51"/>
    <mergeCell ref="B52:D52"/>
    <mergeCell ref="E52:H52"/>
    <mergeCell ref="L52:M52"/>
    <mergeCell ref="B49:D49"/>
    <mergeCell ref="E49:H49"/>
    <mergeCell ref="L49:M49"/>
    <mergeCell ref="B50:D50"/>
    <mergeCell ref="E50:H50"/>
    <mergeCell ref="L50:M50"/>
    <mergeCell ref="B47:D47"/>
    <mergeCell ref="E47:H47"/>
    <mergeCell ref="L47:M47"/>
    <mergeCell ref="B48:D48"/>
    <mergeCell ref="E48:H48"/>
    <mergeCell ref="L48:M48"/>
    <mergeCell ref="B45:D45"/>
    <mergeCell ref="E45:H45"/>
    <mergeCell ref="L45:M45"/>
    <mergeCell ref="B46:D46"/>
    <mergeCell ref="E46:H46"/>
    <mergeCell ref="L46:M46"/>
    <mergeCell ref="B43:D43"/>
    <mergeCell ref="E43:H43"/>
    <mergeCell ref="L43:M43"/>
    <mergeCell ref="B44:D44"/>
    <mergeCell ref="E44:H44"/>
    <mergeCell ref="L44:M44"/>
    <mergeCell ref="B41:D41"/>
    <mergeCell ref="E41:H41"/>
    <mergeCell ref="L41:M41"/>
    <mergeCell ref="B42:D42"/>
    <mergeCell ref="E42:H42"/>
    <mergeCell ref="L42:M42"/>
    <mergeCell ref="B39:D39"/>
    <mergeCell ref="E39:H39"/>
    <mergeCell ref="L39:M39"/>
    <mergeCell ref="B40:D40"/>
    <mergeCell ref="E40:H40"/>
    <mergeCell ref="L40:M40"/>
    <mergeCell ref="B37:D37"/>
    <mergeCell ref="E37:H37"/>
    <mergeCell ref="L37:M37"/>
    <mergeCell ref="B38:D38"/>
    <mergeCell ref="E38:H38"/>
    <mergeCell ref="L38:M38"/>
    <mergeCell ref="B35:D35"/>
    <mergeCell ref="E35:H35"/>
    <mergeCell ref="L35:M35"/>
    <mergeCell ref="B36:D36"/>
    <mergeCell ref="E36:H36"/>
    <mergeCell ref="L36:M36"/>
    <mergeCell ref="B33:D33"/>
    <mergeCell ref="E33:H33"/>
    <mergeCell ref="L33:M33"/>
    <mergeCell ref="B34:D34"/>
    <mergeCell ref="E34:H34"/>
    <mergeCell ref="L34:M34"/>
    <mergeCell ref="B31:D31"/>
    <mergeCell ref="E31:H31"/>
    <mergeCell ref="L31:M31"/>
    <mergeCell ref="B32:D32"/>
    <mergeCell ref="E32:H32"/>
    <mergeCell ref="L32:M32"/>
    <mergeCell ref="B29:D29"/>
    <mergeCell ref="E29:H29"/>
    <mergeCell ref="L29:M29"/>
    <mergeCell ref="B30:D30"/>
    <mergeCell ref="E30:H30"/>
    <mergeCell ref="L30:M30"/>
    <mergeCell ref="B27:D27"/>
    <mergeCell ref="E27:H27"/>
    <mergeCell ref="L27:M27"/>
    <mergeCell ref="B28:D28"/>
    <mergeCell ref="E28:H28"/>
    <mergeCell ref="L28:M28"/>
    <mergeCell ref="B25:D25"/>
    <mergeCell ref="E25:H25"/>
    <mergeCell ref="L25:M25"/>
    <mergeCell ref="B26:D26"/>
    <mergeCell ref="E26:H26"/>
    <mergeCell ref="L26:M26"/>
    <mergeCell ref="B23:D23"/>
    <mergeCell ref="E23:H23"/>
    <mergeCell ref="L23:M23"/>
    <mergeCell ref="B24:D24"/>
    <mergeCell ref="E24:H24"/>
    <mergeCell ref="L24:M24"/>
    <mergeCell ref="B21:D21"/>
    <mergeCell ref="E21:H21"/>
    <mergeCell ref="L21:M21"/>
    <mergeCell ref="B22:D22"/>
    <mergeCell ref="E22:H22"/>
    <mergeCell ref="L22:M22"/>
    <mergeCell ref="B19:D19"/>
    <mergeCell ref="E19:H19"/>
    <mergeCell ref="L19:M19"/>
    <mergeCell ref="B20:D20"/>
    <mergeCell ref="E20:H20"/>
    <mergeCell ref="L20:M20"/>
    <mergeCell ref="B17:D17"/>
    <mergeCell ref="E17:H17"/>
    <mergeCell ref="L17:M17"/>
    <mergeCell ref="B18:D18"/>
    <mergeCell ref="E18:H18"/>
    <mergeCell ref="L18:M18"/>
    <mergeCell ref="B12:E12"/>
    <mergeCell ref="F12:H12"/>
    <mergeCell ref="J12:L12"/>
    <mergeCell ref="A14:M14"/>
    <mergeCell ref="G15:H15"/>
    <mergeCell ref="K15:L15"/>
    <mergeCell ref="B11:E11"/>
    <mergeCell ref="F11:H11"/>
    <mergeCell ref="J11:L11"/>
    <mergeCell ref="C5:G5"/>
    <mergeCell ref="A6:D6"/>
    <mergeCell ref="G6:H6"/>
    <mergeCell ref="K6:L6"/>
    <mergeCell ref="B7:M7"/>
    <mergeCell ref="B9:E9"/>
    <mergeCell ref="F9:I9"/>
    <mergeCell ref="J9:M9"/>
    <mergeCell ref="A2:M2"/>
    <mergeCell ref="A4:B4"/>
    <mergeCell ref="C4:E4"/>
    <mergeCell ref="F4:G4"/>
    <mergeCell ref="H4:I4"/>
    <mergeCell ref="J4:M4"/>
    <mergeCell ref="B10:E10"/>
    <mergeCell ref="F10:H10"/>
    <mergeCell ref="J10:L10"/>
  </mergeCells>
  <phoneticPr fontId="2"/>
  <dataValidations count="2">
    <dataValidation type="list" allowBlank="1" showInputMessage="1" showErrorMessage="1" sqref="K18:K72" xr:uid="{76D39E14-0C53-4233-ADE0-CE35D85057DD}">
      <formula1>"前期,後期,通年"</formula1>
    </dataValidation>
    <dataValidation type="list" allowBlank="1" showInputMessage="1" showErrorMessage="1" sqref="I18:J72 J79:K103" xr:uid="{9894381F-DC0D-4C02-9380-D424BE8A9C81}">
      <formula1>"○,●"</formula1>
    </dataValidation>
  </dataValidations>
  <printOptions horizontalCentered="1"/>
  <pageMargins left="0.70866141732283472" right="0.70866141732283472" top="0.55118110236220474" bottom="0.55118110236220474" header="0.31496062992125984" footer="0.31496062992125984"/>
  <pageSetup paperSize="9" scale="95" fitToWidth="0" orientation="portrait" blackAndWhite="1" r:id="rId1"/>
  <rowBreaks count="1" manualBreakCount="1">
    <brk id="55" max="12"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6E90A-B86C-4242-8E4A-AE340768374C}">
  <dimension ref="A1:K22"/>
  <sheetViews>
    <sheetView showGridLines="0" view="pageBreakPreview" zoomScale="70" zoomScaleNormal="100" zoomScaleSheetLayoutView="70" workbookViewId="0">
      <selection activeCell="J42" sqref="J42"/>
    </sheetView>
  </sheetViews>
  <sheetFormatPr defaultColWidth="9" defaultRowHeight="13"/>
  <cols>
    <col min="1" max="1" width="5" style="45" customWidth="1"/>
    <col min="2" max="2" width="20.6328125" style="45" customWidth="1"/>
    <col min="3" max="4" width="8.6328125" style="45" customWidth="1"/>
    <col min="5" max="5" width="8.36328125" style="45" customWidth="1"/>
    <col min="6" max="6" width="13" style="45" customWidth="1"/>
    <col min="7" max="7" width="6.26953125" style="45" customWidth="1"/>
    <col min="8" max="8" width="11.26953125" style="45" customWidth="1"/>
    <col min="9" max="9" width="9.7265625" style="45" customWidth="1"/>
    <col min="10" max="10" width="32.36328125" style="45" customWidth="1"/>
    <col min="11" max="11" width="45.26953125" style="45" customWidth="1"/>
    <col min="12" max="16384" width="9" style="45"/>
  </cols>
  <sheetData>
    <row r="1" spans="1:11">
      <c r="B1" s="778" t="s">
        <v>116</v>
      </c>
      <c r="C1" s="778"/>
      <c r="D1" s="778"/>
      <c r="E1" s="778"/>
      <c r="F1" s="778"/>
      <c r="G1" s="778"/>
      <c r="H1" s="778"/>
      <c r="I1" s="778"/>
      <c r="J1" s="778"/>
      <c r="K1" s="778"/>
    </row>
    <row r="2" spans="1:11" ht="35.25" customHeight="1">
      <c r="A2" s="779" t="s">
        <v>117</v>
      </c>
      <c r="B2" s="779"/>
      <c r="C2" s="779"/>
      <c r="D2" s="779"/>
      <c r="E2" s="779"/>
      <c r="F2" s="779"/>
      <c r="G2" s="779"/>
      <c r="H2" s="779"/>
      <c r="I2" s="779"/>
      <c r="J2" s="779"/>
      <c r="K2" s="779"/>
    </row>
    <row r="3" spans="1:11" ht="13.5" customHeight="1">
      <c r="B3" s="48"/>
    </row>
    <row r="4" spans="1:11" ht="20.149999999999999" customHeight="1">
      <c r="A4" s="90"/>
      <c r="B4" s="266" t="s">
        <v>295</v>
      </c>
      <c r="C4" s="500" t="str">
        <f>IF(ISTEXT(様式一式目次!C4),様式一式目次!C4," ")</f>
        <v xml:space="preserve"> </v>
      </c>
      <c r="D4" s="500"/>
      <c r="E4" s="500"/>
      <c r="I4" s="92"/>
      <c r="J4" s="347"/>
    </row>
    <row r="5" spans="1:11" ht="20.149999999999999" customHeight="1">
      <c r="A5" s="90"/>
      <c r="B5" s="266" t="s">
        <v>441</v>
      </c>
      <c r="C5" s="777" t="str">
        <f>IF(ISTEXT(様式一式目次!C5),様式一式目次!C5," ")</f>
        <v xml:space="preserve"> </v>
      </c>
      <c r="D5" s="777"/>
      <c r="E5" s="777"/>
      <c r="I5" s="92"/>
      <c r="J5" s="347"/>
    </row>
    <row r="6" spans="1:11" ht="20.149999999999999" customHeight="1">
      <c r="B6" s="90"/>
    </row>
    <row r="7" spans="1:11" ht="36" customHeight="1">
      <c r="A7" s="93" t="s">
        <v>118</v>
      </c>
      <c r="B7" s="94" t="s">
        <v>119</v>
      </c>
      <c r="C7" s="780" t="s">
        <v>120</v>
      </c>
      <c r="D7" s="781"/>
      <c r="E7" s="782"/>
      <c r="F7" s="95" t="s">
        <v>121</v>
      </c>
      <c r="G7" s="95" t="s">
        <v>122</v>
      </c>
      <c r="H7" s="94" t="s">
        <v>123</v>
      </c>
      <c r="I7" s="95" t="s">
        <v>124</v>
      </c>
      <c r="J7" s="96" t="s">
        <v>125</v>
      </c>
      <c r="K7" s="96" t="s">
        <v>126</v>
      </c>
    </row>
    <row r="8" spans="1:11" ht="46.5" customHeight="1">
      <c r="A8" s="93" t="s">
        <v>127</v>
      </c>
      <c r="B8" s="94" t="s">
        <v>128</v>
      </c>
      <c r="C8" s="400" t="s">
        <v>129</v>
      </c>
      <c r="D8" s="401" t="s">
        <v>130</v>
      </c>
      <c r="E8" s="97"/>
      <c r="F8" s="399" t="s">
        <v>568</v>
      </c>
      <c r="G8" s="95" t="s">
        <v>131</v>
      </c>
      <c r="H8" s="94" t="s">
        <v>132</v>
      </c>
      <c r="I8" s="98">
        <v>10</v>
      </c>
      <c r="J8" s="96" t="s">
        <v>571</v>
      </c>
      <c r="K8" s="96" t="s">
        <v>133</v>
      </c>
    </row>
    <row r="9" spans="1:11" ht="40" customHeight="1">
      <c r="A9" s="99">
        <v>1</v>
      </c>
      <c r="B9" s="100"/>
      <c r="C9" s="101"/>
      <c r="D9" s="102"/>
      <c r="E9" s="103"/>
      <c r="F9" s="104"/>
      <c r="G9" s="105"/>
      <c r="H9" s="106"/>
      <c r="I9" s="107"/>
      <c r="J9" s="100"/>
      <c r="K9" s="100"/>
    </row>
    <row r="10" spans="1:11" ht="40" customHeight="1">
      <c r="A10" s="99">
        <v>2</v>
      </c>
      <c r="B10" s="100"/>
      <c r="C10" s="101"/>
      <c r="D10" s="102"/>
      <c r="E10" s="103"/>
      <c r="F10" s="104"/>
      <c r="G10" s="105"/>
      <c r="H10" s="106"/>
      <c r="I10" s="107"/>
      <c r="J10" s="100"/>
      <c r="K10" s="100"/>
    </row>
    <row r="11" spans="1:11" ht="40" customHeight="1">
      <c r="A11" s="99">
        <v>3</v>
      </c>
      <c r="B11" s="100"/>
      <c r="C11" s="101"/>
      <c r="D11" s="102"/>
      <c r="E11" s="103"/>
      <c r="F11" s="104"/>
      <c r="G11" s="105"/>
      <c r="H11" s="106"/>
      <c r="I11" s="107"/>
      <c r="J11" s="100"/>
      <c r="K11" s="100"/>
    </row>
    <row r="12" spans="1:11" ht="40" customHeight="1">
      <c r="A12" s="99">
        <v>4</v>
      </c>
      <c r="B12" s="100"/>
      <c r="C12" s="101"/>
      <c r="D12" s="102"/>
      <c r="E12" s="103"/>
      <c r="F12" s="104"/>
      <c r="G12" s="105"/>
      <c r="H12" s="106"/>
      <c r="I12" s="107"/>
      <c r="J12" s="100"/>
      <c r="K12" s="100"/>
    </row>
    <row r="13" spans="1:11" ht="40" customHeight="1">
      <c r="A13" s="99">
        <v>5</v>
      </c>
      <c r="B13" s="100"/>
      <c r="C13" s="101"/>
      <c r="D13" s="102"/>
      <c r="E13" s="103"/>
      <c r="F13" s="104"/>
      <c r="G13" s="105"/>
      <c r="H13" s="106"/>
      <c r="I13" s="107"/>
      <c r="J13" s="100"/>
      <c r="K13" s="100"/>
    </row>
    <row r="14" spans="1:11" ht="40" customHeight="1">
      <c r="A14" s="99">
        <v>6</v>
      </c>
      <c r="B14" s="100"/>
      <c r="C14" s="101"/>
      <c r="D14" s="102"/>
      <c r="E14" s="103"/>
      <c r="F14" s="104"/>
      <c r="G14" s="105"/>
      <c r="H14" s="106"/>
      <c r="I14" s="107"/>
      <c r="J14" s="100"/>
      <c r="K14" s="100"/>
    </row>
    <row r="15" spans="1:11" ht="40" customHeight="1">
      <c r="A15" s="99">
        <v>7</v>
      </c>
      <c r="B15" s="100"/>
      <c r="C15" s="101"/>
      <c r="D15" s="102"/>
      <c r="E15" s="103"/>
      <c r="F15" s="104"/>
      <c r="G15" s="105"/>
      <c r="H15" s="106"/>
      <c r="I15" s="107"/>
      <c r="J15" s="100"/>
      <c r="K15" s="100"/>
    </row>
    <row r="16" spans="1:11" ht="40" customHeight="1">
      <c r="A16" s="99">
        <v>8</v>
      </c>
      <c r="B16" s="108"/>
      <c r="C16" s="101"/>
      <c r="D16" s="102"/>
      <c r="E16" s="103"/>
      <c r="F16" s="104"/>
      <c r="G16" s="105"/>
      <c r="H16" s="106"/>
      <c r="I16" s="107"/>
      <c r="J16" s="100"/>
      <c r="K16" s="100"/>
    </row>
    <row r="17" spans="1:11" ht="40" customHeight="1">
      <c r="A17" s="99">
        <v>9</v>
      </c>
      <c r="B17" s="100"/>
      <c r="C17" s="101"/>
      <c r="D17" s="102"/>
      <c r="E17" s="103"/>
      <c r="F17" s="104"/>
      <c r="G17" s="105"/>
      <c r="H17" s="106"/>
      <c r="I17" s="107"/>
      <c r="J17" s="100"/>
      <c r="K17" s="100"/>
    </row>
    <row r="18" spans="1:11" ht="40" customHeight="1">
      <c r="A18" s="99">
        <v>10</v>
      </c>
      <c r="B18" s="100"/>
      <c r="C18" s="109" t="s">
        <v>134</v>
      </c>
      <c r="D18" s="110" t="s">
        <v>135</v>
      </c>
      <c r="E18" s="111" t="s">
        <v>135</v>
      </c>
      <c r="F18" s="112" t="s">
        <v>136</v>
      </c>
      <c r="G18" s="105"/>
      <c r="H18" s="106"/>
      <c r="I18" s="107"/>
      <c r="J18" s="100"/>
      <c r="K18" s="100"/>
    </row>
    <row r="19" spans="1:11" ht="14.25" customHeight="1">
      <c r="A19" s="783"/>
      <c r="B19" s="783"/>
      <c r="C19" s="783"/>
      <c r="D19" s="783"/>
      <c r="E19" s="783"/>
      <c r="F19" s="783"/>
      <c r="G19" s="783"/>
      <c r="H19" s="783"/>
      <c r="I19" s="783"/>
      <c r="J19" s="783"/>
      <c r="K19" s="783"/>
    </row>
    <row r="20" spans="1:11" ht="13.5" customHeight="1">
      <c r="A20" s="776" t="s">
        <v>137</v>
      </c>
      <c r="B20" s="776"/>
      <c r="C20" s="776"/>
      <c r="D20" s="776"/>
      <c r="E20" s="776"/>
      <c r="F20" s="776"/>
      <c r="G20" s="776"/>
      <c r="H20" s="776"/>
      <c r="I20" s="776"/>
      <c r="J20" s="776"/>
      <c r="K20" s="776"/>
    </row>
    <row r="21" spans="1:11" ht="13.5" customHeight="1">
      <c r="A21" s="784" t="s">
        <v>138</v>
      </c>
      <c r="B21" s="784"/>
      <c r="C21" s="784"/>
      <c r="D21" s="784"/>
      <c r="E21" s="784"/>
      <c r="F21" s="784"/>
      <c r="G21" s="784"/>
      <c r="H21" s="784"/>
      <c r="I21" s="784"/>
      <c r="J21" s="784"/>
      <c r="K21" s="784"/>
    </row>
    <row r="22" spans="1:11" ht="13.5" customHeight="1">
      <c r="A22" s="776" t="s">
        <v>139</v>
      </c>
      <c r="B22" s="776"/>
      <c r="C22" s="776"/>
      <c r="D22" s="776"/>
      <c r="E22" s="776"/>
      <c r="F22" s="776"/>
      <c r="G22" s="776"/>
      <c r="H22" s="776"/>
      <c r="I22" s="776"/>
      <c r="J22" s="776"/>
      <c r="K22" s="776"/>
    </row>
  </sheetData>
  <mergeCells count="9">
    <mergeCell ref="A22:K22"/>
    <mergeCell ref="C4:E4"/>
    <mergeCell ref="C5:E5"/>
    <mergeCell ref="B1:K1"/>
    <mergeCell ref="A2:K2"/>
    <mergeCell ref="C7:E7"/>
    <mergeCell ref="A19:K19"/>
    <mergeCell ref="A20:K20"/>
    <mergeCell ref="A21:K21"/>
  </mergeCells>
  <phoneticPr fontId="2"/>
  <dataValidations count="4">
    <dataValidation allowBlank="1" showInputMessage="1" showErrorMessage="1" prompt="数字のみを入力" sqref="I8:I18" xr:uid="{23BCD269-45C9-4315-A907-378781AF58B2}"/>
    <dataValidation type="list" allowBlank="1" showInputMessage="1" showErrorMessage="1" prompt="該当するものを選択" sqref="H8:H18" xr:uid="{4A2F1115-FDCE-4603-B265-757854CDE4EB}">
      <formula1>"職員（社員）,外部講師"</formula1>
    </dataValidation>
    <dataValidation type="list" allowBlank="1" showInputMessage="1" showErrorMessage="1" prompt="該当するものを選択" sqref="G8:G18" xr:uid="{A1AC7A4D-08CF-49A1-AEC9-322EE200A787}">
      <formula1>"主,副"</formula1>
    </dataValidation>
    <dataValidation type="list" allowBlank="1" showInputMessage="1" showErrorMessage="1" prompt="該当するものを選択" sqref="C8:E17" xr:uid="{4A244622-82FE-4DDF-82B2-B5B2E0043C63}">
      <formula1>"学科,実技,就職支援"</formula1>
    </dataValidation>
  </dataValidations>
  <pageMargins left="0.74803149606299213" right="0.74803149606299213" top="0.78740157480314965" bottom="0.78740157480314965" header="0.51181102362204722" footer="0.51181102362204722"/>
  <pageSetup paperSize="9" scale="77" orientation="landscape"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14</vt:i4>
      </vt:variant>
    </vt:vector>
  </HeadingPairs>
  <TitlesOfParts>
    <vt:vector size="34" baseType="lpstr">
      <vt:lpstr>様式一式目次</vt:lpstr>
      <vt:lpstr>様式1-1</vt:lpstr>
      <vt:lpstr>様式1-2</vt:lpstr>
      <vt:lpstr>様式2</vt:lpstr>
      <vt:lpstr>様式3-1</vt:lpstr>
      <vt:lpstr>様式3-2</vt:lpstr>
      <vt:lpstr>様式4</vt:lpstr>
      <vt:lpstr>様式5</vt:lpstr>
      <vt:lpstr>様式6</vt:lpstr>
      <vt:lpstr>様式7</vt:lpstr>
      <vt:lpstr>様式8</vt:lpstr>
      <vt:lpstr>様式9</vt:lpstr>
      <vt:lpstr>様式10</vt:lpstr>
      <vt:lpstr>様式11</vt:lpstr>
      <vt:lpstr>様式12</vt:lpstr>
      <vt:lpstr>様式13</vt:lpstr>
      <vt:lpstr>様式14</vt:lpstr>
      <vt:lpstr>様式15</vt:lpstr>
      <vt:lpstr>参考1</vt:lpstr>
      <vt:lpstr>参考2</vt:lpstr>
      <vt:lpstr>参考1!Print_Area</vt:lpstr>
      <vt:lpstr>参考2!Print_Area</vt:lpstr>
      <vt:lpstr>'様式1-1'!Print_Area</vt:lpstr>
      <vt:lpstr>様式12!Print_Area</vt:lpstr>
      <vt:lpstr>'様式1-2'!Print_Area</vt:lpstr>
      <vt:lpstr>様式13!Print_Area</vt:lpstr>
      <vt:lpstr>様式15!Print_Area</vt:lpstr>
      <vt:lpstr>'様式3-1'!Print_Area</vt:lpstr>
      <vt:lpstr>'様式3-2'!Print_Area</vt:lpstr>
      <vt:lpstr>様式4!Print_Area</vt:lpstr>
      <vt:lpstr>様式7!Print_Area</vt:lpstr>
      <vt:lpstr>様式8!Print_Area</vt:lpstr>
      <vt:lpstr>様式9!Print_Area</vt:lpstr>
      <vt:lpstr>様式一式目次!Print_Area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2022-09-14T06:15:30Z</dcterms:created>
  <dcterms:modified xsi:type="dcterms:W3CDTF">2025-08-29T08:07:26Z</dcterms:modified>
</cp:coreProperties>
</file>