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衆議院議員総選挙\令和8年2月8日執行\030_一般通知・報告\選挙時登録関連\06 選挙時登録記者発表\"/>
    </mc:Choice>
  </mc:AlternateContent>
  <xr:revisionPtr revIDLastSave="0" documentId="13_ncr:1_{14B8D0A1-923D-46E4-9C57-0320E25DF68D}" xr6:coauthVersionLast="47" xr6:coauthVersionMax="47" xr10:uidLastSave="{00000000-0000-0000-0000-000000000000}"/>
  <bookViews>
    <workbookView xWindow="-110" yWindow="-110" windowWidth="19420" windowHeight="11500" xr2:uid="{79DDC86D-F7FC-4C83-AFB6-01F84514B0BE}"/>
  </bookViews>
  <sheets>
    <sheet name="Sheet1" sheetId="1" r:id="rId1"/>
  </sheets>
  <definedNames>
    <definedName name="_xlnm.Print_Area" localSheetId="0">Sheet1!$A$1:$K$93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25" i="1" l="1"/>
  <c r="I26" i="1"/>
  <c r="H25" i="1"/>
  <c r="J25" i="1" s="1"/>
  <c r="K25" i="1" s="1"/>
  <c r="H26" i="1"/>
  <c r="J26" i="1" s="1"/>
  <c r="K26" i="1" s="1"/>
  <c r="H27" i="1"/>
  <c r="I92" i="1"/>
  <c r="H92" i="1"/>
  <c r="J92" i="1" s="1"/>
  <c r="K92" i="1" s="1"/>
  <c r="I91" i="1"/>
  <c r="H91" i="1"/>
  <c r="B90" i="1"/>
  <c r="H90" i="1" s="1"/>
  <c r="C90" i="1"/>
  <c r="I90" i="1" s="1"/>
  <c r="D89" i="1"/>
  <c r="D90" i="1" s="1"/>
  <c r="B88" i="1"/>
  <c r="H88" i="1" s="1"/>
  <c r="H87" i="1"/>
  <c r="I85" i="1"/>
  <c r="H85" i="1"/>
  <c r="I84" i="1"/>
  <c r="H84" i="1"/>
  <c r="I83" i="1"/>
  <c r="H83" i="1"/>
  <c r="K81" i="1"/>
  <c r="I81" i="1"/>
  <c r="D81" i="1"/>
  <c r="H80" i="1"/>
  <c r="I80" i="1"/>
  <c r="D80" i="1"/>
  <c r="H79" i="1"/>
  <c r="I78" i="1"/>
  <c r="I75" i="1"/>
  <c r="H75" i="1"/>
  <c r="I74" i="1"/>
  <c r="H74" i="1"/>
  <c r="I73" i="1"/>
  <c r="D73" i="1"/>
  <c r="I72" i="1"/>
  <c r="H72" i="1"/>
  <c r="J72" i="1" s="1"/>
  <c r="K72" i="1" s="1"/>
  <c r="D72" i="1"/>
  <c r="H71" i="1"/>
  <c r="I70" i="1"/>
  <c r="I69" i="1"/>
  <c r="H69" i="1"/>
  <c r="I67" i="1"/>
  <c r="H67" i="1"/>
  <c r="I66" i="1"/>
  <c r="H66" i="1"/>
  <c r="I65" i="1"/>
  <c r="B64" i="1"/>
  <c r="H64" i="1" s="1"/>
  <c r="H63" i="1"/>
  <c r="I62" i="1"/>
  <c r="I61" i="1"/>
  <c r="J61" i="1" s="1"/>
  <c r="H61" i="1"/>
  <c r="I60" i="1"/>
  <c r="H60" i="1"/>
  <c r="I59" i="1"/>
  <c r="H59" i="1"/>
  <c r="I58" i="1"/>
  <c r="H58" i="1"/>
  <c r="H57" i="1"/>
  <c r="I57" i="1"/>
  <c r="I56" i="1"/>
  <c r="H56" i="1"/>
  <c r="H55" i="1"/>
  <c r="I54" i="1"/>
  <c r="I53" i="1"/>
  <c r="H53" i="1"/>
  <c r="I52" i="1"/>
  <c r="H52" i="1"/>
  <c r="H51" i="1"/>
  <c r="I51" i="1"/>
  <c r="J51" i="1" s="1"/>
  <c r="K51" i="1" s="1"/>
  <c r="I50" i="1"/>
  <c r="H50" i="1"/>
  <c r="I49" i="1"/>
  <c r="H49" i="1"/>
  <c r="I48" i="1"/>
  <c r="H48" i="1"/>
  <c r="J48" i="1" s="1"/>
  <c r="K48" i="1" s="1"/>
  <c r="H47" i="1"/>
  <c r="I46" i="1"/>
  <c r="I45" i="1"/>
  <c r="H45" i="1"/>
  <c r="I44" i="1"/>
  <c r="H44" i="1"/>
  <c r="I43" i="1"/>
  <c r="H43" i="1"/>
  <c r="J43" i="1" s="1"/>
  <c r="K43" i="1" s="1"/>
  <c r="H42" i="1"/>
  <c r="I42" i="1"/>
  <c r="J42" i="1" s="1"/>
  <c r="K42" i="1" s="1"/>
  <c r="D42" i="1"/>
  <c r="H41" i="1"/>
  <c r="I41" i="1"/>
  <c r="I40" i="1"/>
  <c r="H40" i="1"/>
  <c r="J40" i="1" s="1"/>
  <c r="K40" i="1" s="1"/>
  <c r="H39" i="1"/>
  <c r="I38" i="1"/>
  <c r="I37" i="1"/>
  <c r="H37" i="1"/>
  <c r="I36" i="1"/>
  <c r="H36" i="1"/>
  <c r="I35" i="1"/>
  <c r="H35" i="1"/>
  <c r="J35" i="1" s="1"/>
  <c r="K35" i="1" s="1"/>
  <c r="H34" i="1"/>
  <c r="I34" i="1"/>
  <c r="D34" i="1"/>
  <c r="J34" i="1" s="1"/>
  <c r="K34" i="1" s="1"/>
  <c r="H33" i="1"/>
  <c r="I33" i="1"/>
  <c r="I32" i="1"/>
  <c r="H32" i="1"/>
  <c r="J32" i="1" s="1"/>
  <c r="K32" i="1" s="1"/>
  <c r="H31" i="1"/>
  <c r="I30" i="1"/>
  <c r="I29" i="1"/>
  <c r="H29" i="1"/>
  <c r="I28" i="1"/>
  <c r="H28" i="1"/>
  <c r="I27" i="1"/>
  <c r="D25" i="1"/>
  <c r="H23" i="1"/>
  <c r="I22" i="1"/>
  <c r="I21" i="1"/>
  <c r="H21" i="1"/>
  <c r="I20" i="1"/>
  <c r="H20" i="1"/>
  <c r="H19" i="1"/>
  <c r="I19" i="1"/>
  <c r="J19" i="1" s="1"/>
  <c r="K19" i="1" s="1"/>
  <c r="D19" i="1"/>
  <c r="I18" i="1"/>
  <c r="D18" i="1"/>
  <c r="H18" i="1"/>
  <c r="I17" i="1"/>
  <c r="H17" i="1"/>
  <c r="I16" i="1"/>
  <c r="D16" i="1"/>
  <c r="H16" i="1"/>
  <c r="H15" i="1"/>
  <c r="I14" i="1"/>
  <c r="I13" i="1"/>
  <c r="H13" i="1"/>
  <c r="I12" i="1"/>
  <c r="H12" i="1"/>
  <c r="J45" i="1" l="1"/>
  <c r="K45" i="1" s="1"/>
  <c r="J17" i="1"/>
  <c r="K17" i="1" s="1"/>
  <c r="J90" i="1"/>
  <c r="K90" i="1" s="1"/>
  <c r="J85" i="1"/>
  <c r="K85" i="1" s="1"/>
  <c r="J69" i="1"/>
  <c r="K69" i="1" s="1"/>
  <c r="J75" i="1"/>
  <c r="K75" i="1" s="1"/>
  <c r="J21" i="1"/>
  <c r="K21" i="1" s="1"/>
  <c r="J16" i="1"/>
  <c r="K16" i="1" s="1"/>
  <c r="J56" i="1"/>
  <c r="K56" i="1" s="1"/>
  <c r="J67" i="1"/>
  <c r="K67" i="1" s="1"/>
  <c r="J27" i="1"/>
  <c r="K27" i="1" s="1"/>
  <c r="J28" i="1"/>
  <c r="K28" i="1" s="1"/>
  <c r="J44" i="1"/>
  <c r="K44" i="1" s="1"/>
  <c r="J52" i="1"/>
  <c r="K52" i="1" s="1"/>
  <c r="J74" i="1"/>
  <c r="K74" i="1" s="1"/>
  <c r="J80" i="1"/>
  <c r="K80" i="1" s="1"/>
  <c r="C24" i="1"/>
  <c r="I24" i="1" s="1"/>
  <c r="D33" i="1"/>
  <c r="J33" i="1" s="1"/>
  <c r="K33" i="1" s="1"/>
  <c r="J36" i="1"/>
  <c r="K36" i="1" s="1"/>
  <c r="D41" i="1"/>
  <c r="J49" i="1"/>
  <c r="K49" i="1" s="1"/>
  <c r="D57" i="1"/>
  <c r="J59" i="1"/>
  <c r="K59" i="1" s="1"/>
  <c r="J66" i="1"/>
  <c r="K66" i="1" s="1"/>
  <c r="J91" i="1"/>
  <c r="K91" i="1" s="1"/>
  <c r="J50" i="1"/>
  <c r="K50" i="1" s="1"/>
  <c r="J57" i="1"/>
  <c r="K57" i="1" s="1"/>
  <c r="J12" i="1"/>
  <c r="K12" i="1" s="1"/>
  <c r="J18" i="1"/>
  <c r="K18" i="1" s="1"/>
  <c r="D27" i="1"/>
  <c r="D32" i="1"/>
  <c r="D43" i="1"/>
  <c r="D48" i="1"/>
  <c r="H81" i="1"/>
  <c r="J81" i="1" s="1"/>
  <c r="D17" i="1"/>
  <c r="D35" i="1"/>
  <c r="J37" i="1"/>
  <c r="K37" i="1" s="1"/>
  <c r="D50" i="1"/>
  <c r="J53" i="1"/>
  <c r="K53" i="1" s="1"/>
  <c r="J58" i="1"/>
  <c r="K58" i="1" s="1"/>
  <c r="D65" i="1"/>
  <c r="B86" i="1"/>
  <c r="H86" i="1" s="1"/>
  <c r="B93" i="1"/>
  <c r="H93" i="1" s="1"/>
  <c r="J20" i="1"/>
  <c r="K20" i="1" s="1"/>
  <c r="J41" i="1"/>
  <c r="K41" i="1" s="1"/>
  <c r="D40" i="1"/>
  <c r="D56" i="1"/>
  <c r="C68" i="1"/>
  <c r="I68" i="1" s="1"/>
  <c r="H73" i="1"/>
  <c r="J73" i="1" s="1"/>
  <c r="K73" i="1" s="1"/>
  <c r="B82" i="1"/>
  <c r="H82" i="1" s="1"/>
  <c r="C86" i="1"/>
  <c r="I86" i="1" s="1"/>
  <c r="H89" i="1"/>
  <c r="J13" i="1"/>
  <c r="K13" i="1" s="1"/>
  <c r="D49" i="1"/>
  <c r="D51" i="1"/>
  <c r="H65" i="1"/>
  <c r="J65" i="1" s="1"/>
  <c r="K65" i="1" s="1"/>
  <c r="B68" i="1"/>
  <c r="H68" i="1" s="1"/>
  <c r="C82" i="1"/>
  <c r="I82" i="1" s="1"/>
  <c r="J83" i="1"/>
  <c r="K83" i="1" s="1"/>
  <c r="I89" i="1"/>
  <c r="C93" i="1"/>
  <c r="I93" i="1" s="1"/>
  <c r="I71" i="1"/>
  <c r="J71" i="1" s="1"/>
  <c r="K71" i="1" s="1"/>
  <c r="D71" i="1"/>
  <c r="D55" i="1"/>
  <c r="I55" i="1"/>
  <c r="C64" i="1"/>
  <c r="D63" i="1"/>
  <c r="D64" i="1" s="1"/>
  <c r="I63" i="1"/>
  <c r="J63" i="1" s="1"/>
  <c r="K63" i="1" s="1"/>
  <c r="H78" i="1"/>
  <c r="J78" i="1" s="1"/>
  <c r="K78" i="1" s="1"/>
  <c r="D78" i="1"/>
  <c r="H22" i="1"/>
  <c r="J22" i="1" s="1"/>
  <c r="K22" i="1" s="1"/>
  <c r="D22" i="1"/>
  <c r="J55" i="1"/>
  <c r="K55" i="1" s="1"/>
  <c r="I31" i="1"/>
  <c r="J31" i="1" s="1"/>
  <c r="K31" i="1" s="1"/>
  <c r="D31" i="1"/>
  <c r="D15" i="1"/>
  <c r="I15" i="1"/>
  <c r="J15" i="1" s="1"/>
  <c r="K15" i="1" s="1"/>
  <c r="I23" i="1"/>
  <c r="J23" i="1" s="1"/>
  <c r="K23" i="1" s="1"/>
  <c r="D23" i="1"/>
  <c r="D47" i="1"/>
  <c r="I47" i="1"/>
  <c r="J47" i="1" s="1"/>
  <c r="K47" i="1" s="1"/>
  <c r="H70" i="1"/>
  <c r="J70" i="1" s="1"/>
  <c r="K70" i="1" s="1"/>
  <c r="D70" i="1"/>
  <c r="D14" i="1"/>
  <c r="H14" i="1"/>
  <c r="J14" i="1" s="1"/>
  <c r="K14" i="1" s="1"/>
  <c r="D26" i="1"/>
  <c r="B24" i="1"/>
  <c r="I39" i="1"/>
  <c r="J39" i="1" s="1"/>
  <c r="K39" i="1" s="1"/>
  <c r="D39" i="1"/>
  <c r="H54" i="1"/>
  <c r="J54" i="1" s="1"/>
  <c r="K54" i="1" s="1"/>
  <c r="D54" i="1"/>
  <c r="H30" i="1"/>
  <c r="J30" i="1" s="1"/>
  <c r="K30" i="1" s="1"/>
  <c r="D30" i="1"/>
  <c r="D46" i="1"/>
  <c r="H46" i="1"/>
  <c r="J46" i="1" s="1"/>
  <c r="K46" i="1" s="1"/>
  <c r="D38" i="1"/>
  <c r="H38" i="1"/>
  <c r="J38" i="1" s="1"/>
  <c r="K38" i="1" s="1"/>
  <c r="J29" i="1"/>
  <c r="K29" i="1" s="1"/>
  <c r="H62" i="1"/>
  <c r="J62" i="1" s="1"/>
  <c r="K62" i="1" s="1"/>
  <c r="D62" i="1"/>
  <c r="D79" i="1"/>
  <c r="I79" i="1"/>
  <c r="J79" i="1" s="1"/>
  <c r="K79" i="1" s="1"/>
  <c r="J84" i="1"/>
  <c r="K84" i="1" s="1"/>
  <c r="C88" i="1"/>
  <c r="I88" i="1" s="1"/>
  <c r="J88" i="1" s="1"/>
  <c r="K88" i="1" s="1"/>
  <c r="D87" i="1"/>
  <c r="D88" i="1" s="1"/>
  <c r="I87" i="1"/>
  <c r="J87" i="1" s="1"/>
  <c r="K87" i="1" s="1"/>
  <c r="B76" i="1"/>
  <c r="H76" i="1" s="1"/>
  <c r="B11" i="1"/>
  <c r="D13" i="1"/>
  <c r="D21" i="1"/>
  <c r="D29" i="1"/>
  <c r="D37" i="1"/>
  <c r="D45" i="1"/>
  <c r="D53" i="1"/>
  <c r="D61" i="1"/>
  <c r="K61" i="1" s="1"/>
  <c r="D69" i="1"/>
  <c r="C76" i="1"/>
  <c r="I76" i="1" s="1"/>
  <c r="D77" i="1"/>
  <c r="D85" i="1"/>
  <c r="C11" i="1"/>
  <c r="D12" i="1"/>
  <c r="D20" i="1"/>
  <c r="D28" i="1"/>
  <c r="D36" i="1"/>
  <c r="D44" i="1"/>
  <c r="D52" i="1"/>
  <c r="D60" i="1"/>
  <c r="K60" i="1" s="1"/>
  <c r="H77" i="1"/>
  <c r="D84" i="1"/>
  <c r="D92" i="1"/>
  <c r="D59" i="1"/>
  <c r="D67" i="1"/>
  <c r="D75" i="1"/>
  <c r="I77" i="1"/>
  <c r="D83" i="1"/>
  <c r="D91" i="1"/>
  <c r="D58" i="1"/>
  <c r="D66" i="1"/>
  <c r="D74" i="1"/>
  <c r="D82" i="1" l="1"/>
  <c r="J68" i="1"/>
  <c r="K68" i="1" s="1"/>
  <c r="J93" i="1"/>
  <c r="K93" i="1" s="1"/>
  <c r="J82" i="1"/>
  <c r="K82" i="1" s="1"/>
  <c r="J86" i="1"/>
  <c r="K86" i="1" s="1"/>
  <c r="J89" i="1"/>
  <c r="K89" i="1" s="1"/>
  <c r="D68" i="1"/>
  <c r="D76" i="1"/>
  <c r="H11" i="1"/>
  <c r="B9" i="1"/>
  <c r="J76" i="1"/>
  <c r="K76" i="1" s="1"/>
  <c r="C10" i="1"/>
  <c r="I10" i="1" s="1"/>
  <c r="I64" i="1"/>
  <c r="J64" i="1" s="1"/>
  <c r="K64" i="1" s="1"/>
  <c r="D11" i="1"/>
  <c r="D93" i="1"/>
  <c r="J77" i="1"/>
  <c r="K77" i="1" s="1"/>
  <c r="I11" i="1"/>
  <c r="C9" i="1"/>
  <c r="D86" i="1"/>
  <c r="B10" i="1"/>
  <c r="H10" i="1" s="1"/>
  <c r="H24" i="1"/>
  <c r="J24" i="1" s="1"/>
  <c r="K24" i="1" s="1"/>
  <c r="D24" i="1"/>
  <c r="D10" i="1" l="1"/>
  <c r="D9" i="1"/>
  <c r="J11" i="1"/>
  <c r="K11" i="1" s="1"/>
  <c r="B8" i="1"/>
  <c r="H9" i="1"/>
  <c r="C8" i="1"/>
  <c r="I9" i="1"/>
  <c r="I8" i="1" s="1"/>
  <c r="J10" i="1"/>
  <c r="K10" i="1" s="1"/>
  <c r="D8" i="1" l="1"/>
  <c r="J9" i="1"/>
  <c r="H8" i="1"/>
  <c r="K9" i="1" l="1"/>
  <c r="J8" i="1"/>
  <c r="K8" i="1" s="1"/>
</calcChain>
</file>

<file path=xl/sharedStrings.xml><?xml version="1.0" encoding="utf-8"?>
<sst xmlns="http://schemas.openxmlformats.org/spreadsheetml/2006/main" count="103" uniqueCount="96">
  <si>
    <t>　　　　　　　項目
市町村名</t>
  </si>
  <si>
    <t>増　　　　　　　　　減</t>
  </si>
  <si>
    <t>男</t>
  </si>
  <si>
    <t>女</t>
  </si>
  <si>
    <t>計</t>
  </si>
  <si>
    <t>率(%)</t>
  </si>
  <si>
    <t>県　　　　　計</t>
  </si>
  <si>
    <t>市　　　 　 計</t>
  </si>
  <si>
    <t>町　　村　　計</t>
  </si>
  <si>
    <t>さ い た ま 市</t>
  </si>
  <si>
    <t>川　　越　　市</t>
  </si>
  <si>
    <t>熊　　谷　　市</t>
  </si>
  <si>
    <t>川　　口　　市</t>
  </si>
  <si>
    <t>行　　田　　市</t>
  </si>
  <si>
    <t>秩　　父　　市</t>
  </si>
  <si>
    <t>所　　沢　　市</t>
  </si>
  <si>
    <t>飯　　能　　市</t>
  </si>
  <si>
    <t>加　　須　　市</t>
  </si>
  <si>
    <t>東　松　山　市</t>
  </si>
  <si>
    <t>春　日　部　市</t>
  </si>
  <si>
    <t>狭　　山　　市</t>
  </si>
  <si>
    <t>羽　　生　　市</t>
  </si>
  <si>
    <t>鴻　　巣　　市</t>
  </si>
  <si>
    <t>深　　谷　　市</t>
  </si>
  <si>
    <t>上　　尾　　市</t>
  </si>
  <si>
    <t>草　　加　　市</t>
  </si>
  <si>
    <t>越　　谷　　市</t>
  </si>
  <si>
    <t>蕨　　　　　市</t>
  </si>
  <si>
    <t>戸　　田　　市</t>
  </si>
  <si>
    <t>入　　間　　市</t>
  </si>
  <si>
    <t>朝　　霞　　市</t>
  </si>
  <si>
    <t>志　　木　　市</t>
  </si>
  <si>
    <t>和　　光　　市</t>
  </si>
  <si>
    <t>新　　座　　市</t>
  </si>
  <si>
    <t>桶　　川　　市</t>
  </si>
  <si>
    <t>久　　喜　　市</t>
  </si>
  <si>
    <t>北　　本　　市</t>
  </si>
  <si>
    <t>八　　潮　　市</t>
  </si>
  <si>
    <t>富　士　見　市</t>
  </si>
  <si>
    <t>三　　郷　　市</t>
  </si>
  <si>
    <t>蓮　　田　　市</t>
  </si>
  <si>
    <t>坂　　戸　　市</t>
  </si>
  <si>
    <t>幸　　手　　市</t>
  </si>
  <si>
    <t>鶴　ヶ　島　市</t>
  </si>
  <si>
    <t>日　　高　　市</t>
  </si>
  <si>
    <t>吉　　川　　市</t>
  </si>
  <si>
    <t>伊　　奈　　町</t>
  </si>
  <si>
    <t>北 足 立 郡　　計</t>
  </si>
  <si>
    <t>三　　芳　　町</t>
  </si>
  <si>
    <t>毛　呂　山　町</t>
  </si>
  <si>
    <t>越　　生　　町</t>
  </si>
  <si>
    <t>入　間　郡　　計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</si>
  <si>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</si>
  <si>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</si>
  <si>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</si>
  <si>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</si>
  <si>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</si>
  <si>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</si>
  <si>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比　企　郡　　計</t>
  </si>
  <si>
    <t>横　　瀬　　町</t>
  </si>
  <si>
    <t>皆　　野　　町</t>
  </si>
  <si>
    <t>長　　瀞　　町</t>
  </si>
  <si>
    <t>小　鹿　野　町</t>
  </si>
  <si>
    <t>東　秩　父　村</t>
  </si>
  <si>
    <t>秩　父　郡　　計</t>
  </si>
  <si>
    <t>美　　里　　町</t>
  </si>
  <si>
    <t>神　　川　　町</t>
  </si>
  <si>
    <t>上　　里　　町</t>
  </si>
  <si>
    <t>児　玉　郡　　計</t>
  </si>
  <si>
    <t>寄　　居　　町</t>
  </si>
  <si>
    <t>大　里　郡　　計</t>
  </si>
  <si>
    <t>宮　　代　　町</t>
  </si>
  <si>
    <t>南 埼 玉 郡 　計</t>
  </si>
  <si>
    <t>杉　　戸　　町</t>
  </si>
  <si>
    <t>松　　伏　　町</t>
  </si>
  <si>
    <t>北 葛 飾 郡 　計</t>
  </si>
  <si>
    <t>令和６年１０月１４日現在</t>
    <rPh sb="0" eb="1">
      <t>レイ</t>
    </rPh>
    <rPh sb="1" eb="2">
      <t>カズ</t>
    </rPh>
    <rPh sb="3" eb="4">
      <t>ネン</t>
    </rPh>
    <phoneticPr fontId="3"/>
  </si>
  <si>
    <t>在外選挙人名簿選挙時登録者数調べ（市区町村別）</t>
    <rPh sb="0" eb="2">
      <t>ザイガイ</t>
    </rPh>
    <rPh sb="2" eb="5">
      <t>センキョニン</t>
    </rPh>
    <rPh sb="5" eb="6">
      <t>メイ</t>
    </rPh>
    <rPh sb="7" eb="9">
      <t>センキョ</t>
    </rPh>
    <rPh sb="9" eb="10">
      <t>ジ</t>
    </rPh>
    <rPh sb="10" eb="11">
      <t>スウ</t>
    </rPh>
    <rPh sb="11" eb="12">
      <t>シラベ</t>
    </rPh>
    <rPh sb="14" eb="18">
      <t>シクチョウソン</t>
    </rPh>
    <rPh sb="18" eb="19">
      <t>ベツ</t>
    </rPh>
    <phoneticPr fontId="3"/>
  </si>
  <si>
    <t>　　　　埼玉県選挙管理委員会</t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</si>
  <si>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</si>
  <si>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</si>
  <si>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</si>
  <si>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</si>
  <si>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</si>
  <si>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</si>
  <si>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</si>
  <si>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</si>
  <si>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</si>
  <si>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2" eb="3">
      <t>ク</t>
    </rPh>
    <phoneticPr fontId="3"/>
  </si>
  <si>
    <t>１（第２区）</t>
    <rPh sb="2" eb="3">
      <t>ダイ</t>
    </rPh>
    <rPh sb="4" eb="5">
      <t>ク</t>
    </rPh>
    <phoneticPr fontId="3"/>
  </si>
  <si>
    <t>２（第３区）</t>
    <rPh sb="2" eb="3">
      <t>ダイ</t>
    </rPh>
    <rPh sb="4" eb="5">
      <t>ク</t>
    </rPh>
    <phoneticPr fontId="3"/>
  </si>
  <si>
    <t>本　　庄　　市</t>
    <phoneticPr fontId="3"/>
  </si>
  <si>
    <t>ふ じ み 野 市</t>
    <rPh sb="6" eb="7">
      <t>ノ</t>
    </rPh>
    <phoneticPr fontId="3"/>
  </si>
  <si>
    <t>白　　岡　　市</t>
    <rPh sb="6" eb="7">
      <t>シ</t>
    </rPh>
    <phoneticPr fontId="3"/>
  </si>
  <si>
    <t>と き が わ 町</t>
    <rPh sb="8" eb="9">
      <t>マチ</t>
    </rPh>
    <phoneticPr fontId="3"/>
  </si>
  <si>
    <t>令和８年１月２６日現在</t>
    <rPh sb="0" eb="1">
      <t>レイ</t>
    </rPh>
    <rPh sb="1" eb="2">
      <t>カズ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</si>
</sst>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7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0" fontId="5" fillId="0" borderId="21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right" vertical="center"/>
    </xf>
    <xf numFmtId="0" fontId="5" fillId="0" borderId="13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2" fontId="7" fillId="0" borderId="14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right" vertical="center"/>
    </xf>
    <xf numFmtId="0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2" fontId="5" fillId="0" borderId="26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A2BB-134E-40E1-AD69-285AC2A0C614}">
  <dimension ref="A1:K93"/>
  <sheetViews>
    <sheetView tabSelected="1" view="pageBreakPreview" topLeftCell="A39" zoomScale="110" zoomScaleNormal="100" zoomScaleSheetLayoutView="110" workbookViewId="0">
      <selection activeCell="C62" sqref="C62"/>
    </sheetView>
  </sheetViews>
  <sheetFormatPr defaultRowHeight="13" x14ac:dyDescent="0.2"/>
  <cols>
    <col min="1" max="1" width="16.453125" customWidth="1"/>
  </cols>
  <sheetData>
    <row r="1" spans="1:11" ht="16.5" x14ac:dyDescent="0.25">
      <c r="A1" s="1" t="s">
        <v>95</v>
      </c>
      <c r="B1" s="1"/>
      <c r="C1" s="2"/>
      <c r="D1" s="3"/>
      <c r="E1" s="4"/>
      <c r="F1" s="2"/>
      <c r="G1" s="2"/>
      <c r="H1" s="2"/>
      <c r="I1" s="2"/>
      <c r="J1" s="2"/>
      <c r="K1" s="5"/>
    </row>
    <row r="2" spans="1:11" ht="16.5" x14ac:dyDescent="0.25">
      <c r="A2" s="49" t="s">
        <v>77</v>
      </c>
      <c r="B2" s="49"/>
      <c r="C2" s="49"/>
      <c r="D2" s="49"/>
      <c r="E2" s="50"/>
      <c r="F2" s="50"/>
      <c r="G2" s="50"/>
      <c r="H2" s="49"/>
      <c r="I2" s="49"/>
      <c r="J2" s="49"/>
      <c r="K2" s="49"/>
    </row>
    <row r="3" spans="1:11" x14ac:dyDescent="0.2">
      <c r="A3" s="1"/>
      <c r="B3" s="2"/>
      <c r="C3" s="2"/>
      <c r="D3" s="2"/>
      <c r="E3" s="2"/>
      <c r="F3" s="2"/>
      <c r="G3" s="2"/>
      <c r="H3" s="2"/>
      <c r="I3" s="2" t="s">
        <v>78</v>
      </c>
      <c r="J3" s="1"/>
      <c r="K3" s="5"/>
    </row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x14ac:dyDescent="0.2">
      <c r="A5" s="6"/>
      <c r="B5" s="7"/>
      <c r="C5" s="7"/>
      <c r="D5" s="7"/>
      <c r="E5" s="8"/>
      <c r="F5" s="8"/>
      <c r="G5" s="8"/>
      <c r="H5" s="7"/>
      <c r="I5" s="7"/>
      <c r="J5" s="7"/>
      <c r="K5" s="7"/>
    </row>
    <row r="6" spans="1:11" x14ac:dyDescent="0.2">
      <c r="A6" s="51" t="s">
        <v>0</v>
      </c>
      <c r="B6" s="53" t="s">
        <v>95</v>
      </c>
      <c r="C6" s="53"/>
      <c r="D6" s="53"/>
      <c r="E6" s="53" t="s">
        <v>76</v>
      </c>
      <c r="F6" s="53"/>
      <c r="G6" s="53"/>
      <c r="H6" s="54" t="s">
        <v>1</v>
      </c>
      <c r="I6" s="55"/>
      <c r="J6" s="55"/>
      <c r="K6" s="56"/>
    </row>
    <row r="7" spans="1:11" x14ac:dyDescent="0.2">
      <c r="A7" s="52"/>
      <c r="B7" s="9" t="s">
        <v>2</v>
      </c>
      <c r="C7" s="9" t="s">
        <v>3</v>
      </c>
      <c r="D7" s="9" t="s">
        <v>4</v>
      </c>
      <c r="E7" s="9" t="s">
        <v>2</v>
      </c>
      <c r="F7" s="9" t="s">
        <v>3</v>
      </c>
      <c r="G7" s="9" t="s">
        <v>4</v>
      </c>
      <c r="H7" s="10" t="s">
        <v>2</v>
      </c>
      <c r="I7" s="10" t="s">
        <v>3</v>
      </c>
      <c r="J7" s="10" t="s">
        <v>4</v>
      </c>
      <c r="K7" s="10" t="s">
        <v>5</v>
      </c>
    </row>
    <row r="8" spans="1:11" x14ac:dyDescent="0.2">
      <c r="A8" s="11" t="s">
        <v>6</v>
      </c>
      <c r="B8" s="12">
        <f>B9+B10</f>
        <v>2183</v>
      </c>
      <c r="C8" s="13">
        <f>C9+C10</f>
        <v>3026</v>
      </c>
      <c r="D8" s="12">
        <f>D9+D10</f>
        <v>5209</v>
      </c>
      <c r="E8" s="12">
        <v>2005</v>
      </c>
      <c r="F8" s="13">
        <v>2723</v>
      </c>
      <c r="G8" s="12">
        <v>4728</v>
      </c>
      <c r="H8" s="14">
        <f>H9+H10</f>
        <v>178</v>
      </c>
      <c r="I8" s="15">
        <f>I9+I10</f>
        <v>303</v>
      </c>
      <c r="J8" s="15">
        <f>J9+J10</f>
        <v>481</v>
      </c>
      <c r="K8" s="16">
        <f t="shared" ref="K8:K31" si="0">IF(G8=0,"－",ROUND(J8/G8*100,2))</f>
        <v>10.17</v>
      </c>
    </row>
    <row r="9" spans="1:11" x14ac:dyDescent="0.2">
      <c r="A9" s="11" t="s">
        <v>7</v>
      </c>
      <c r="B9" s="15">
        <f>SUM(B11,B22:B23,B24,B27:B34,B35:B37,B38:B41,B42:B50,B51:B61,B62)</f>
        <v>2086</v>
      </c>
      <c r="C9" s="15">
        <f>SUM(C11,C22:C23,C24,C27:C34,C35:C37,C38:C41,C42:C50,C51:C61,C62)</f>
        <v>2850</v>
      </c>
      <c r="D9" s="15">
        <f>SUM(D11,D22:D23,D24,D27:D34,D35:D37,D38:D41,D42:D50,D51:D61,D62)</f>
        <v>4936</v>
      </c>
      <c r="E9" s="15">
        <v>1916</v>
      </c>
      <c r="F9" s="15">
        <v>2552</v>
      </c>
      <c r="G9" s="15">
        <v>4468</v>
      </c>
      <c r="H9" s="14">
        <f t="shared" ref="H9:I24" si="1">B9-E9</f>
        <v>170</v>
      </c>
      <c r="I9" s="15">
        <f t="shared" si="1"/>
        <v>298</v>
      </c>
      <c r="J9" s="15">
        <f>H9+I9</f>
        <v>468</v>
      </c>
      <c r="K9" s="16">
        <f t="shared" si="0"/>
        <v>10.47</v>
      </c>
    </row>
    <row r="10" spans="1:11" x14ac:dyDescent="0.2">
      <c r="A10" s="11" t="s">
        <v>8</v>
      </c>
      <c r="B10" s="15">
        <f t="shared" ref="B10:D10" si="2">SUM(B64,B68,B76,B82,B86,B88,B90,B93)</f>
        <v>97</v>
      </c>
      <c r="C10" s="15">
        <f t="shared" si="2"/>
        <v>176</v>
      </c>
      <c r="D10" s="15">
        <f t="shared" si="2"/>
        <v>273</v>
      </c>
      <c r="E10" s="15">
        <v>89</v>
      </c>
      <c r="F10" s="15">
        <v>171</v>
      </c>
      <c r="G10" s="15">
        <v>260</v>
      </c>
      <c r="H10" s="14">
        <f t="shared" si="1"/>
        <v>8</v>
      </c>
      <c r="I10" s="12">
        <f t="shared" si="1"/>
        <v>5</v>
      </c>
      <c r="J10" s="15">
        <f>H10+I10</f>
        <v>13</v>
      </c>
      <c r="K10" s="16">
        <f t="shared" si="0"/>
        <v>5</v>
      </c>
    </row>
    <row r="11" spans="1:11" x14ac:dyDescent="0.2">
      <c r="A11" s="17" t="s">
        <v>9</v>
      </c>
      <c r="B11" s="18">
        <f t="shared" ref="B11:D11" si="3">SUM(B12:B21)</f>
        <v>488</v>
      </c>
      <c r="C11" s="18">
        <f t="shared" si="3"/>
        <v>604</v>
      </c>
      <c r="D11" s="18">
        <f t="shared" si="3"/>
        <v>1092</v>
      </c>
      <c r="E11" s="18">
        <v>420</v>
      </c>
      <c r="F11" s="18">
        <v>523</v>
      </c>
      <c r="G11" s="19">
        <v>943</v>
      </c>
      <c r="H11" s="19">
        <f t="shared" si="1"/>
        <v>68</v>
      </c>
      <c r="I11" s="18">
        <f t="shared" si="1"/>
        <v>81</v>
      </c>
      <c r="J11" s="18">
        <f>D11-G11</f>
        <v>149</v>
      </c>
      <c r="K11" s="20">
        <f t="shared" si="0"/>
        <v>15.8</v>
      </c>
    </row>
    <row r="12" spans="1:11" x14ac:dyDescent="0.2">
      <c r="A12" s="21" t="s">
        <v>79</v>
      </c>
      <c r="B12" s="22">
        <v>20</v>
      </c>
      <c r="C12" s="22">
        <v>24</v>
      </c>
      <c r="D12" s="22">
        <f t="shared" ref="D12:D63" si="4">B12+C12</f>
        <v>44</v>
      </c>
      <c r="E12" s="22">
        <v>18</v>
      </c>
      <c r="F12" s="22">
        <v>22</v>
      </c>
      <c r="G12" s="23">
        <v>40</v>
      </c>
      <c r="H12" s="24">
        <f t="shared" si="1"/>
        <v>2</v>
      </c>
      <c r="I12" s="25">
        <f t="shared" si="1"/>
        <v>2</v>
      </c>
      <c r="J12" s="25">
        <f t="shared" ref="J12:J26" si="5">H12+I12</f>
        <v>4</v>
      </c>
      <c r="K12" s="26">
        <f t="shared" si="0"/>
        <v>10</v>
      </c>
    </row>
    <row r="13" spans="1:11" x14ac:dyDescent="0.2">
      <c r="A13" s="21" t="s">
        <v>80</v>
      </c>
      <c r="B13" s="22">
        <v>44</v>
      </c>
      <c r="C13" s="22">
        <v>51</v>
      </c>
      <c r="D13" s="22">
        <f t="shared" si="4"/>
        <v>95</v>
      </c>
      <c r="E13" s="22">
        <v>37</v>
      </c>
      <c r="F13" s="22">
        <v>47</v>
      </c>
      <c r="G13" s="23">
        <v>84</v>
      </c>
      <c r="H13" s="23">
        <f t="shared" si="1"/>
        <v>7</v>
      </c>
      <c r="I13" s="22">
        <f t="shared" si="1"/>
        <v>4</v>
      </c>
      <c r="J13" s="22">
        <f t="shared" si="5"/>
        <v>11</v>
      </c>
      <c r="K13" s="27">
        <f t="shared" si="0"/>
        <v>13.1</v>
      </c>
    </row>
    <row r="14" spans="1:11" x14ac:dyDescent="0.2">
      <c r="A14" s="21" t="s">
        <v>81</v>
      </c>
      <c r="B14" s="22">
        <v>48</v>
      </c>
      <c r="C14" s="22">
        <v>60</v>
      </c>
      <c r="D14" s="22">
        <f t="shared" si="4"/>
        <v>108</v>
      </c>
      <c r="E14" s="22">
        <v>43</v>
      </c>
      <c r="F14" s="22">
        <v>51</v>
      </c>
      <c r="G14" s="23">
        <v>94</v>
      </c>
      <c r="H14" s="23">
        <f t="shared" si="1"/>
        <v>5</v>
      </c>
      <c r="I14" s="22">
        <f t="shared" si="1"/>
        <v>9</v>
      </c>
      <c r="J14" s="22">
        <f t="shared" si="5"/>
        <v>14</v>
      </c>
      <c r="K14" s="27">
        <f t="shared" si="0"/>
        <v>14.89</v>
      </c>
    </row>
    <row r="15" spans="1:11" x14ac:dyDescent="0.2">
      <c r="A15" s="21" t="s">
        <v>82</v>
      </c>
      <c r="B15" s="22">
        <v>39</v>
      </c>
      <c r="C15" s="22">
        <v>84</v>
      </c>
      <c r="D15" s="22">
        <f t="shared" si="4"/>
        <v>123</v>
      </c>
      <c r="E15" s="22">
        <v>40</v>
      </c>
      <c r="F15" s="22">
        <v>73</v>
      </c>
      <c r="G15" s="23">
        <v>113</v>
      </c>
      <c r="H15" s="23">
        <f t="shared" si="1"/>
        <v>-1</v>
      </c>
      <c r="I15" s="22">
        <f t="shared" si="1"/>
        <v>11</v>
      </c>
      <c r="J15" s="22">
        <f t="shared" si="5"/>
        <v>10</v>
      </c>
      <c r="K15" s="27">
        <f t="shared" si="0"/>
        <v>8.85</v>
      </c>
    </row>
    <row r="16" spans="1:11" x14ac:dyDescent="0.2">
      <c r="A16" s="21" t="s">
        <v>83</v>
      </c>
      <c r="B16" s="22">
        <v>37</v>
      </c>
      <c r="C16" s="22">
        <v>32</v>
      </c>
      <c r="D16" s="22">
        <f t="shared" si="4"/>
        <v>69</v>
      </c>
      <c r="E16" s="22">
        <v>35</v>
      </c>
      <c r="F16" s="22">
        <v>32</v>
      </c>
      <c r="G16" s="23">
        <v>67</v>
      </c>
      <c r="H16" s="23">
        <f t="shared" si="1"/>
        <v>2</v>
      </c>
      <c r="I16" s="22">
        <f t="shared" si="1"/>
        <v>0</v>
      </c>
      <c r="J16" s="22">
        <f t="shared" si="5"/>
        <v>2</v>
      </c>
      <c r="K16" s="27">
        <f t="shared" si="0"/>
        <v>2.99</v>
      </c>
    </row>
    <row r="17" spans="1:11" x14ac:dyDescent="0.2">
      <c r="A17" s="21" t="s">
        <v>84</v>
      </c>
      <c r="B17" s="22">
        <v>26</v>
      </c>
      <c r="C17" s="22">
        <v>44</v>
      </c>
      <c r="D17" s="22">
        <f t="shared" si="4"/>
        <v>70</v>
      </c>
      <c r="E17" s="22">
        <v>25</v>
      </c>
      <c r="F17" s="22">
        <v>40</v>
      </c>
      <c r="G17" s="23">
        <v>65</v>
      </c>
      <c r="H17" s="23">
        <f t="shared" si="1"/>
        <v>1</v>
      </c>
      <c r="I17" s="22">
        <f t="shared" si="1"/>
        <v>4</v>
      </c>
      <c r="J17" s="22">
        <f t="shared" si="5"/>
        <v>5</v>
      </c>
      <c r="K17" s="27">
        <f t="shared" si="0"/>
        <v>7.69</v>
      </c>
    </row>
    <row r="18" spans="1:11" x14ac:dyDescent="0.2">
      <c r="A18" s="21" t="s">
        <v>85</v>
      </c>
      <c r="B18" s="22">
        <v>109</v>
      </c>
      <c r="C18" s="22">
        <v>103</v>
      </c>
      <c r="D18" s="22">
        <f t="shared" si="4"/>
        <v>212</v>
      </c>
      <c r="E18" s="22">
        <v>88</v>
      </c>
      <c r="F18" s="22">
        <v>83</v>
      </c>
      <c r="G18" s="23">
        <v>171</v>
      </c>
      <c r="H18" s="23">
        <f t="shared" si="1"/>
        <v>21</v>
      </c>
      <c r="I18" s="22">
        <f t="shared" si="1"/>
        <v>20</v>
      </c>
      <c r="J18" s="22">
        <f t="shared" si="5"/>
        <v>41</v>
      </c>
      <c r="K18" s="27">
        <f t="shared" si="0"/>
        <v>23.98</v>
      </c>
    </row>
    <row r="19" spans="1:11" x14ac:dyDescent="0.2">
      <c r="A19" s="21" t="s">
        <v>86</v>
      </c>
      <c r="B19" s="22">
        <v>114</v>
      </c>
      <c r="C19" s="22">
        <v>122</v>
      </c>
      <c r="D19" s="22">
        <f t="shared" si="4"/>
        <v>236</v>
      </c>
      <c r="E19" s="22">
        <v>91</v>
      </c>
      <c r="F19" s="22">
        <v>106</v>
      </c>
      <c r="G19" s="23">
        <v>197</v>
      </c>
      <c r="H19" s="23">
        <f t="shared" si="1"/>
        <v>23</v>
      </c>
      <c r="I19" s="22">
        <f t="shared" si="1"/>
        <v>16</v>
      </c>
      <c r="J19" s="22">
        <f t="shared" si="5"/>
        <v>39</v>
      </c>
      <c r="K19" s="27">
        <f t="shared" si="0"/>
        <v>19.8</v>
      </c>
    </row>
    <row r="20" spans="1:11" x14ac:dyDescent="0.2">
      <c r="A20" s="21" t="s">
        <v>87</v>
      </c>
      <c r="B20" s="22">
        <v>35</v>
      </c>
      <c r="C20" s="22">
        <v>53</v>
      </c>
      <c r="D20" s="22">
        <f t="shared" si="4"/>
        <v>88</v>
      </c>
      <c r="E20" s="22">
        <v>29</v>
      </c>
      <c r="F20" s="22">
        <v>42</v>
      </c>
      <c r="G20" s="23">
        <v>71</v>
      </c>
      <c r="H20" s="23">
        <f t="shared" si="1"/>
        <v>6</v>
      </c>
      <c r="I20" s="22">
        <f t="shared" si="1"/>
        <v>11</v>
      </c>
      <c r="J20" s="22">
        <f t="shared" si="5"/>
        <v>17</v>
      </c>
      <c r="K20" s="26">
        <f t="shared" si="0"/>
        <v>23.94</v>
      </c>
    </row>
    <row r="21" spans="1:11" x14ac:dyDescent="0.2">
      <c r="A21" s="28" t="s">
        <v>88</v>
      </c>
      <c r="B21" s="29">
        <v>16</v>
      </c>
      <c r="C21" s="46">
        <v>31</v>
      </c>
      <c r="D21" s="29">
        <f t="shared" si="4"/>
        <v>47</v>
      </c>
      <c r="E21" s="29">
        <v>14</v>
      </c>
      <c r="F21" s="29">
        <v>27</v>
      </c>
      <c r="G21" s="30">
        <v>41</v>
      </c>
      <c r="H21" s="13">
        <f t="shared" si="1"/>
        <v>2</v>
      </c>
      <c r="I21" s="12">
        <f t="shared" si="1"/>
        <v>4</v>
      </c>
      <c r="J21" s="12">
        <f t="shared" si="5"/>
        <v>6</v>
      </c>
      <c r="K21" s="31">
        <f t="shared" si="0"/>
        <v>14.63</v>
      </c>
    </row>
    <row r="22" spans="1:11" x14ac:dyDescent="0.2">
      <c r="A22" s="32" t="s">
        <v>10</v>
      </c>
      <c r="B22" s="25">
        <v>113</v>
      </c>
      <c r="C22" s="18">
        <v>154</v>
      </c>
      <c r="D22" s="25">
        <f t="shared" si="4"/>
        <v>267</v>
      </c>
      <c r="E22" s="25">
        <v>107</v>
      </c>
      <c r="F22" s="25">
        <v>139</v>
      </c>
      <c r="G22" s="24">
        <v>246</v>
      </c>
      <c r="H22" s="24">
        <f t="shared" si="1"/>
        <v>6</v>
      </c>
      <c r="I22" s="25">
        <f t="shared" si="1"/>
        <v>15</v>
      </c>
      <c r="J22" s="25">
        <f t="shared" si="5"/>
        <v>21</v>
      </c>
      <c r="K22" s="33">
        <f t="shared" si="0"/>
        <v>8.5399999999999991</v>
      </c>
    </row>
    <row r="23" spans="1:11" x14ac:dyDescent="0.2">
      <c r="A23" s="21" t="s">
        <v>11</v>
      </c>
      <c r="B23" s="22">
        <v>54</v>
      </c>
      <c r="C23" s="22">
        <v>62</v>
      </c>
      <c r="D23" s="22">
        <f t="shared" si="4"/>
        <v>116</v>
      </c>
      <c r="E23" s="22">
        <v>52</v>
      </c>
      <c r="F23" s="22">
        <v>57</v>
      </c>
      <c r="G23" s="23">
        <v>109</v>
      </c>
      <c r="H23" s="23">
        <f t="shared" si="1"/>
        <v>2</v>
      </c>
      <c r="I23" s="22">
        <f t="shared" si="1"/>
        <v>5</v>
      </c>
      <c r="J23" s="22">
        <f t="shared" si="5"/>
        <v>7</v>
      </c>
      <c r="K23" s="26">
        <f t="shared" si="0"/>
        <v>6.42</v>
      </c>
    </row>
    <row r="24" spans="1:11" x14ac:dyDescent="0.2">
      <c r="A24" s="21" t="s">
        <v>12</v>
      </c>
      <c r="B24" s="22">
        <f>SUM(B25:B26)</f>
        <v>168</v>
      </c>
      <c r="C24" s="22">
        <f>SUM(C25:C26)</f>
        <v>230</v>
      </c>
      <c r="D24" s="22">
        <f>B24+C24</f>
        <v>398</v>
      </c>
      <c r="E24" s="22">
        <v>157</v>
      </c>
      <c r="F24" s="22">
        <v>197</v>
      </c>
      <c r="G24" s="23">
        <v>354</v>
      </c>
      <c r="H24" s="23">
        <f t="shared" si="1"/>
        <v>11</v>
      </c>
      <c r="I24" s="22">
        <f t="shared" si="1"/>
        <v>33</v>
      </c>
      <c r="J24" s="22">
        <f t="shared" si="5"/>
        <v>44</v>
      </c>
      <c r="K24" s="26">
        <f t="shared" si="0"/>
        <v>12.43</v>
      </c>
    </row>
    <row r="25" spans="1:11" x14ac:dyDescent="0.2">
      <c r="A25" s="34" t="s">
        <v>89</v>
      </c>
      <c r="B25" s="22">
        <v>144</v>
      </c>
      <c r="C25" s="22">
        <v>198</v>
      </c>
      <c r="D25" s="22">
        <f t="shared" si="4"/>
        <v>342</v>
      </c>
      <c r="E25" s="22">
        <v>135</v>
      </c>
      <c r="F25" s="22">
        <v>176</v>
      </c>
      <c r="G25" s="22">
        <v>311</v>
      </c>
      <c r="H25" s="23">
        <f t="shared" ref="H25:I41" si="6">B25-E25</f>
        <v>9</v>
      </c>
      <c r="I25" s="22">
        <f t="shared" ref="I25:I26" si="7">C25-F25</f>
        <v>22</v>
      </c>
      <c r="J25" s="22">
        <f t="shared" si="5"/>
        <v>31</v>
      </c>
      <c r="K25" s="26">
        <f t="shared" si="0"/>
        <v>9.9700000000000006</v>
      </c>
    </row>
    <row r="26" spans="1:11" x14ac:dyDescent="0.2">
      <c r="A26" s="34" t="s">
        <v>90</v>
      </c>
      <c r="B26" s="22">
        <v>24</v>
      </c>
      <c r="C26" s="22">
        <v>32</v>
      </c>
      <c r="D26" s="22">
        <f t="shared" si="4"/>
        <v>56</v>
      </c>
      <c r="E26" s="22">
        <v>22</v>
      </c>
      <c r="F26" s="22">
        <v>21</v>
      </c>
      <c r="G26" s="22">
        <v>43</v>
      </c>
      <c r="H26" s="23">
        <f t="shared" si="6"/>
        <v>2</v>
      </c>
      <c r="I26" s="22">
        <f t="shared" si="7"/>
        <v>11</v>
      </c>
      <c r="J26" s="22">
        <f t="shared" si="5"/>
        <v>13</v>
      </c>
      <c r="K26" s="26">
        <f t="shared" si="0"/>
        <v>30.23</v>
      </c>
    </row>
    <row r="27" spans="1:11" x14ac:dyDescent="0.2">
      <c r="A27" s="21" t="s">
        <v>13</v>
      </c>
      <c r="B27" s="22">
        <v>26</v>
      </c>
      <c r="C27" s="22">
        <v>34</v>
      </c>
      <c r="D27" s="22">
        <f t="shared" si="4"/>
        <v>60</v>
      </c>
      <c r="E27" s="22">
        <v>28</v>
      </c>
      <c r="F27" s="22">
        <v>31</v>
      </c>
      <c r="G27" s="23">
        <v>59</v>
      </c>
      <c r="H27" s="23">
        <f t="shared" si="6"/>
        <v>-2</v>
      </c>
      <c r="I27" s="22">
        <f>C27-F27</f>
        <v>3</v>
      </c>
      <c r="J27" s="22">
        <f t="shared" ref="J27:J32" si="8">H27+I27</f>
        <v>1</v>
      </c>
      <c r="K27" s="26">
        <f t="shared" si="0"/>
        <v>1.69</v>
      </c>
    </row>
    <row r="28" spans="1:11" x14ac:dyDescent="0.2">
      <c r="A28" s="21" t="s">
        <v>14</v>
      </c>
      <c r="B28" s="22">
        <v>11</v>
      </c>
      <c r="C28" s="22">
        <v>19</v>
      </c>
      <c r="D28" s="22">
        <f t="shared" si="4"/>
        <v>30</v>
      </c>
      <c r="E28" s="22">
        <v>12</v>
      </c>
      <c r="F28" s="22">
        <v>18</v>
      </c>
      <c r="G28" s="23">
        <v>30</v>
      </c>
      <c r="H28" s="23">
        <f t="shared" si="6"/>
        <v>-1</v>
      </c>
      <c r="I28" s="22">
        <f t="shared" si="6"/>
        <v>1</v>
      </c>
      <c r="J28" s="22">
        <f t="shared" si="8"/>
        <v>0</v>
      </c>
      <c r="K28" s="26">
        <f>IF(G28=0,"－",ROUND(J28/G28*100,2))</f>
        <v>0</v>
      </c>
    </row>
    <row r="29" spans="1:11" x14ac:dyDescent="0.2">
      <c r="A29" s="21" t="s">
        <v>15</v>
      </c>
      <c r="B29" s="22">
        <v>132</v>
      </c>
      <c r="C29" s="22">
        <v>204</v>
      </c>
      <c r="D29" s="22">
        <f t="shared" si="4"/>
        <v>336</v>
      </c>
      <c r="E29" s="22">
        <v>114</v>
      </c>
      <c r="F29" s="22">
        <v>185</v>
      </c>
      <c r="G29" s="23">
        <v>299</v>
      </c>
      <c r="H29" s="23">
        <f t="shared" si="6"/>
        <v>18</v>
      </c>
      <c r="I29" s="22">
        <f t="shared" si="6"/>
        <v>19</v>
      </c>
      <c r="J29" s="22">
        <f t="shared" si="8"/>
        <v>37</v>
      </c>
      <c r="K29" s="26">
        <f t="shared" si="0"/>
        <v>12.37</v>
      </c>
    </row>
    <row r="30" spans="1:11" x14ac:dyDescent="0.2">
      <c r="A30" s="21" t="s">
        <v>16</v>
      </c>
      <c r="B30" s="22">
        <v>14</v>
      </c>
      <c r="C30" s="22">
        <v>31</v>
      </c>
      <c r="D30" s="22">
        <f t="shared" si="4"/>
        <v>45</v>
      </c>
      <c r="E30" s="22">
        <v>17</v>
      </c>
      <c r="F30" s="22">
        <v>30</v>
      </c>
      <c r="G30" s="23">
        <v>47</v>
      </c>
      <c r="H30" s="23">
        <f t="shared" si="6"/>
        <v>-3</v>
      </c>
      <c r="I30" s="22">
        <f t="shared" si="6"/>
        <v>1</v>
      </c>
      <c r="J30" s="22">
        <f t="shared" si="8"/>
        <v>-2</v>
      </c>
      <c r="K30" s="26">
        <f t="shared" si="0"/>
        <v>-4.26</v>
      </c>
    </row>
    <row r="31" spans="1:11" x14ac:dyDescent="0.2">
      <c r="A31" s="21" t="s">
        <v>17</v>
      </c>
      <c r="B31" s="22">
        <v>21</v>
      </c>
      <c r="C31" s="22">
        <v>21</v>
      </c>
      <c r="D31" s="22">
        <f t="shared" si="4"/>
        <v>42</v>
      </c>
      <c r="E31" s="22">
        <v>21</v>
      </c>
      <c r="F31" s="22">
        <v>21</v>
      </c>
      <c r="G31" s="23">
        <v>42</v>
      </c>
      <c r="H31" s="23">
        <f t="shared" si="6"/>
        <v>0</v>
      </c>
      <c r="I31" s="22">
        <f t="shared" si="6"/>
        <v>0</v>
      </c>
      <c r="J31" s="22">
        <f t="shared" si="8"/>
        <v>0</v>
      </c>
      <c r="K31" s="26">
        <f t="shared" si="0"/>
        <v>0</v>
      </c>
    </row>
    <row r="32" spans="1:11" x14ac:dyDescent="0.2">
      <c r="A32" s="21" t="s">
        <v>91</v>
      </c>
      <c r="B32" s="22">
        <v>19</v>
      </c>
      <c r="C32" s="22">
        <v>23</v>
      </c>
      <c r="D32" s="22">
        <f t="shared" si="4"/>
        <v>42</v>
      </c>
      <c r="E32" s="22">
        <v>19</v>
      </c>
      <c r="F32" s="22">
        <v>25</v>
      </c>
      <c r="G32" s="23">
        <v>44</v>
      </c>
      <c r="H32" s="23">
        <f t="shared" si="6"/>
        <v>0</v>
      </c>
      <c r="I32" s="22">
        <f t="shared" si="6"/>
        <v>-2</v>
      </c>
      <c r="J32" s="22">
        <f t="shared" si="8"/>
        <v>-2</v>
      </c>
      <c r="K32" s="26">
        <f>IF(G32=0,"－",ROUND(J32/G32*100,2))</f>
        <v>-4.55</v>
      </c>
    </row>
    <row r="33" spans="1:11" x14ac:dyDescent="0.2">
      <c r="A33" s="21" t="s">
        <v>18</v>
      </c>
      <c r="B33" s="22">
        <v>19</v>
      </c>
      <c r="C33" s="22">
        <v>34</v>
      </c>
      <c r="D33" s="22">
        <f t="shared" si="4"/>
        <v>53</v>
      </c>
      <c r="E33" s="22">
        <v>20</v>
      </c>
      <c r="F33" s="22">
        <v>28</v>
      </c>
      <c r="G33" s="23">
        <v>48</v>
      </c>
      <c r="H33" s="24">
        <f t="shared" si="6"/>
        <v>-1</v>
      </c>
      <c r="I33" s="24">
        <f>C33-F33</f>
        <v>6</v>
      </c>
      <c r="J33" s="24">
        <f>D33-G33</f>
        <v>5</v>
      </c>
      <c r="K33" s="33">
        <f t="shared" ref="K33:K93" si="9">IF(G33=0,"－",ROUND(J33/G33*100,2))</f>
        <v>10.42</v>
      </c>
    </row>
    <row r="34" spans="1:11" x14ac:dyDescent="0.2">
      <c r="A34" s="21" t="s">
        <v>19</v>
      </c>
      <c r="B34" s="22">
        <v>53</v>
      </c>
      <c r="C34" s="22">
        <v>90</v>
      </c>
      <c r="D34" s="22">
        <f t="shared" si="4"/>
        <v>143</v>
      </c>
      <c r="E34" s="22">
        <v>49</v>
      </c>
      <c r="F34" s="22">
        <v>81</v>
      </c>
      <c r="G34" s="23">
        <v>130</v>
      </c>
      <c r="H34" s="24">
        <f t="shared" si="6"/>
        <v>4</v>
      </c>
      <c r="I34" s="24">
        <f>C34-F34</f>
        <v>9</v>
      </c>
      <c r="J34" s="24">
        <f>D34-G34</f>
        <v>13</v>
      </c>
      <c r="K34" s="26">
        <f t="shared" si="9"/>
        <v>10</v>
      </c>
    </row>
    <row r="35" spans="1:11" x14ac:dyDescent="0.2">
      <c r="A35" s="21" t="s">
        <v>20</v>
      </c>
      <c r="B35" s="22">
        <v>34</v>
      </c>
      <c r="C35" s="22">
        <v>59</v>
      </c>
      <c r="D35" s="22">
        <f t="shared" si="4"/>
        <v>93</v>
      </c>
      <c r="E35" s="22">
        <v>29</v>
      </c>
      <c r="F35" s="22">
        <v>54</v>
      </c>
      <c r="G35" s="23">
        <v>83</v>
      </c>
      <c r="H35" s="23">
        <f t="shared" si="6"/>
        <v>5</v>
      </c>
      <c r="I35" s="22">
        <f t="shared" si="6"/>
        <v>5</v>
      </c>
      <c r="J35" s="22">
        <f>H35+I35</f>
        <v>10</v>
      </c>
      <c r="K35" s="26">
        <f t="shared" si="9"/>
        <v>12.05</v>
      </c>
    </row>
    <row r="36" spans="1:11" x14ac:dyDescent="0.2">
      <c r="A36" s="21" t="s">
        <v>21</v>
      </c>
      <c r="B36" s="22">
        <v>6</v>
      </c>
      <c r="C36" s="22">
        <v>14</v>
      </c>
      <c r="D36" s="22">
        <f t="shared" si="4"/>
        <v>20</v>
      </c>
      <c r="E36" s="22">
        <v>5</v>
      </c>
      <c r="F36" s="22">
        <v>13</v>
      </c>
      <c r="G36" s="23">
        <v>18</v>
      </c>
      <c r="H36" s="23">
        <f t="shared" si="6"/>
        <v>1</v>
      </c>
      <c r="I36" s="22">
        <f t="shared" si="6"/>
        <v>1</v>
      </c>
      <c r="J36" s="22">
        <f>H36+I36</f>
        <v>2</v>
      </c>
      <c r="K36" s="26">
        <f t="shared" si="9"/>
        <v>11.11</v>
      </c>
    </row>
    <row r="37" spans="1:11" x14ac:dyDescent="0.2">
      <c r="A37" s="21" t="s">
        <v>22</v>
      </c>
      <c r="B37" s="22">
        <v>39</v>
      </c>
      <c r="C37" s="22">
        <v>53</v>
      </c>
      <c r="D37" s="22">
        <f t="shared" si="4"/>
        <v>92</v>
      </c>
      <c r="E37" s="22">
        <v>33</v>
      </c>
      <c r="F37" s="22">
        <v>50</v>
      </c>
      <c r="G37" s="23">
        <v>83</v>
      </c>
      <c r="H37" s="23">
        <f t="shared" si="6"/>
        <v>6</v>
      </c>
      <c r="I37" s="23">
        <f>C37-F37</f>
        <v>3</v>
      </c>
      <c r="J37" s="22">
        <f>H37+I37</f>
        <v>9</v>
      </c>
      <c r="K37" s="26">
        <f t="shared" si="9"/>
        <v>10.84</v>
      </c>
    </row>
    <row r="38" spans="1:11" x14ac:dyDescent="0.2">
      <c r="A38" s="21" t="s">
        <v>23</v>
      </c>
      <c r="B38" s="22">
        <v>18</v>
      </c>
      <c r="C38" s="22">
        <v>40</v>
      </c>
      <c r="D38" s="22">
        <f t="shared" si="4"/>
        <v>58</v>
      </c>
      <c r="E38" s="22">
        <v>16</v>
      </c>
      <c r="F38" s="22">
        <v>34</v>
      </c>
      <c r="G38" s="23">
        <v>50</v>
      </c>
      <c r="H38" s="23">
        <f t="shared" si="6"/>
        <v>2</v>
      </c>
      <c r="I38" s="22">
        <f>C38-F38</f>
        <v>6</v>
      </c>
      <c r="J38" s="22">
        <f>H38+I38</f>
        <v>8</v>
      </c>
      <c r="K38" s="26">
        <f>IF(G38=0,"－",ROUND(J38/G38*100,2))</f>
        <v>16</v>
      </c>
    </row>
    <row r="39" spans="1:11" x14ac:dyDescent="0.2">
      <c r="A39" s="21" t="s">
        <v>24</v>
      </c>
      <c r="B39" s="22">
        <v>49</v>
      </c>
      <c r="C39" s="22">
        <v>78</v>
      </c>
      <c r="D39" s="22">
        <f t="shared" si="4"/>
        <v>127</v>
      </c>
      <c r="E39" s="22">
        <v>49</v>
      </c>
      <c r="F39" s="22">
        <v>70</v>
      </c>
      <c r="G39" s="23">
        <v>119</v>
      </c>
      <c r="H39" s="23">
        <f t="shared" si="6"/>
        <v>0</v>
      </c>
      <c r="I39" s="22">
        <f t="shared" si="6"/>
        <v>8</v>
      </c>
      <c r="J39" s="22">
        <f t="shared" ref="J39:J61" si="10">H39+I39</f>
        <v>8</v>
      </c>
      <c r="K39" s="26">
        <f t="shared" si="9"/>
        <v>6.72</v>
      </c>
    </row>
    <row r="40" spans="1:11" x14ac:dyDescent="0.2">
      <c r="A40" s="21" t="s">
        <v>25</v>
      </c>
      <c r="B40" s="22">
        <v>58</v>
      </c>
      <c r="C40" s="22">
        <v>104</v>
      </c>
      <c r="D40" s="22">
        <f t="shared" si="4"/>
        <v>162</v>
      </c>
      <c r="E40" s="22">
        <v>54</v>
      </c>
      <c r="F40" s="22">
        <v>95</v>
      </c>
      <c r="G40" s="23">
        <v>149</v>
      </c>
      <c r="H40" s="23">
        <f t="shared" si="6"/>
        <v>4</v>
      </c>
      <c r="I40" s="22">
        <f t="shared" si="6"/>
        <v>9</v>
      </c>
      <c r="J40" s="22">
        <f t="shared" si="10"/>
        <v>13</v>
      </c>
      <c r="K40" s="26">
        <f t="shared" si="9"/>
        <v>8.7200000000000006</v>
      </c>
    </row>
    <row r="41" spans="1:11" x14ac:dyDescent="0.2">
      <c r="A41" s="21" t="s">
        <v>26</v>
      </c>
      <c r="B41" s="22">
        <v>96</v>
      </c>
      <c r="C41" s="22">
        <v>130</v>
      </c>
      <c r="D41" s="22">
        <f t="shared" si="4"/>
        <v>226</v>
      </c>
      <c r="E41" s="22">
        <v>88</v>
      </c>
      <c r="F41" s="22">
        <v>119</v>
      </c>
      <c r="G41" s="23">
        <v>207</v>
      </c>
      <c r="H41" s="23">
        <f t="shared" si="6"/>
        <v>8</v>
      </c>
      <c r="I41" s="22">
        <f t="shared" si="6"/>
        <v>11</v>
      </c>
      <c r="J41" s="22">
        <f t="shared" si="10"/>
        <v>19</v>
      </c>
      <c r="K41" s="26">
        <f t="shared" si="9"/>
        <v>9.18</v>
      </c>
    </row>
    <row r="42" spans="1:11" x14ac:dyDescent="0.2">
      <c r="A42" s="21" t="s">
        <v>27</v>
      </c>
      <c r="B42" s="22">
        <v>23</v>
      </c>
      <c r="C42" s="22">
        <v>32</v>
      </c>
      <c r="D42" s="22">
        <f t="shared" si="4"/>
        <v>55</v>
      </c>
      <c r="E42" s="22">
        <v>23</v>
      </c>
      <c r="F42" s="22">
        <v>29</v>
      </c>
      <c r="G42" s="23">
        <v>52</v>
      </c>
      <c r="H42" s="23">
        <f>B42-E42</f>
        <v>0</v>
      </c>
      <c r="I42" s="22">
        <f>C42-F42</f>
        <v>3</v>
      </c>
      <c r="J42" s="22">
        <f>H42+I42</f>
        <v>3</v>
      </c>
      <c r="K42" s="26">
        <f>IF(G42=0,"－",ROUND(J42/G42*100,2))</f>
        <v>5.77</v>
      </c>
    </row>
    <row r="43" spans="1:11" x14ac:dyDescent="0.2">
      <c r="A43" s="21" t="s">
        <v>28</v>
      </c>
      <c r="B43" s="22">
        <v>53</v>
      </c>
      <c r="C43" s="22">
        <v>54</v>
      </c>
      <c r="D43" s="22">
        <f t="shared" si="4"/>
        <v>107</v>
      </c>
      <c r="E43" s="22">
        <v>57</v>
      </c>
      <c r="F43" s="22">
        <v>51</v>
      </c>
      <c r="G43" s="23">
        <v>108</v>
      </c>
      <c r="H43" s="23">
        <f t="shared" ref="H43:I61" si="11">B43-E43</f>
        <v>-4</v>
      </c>
      <c r="I43" s="22">
        <f t="shared" si="11"/>
        <v>3</v>
      </c>
      <c r="J43" s="22">
        <f t="shared" si="10"/>
        <v>-1</v>
      </c>
      <c r="K43" s="26">
        <f t="shared" si="9"/>
        <v>-0.93</v>
      </c>
    </row>
    <row r="44" spans="1:11" x14ac:dyDescent="0.2">
      <c r="A44" s="21" t="s">
        <v>29</v>
      </c>
      <c r="B44" s="22">
        <v>68</v>
      </c>
      <c r="C44" s="22">
        <v>74</v>
      </c>
      <c r="D44" s="22">
        <f t="shared" si="4"/>
        <v>142</v>
      </c>
      <c r="E44" s="22">
        <v>62</v>
      </c>
      <c r="F44" s="22">
        <v>70</v>
      </c>
      <c r="G44" s="23">
        <v>132</v>
      </c>
      <c r="H44" s="23">
        <f t="shared" si="11"/>
        <v>6</v>
      </c>
      <c r="I44" s="22">
        <f t="shared" si="11"/>
        <v>4</v>
      </c>
      <c r="J44" s="22">
        <f t="shared" si="10"/>
        <v>10</v>
      </c>
      <c r="K44" s="26">
        <f t="shared" si="9"/>
        <v>7.58</v>
      </c>
    </row>
    <row r="45" spans="1:11" x14ac:dyDescent="0.2">
      <c r="A45" s="21" t="s">
        <v>30</v>
      </c>
      <c r="B45" s="22">
        <v>58</v>
      </c>
      <c r="C45" s="22">
        <v>58</v>
      </c>
      <c r="D45" s="22">
        <f t="shared" si="4"/>
        <v>116</v>
      </c>
      <c r="E45" s="22">
        <v>50</v>
      </c>
      <c r="F45" s="22">
        <v>54</v>
      </c>
      <c r="G45" s="23">
        <v>104</v>
      </c>
      <c r="H45" s="23">
        <f t="shared" si="11"/>
        <v>8</v>
      </c>
      <c r="I45" s="22">
        <f t="shared" si="11"/>
        <v>4</v>
      </c>
      <c r="J45" s="22">
        <f t="shared" si="10"/>
        <v>12</v>
      </c>
      <c r="K45" s="26">
        <f t="shared" si="9"/>
        <v>11.54</v>
      </c>
    </row>
    <row r="46" spans="1:11" x14ac:dyDescent="0.2">
      <c r="A46" s="21" t="s">
        <v>31</v>
      </c>
      <c r="B46" s="22">
        <v>40</v>
      </c>
      <c r="C46" s="22">
        <v>45</v>
      </c>
      <c r="D46" s="22">
        <f t="shared" si="4"/>
        <v>85</v>
      </c>
      <c r="E46" s="22">
        <v>37</v>
      </c>
      <c r="F46" s="22">
        <v>42</v>
      </c>
      <c r="G46" s="23">
        <v>79</v>
      </c>
      <c r="H46" s="23">
        <f t="shared" si="11"/>
        <v>3</v>
      </c>
      <c r="I46" s="22">
        <f t="shared" si="11"/>
        <v>3</v>
      </c>
      <c r="J46" s="22">
        <f t="shared" si="10"/>
        <v>6</v>
      </c>
      <c r="K46" s="26">
        <f t="shared" si="9"/>
        <v>7.59</v>
      </c>
    </row>
    <row r="47" spans="1:11" x14ac:dyDescent="0.2">
      <c r="A47" s="21" t="s">
        <v>32</v>
      </c>
      <c r="B47" s="22">
        <v>64</v>
      </c>
      <c r="C47" s="22">
        <v>78</v>
      </c>
      <c r="D47" s="22">
        <f t="shared" si="4"/>
        <v>142</v>
      </c>
      <c r="E47" s="22">
        <v>58</v>
      </c>
      <c r="F47" s="22">
        <v>72</v>
      </c>
      <c r="G47" s="23">
        <v>130</v>
      </c>
      <c r="H47" s="23">
        <f t="shared" si="11"/>
        <v>6</v>
      </c>
      <c r="I47" s="22">
        <f t="shared" si="11"/>
        <v>6</v>
      </c>
      <c r="J47" s="22">
        <f t="shared" si="10"/>
        <v>12</v>
      </c>
      <c r="K47" s="26">
        <f t="shared" si="9"/>
        <v>9.23</v>
      </c>
    </row>
    <row r="48" spans="1:11" x14ac:dyDescent="0.2">
      <c r="A48" s="21" t="s">
        <v>33</v>
      </c>
      <c r="B48" s="22">
        <v>67</v>
      </c>
      <c r="C48" s="22">
        <v>78</v>
      </c>
      <c r="D48" s="22">
        <f t="shared" si="4"/>
        <v>145</v>
      </c>
      <c r="E48" s="22">
        <v>67</v>
      </c>
      <c r="F48" s="22">
        <v>74</v>
      </c>
      <c r="G48" s="23">
        <v>141</v>
      </c>
      <c r="H48" s="23">
        <f t="shared" si="11"/>
        <v>0</v>
      </c>
      <c r="I48" s="22">
        <f t="shared" si="11"/>
        <v>4</v>
      </c>
      <c r="J48" s="22">
        <f t="shared" si="10"/>
        <v>4</v>
      </c>
      <c r="K48" s="26">
        <f t="shared" si="9"/>
        <v>2.84</v>
      </c>
    </row>
    <row r="49" spans="1:11" x14ac:dyDescent="0.2">
      <c r="A49" s="21" t="s">
        <v>34</v>
      </c>
      <c r="B49" s="22">
        <v>23</v>
      </c>
      <c r="C49" s="22">
        <v>22</v>
      </c>
      <c r="D49" s="22">
        <f t="shared" si="4"/>
        <v>45</v>
      </c>
      <c r="E49" s="22">
        <v>22</v>
      </c>
      <c r="F49" s="22">
        <v>18</v>
      </c>
      <c r="G49" s="23">
        <v>40</v>
      </c>
      <c r="H49" s="23">
        <f t="shared" si="11"/>
        <v>1</v>
      </c>
      <c r="I49" s="22">
        <f t="shared" si="11"/>
        <v>4</v>
      </c>
      <c r="J49" s="22">
        <f t="shared" si="10"/>
        <v>5</v>
      </c>
      <c r="K49" s="26">
        <f t="shared" si="9"/>
        <v>12.5</v>
      </c>
    </row>
    <row r="50" spans="1:11" x14ac:dyDescent="0.2">
      <c r="A50" s="21" t="s">
        <v>35</v>
      </c>
      <c r="B50" s="22">
        <v>33</v>
      </c>
      <c r="C50" s="22">
        <v>59</v>
      </c>
      <c r="D50" s="22">
        <f t="shared" si="4"/>
        <v>92</v>
      </c>
      <c r="E50" s="22">
        <v>28</v>
      </c>
      <c r="F50" s="22">
        <v>51</v>
      </c>
      <c r="G50" s="23">
        <v>79</v>
      </c>
      <c r="H50" s="35">
        <f t="shared" si="11"/>
        <v>5</v>
      </c>
      <c r="I50" s="36">
        <f t="shared" si="11"/>
        <v>8</v>
      </c>
      <c r="J50" s="36">
        <f t="shared" si="10"/>
        <v>13</v>
      </c>
      <c r="K50" s="37">
        <f t="shared" si="9"/>
        <v>16.46</v>
      </c>
    </row>
    <row r="51" spans="1:11" x14ac:dyDescent="0.2">
      <c r="A51" s="21" t="s">
        <v>36</v>
      </c>
      <c r="B51" s="22">
        <v>19</v>
      </c>
      <c r="C51" s="22">
        <v>21</v>
      </c>
      <c r="D51" s="22">
        <f t="shared" si="4"/>
        <v>40</v>
      </c>
      <c r="E51" s="22">
        <v>18</v>
      </c>
      <c r="F51" s="22">
        <v>15</v>
      </c>
      <c r="G51" s="23">
        <v>33</v>
      </c>
      <c r="H51" s="23">
        <f t="shared" si="11"/>
        <v>1</v>
      </c>
      <c r="I51" s="22">
        <f t="shared" si="11"/>
        <v>6</v>
      </c>
      <c r="J51" s="22">
        <f t="shared" si="10"/>
        <v>7</v>
      </c>
      <c r="K51" s="26">
        <f t="shared" si="9"/>
        <v>21.21</v>
      </c>
    </row>
    <row r="52" spans="1:11" x14ac:dyDescent="0.2">
      <c r="A52" s="21" t="s">
        <v>37</v>
      </c>
      <c r="B52" s="22">
        <v>27</v>
      </c>
      <c r="C52" s="22">
        <v>24</v>
      </c>
      <c r="D52" s="22">
        <f t="shared" si="4"/>
        <v>51</v>
      </c>
      <c r="E52" s="22">
        <v>22</v>
      </c>
      <c r="F52" s="22">
        <v>23</v>
      </c>
      <c r="G52" s="23">
        <v>45</v>
      </c>
      <c r="H52" s="23">
        <f t="shared" si="11"/>
        <v>5</v>
      </c>
      <c r="I52" s="22">
        <f t="shared" si="11"/>
        <v>1</v>
      </c>
      <c r="J52" s="22">
        <f t="shared" si="10"/>
        <v>6</v>
      </c>
      <c r="K52" s="26">
        <f t="shared" si="9"/>
        <v>13.33</v>
      </c>
    </row>
    <row r="53" spans="1:11" x14ac:dyDescent="0.2">
      <c r="A53" s="21" t="s">
        <v>38</v>
      </c>
      <c r="B53" s="22">
        <v>21</v>
      </c>
      <c r="C53" s="22">
        <v>53</v>
      </c>
      <c r="D53" s="22">
        <f t="shared" si="4"/>
        <v>74</v>
      </c>
      <c r="E53" s="22">
        <v>22</v>
      </c>
      <c r="F53" s="22">
        <v>49</v>
      </c>
      <c r="G53" s="23">
        <v>71</v>
      </c>
      <c r="H53" s="23">
        <f t="shared" si="11"/>
        <v>-1</v>
      </c>
      <c r="I53" s="22">
        <f t="shared" si="11"/>
        <v>4</v>
      </c>
      <c r="J53" s="22">
        <f t="shared" si="10"/>
        <v>3</v>
      </c>
      <c r="K53" s="26">
        <f t="shared" si="9"/>
        <v>4.2300000000000004</v>
      </c>
    </row>
    <row r="54" spans="1:11" x14ac:dyDescent="0.2">
      <c r="A54" s="21" t="s">
        <v>39</v>
      </c>
      <c r="B54" s="22">
        <v>33</v>
      </c>
      <c r="C54" s="22">
        <v>47</v>
      </c>
      <c r="D54" s="22">
        <f t="shared" si="4"/>
        <v>80</v>
      </c>
      <c r="E54" s="22">
        <v>32</v>
      </c>
      <c r="F54" s="22">
        <v>39</v>
      </c>
      <c r="G54" s="23">
        <v>71</v>
      </c>
      <c r="H54" s="23">
        <f t="shared" si="11"/>
        <v>1</v>
      </c>
      <c r="I54" s="22">
        <f t="shared" si="11"/>
        <v>8</v>
      </c>
      <c r="J54" s="22">
        <f t="shared" si="10"/>
        <v>9</v>
      </c>
      <c r="K54" s="26">
        <f t="shared" si="9"/>
        <v>12.68</v>
      </c>
    </row>
    <row r="55" spans="1:11" x14ac:dyDescent="0.2">
      <c r="A55" s="21" t="s">
        <v>40</v>
      </c>
      <c r="B55" s="22">
        <v>13</v>
      </c>
      <c r="C55" s="22">
        <v>33</v>
      </c>
      <c r="D55" s="22">
        <f t="shared" si="4"/>
        <v>46</v>
      </c>
      <c r="E55" s="22">
        <v>13</v>
      </c>
      <c r="F55" s="22">
        <v>31</v>
      </c>
      <c r="G55" s="23">
        <v>44</v>
      </c>
      <c r="H55" s="23">
        <f t="shared" si="11"/>
        <v>0</v>
      </c>
      <c r="I55" s="22">
        <f t="shared" si="11"/>
        <v>2</v>
      </c>
      <c r="J55" s="22">
        <f t="shared" si="10"/>
        <v>2</v>
      </c>
      <c r="K55" s="26">
        <f t="shared" si="9"/>
        <v>4.55</v>
      </c>
    </row>
    <row r="56" spans="1:11" x14ac:dyDescent="0.2">
      <c r="A56" s="21" t="s">
        <v>41</v>
      </c>
      <c r="B56" s="22">
        <v>26</v>
      </c>
      <c r="C56" s="22">
        <v>39</v>
      </c>
      <c r="D56" s="22">
        <f t="shared" si="4"/>
        <v>65</v>
      </c>
      <c r="E56" s="22">
        <v>23</v>
      </c>
      <c r="F56" s="22">
        <v>37</v>
      </c>
      <c r="G56" s="23">
        <v>60</v>
      </c>
      <c r="H56" s="23">
        <f t="shared" si="11"/>
        <v>3</v>
      </c>
      <c r="I56" s="22">
        <f t="shared" si="11"/>
        <v>2</v>
      </c>
      <c r="J56" s="22">
        <f t="shared" si="10"/>
        <v>5</v>
      </c>
      <c r="K56" s="26">
        <f t="shared" si="9"/>
        <v>8.33</v>
      </c>
    </row>
    <row r="57" spans="1:11" x14ac:dyDescent="0.2">
      <c r="A57" s="21" t="s">
        <v>42</v>
      </c>
      <c r="B57" s="22">
        <v>6</v>
      </c>
      <c r="C57" s="22">
        <v>13</v>
      </c>
      <c r="D57" s="22">
        <f t="shared" si="4"/>
        <v>19</v>
      </c>
      <c r="E57" s="22">
        <v>6</v>
      </c>
      <c r="F57" s="22">
        <v>11</v>
      </c>
      <c r="G57" s="23">
        <v>17</v>
      </c>
      <c r="H57" s="23">
        <f t="shared" si="11"/>
        <v>0</v>
      </c>
      <c r="I57" s="22">
        <f t="shared" si="11"/>
        <v>2</v>
      </c>
      <c r="J57" s="22">
        <f t="shared" si="10"/>
        <v>2</v>
      </c>
      <c r="K57" s="26">
        <f t="shared" si="9"/>
        <v>11.76</v>
      </c>
    </row>
    <row r="58" spans="1:11" x14ac:dyDescent="0.2">
      <c r="A58" s="21" t="s">
        <v>43</v>
      </c>
      <c r="B58" s="22">
        <v>15</v>
      </c>
      <c r="C58" s="22">
        <v>27</v>
      </c>
      <c r="D58" s="22">
        <f t="shared" si="4"/>
        <v>42</v>
      </c>
      <c r="E58" s="22">
        <v>12</v>
      </c>
      <c r="F58" s="22">
        <v>19</v>
      </c>
      <c r="G58" s="23">
        <v>31</v>
      </c>
      <c r="H58" s="23">
        <f t="shared" si="11"/>
        <v>3</v>
      </c>
      <c r="I58" s="22">
        <f t="shared" si="11"/>
        <v>8</v>
      </c>
      <c r="J58" s="22">
        <f t="shared" si="10"/>
        <v>11</v>
      </c>
      <c r="K58" s="26">
        <f t="shared" si="9"/>
        <v>35.479999999999997</v>
      </c>
    </row>
    <row r="59" spans="1:11" x14ac:dyDescent="0.2">
      <c r="A59" s="21" t="s">
        <v>44</v>
      </c>
      <c r="B59" s="22">
        <v>10</v>
      </c>
      <c r="C59" s="22">
        <v>20</v>
      </c>
      <c r="D59" s="22">
        <f t="shared" si="4"/>
        <v>30</v>
      </c>
      <c r="E59" s="22">
        <v>7</v>
      </c>
      <c r="F59" s="22">
        <v>18</v>
      </c>
      <c r="G59" s="23">
        <v>25</v>
      </c>
      <c r="H59" s="23">
        <f t="shared" si="11"/>
        <v>3</v>
      </c>
      <c r="I59" s="22">
        <f t="shared" si="11"/>
        <v>2</v>
      </c>
      <c r="J59" s="22">
        <f t="shared" si="10"/>
        <v>5</v>
      </c>
      <c r="K59" s="26">
        <f t="shared" si="9"/>
        <v>20</v>
      </c>
    </row>
    <row r="60" spans="1:11" x14ac:dyDescent="0.2">
      <c r="A60" s="21" t="s">
        <v>45</v>
      </c>
      <c r="B60" s="22">
        <v>14</v>
      </c>
      <c r="C60" s="22">
        <v>19</v>
      </c>
      <c r="D60" s="22">
        <f t="shared" si="4"/>
        <v>33</v>
      </c>
      <c r="E60" s="22">
        <v>14</v>
      </c>
      <c r="F60" s="22">
        <v>18</v>
      </c>
      <c r="G60" s="23">
        <v>32</v>
      </c>
      <c r="H60" s="23">
        <f t="shared" si="11"/>
        <v>0</v>
      </c>
      <c r="I60" s="22">
        <f t="shared" si="11"/>
        <v>1</v>
      </c>
      <c r="J60" s="22">
        <f t="shared" si="10"/>
        <v>1</v>
      </c>
      <c r="K60" s="26">
        <f t="shared" si="9"/>
        <v>3.13</v>
      </c>
    </row>
    <row r="61" spans="1:11" x14ac:dyDescent="0.2">
      <c r="A61" s="38" t="s">
        <v>92</v>
      </c>
      <c r="B61" s="22">
        <v>43</v>
      </c>
      <c r="C61" s="22">
        <v>45</v>
      </c>
      <c r="D61" s="22">
        <f t="shared" si="4"/>
        <v>88</v>
      </c>
      <c r="E61" s="22">
        <v>41</v>
      </c>
      <c r="F61" s="22">
        <v>37</v>
      </c>
      <c r="G61" s="23">
        <v>78</v>
      </c>
      <c r="H61" s="23">
        <f t="shared" si="11"/>
        <v>2</v>
      </c>
      <c r="I61" s="22">
        <f t="shared" si="11"/>
        <v>8</v>
      </c>
      <c r="J61" s="22">
        <f t="shared" si="10"/>
        <v>10</v>
      </c>
      <c r="K61" s="39">
        <f t="shared" si="9"/>
        <v>12.82</v>
      </c>
    </row>
    <row r="62" spans="1:11" x14ac:dyDescent="0.2">
      <c r="A62" s="40" t="s">
        <v>93</v>
      </c>
      <c r="B62" s="29">
        <v>12</v>
      </c>
      <c r="C62" s="29">
        <v>25</v>
      </c>
      <c r="D62" s="29">
        <f t="shared" si="4"/>
        <v>37</v>
      </c>
      <c r="E62" s="29">
        <v>12</v>
      </c>
      <c r="F62" s="29">
        <v>24</v>
      </c>
      <c r="G62" s="30">
        <v>36</v>
      </c>
      <c r="H62" s="30">
        <f>B62-E62</f>
        <v>0</v>
      </c>
      <c r="I62" s="29">
        <f>C62-F62</f>
        <v>1</v>
      </c>
      <c r="J62" s="29">
        <f>H62+I62</f>
        <v>1</v>
      </c>
      <c r="K62" s="41">
        <f>IF(G62=0,"－",ROUND(J62/G62*100,2))</f>
        <v>2.78</v>
      </c>
    </row>
    <row r="63" spans="1:11" x14ac:dyDescent="0.2">
      <c r="A63" s="42" t="s">
        <v>46</v>
      </c>
      <c r="B63" s="43">
        <v>10</v>
      </c>
      <c r="C63" s="43">
        <v>12</v>
      </c>
      <c r="D63" s="43">
        <f t="shared" si="4"/>
        <v>22</v>
      </c>
      <c r="E63" s="43">
        <v>8</v>
      </c>
      <c r="F63" s="43">
        <v>12</v>
      </c>
      <c r="G63" s="44">
        <v>20</v>
      </c>
      <c r="H63" s="15">
        <f t="shared" ref="H63:I93" si="12">B63-E63</f>
        <v>2</v>
      </c>
      <c r="I63" s="15">
        <f t="shared" si="12"/>
        <v>0</v>
      </c>
      <c r="J63" s="15">
        <f t="shared" ref="J63:J93" si="13">H63+I63</f>
        <v>2</v>
      </c>
      <c r="K63" s="16">
        <f t="shared" si="9"/>
        <v>10</v>
      </c>
    </row>
    <row r="64" spans="1:11" x14ac:dyDescent="0.2">
      <c r="A64" s="11" t="s">
        <v>47</v>
      </c>
      <c r="B64" s="15">
        <f>B63</f>
        <v>10</v>
      </c>
      <c r="C64" s="15">
        <f>C63</f>
        <v>12</v>
      </c>
      <c r="D64" s="15">
        <f>D63</f>
        <v>22</v>
      </c>
      <c r="E64" s="15">
        <v>8</v>
      </c>
      <c r="F64" s="15">
        <v>12</v>
      </c>
      <c r="G64" s="14">
        <v>20</v>
      </c>
      <c r="H64" s="14">
        <f t="shared" si="12"/>
        <v>2</v>
      </c>
      <c r="I64" s="15">
        <f t="shared" si="12"/>
        <v>0</v>
      </c>
      <c r="J64" s="15">
        <f t="shared" si="13"/>
        <v>2</v>
      </c>
      <c r="K64" s="16">
        <f t="shared" si="9"/>
        <v>10</v>
      </c>
    </row>
    <row r="65" spans="1:11" x14ac:dyDescent="0.2">
      <c r="A65" s="17" t="s">
        <v>48</v>
      </c>
      <c r="B65" s="18">
        <v>11</v>
      </c>
      <c r="C65" s="18">
        <v>17</v>
      </c>
      <c r="D65" s="18">
        <f>B65+C65</f>
        <v>28</v>
      </c>
      <c r="E65" s="18">
        <v>11</v>
      </c>
      <c r="F65" s="18">
        <v>15</v>
      </c>
      <c r="G65" s="19">
        <v>26</v>
      </c>
      <c r="H65" s="19">
        <f t="shared" si="12"/>
        <v>0</v>
      </c>
      <c r="I65" s="18">
        <f t="shared" si="12"/>
        <v>2</v>
      </c>
      <c r="J65" s="18">
        <f t="shared" si="13"/>
        <v>2</v>
      </c>
      <c r="K65" s="45">
        <f t="shared" si="9"/>
        <v>7.69</v>
      </c>
    </row>
    <row r="66" spans="1:11" x14ac:dyDescent="0.2">
      <c r="A66" s="21" t="s">
        <v>49</v>
      </c>
      <c r="B66" s="22">
        <v>8</v>
      </c>
      <c r="C66" s="22">
        <v>16</v>
      </c>
      <c r="D66" s="22">
        <f>B66+C66</f>
        <v>24</v>
      </c>
      <c r="E66" s="22">
        <v>8</v>
      </c>
      <c r="F66" s="22">
        <v>15</v>
      </c>
      <c r="G66" s="23">
        <v>23</v>
      </c>
      <c r="H66" s="23">
        <f t="shared" si="12"/>
        <v>0</v>
      </c>
      <c r="I66" s="22">
        <f t="shared" si="12"/>
        <v>1</v>
      </c>
      <c r="J66" s="22">
        <f t="shared" si="13"/>
        <v>1</v>
      </c>
      <c r="K66" s="26">
        <f t="shared" si="9"/>
        <v>4.3499999999999996</v>
      </c>
    </row>
    <row r="67" spans="1:11" x14ac:dyDescent="0.2">
      <c r="A67" s="40" t="s">
        <v>50</v>
      </c>
      <c r="B67" s="29">
        <v>3</v>
      </c>
      <c r="C67" s="29">
        <v>0</v>
      </c>
      <c r="D67" s="29">
        <f>B67+C67</f>
        <v>3</v>
      </c>
      <c r="E67" s="29">
        <v>3</v>
      </c>
      <c r="F67" s="29">
        <v>0</v>
      </c>
      <c r="G67" s="30">
        <v>3</v>
      </c>
      <c r="H67" s="30">
        <f t="shared" si="12"/>
        <v>0</v>
      </c>
      <c r="I67" s="29">
        <f t="shared" si="12"/>
        <v>0</v>
      </c>
      <c r="J67" s="29">
        <f t="shared" si="13"/>
        <v>0</v>
      </c>
      <c r="K67" s="41">
        <f t="shared" si="9"/>
        <v>0</v>
      </c>
    </row>
    <row r="68" spans="1:11" x14ac:dyDescent="0.2">
      <c r="A68" s="11" t="s">
        <v>51</v>
      </c>
      <c r="B68" s="15">
        <f>SUM(B65:B67)</f>
        <v>22</v>
      </c>
      <c r="C68" s="15">
        <f>SUM(C65:C67)</f>
        <v>33</v>
      </c>
      <c r="D68" s="15">
        <f>SUM(D65:D67)</f>
        <v>55</v>
      </c>
      <c r="E68" s="15">
        <v>22</v>
      </c>
      <c r="F68" s="15">
        <v>30</v>
      </c>
      <c r="G68" s="14">
        <v>52</v>
      </c>
      <c r="H68" s="14">
        <f t="shared" si="12"/>
        <v>0</v>
      </c>
      <c r="I68" s="15">
        <f t="shared" si="12"/>
        <v>3</v>
      </c>
      <c r="J68" s="15">
        <f t="shared" si="13"/>
        <v>3</v>
      </c>
      <c r="K68" s="16">
        <f t="shared" si="9"/>
        <v>5.77</v>
      </c>
    </row>
    <row r="69" spans="1:11" x14ac:dyDescent="0.2">
      <c r="A69" s="32" t="s">
        <v>52</v>
      </c>
      <c r="B69" s="25">
        <v>2</v>
      </c>
      <c r="C69" s="25">
        <v>4</v>
      </c>
      <c r="D69" s="25">
        <f>B69+C69</f>
        <v>6</v>
      </c>
      <c r="E69" s="25">
        <v>3</v>
      </c>
      <c r="F69" s="25">
        <v>5</v>
      </c>
      <c r="G69" s="24">
        <v>8</v>
      </c>
      <c r="H69" s="24">
        <f t="shared" si="12"/>
        <v>-1</v>
      </c>
      <c r="I69" s="25">
        <f t="shared" si="12"/>
        <v>-1</v>
      </c>
      <c r="J69" s="25">
        <f t="shared" si="13"/>
        <v>-2</v>
      </c>
      <c r="K69" s="33">
        <f t="shared" si="9"/>
        <v>-25</v>
      </c>
    </row>
    <row r="70" spans="1:11" x14ac:dyDescent="0.2">
      <c r="A70" s="21" t="s">
        <v>53</v>
      </c>
      <c r="B70" s="22">
        <v>5</v>
      </c>
      <c r="C70" s="22">
        <v>9</v>
      </c>
      <c r="D70" s="22">
        <f t="shared" ref="D70:D75" si="14">B70+C70</f>
        <v>14</v>
      </c>
      <c r="E70" s="22">
        <v>6</v>
      </c>
      <c r="F70" s="22">
        <v>9</v>
      </c>
      <c r="G70" s="23">
        <v>15</v>
      </c>
      <c r="H70" s="23">
        <f t="shared" si="12"/>
        <v>-1</v>
      </c>
      <c r="I70" s="22">
        <f t="shared" si="12"/>
        <v>0</v>
      </c>
      <c r="J70" s="22">
        <f t="shared" si="13"/>
        <v>-1</v>
      </c>
      <c r="K70" s="26">
        <f t="shared" si="9"/>
        <v>-6.67</v>
      </c>
    </row>
    <row r="71" spans="1:11" x14ac:dyDescent="0.2">
      <c r="A71" s="21" t="s">
        <v>54</v>
      </c>
      <c r="B71" s="22">
        <v>5</v>
      </c>
      <c r="C71" s="22">
        <v>19</v>
      </c>
      <c r="D71" s="22">
        <f t="shared" si="14"/>
        <v>24</v>
      </c>
      <c r="E71" s="22">
        <v>6</v>
      </c>
      <c r="F71" s="22">
        <v>23</v>
      </c>
      <c r="G71" s="23">
        <v>29</v>
      </c>
      <c r="H71" s="23">
        <f t="shared" si="12"/>
        <v>-1</v>
      </c>
      <c r="I71" s="22">
        <f t="shared" si="12"/>
        <v>-4</v>
      </c>
      <c r="J71" s="22">
        <f t="shared" si="13"/>
        <v>-5</v>
      </c>
      <c r="K71" s="26">
        <f t="shared" si="9"/>
        <v>-17.239999999999998</v>
      </c>
    </row>
    <row r="72" spans="1:11" x14ac:dyDescent="0.2">
      <c r="A72" s="21" t="s">
        <v>55</v>
      </c>
      <c r="B72" s="22">
        <v>2</v>
      </c>
      <c r="C72" s="22">
        <v>9</v>
      </c>
      <c r="D72" s="22">
        <f t="shared" si="14"/>
        <v>11</v>
      </c>
      <c r="E72" s="22">
        <v>2</v>
      </c>
      <c r="F72" s="22">
        <v>7</v>
      </c>
      <c r="G72" s="23">
        <v>9</v>
      </c>
      <c r="H72" s="23">
        <f t="shared" si="12"/>
        <v>0</v>
      </c>
      <c r="I72" s="22">
        <f t="shared" si="12"/>
        <v>2</v>
      </c>
      <c r="J72" s="22">
        <f t="shared" si="13"/>
        <v>2</v>
      </c>
      <c r="K72" s="26">
        <f t="shared" si="9"/>
        <v>22.22</v>
      </c>
    </row>
    <row r="73" spans="1:11" x14ac:dyDescent="0.2">
      <c r="A73" s="21" t="s">
        <v>56</v>
      </c>
      <c r="B73" s="22">
        <v>1</v>
      </c>
      <c r="C73" s="22">
        <v>6</v>
      </c>
      <c r="D73" s="22">
        <f t="shared" si="14"/>
        <v>7</v>
      </c>
      <c r="E73" s="22">
        <v>0</v>
      </c>
      <c r="F73" s="22">
        <v>4</v>
      </c>
      <c r="G73" s="23">
        <v>4</v>
      </c>
      <c r="H73" s="23">
        <f t="shared" si="12"/>
        <v>1</v>
      </c>
      <c r="I73" s="22">
        <f t="shared" si="12"/>
        <v>2</v>
      </c>
      <c r="J73" s="22">
        <f t="shared" si="13"/>
        <v>3</v>
      </c>
      <c r="K73" s="26">
        <f t="shared" si="9"/>
        <v>75</v>
      </c>
    </row>
    <row r="74" spans="1:11" x14ac:dyDescent="0.2">
      <c r="A74" s="38" t="s">
        <v>57</v>
      </c>
      <c r="B74" s="22">
        <v>2</v>
      </c>
      <c r="C74" s="22">
        <v>8</v>
      </c>
      <c r="D74" s="22">
        <f t="shared" si="14"/>
        <v>10</v>
      </c>
      <c r="E74" s="22">
        <v>1</v>
      </c>
      <c r="F74" s="22">
        <v>8</v>
      </c>
      <c r="G74" s="23">
        <v>9</v>
      </c>
      <c r="H74" s="23">
        <f t="shared" si="12"/>
        <v>1</v>
      </c>
      <c r="I74" s="22">
        <f t="shared" si="12"/>
        <v>0</v>
      </c>
      <c r="J74" s="22">
        <f t="shared" si="13"/>
        <v>1</v>
      </c>
      <c r="K74" s="26">
        <f t="shared" si="9"/>
        <v>11.11</v>
      </c>
    </row>
    <row r="75" spans="1:11" x14ac:dyDescent="0.2">
      <c r="A75" s="38" t="s">
        <v>94</v>
      </c>
      <c r="B75" s="46">
        <v>1</v>
      </c>
      <c r="C75" s="46">
        <v>2</v>
      </c>
      <c r="D75" s="46">
        <f t="shared" si="14"/>
        <v>3</v>
      </c>
      <c r="E75" s="46">
        <v>1</v>
      </c>
      <c r="F75" s="46">
        <v>3</v>
      </c>
      <c r="G75" s="47">
        <v>4</v>
      </c>
      <c r="H75" s="44">
        <f t="shared" si="12"/>
        <v>0</v>
      </c>
      <c r="I75" s="43">
        <f t="shared" si="12"/>
        <v>-1</v>
      </c>
      <c r="J75" s="43">
        <f t="shared" si="13"/>
        <v>-1</v>
      </c>
      <c r="K75" s="48">
        <f t="shared" si="9"/>
        <v>-25</v>
      </c>
    </row>
    <row r="76" spans="1:11" x14ac:dyDescent="0.2">
      <c r="A76" s="11" t="s">
        <v>58</v>
      </c>
      <c r="B76" s="15">
        <f>SUM(B69:B75)</f>
        <v>18</v>
      </c>
      <c r="C76" s="15">
        <f>SUM(C69:C75)</f>
        <v>57</v>
      </c>
      <c r="D76" s="15">
        <f>SUM(D69:D75)</f>
        <v>75</v>
      </c>
      <c r="E76" s="15">
        <v>19</v>
      </c>
      <c r="F76" s="15">
        <v>59</v>
      </c>
      <c r="G76" s="14">
        <v>78</v>
      </c>
      <c r="H76" s="14">
        <f t="shared" si="12"/>
        <v>-1</v>
      </c>
      <c r="I76" s="15">
        <f t="shared" si="12"/>
        <v>-2</v>
      </c>
      <c r="J76" s="15">
        <f t="shared" si="13"/>
        <v>-3</v>
      </c>
      <c r="K76" s="16">
        <f t="shared" si="9"/>
        <v>-3.85</v>
      </c>
    </row>
    <row r="77" spans="1:11" x14ac:dyDescent="0.2">
      <c r="A77" s="32" t="s">
        <v>59</v>
      </c>
      <c r="B77" s="25">
        <v>2</v>
      </c>
      <c r="C77" s="25">
        <v>7</v>
      </c>
      <c r="D77" s="25">
        <f>B77+C77</f>
        <v>9</v>
      </c>
      <c r="E77" s="25">
        <v>2</v>
      </c>
      <c r="F77" s="25">
        <v>7</v>
      </c>
      <c r="G77" s="24">
        <v>9</v>
      </c>
      <c r="H77" s="24">
        <f t="shared" si="12"/>
        <v>0</v>
      </c>
      <c r="I77" s="25">
        <f t="shared" si="12"/>
        <v>0</v>
      </c>
      <c r="J77" s="25">
        <f t="shared" si="13"/>
        <v>0</v>
      </c>
      <c r="K77" s="33">
        <f t="shared" si="9"/>
        <v>0</v>
      </c>
    </row>
    <row r="78" spans="1:11" x14ac:dyDescent="0.2">
      <c r="A78" s="21" t="s">
        <v>60</v>
      </c>
      <c r="B78" s="22">
        <v>3</v>
      </c>
      <c r="C78" s="22">
        <v>4</v>
      </c>
      <c r="D78" s="22">
        <f>B78+C78</f>
        <v>7</v>
      </c>
      <c r="E78" s="22">
        <v>3</v>
      </c>
      <c r="F78" s="22">
        <v>4</v>
      </c>
      <c r="G78" s="23">
        <v>7</v>
      </c>
      <c r="H78" s="23">
        <f t="shared" si="12"/>
        <v>0</v>
      </c>
      <c r="I78" s="22">
        <f t="shared" si="12"/>
        <v>0</v>
      </c>
      <c r="J78" s="22">
        <f t="shared" si="13"/>
        <v>0</v>
      </c>
      <c r="K78" s="26">
        <f t="shared" si="9"/>
        <v>0</v>
      </c>
    </row>
    <row r="79" spans="1:11" x14ac:dyDescent="0.2">
      <c r="A79" s="21" t="s">
        <v>61</v>
      </c>
      <c r="B79" s="22">
        <v>3</v>
      </c>
      <c r="C79" s="22">
        <v>2</v>
      </c>
      <c r="D79" s="22">
        <f>B79+C79</f>
        <v>5</v>
      </c>
      <c r="E79" s="22">
        <v>2</v>
      </c>
      <c r="F79" s="22">
        <v>1</v>
      </c>
      <c r="G79" s="23">
        <v>3</v>
      </c>
      <c r="H79" s="23">
        <f t="shared" si="12"/>
        <v>1</v>
      </c>
      <c r="I79" s="22">
        <f t="shared" si="12"/>
        <v>1</v>
      </c>
      <c r="J79" s="22">
        <f t="shared" si="13"/>
        <v>2</v>
      </c>
      <c r="K79" s="26">
        <f t="shared" si="9"/>
        <v>66.67</v>
      </c>
    </row>
    <row r="80" spans="1:11" x14ac:dyDescent="0.2">
      <c r="A80" s="21" t="s">
        <v>62</v>
      </c>
      <c r="B80" s="22">
        <v>1</v>
      </c>
      <c r="C80" s="22">
        <v>2</v>
      </c>
      <c r="D80" s="22">
        <f>B80+C80</f>
        <v>3</v>
      </c>
      <c r="E80" s="22">
        <v>1</v>
      </c>
      <c r="F80" s="22">
        <v>2</v>
      </c>
      <c r="G80" s="23">
        <v>3</v>
      </c>
      <c r="H80" s="23">
        <f t="shared" si="12"/>
        <v>0</v>
      </c>
      <c r="I80" s="22">
        <f t="shared" si="12"/>
        <v>0</v>
      </c>
      <c r="J80" s="22">
        <f t="shared" si="13"/>
        <v>0</v>
      </c>
      <c r="K80" s="26">
        <f t="shared" si="9"/>
        <v>0</v>
      </c>
    </row>
    <row r="81" spans="1:11" x14ac:dyDescent="0.2">
      <c r="A81" s="38" t="s">
        <v>63</v>
      </c>
      <c r="B81" s="46">
        <v>0</v>
      </c>
      <c r="C81" s="46">
        <v>0</v>
      </c>
      <c r="D81" s="46">
        <f>B81+C81</f>
        <v>0</v>
      </c>
      <c r="E81" s="46">
        <v>0</v>
      </c>
      <c r="F81" s="46">
        <v>0</v>
      </c>
      <c r="G81" s="47">
        <v>0</v>
      </c>
      <c r="H81" s="47">
        <f t="shared" si="12"/>
        <v>0</v>
      </c>
      <c r="I81" s="46">
        <f t="shared" si="12"/>
        <v>0</v>
      </c>
      <c r="J81" s="46">
        <f t="shared" si="13"/>
        <v>0</v>
      </c>
      <c r="K81" s="39" t="str">
        <f t="shared" si="9"/>
        <v>－</v>
      </c>
    </row>
    <row r="82" spans="1:11" x14ac:dyDescent="0.2">
      <c r="A82" s="11" t="s">
        <v>64</v>
      </c>
      <c r="B82" s="15">
        <f>SUM(B77:B81)</f>
        <v>9</v>
      </c>
      <c r="C82" s="15">
        <f>SUM(C77:C81)</f>
        <v>15</v>
      </c>
      <c r="D82" s="15">
        <f>SUM(D77:D81)</f>
        <v>24</v>
      </c>
      <c r="E82" s="15">
        <v>8</v>
      </c>
      <c r="F82" s="15">
        <v>14</v>
      </c>
      <c r="G82" s="14">
        <v>22</v>
      </c>
      <c r="H82" s="14">
        <f t="shared" si="12"/>
        <v>1</v>
      </c>
      <c r="I82" s="15">
        <f t="shared" si="12"/>
        <v>1</v>
      </c>
      <c r="J82" s="15">
        <f t="shared" si="13"/>
        <v>2</v>
      </c>
      <c r="K82" s="16">
        <f t="shared" si="9"/>
        <v>9.09</v>
      </c>
    </row>
    <row r="83" spans="1:11" x14ac:dyDescent="0.2">
      <c r="A83" s="32" t="s">
        <v>65</v>
      </c>
      <c r="B83" s="25">
        <v>3</v>
      </c>
      <c r="C83" s="25">
        <v>4</v>
      </c>
      <c r="D83" s="25">
        <f>B83+C83</f>
        <v>7</v>
      </c>
      <c r="E83" s="25">
        <v>3</v>
      </c>
      <c r="F83" s="25">
        <v>4</v>
      </c>
      <c r="G83" s="24">
        <v>7</v>
      </c>
      <c r="H83" s="24">
        <f t="shared" si="12"/>
        <v>0</v>
      </c>
      <c r="I83" s="25">
        <f t="shared" si="12"/>
        <v>0</v>
      </c>
      <c r="J83" s="25">
        <f t="shared" si="13"/>
        <v>0</v>
      </c>
      <c r="K83" s="33">
        <f t="shared" si="9"/>
        <v>0</v>
      </c>
    </row>
    <row r="84" spans="1:11" x14ac:dyDescent="0.2">
      <c r="A84" s="21" t="s">
        <v>66</v>
      </c>
      <c r="B84" s="22">
        <v>4</v>
      </c>
      <c r="C84" s="22">
        <v>5</v>
      </c>
      <c r="D84" s="22">
        <f>B84+C84</f>
        <v>9</v>
      </c>
      <c r="E84" s="22">
        <v>4</v>
      </c>
      <c r="F84" s="22">
        <v>6</v>
      </c>
      <c r="G84" s="23">
        <v>10</v>
      </c>
      <c r="H84" s="23">
        <f t="shared" si="12"/>
        <v>0</v>
      </c>
      <c r="I84" s="22">
        <f t="shared" si="12"/>
        <v>-1</v>
      </c>
      <c r="J84" s="22">
        <f t="shared" si="13"/>
        <v>-1</v>
      </c>
      <c r="K84" s="26">
        <f t="shared" si="9"/>
        <v>-10</v>
      </c>
    </row>
    <row r="85" spans="1:11" x14ac:dyDescent="0.2">
      <c r="A85" s="38" t="s">
        <v>67</v>
      </c>
      <c r="B85" s="46">
        <v>8</v>
      </c>
      <c r="C85" s="46">
        <v>5</v>
      </c>
      <c r="D85" s="46">
        <f>B85+C85</f>
        <v>13</v>
      </c>
      <c r="E85" s="46">
        <v>6</v>
      </c>
      <c r="F85" s="46">
        <v>6</v>
      </c>
      <c r="G85" s="47">
        <v>12</v>
      </c>
      <c r="H85" s="47">
        <f t="shared" si="12"/>
        <v>2</v>
      </c>
      <c r="I85" s="46">
        <f t="shared" si="12"/>
        <v>-1</v>
      </c>
      <c r="J85" s="46">
        <f t="shared" si="13"/>
        <v>1</v>
      </c>
      <c r="K85" s="39">
        <f t="shared" si="9"/>
        <v>8.33</v>
      </c>
    </row>
    <row r="86" spans="1:11" x14ac:dyDescent="0.2">
      <c r="A86" s="11" t="s">
        <v>68</v>
      </c>
      <c r="B86" s="15">
        <f>SUM(B83:B85)</f>
        <v>15</v>
      </c>
      <c r="C86" s="15">
        <f>SUM(C83:C85)</f>
        <v>14</v>
      </c>
      <c r="D86" s="15">
        <f>SUM(D83:D85)</f>
        <v>29</v>
      </c>
      <c r="E86" s="15">
        <v>13</v>
      </c>
      <c r="F86" s="15">
        <v>16</v>
      </c>
      <c r="G86" s="14">
        <v>29</v>
      </c>
      <c r="H86" s="14">
        <f t="shared" si="12"/>
        <v>2</v>
      </c>
      <c r="I86" s="15">
        <f t="shared" si="12"/>
        <v>-2</v>
      </c>
      <c r="J86" s="15">
        <f t="shared" si="13"/>
        <v>0</v>
      </c>
      <c r="K86" s="16">
        <f t="shared" si="9"/>
        <v>0</v>
      </c>
    </row>
    <row r="87" spans="1:11" x14ac:dyDescent="0.2">
      <c r="A87" s="42" t="s">
        <v>69</v>
      </c>
      <c r="B87" s="43">
        <v>6</v>
      </c>
      <c r="C87" s="43">
        <v>12</v>
      </c>
      <c r="D87" s="43">
        <f>B87+C87</f>
        <v>18</v>
      </c>
      <c r="E87" s="43">
        <v>5</v>
      </c>
      <c r="F87" s="43">
        <v>10</v>
      </c>
      <c r="G87" s="44">
        <v>15</v>
      </c>
      <c r="H87" s="44">
        <f t="shared" si="12"/>
        <v>1</v>
      </c>
      <c r="I87" s="43">
        <f t="shared" si="12"/>
        <v>2</v>
      </c>
      <c r="J87" s="43">
        <f t="shared" si="13"/>
        <v>3</v>
      </c>
      <c r="K87" s="48">
        <f t="shared" si="9"/>
        <v>20</v>
      </c>
    </row>
    <row r="88" spans="1:11" x14ac:dyDescent="0.2">
      <c r="A88" s="11" t="s">
        <v>70</v>
      </c>
      <c r="B88" s="15">
        <f>B87</f>
        <v>6</v>
      </c>
      <c r="C88" s="15">
        <f>C87</f>
        <v>12</v>
      </c>
      <c r="D88" s="15">
        <f>D87</f>
        <v>18</v>
      </c>
      <c r="E88" s="15">
        <v>5</v>
      </c>
      <c r="F88" s="15">
        <v>10</v>
      </c>
      <c r="G88" s="14">
        <v>15</v>
      </c>
      <c r="H88" s="14">
        <f t="shared" si="12"/>
        <v>1</v>
      </c>
      <c r="I88" s="15">
        <f t="shared" si="12"/>
        <v>2</v>
      </c>
      <c r="J88" s="15">
        <f t="shared" si="13"/>
        <v>3</v>
      </c>
      <c r="K88" s="16">
        <f t="shared" si="9"/>
        <v>20</v>
      </c>
    </row>
    <row r="89" spans="1:11" x14ac:dyDescent="0.2">
      <c r="A89" s="42" t="s">
        <v>71</v>
      </c>
      <c r="B89" s="43">
        <v>4</v>
      </c>
      <c r="C89" s="43">
        <v>8</v>
      </c>
      <c r="D89" s="43">
        <f>B89+C89</f>
        <v>12</v>
      </c>
      <c r="E89" s="43">
        <v>3</v>
      </c>
      <c r="F89" s="43">
        <v>9</v>
      </c>
      <c r="G89" s="44">
        <v>12</v>
      </c>
      <c r="H89" s="44">
        <f t="shared" si="12"/>
        <v>1</v>
      </c>
      <c r="I89" s="43">
        <f t="shared" si="12"/>
        <v>-1</v>
      </c>
      <c r="J89" s="43">
        <f t="shared" si="13"/>
        <v>0</v>
      </c>
      <c r="K89" s="48">
        <f t="shared" si="9"/>
        <v>0</v>
      </c>
    </row>
    <row r="90" spans="1:11" x14ac:dyDescent="0.2">
      <c r="A90" s="11" t="s">
        <v>72</v>
      </c>
      <c r="B90" s="15">
        <f>B89</f>
        <v>4</v>
      </c>
      <c r="C90" s="15">
        <f>C89</f>
        <v>8</v>
      </c>
      <c r="D90" s="15">
        <f>D89</f>
        <v>12</v>
      </c>
      <c r="E90" s="15">
        <v>3</v>
      </c>
      <c r="F90" s="15">
        <v>9</v>
      </c>
      <c r="G90" s="14">
        <v>12</v>
      </c>
      <c r="H90" s="14">
        <f t="shared" si="12"/>
        <v>1</v>
      </c>
      <c r="I90" s="15">
        <f t="shared" si="12"/>
        <v>-1</v>
      </c>
      <c r="J90" s="15">
        <f t="shared" si="13"/>
        <v>0</v>
      </c>
      <c r="K90" s="16">
        <f t="shared" si="9"/>
        <v>0</v>
      </c>
    </row>
    <row r="91" spans="1:11" x14ac:dyDescent="0.2">
      <c r="A91" s="42" t="s">
        <v>73</v>
      </c>
      <c r="B91" s="25">
        <v>5</v>
      </c>
      <c r="C91" s="25">
        <v>17</v>
      </c>
      <c r="D91" s="25">
        <f>B91+C91</f>
        <v>22</v>
      </c>
      <c r="E91" s="25">
        <v>5</v>
      </c>
      <c r="F91" s="25">
        <v>13</v>
      </c>
      <c r="G91" s="24">
        <v>18</v>
      </c>
      <c r="H91" s="24">
        <f t="shared" si="12"/>
        <v>0</v>
      </c>
      <c r="I91" s="25">
        <f t="shared" si="12"/>
        <v>4</v>
      </c>
      <c r="J91" s="25">
        <f t="shared" si="13"/>
        <v>4</v>
      </c>
      <c r="K91" s="33">
        <f t="shared" si="9"/>
        <v>22.22</v>
      </c>
    </row>
    <row r="92" spans="1:11" x14ac:dyDescent="0.2">
      <c r="A92" s="38" t="s">
        <v>74</v>
      </c>
      <c r="B92" s="46">
        <v>8</v>
      </c>
      <c r="C92" s="46">
        <v>8</v>
      </c>
      <c r="D92" s="46">
        <f>B92+C92</f>
        <v>16</v>
      </c>
      <c r="E92" s="46">
        <v>6</v>
      </c>
      <c r="F92" s="46">
        <v>8</v>
      </c>
      <c r="G92" s="47">
        <v>14</v>
      </c>
      <c r="H92" s="47">
        <f t="shared" si="12"/>
        <v>2</v>
      </c>
      <c r="I92" s="46">
        <f t="shared" si="12"/>
        <v>0</v>
      </c>
      <c r="J92" s="46">
        <f t="shared" si="13"/>
        <v>2</v>
      </c>
      <c r="K92" s="39">
        <f t="shared" si="9"/>
        <v>14.29</v>
      </c>
    </row>
    <row r="93" spans="1:11" x14ac:dyDescent="0.2">
      <c r="A93" s="11" t="s">
        <v>75</v>
      </c>
      <c r="B93" s="15">
        <f>SUM(B91:B92)</f>
        <v>13</v>
      </c>
      <c r="C93" s="15">
        <f>SUM(C91:C92)</f>
        <v>25</v>
      </c>
      <c r="D93" s="15">
        <f>SUM(D91:D92)</f>
        <v>38</v>
      </c>
      <c r="E93" s="15">
        <v>11</v>
      </c>
      <c r="F93" s="15">
        <v>21</v>
      </c>
      <c r="G93" s="14">
        <v>32</v>
      </c>
      <c r="H93" s="14">
        <f t="shared" si="12"/>
        <v>2</v>
      </c>
      <c r="I93" s="15">
        <f t="shared" si="12"/>
        <v>4</v>
      </c>
      <c r="J93" s="15">
        <f t="shared" si="13"/>
        <v>6</v>
      </c>
      <c r="K93" s="16">
        <f t="shared" si="9"/>
        <v>18.75</v>
      </c>
    </row>
  </sheetData>
  <mergeCells count="5">
    <mergeCell ref="A2:K2"/>
    <mergeCell ref="A6:A7"/>
    <mergeCell ref="B6:D6"/>
    <mergeCell ref="E6:G6"/>
    <mergeCell ref="H6:K6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2026-01-24T05:31:27Z</cp:lastPrinted>
  <dcterms:created xsi:type="dcterms:W3CDTF">2024-10-13T03:30:17Z</dcterms:created>
  <dcterms:modified xsi:type="dcterms:W3CDTF">2026-01-24T08:58:13Z</dcterms:modified>
</cp:coreProperties>
</file>