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C:\Users\113726\Box\【02_課所共有】06_04_高齢者福祉課\R08年度\02_施設・事業者指導担当\20_事業者支援\20_06_訪問介護等サービス提供体制確保支援\20_06_020_訪問介護支援　要綱\0401 県要綱（通所多機能化）\要綱等の案\施行\HP掲載\"/>
    </mc:Choice>
  </mc:AlternateContent>
  <xr:revisionPtr revIDLastSave="0" documentId="13_ncr:1_{7B17D1E2-A8A4-4862-9CF7-C9F3481F9BFE}" xr6:coauthVersionLast="47" xr6:coauthVersionMax="47" xr10:uidLastSave="{00000000-0000-0000-0000-000000000000}"/>
  <bookViews>
    <workbookView xWindow="-120" yWindow="-120" windowWidth="29040" windowHeight="15720" xr2:uid="{00000000-000D-0000-FFFF-FFFF00000000}"/>
  </bookViews>
  <sheets>
    <sheet name="(はじめにお読み下さい)作成方法" sheetId="34" r:id="rId1"/>
    <sheet name="個票1" sheetId="19" r:id="rId2"/>
    <sheet name="銀行口座情報" sheetId="32" r:id="rId3"/>
    <sheet name="(管理用)申請額一覧" sheetId="33" r:id="rId4"/>
    <sheet name="単価表" sheetId="28" state="hidden" r:id="rId5"/>
    <sheet name="リスト" sheetId="31" state="hidden" r:id="rId6"/>
  </sheets>
  <definedNames>
    <definedName name="_xlnm.Print_Area" localSheetId="3">'(管理用)申請額一覧'!$A$1:$L$20</definedName>
    <definedName name="_xlnm.Print_Area" localSheetId="2">銀行口座情報!$A$1:$Y$34</definedName>
    <definedName name="_xlnm.Print_Area" localSheetId="1">個票1!$A$1:$AM$37</definedName>
    <definedName name="_xlnm.Print_Area" localSheetId="4">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6" i="33" l="1"/>
  <c r="AI6" i="33"/>
  <c r="AJ6" i="33"/>
  <c r="AK6" i="33"/>
  <c r="AL6" i="33"/>
  <c r="AM6" i="33"/>
  <c r="AN6" i="33"/>
  <c r="AO6" i="33"/>
  <c r="AP6" i="33"/>
  <c r="AQ6" i="33"/>
  <c r="AR6" i="33"/>
  <c r="AS6" i="33"/>
  <c r="AT6" i="33"/>
  <c r="AU6" i="33"/>
  <c r="AV6" i="33"/>
  <c r="AW6" i="33"/>
  <c r="AX6" i="33"/>
  <c r="AY6" i="33"/>
  <c r="AZ6" i="33"/>
  <c r="BA6" i="33"/>
  <c r="BB6" i="33"/>
  <c r="BC6" i="33"/>
  <c r="BD6" i="33"/>
  <c r="BE6" i="33"/>
  <c r="BF6" i="33"/>
  <c r="BG6" i="33"/>
  <c r="BH6" i="33"/>
  <c r="AH7" i="33"/>
  <c r="AI7" i="33"/>
  <c r="AJ7" i="33"/>
  <c r="AK7" i="33"/>
  <c r="AL7" i="33"/>
  <c r="AM7" i="33"/>
  <c r="AN7" i="33"/>
  <c r="AO7" i="33"/>
  <c r="AP7" i="33"/>
  <c r="AQ7" i="33"/>
  <c r="AR7" i="33"/>
  <c r="AS7" i="33"/>
  <c r="AT7" i="33"/>
  <c r="AU7" i="33"/>
  <c r="AV7" i="33"/>
  <c r="AW7" i="33"/>
  <c r="AX7" i="33"/>
  <c r="AY7" i="33"/>
  <c r="AZ7" i="33"/>
  <c r="BA7" i="33"/>
  <c r="BB7" i="33"/>
  <c r="BC7" i="33"/>
  <c r="BD7" i="33"/>
  <c r="BE7" i="33"/>
  <c r="BF7" i="33"/>
  <c r="BG7" i="33"/>
  <c r="BH7" i="33"/>
  <c r="AH8" i="33"/>
  <c r="AI8" i="33"/>
  <c r="AJ8" i="33"/>
  <c r="AK8" i="33"/>
  <c r="AL8" i="33"/>
  <c r="AM8" i="33"/>
  <c r="AN8" i="33"/>
  <c r="AO8" i="33"/>
  <c r="AP8" i="33"/>
  <c r="AQ8" i="33"/>
  <c r="AR8" i="33"/>
  <c r="AS8" i="33"/>
  <c r="AT8" i="33"/>
  <c r="AU8" i="33"/>
  <c r="AV8" i="33"/>
  <c r="AW8" i="33"/>
  <c r="AX8" i="33"/>
  <c r="AY8" i="33"/>
  <c r="AZ8" i="33"/>
  <c r="BA8" i="33"/>
  <c r="BB8" i="33"/>
  <c r="BC8" i="33"/>
  <c r="BD8" i="33"/>
  <c r="BE8" i="33"/>
  <c r="BF8" i="33"/>
  <c r="BG8" i="33"/>
  <c r="BH8" i="33"/>
  <c r="AH9" i="33"/>
  <c r="AI9" i="33"/>
  <c r="AJ9" i="33"/>
  <c r="AK9" i="33"/>
  <c r="AL9" i="33"/>
  <c r="AM9" i="33"/>
  <c r="AN9" i="33"/>
  <c r="AO9" i="33"/>
  <c r="AP9" i="33"/>
  <c r="AQ9" i="33"/>
  <c r="AR9" i="33"/>
  <c r="AS9" i="33"/>
  <c r="AT9" i="33"/>
  <c r="AU9" i="33"/>
  <c r="AV9" i="33"/>
  <c r="AW9" i="33"/>
  <c r="AX9" i="33"/>
  <c r="AY9" i="33"/>
  <c r="AZ9" i="33"/>
  <c r="BA9" i="33"/>
  <c r="BB9" i="33"/>
  <c r="BC9" i="33"/>
  <c r="BD9" i="33"/>
  <c r="BE9" i="33"/>
  <c r="BF9" i="33"/>
  <c r="BG9" i="33"/>
  <c r="BH9" i="33"/>
  <c r="AH10" i="33"/>
  <c r="AI10" i="33"/>
  <c r="AJ10" i="33"/>
  <c r="AK10" i="33"/>
  <c r="AL10" i="33"/>
  <c r="AM10" i="33"/>
  <c r="AN10" i="33"/>
  <c r="AO10" i="33"/>
  <c r="AP10" i="33"/>
  <c r="AQ10" i="33"/>
  <c r="AR10" i="33"/>
  <c r="AS10" i="33"/>
  <c r="AT10" i="33"/>
  <c r="AU10" i="33"/>
  <c r="AV10" i="33"/>
  <c r="AW10" i="33"/>
  <c r="AX10" i="33"/>
  <c r="AY10" i="33"/>
  <c r="AZ10" i="33"/>
  <c r="BA10" i="33"/>
  <c r="BB10" i="33"/>
  <c r="BC10" i="33"/>
  <c r="BD10" i="33"/>
  <c r="BE10" i="33"/>
  <c r="BF10" i="33"/>
  <c r="BG10" i="33"/>
  <c r="BH10" i="33"/>
  <c r="AH11" i="33"/>
  <c r="AI11" i="33"/>
  <c r="AJ11" i="33"/>
  <c r="AK11" i="33"/>
  <c r="AL11" i="33"/>
  <c r="AM11" i="33"/>
  <c r="AN11" i="33"/>
  <c r="AO11" i="33"/>
  <c r="AP11" i="33"/>
  <c r="AQ11" i="33"/>
  <c r="AR11" i="33"/>
  <c r="AS11" i="33"/>
  <c r="AT11" i="33"/>
  <c r="AU11" i="33"/>
  <c r="AV11" i="33"/>
  <c r="AW11" i="33"/>
  <c r="AX11" i="33"/>
  <c r="AY11" i="33"/>
  <c r="AZ11" i="33"/>
  <c r="BA11" i="33"/>
  <c r="BB11" i="33"/>
  <c r="BC11" i="33"/>
  <c r="BD11" i="33"/>
  <c r="BE11" i="33"/>
  <c r="BF11" i="33"/>
  <c r="BG11" i="33"/>
  <c r="BH11" i="33"/>
  <c r="AH12" i="33"/>
  <c r="AI12" i="33"/>
  <c r="AJ12" i="33"/>
  <c r="AK12" i="33"/>
  <c r="AL12" i="33"/>
  <c r="AM12" i="33"/>
  <c r="AN12" i="33"/>
  <c r="AO12" i="33"/>
  <c r="AP12" i="33"/>
  <c r="AQ12" i="33"/>
  <c r="AR12" i="33"/>
  <c r="AS12" i="33"/>
  <c r="AT12" i="33"/>
  <c r="AU12" i="33"/>
  <c r="AV12" i="33"/>
  <c r="AW12" i="33"/>
  <c r="AX12" i="33"/>
  <c r="AY12" i="33"/>
  <c r="AZ12" i="33"/>
  <c r="BA12" i="33"/>
  <c r="BB12" i="33"/>
  <c r="BC12" i="33"/>
  <c r="BD12" i="33"/>
  <c r="BE12" i="33"/>
  <c r="BF12" i="33"/>
  <c r="BG12" i="33"/>
  <c r="BH12" i="33"/>
  <c r="AH13" i="33"/>
  <c r="AI13" i="33"/>
  <c r="AJ13" i="33"/>
  <c r="AK13" i="33"/>
  <c r="AL13" i="33"/>
  <c r="AM13" i="33"/>
  <c r="AN13" i="33"/>
  <c r="AO13" i="33"/>
  <c r="AP13" i="33"/>
  <c r="AQ13" i="33"/>
  <c r="AR13" i="33"/>
  <c r="AS13" i="33"/>
  <c r="AT13" i="33"/>
  <c r="AU13" i="33"/>
  <c r="AV13" i="33"/>
  <c r="AW13" i="33"/>
  <c r="AX13" i="33"/>
  <c r="AY13" i="33"/>
  <c r="AZ13" i="33"/>
  <c r="BA13" i="33"/>
  <c r="BB13" i="33"/>
  <c r="BC13" i="33"/>
  <c r="BD13" i="33"/>
  <c r="BE13" i="33"/>
  <c r="BF13" i="33"/>
  <c r="BG13" i="33"/>
  <c r="BH13" i="33"/>
  <c r="AH14" i="33"/>
  <c r="AI14" i="33"/>
  <c r="AJ14" i="33"/>
  <c r="AK14" i="33"/>
  <c r="AL14" i="33"/>
  <c r="AM14" i="33"/>
  <c r="AN14" i="33"/>
  <c r="AO14" i="33"/>
  <c r="AP14" i="33"/>
  <c r="AQ14" i="33"/>
  <c r="AR14" i="33"/>
  <c r="AS14" i="33"/>
  <c r="AT14" i="33"/>
  <c r="AU14" i="33"/>
  <c r="AV14" i="33"/>
  <c r="AW14" i="33"/>
  <c r="AX14" i="33"/>
  <c r="AY14" i="33"/>
  <c r="AZ14" i="33"/>
  <c r="BA14" i="33"/>
  <c r="BB14" i="33"/>
  <c r="BC14" i="33"/>
  <c r="BD14" i="33"/>
  <c r="BE14" i="33"/>
  <c r="BF14" i="33"/>
  <c r="BG14" i="33"/>
  <c r="BH14" i="33"/>
  <c r="AH15" i="33"/>
  <c r="AI15" i="33"/>
  <c r="AJ15" i="33"/>
  <c r="AK15" i="33"/>
  <c r="AL15" i="33"/>
  <c r="AM15" i="33"/>
  <c r="AN15" i="33"/>
  <c r="AO15" i="33"/>
  <c r="AP15" i="33"/>
  <c r="AQ15" i="33"/>
  <c r="AR15" i="33"/>
  <c r="AS15" i="33"/>
  <c r="AT15" i="33"/>
  <c r="AU15" i="33"/>
  <c r="AV15" i="33"/>
  <c r="AW15" i="33"/>
  <c r="AX15" i="33"/>
  <c r="AY15" i="33"/>
  <c r="AZ15" i="33"/>
  <c r="BA15" i="33"/>
  <c r="BB15" i="33"/>
  <c r="BC15" i="33"/>
  <c r="BD15" i="33"/>
  <c r="BE15" i="33"/>
  <c r="BF15" i="33"/>
  <c r="BG15" i="33"/>
  <c r="BH15" i="33"/>
  <c r="AH16" i="33"/>
  <c r="AI16" i="33"/>
  <c r="AJ16" i="33"/>
  <c r="AK16" i="33"/>
  <c r="AL16" i="33"/>
  <c r="AM16" i="33"/>
  <c r="AN16" i="33"/>
  <c r="AO16" i="33"/>
  <c r="AP16" i="33"/>
  <c r="AQ16" i="33"/>
  <c r="AR16" i="33"/>
  <c r="AS16" i="33"/>
  <c r="AT16" i="33"/>
  <c r="AU16" i="33"/>
  <c r="AV16" i="33"/>
  <c r="AW16" i="33"/>
  <c r="AX16" i="33"/>
  <c r="AY16" i="33"/>
  <c r="AZ16" i="33"/>
  <c r="BA16" i="33"/>
  <c r="BB16" i="33"/>
  <c r="BC16" i="33"/>
  <c r="BD16" i="33"/>
  <c r="BE16" i="33"/>
  <c r="BF16" i="33"/>
  <c r="BG16" i="33"/>
  <c r="BH16" i="33"/>
  <c r="AH17" i="33"/>
  <c r="AI17" i="33"/>
  <c r="AJ17" i="33"/>
  <c r="AK17" i="33"/>
  <c r="AL17" i="33"/>
  <c r="AM17" i="33"/>
  <c r="AN17" i="33"/>
  <c r="AO17" i="33"/>
  <c r="AP17" i="33"/>
  <c r="AQ17" i="33"/>
  <c r="AR17" i="33"/>
  <c r="AS17" i="33"/>
  <c r="AT17" i="33"/>
  <c r="AU17" i="33"/>
  <c r="AV17" i="33"/>
  <c r="AW17" i="33"/>
  <c r="AX17" i="33"/>
  <c r="AY17" i="33"/>
  <c r="AZ17" i="33"/>
  <c r="BA17" i="33"/>
  <c r="BB17" i="33"/>
  <c r="BC17" i="33"/>
  <c r="BD17" i="33"/>
  <c r="BE17" i="33"/>
  <c r="BF17" i="33"/>
  <c r="BG17" i="33"/>
  <c r="BH17" i="33"/>
  <c r="AH18" i="33"/>
  <c r="AI18" i="33"/>
  <c r="AJ18" i="33"/>
  <c r="AK18" i="33"/>
  <c r="AL18" i="33"/>
  <c r="AM18" i="33"/>
  <c r="AN18" i="33"/>
  <c r="AO18" i="33"/>
  <c r="AP18" i="33"/>
  <c r="AQ18" i="33"/>
  <c r="AR18" i="33"/>
  <c r="AS18" i="33"/>
  <c r="AT18" i="33"/>
  <c r="AU18" i="33"/>
  <c r="AV18" i="33"/>
  <c r="AW18" i="33"/>
  <c r="AX18" i="33"/>
  <c r="AY18" i="33"/>
  <c r="AZ18" i="33"/>
  <c r="BA18" i="33"/>
  <c r="BB18" i="33"/>
  <c r="BC18" i="33"/>
  <c r="BD18" i="33"/>
  <c r="BE18" i="33"/>
  <c r="BF18" i="33"/>
  <c r="BG18" i="33"/>
  <c r="BH18" i="33"/>
  <c r="AH19" i="33"/>
  <c r="AI19" i="33"/>
  <c r="AJ19" i="33"/>
  <c r="AK19" i="33"/>
  <c r="AL19" i="33"/>
  <c r="AM19" i="33"/>
  <c r="AN19" i="33"/>
  <c r="AO19" i="33"/>
  <c r="AP19" i="33"/>
  <c r="AQ19" i="33"/>
  <c r="AR19" i="33"/>
  <c r="AS19" i="33"/>
  <c r="AT19" i="33"/>
  <c r="AU19" i="33"/>
  <c r="AV19" i="33"/>
  <c r="AW19" i="33"/>
  <c r="AX19" i="33"/>
  <c r="AY19" i="33"/>
  <c r="AZ19" i="33"/>
  <c r="BA19" i="33"/>
  <c r="BB19" i="33"/>
  <c r="BC19" i="33"/>
  <c r="BD19" i="33"/>
  <c r="BE19" i="33"/>
  <c r="BF19" i="33"/>
  <c r="BG19" i="33"/>
  <c r="BH19" i="33"/>
  <c r="BH5" i="33"/>
  <c r="BG5" i="33"/>
  <c r="BF5" i="33"/>
  <c r="BE5" i="33"/>
  <c r="BD5" i="33"/>
  <c r="BC5" i="33"/>
  <c r="BB5" i="33"/>
  <c r="BA5" i="33"/>
  <c r="AZ5" i="33"/>
  <c r="AY5" i="33"/>
  <c r="AX5" i="33"/>
  <c r="AW5" i="33"/>
  <c r="AV5" i="33"/>
  <c r="AU5" i="33"/>
  <c r="AT5" i="33"/>
  <c r="G5" i="33"/>
  <c r="F5" i="33"/>
  <c r="D5" i="33"/>
  <c r="E5" i="33"/>
  <c r="AD21" i="19"/>
  <c r="A6" i="34"/>
  <c r="A7" i="34" s="1"/>
  <c r="A8" i="34" s="1"/>
  <c r="A9" i="34" s="1"/>
  <c r="A10" i="34" s="1"/>
  <c r="AS5" i="33"/>
  <c r="AR5" i="33"/>
  <c r="AQ5" i="33"/>
  <c r="AP5" i="33"/>
  <c r="AO5" i="33"/>
  <c r="AN5" i="33"/>
  <c r="AM5" i="33"/>
  <c r="AL5" i="33"/>
  <c r="AK5" i="33"/>
  <c r="AJ5" i="33"/>
  <c r="AI5" i="33"/>
  <c r="H29" i="19"/>
  <c r="H34" i="19" s="1"/>
  <c r="H5" i="33"/>
  <c r="AH5" i="33"/>
  <c r="B5" i="33"/>
  <c r="C5" i="33"/>
  <c r="I6" i="33"/>
  <c r="I7" i="33"/>
  <c r="I8" i="33"/>
  <c r="I9" i="33"/>
  <c r="I10" i="33"/>
  <c r="I11" i="33"/>
  <c r="I12" i="33"/>
  <c r="I13" i="33"/>
  <c r="I14" i="33"/>
  <c r="I15" i="33"/>
  <c r="I16" i="33"/>
  <c r="I17" i="33"/>
  <c r="I18" i="33"/>
  <c r="I19" i="33"/>
  <c r="E6" i="33"/>
  <c r="E7" i="33"/>
  <c r="E8" i="33"/>
  <c r="E9" i="33"/>
  <c r="E10" i="33"/>
  <c r="E11" i="33"/>
  <c r="E12" i="33"/>
  <c r="E13" i="33"/>
  <c r="E14" i="33"/>
  <c r="E15" i="33"/>
  <c r="E16" i="33"/>
  <c r="E17" i="33"/>
  <c r="E18" i="33"/>
  <c r="E19" i="33"/>
  <c r="A19" i="33"/>
  <c r="A18" i="33"/>
  <c r="A17" i="33"/>
  <c r="A16" i="33"/>
  <c r="A15" i="33"/>
  <c r="A14" i="33"/>
  <c r="A13" i="33"/>
  <c r="A12" i="33"/>
  <c r="D11" i="33"/>
  <c r="A11" i="33"/>
  <c r="A10" i="33"/>
  <c r="A9" i="33"/>
  <c r="A8" i="33"/>
  <c r="A7" i="33"/>
  <c r="A6" i="33"/>
  <c r="A5" i="33"/>
  <c r="AI21" i="19" l="1"/>
  <c r="I5" i="33" s="1"/>
  <c r="M5" i="33" s="1"/>
  <c r="H19" i="33"/>
  <c r="G19" i="33"/>
  <c r="F19" i="33"/>
  <c r="D19" i="33"/>
  <c r="C19" i="33"/>
  <c r="H18" i="33"/>
  <c r="G18" i="33"/>
  <c r="F18" i="33"/>
  <c r="D18" i="33"/>
  <c r="C18" i="33"/>
  <c r="H17" i="33"/>
  <c r="G17" i="33"/>
  <c r="F17" i="33"/>
  <c r="D17" i="33"/>
  <c r="C17" i="33"/>
  <c r="H16" i="33"/>
  <c r="F16" i="33"/>
  <c r="D16" i="33"/>
  <c r="C16" i="33"/>
  <c r="G16" i="33"/>
  <c r="H15" i="33"/>
  <c r="G15" i="33"/>
  <c r="F15" i="33"/>
  <c r="D15" i="33"/>
  <c r="C15" i="33"/>
  <c r="H14" i="33"/>
  <c r="G14" i="33"/>
  <c r="F14" i="33"/>
  <c r="D14" i="33"/>
  <c r="C14" i="33"/>
  <c r="C13" i="33"/>
  <c r="D13" i="33"/>
  <c r="H13" i="33"/>
  <c r="G13" i="33"/>
  <c r="F13" i="33"/>
  <c r="H12" i="33"/>
  <c r="G12" i="33"/>
  <c r="F12" i="33"/>
  <c r="D12" i="33"/>
  <c r="C12" i="33"/>
  <c r="H11" i="33"/>
  <c r="G11" i="33"/>
  <c r="F11" i="33"/>
  <c r="C11" i="33"/>
  <c r="H10" i="33"/>
  <c r="G10" i="33"/>
  <c r="F10" i="33"/>
  <c r="D10" i="33"/>
  <c r="C10" i="33"/>
  <c r="G9" i="33"/>
  <c r="H9" i="33"/>
  <c r="F9" i="33"/>
  <c r="C9" i="33"/>
  <c r="D9" i="33"/>
  <c r="H8" i="33"/>
  <c r="G8" i="33"/>
  <c r="F8" i="33"/>
  <c r="D8" i="33"/>
  <c r="C8" i="33"/>
  <c r="G7" i="33"/>
  <c r="F7" i="33"/>
  <c r="D7" i="33"/>
  <c r="C7" i="33"/>
  <c r="G6" i="33"/>
  <c r="F6" i="33"/>
  <c r="D6" i="33"/>
  <c r="C6" i="33"/>
  <c r="H7" i="3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0"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J3" authorId="0" shapeId="0" xr:uid="{E561DBFF-6CBC-4557-B7A3-7C754FC405F1}">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sharedStrings.xml><?xml version="1.0" encoding="utf-8"?>
<sst xmlns="http://schemas.openxmlformats.org/spreadsheetml/2006/main" count="471" uniqueCount="290">
  <si>
    <t>千円</t>
    <rPh sb="0" eb="2">
      <t>センエン</t>
    </rPh>
    <phoneticPr fontId="4"/>
  </si>
  <si>
    <t>電話番号</t>
    <rPh sb="0" eb="2">
      <t>デンワ</t>
    </rPh>
    <rPh sb="2" eb="4">
      <t>バンゴウ</t>
    </rPh>
    <phoneticPr fontId="4"/>
  </si>
  <si>
    <t>住所</t>
    <rPh sb="0" eb="2">
      <t>ジュウショ</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</si>
  <si>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</si>
  <si>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</si>
  <si>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</si>
  <si>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</si>
  <si>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</si>
  <si>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東京都</t>
  </si>
  <si>
    <t>定員</t>
    <rPh sb="0" eb="2">
      <t>テイイン</t>
    </rPh>
    <phoneticPr fontId="4"/>
  </si>
  <si>
    <t>人</t>
    <rPh sb="0" eb="1">
      <t>ニン</t>
    </rPh>
    <phoneticPr fontId="4"/>
  </si>
  <si>
    <t>支出予定額</t>
    <rPh sb="0" eb="2">
      <t>シシュツ</t>
    </rPh>
    <rPh sb="2" eb="5">
      <t>ヨテイガク</t>
    </rPh>
    <phoneticPr fontId="4"/>
  </si>
  <si>
    <t>補助上限額</t>
    <rPh sb="0" eb="2">
      <t>ホジョ</t>
    </rPh>
    <rPh sb="2" eb="5">
      <t>ジョウゲンガク</t>
    </rPh>
    <phoneticPr fontId="4"/>
  </si>
  <si>
    <t>申請額</t>
    <rPh sb="0" eb="3">
      <t>シンセイガク</t>
    </rPh>
    <phoneticPr fontId="4"/>
  </si>
  <si>
    <t>科目</t>
    <rPh sb="0" eb="2">
      <t>カモク</t>
    </rPh>
    <phoneticPr fontId="4"/>
  </si>
  <si>
    <t>別添</t>
    <rPh sb="0" eb="2">
      <t>ベッテン</t>
    </rPh>
    <phoneticPr fontId="12"/>
  </si>
  <si>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2"/>
  </si>
  <si>
    <t>基準単価（単位：千円、１事業所又は１定員当たり）</t>
  </si>
  <si>
    <t>（１）②ⅰ今後に備えた都道府県における消毒液・マスク等の備蓄</t>
    <phoneticPr fontId="12"/>
  </si>
  <si>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2"/>
  </si>
  <si>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2"/>
  </si>
  <si>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2"/>
  </si>
  <si>
    <t>通所系</t>
    <rPh sb="0" eb="2">
      <t>ツウショ</t>
    </rPh>
    <rPh sb="2" eb="3">
      <t>ケイ</t>
    </rPh>
    <phoneticPr fontId="12"/>
  </si>
  <si>
    <t>通所介護事業所</t>
    <rPh sb="0" eb="2">
      <t>ツウショ</t>
    </rPh>
    <phoneticPr fontId="12"/>
  </si>
  <si>
    <t>通常規模型</t>
    <rPh sb="0" eb="2">
      <t>ツウジョウ</t>
    </rPh>
    <rPh sb="2" eb="4">
      <t>キボ</t>
    </rPh>
    <rPh sb="4" eb="5">
      <t>ガタ</t>
    </rPh>
    <phoneticPr fontId="12"/>
  </si>
  <si>
    <t>/事業所</t>
    <rPh sb="1" eb="4">
      <t>ジギョウショ</t>
    </rPh>
    <phoneticPr fontId="12"/>
  </si>
  <si>
    <t>大規模型（Ⅰ）</t>
    <rPh sb="0" eb="3">
      <t>ダイキボ</t>
    </rPh>
    <rPh sb="3" eb="4">
      <t>ガタ</t>
    </rPh>
    <phoneticPr fontId="12"/>
  </si>
  <si>
    <t>大規模型（Ⅱ）</t>
    <rPh sb="0" eb="3">
      <t>ダイキボ</t>
    </rPh>
    <rPh sb="3" eb="4">
      <t>ガタ</t>
    </rPh>
    <phoneticPr fontId="12"/>
  </si>
  <si>
    <t>地域密着型通所介護事業所（療養通所介護事業所を含む）</t>
    <rPh sb="13" eb="15">
      <t>リョウヨウ</t>
    </rPh>
    <rPh sb="15" eb="17">
      <t>ツウショ</t>
    </rPh>
    <rPh sb="17" eb="19">
      <t>カイゴ</t>
    </rPh>
    <rPh sb="19" eb="22">
      <t>ジギョウショ</t>
    </rPh>
    <rPh sb="23" eb="24">
      <t>フク</t>
    </rPh>
    <phoneticPr fontId="12"/>
  </si>
  <si>
    <t>認知症対応型通所介護事業所</t>
    <phoneticPr fontId="12"/>
  </si>
  <si>
    <t>通所リハビリテーション事業所</t>
    <phoneticPr fontId="12"/>
  </si>
  <si>
    <t>短期入所系</t>
    <rPh sb="0" eb="2">
      <t>タンキ</t>
    </rPh>
    <rPh sb="2" eb="4">
      <t>ニュウショ</t>
    </rPh>
    <rPh sb="4" eb="5">
      <t>ケイ</t>
    </rPh>
    <phoneticPr fontId="12"/>
  </si>
  <si>
    <t>短期入所生活介護事業所、短期入所療養介護事業所</t>
    <phoneticPr fontId="12"/>
  </si>
  <si>
    <t>/定員</t>
    <rPh sb="1" eb="3">
      <t>テイイン</t>
    </rPh>
    <phoneticPr fontId="12"/>
  </si>
  <si>
    <t>訪問系</t>
    <rPh sb="0" eb="2">
      <t>ホウモン</t>
    </rPh>
    <rPh sb="2" eb="3">
      <t>ケイ</t>
    </rPh>
    <phoneticPr fontId="12"/>
  </si>
  <si>
    <t>訪問介護事業所</t>
    <phoneticPr fontId="12"/>
  </si>
  <si>
    <t>訪問入浴介護事業所</t>
    <phoneticPr fontId="12"/>
  </si>
  <si>
    <t>訪問看護事業所</t>
    <phoneticPr fontId="12"/>
  </si>
  <si>
    <t>訪問リハビリテーション事業所</t>
    <phoneticPr fontId="12"/>
  </si>
  <si>
    <t>定期巡回・随時対応型訪問介護看護事業所</t>
    <phoneticPr fontId="12"/>
  </si>
  <si>
    <t>夜間対応型訪問介護事業所</t>
    <phoneticPr fontId="12"/>
  </si>
  <si>
    <t>居宅介護支援事業所</t>
    <phoneticPr fontId="12"/>
  </si>
  <si>
    <t>福祉用具貸与事業所</t>
    <phoneticPr fontId="12"/>
  </si>
  <si>
    <t>居宅療養管理指導事業所</t>
    <rPh sb="0" eb="2">
      <t>キョタク</t>
    </rPh>
    <rPh sb="2" eb="4">
      <t>リョウヨウ</t>
    </rPh>
    <rPh sb="4" eb="6">
      <t>カンリ</t>
    </rPh>
    <rPh sb="6" eb="8">
      <t>シドウ</t>
    </rPh>
    <rPh sb="8" eb="11">
      <t>ジギョウショ</t>
    </rPh>
    <phoneticPr fontId="12"/>
  </si>
  <si>
    <t>多機能型</t>
    <rPh sb="0" eb="3">
      <t>タキノウ</t>
    </rPh>
    <rPh sb="3" eb="4">
      <t>ガタ</t>
    </rPh>
    <phoneticPr fontId="12"/>
  </si>
  <si>
    <t>小規模多機能型居宅介護事業所</t>
    <phoneticPr fontId="12"/>
  </si>
  <si>
    <t>看護小規模多機能型居宅介護事業所</t>
    <phoneticPr fontId="12"/>
  </si>
  <si>
    <t>入所施設・
居住系</t>
    <rPh sb="0" eb="2">
      <t>ニュウショ</t>
    </rPh>
    <rPh sb="2" eb="4">
      <t>シセツ</t>
    </rPh>
    <rPh sb="6" eb="8">
      <t>キョジュウ</t>
    </rPh>
    <rPh sb="8" eb="9">
      <t>ケイ</t>
    </rPh>
    <phoneticPr fontId="12"/>
  </si>
  <si>
    <t>介護老人福祉施設</t>
    <rPh sb="0" eb="2">
      <t>カイゴ</t>
    </rPh>
    <rPh sb="2" eb="4">
      <t>ロウジン</t>
    </rPh>
    <rPh sb="4" eb="6">
      <t>フクシ</t>
    </rPh>
    <rPh sb="6" eb="8">
      <t>シセツ</t>
    </rPh>
    <phoneticPr fontId="12"/>
  </si>
  <si>
    <t>地域密着型介護老人福祉施設</t>
    <rPh sb="0" eb="2">
      <t>チイキ</t>
    </rPh>
    <rPh sb="2" eb="5">
      <t>ミッチャクガタ</t>
    </rPh>
    <phoneticPr fontId="12"/>
  </si>
  <si>
    <t>介護老人保健施設</t>
    <rPh sb="0" eb="8">
      <t>カイゴロウジンホケンシセツ</t>
    </rPh>
    <phoneticPr fontId="12"/>
  </si>
  <si>
    <t>介護医療院</t>
    <phoneticPr fontId="12"/>
  </si>
  <si>
    <t>介護療養型医療施設</t>
    <phoneticPr fontId="12"/>
  </si>
  <si>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2"/>
  </si>
  <si>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2"/>
  </si>
  <si>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2"/>
  </si>
  <si>
    <t>対象経費（※３）</t>
    <rPh sb="0" eb="2">
      <t>タイショウ</t>
    </rPh>
    <rPh sb="2" eb="4">
      <t>ケイヒ</t>
    </rPh>
    <phoneticPr fontId="12"/>
  </si>
  <si>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2"/>
  </si>
  <si>
    <t>助成額</t>
    <rPh sb="0" eb="3">
      <t>ジョセイガク</t>
    </rPh>
    <phoneticPr fontId="12"/>
  </si>
  <si>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2"/>
  </si>
  <si>
    <t>※１　事業所・施設等について、助成の申請時点で指定等を受けている者であり、また</t>
    <rPh sb="9" eb="10">
      <t>トウ</t>
    </rPh>
    <rPh sb="25" eb="26">
      <t>トウ</t>
    </rPh>
    <rPh sb="32" eb="33">
      <t>モノ</t>
    </rPh>
    <phoneticPr fontId="12"/>
  </si>
  <si>
    <t>　　　・　各介護予防サービスを含むが、介護サービスと介護予防サービスの両方の指定を受けている場合は、１つの事業所・施設として取扱う。</t>
    <phoneticPr fontId="12"/>
  </si>
  <si>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2"/>
  </si>
  <si>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2"/>
  </si>
  <si>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2"/>
  </si>
  <si>
    <t>※２　利用者又は職員に感染者が発生しているか否かは問わない</t>
    <phoneticPr fontId="12"/>
  </si>
  <si>
    <t>※３　かかり増し経費等として考えられるものを例示したものであるが、実際の助成に当たっては、実施主体である都道府県が、個々の事情を勘案し、新型コロナ</t>
    <phoneticPr fontId="12"/>
  </si>
  <si>
    <t>　　　ウイルス感染症拡大に伴うものであり、通常の介護サービスの提供時では想定されないと判断できるものであれば、幅広く対象とする。</t>
    <phoneticPr fontId="12"/>
  </si>
  <si>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2"/>
  </si>
  <si>
    <t>基準単価（単位：千円、1利用者又は１事業所又は１定員当たり）</t>
    <rPh sb="12" eb="15">
      <t>リヨウシャ</t>
    </rPh>
    <rPh sb="15" eb="16">
      <t>マタ</t>
    </rPh>
    <phoneticPr fontId="12"/>
  </si>
  <si>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2"/>
  </si>
  <si>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2"/>
  </si>
  <si>
    <t>助成対象
事業所・施設等の種別（※１）</t>
    <rPh sb="0" eb="2">
      <t>ジョセイ</t>
    </rPh>
    <rPh sb="2" eb="4">
      <t>タイショウ</t>
    </rPh>
    <rPh sb="6" eb="9">
      <t>ジギョウショ</t>
    </rPh>
    <rPh sb="10" eb="12">
      <t>シセツ</t>
    </rPh>
    <rPh sb="12" eb="13">
      <t>トウ</t>
    </rPh>
    <rPh sb="14" eb="16">
      <t>シュベツ</t>
    </rPh>
    <phoneticPr fontId="12"/>
  </si>
  <si>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2"/>
  </si>
  <si>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2"/>
  </si>
  <si>
    <t>/利用者</t>
    <rPh sb="1" eb="4">
      <t>リヨウシャ</t>
    </rPh>
    <phoneticPr fontId="12"/>
  </si>
  <si>
    <t>電話による確認（※3）</t>
    <rPh sb="0" eb="2">
      <t>デンワ</t>
    </rPh>
    <rPh sb="5" eb="7">
      <t>カクニン</t>
    </rPh>
    <phoneticPr fontId="12"/>
  </si>
  <si>
    <t>1.5（看護師等（※４）が協力した場合：4.5）</t>
    <phoneticPr fontId="12"/>
  </si>
  <si>
    <t>訪問による確認（※3）</t>
    <rPh sb="0" eb="2">
      <t>ホウモン</t>
    </rPh>
    <rPh sb="5" eb="7">
      <t>カクニン</t>
    </rPh>
    <phoneticPr fontId="12"/>
  </si>
  <si>
    <t>3（看護師等（※４）が協力した場合：6）</t>
    <phoneticPr fontId="12"/>
  </si>
  <si>
    <t>-</t>
    <phoneticPr fontId="12"/>
  </si>
  <si>
    <t>対象経費（※４）</t>
    <rPh sb="0" eb="2">
      <t>タイショウ</t>
    </rPh>
    <rPh sb="2" eb="4">
      <t>ケイヒ</t>
    </rPh>
    <phoneticPr fontId="12"/>
  </si>
  <si>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2"/>
  </si>
  <si>
    <t>・また、１事業所・施設における１利用者につき１回まで助成することができる。
・１事業所・施設に（１）①と（２）①・②両方を助成することができる。</t>
    <rPh sb="16" eb="19">
      <t>リヨウシャ</t>
    </rPh>
    <phoneticPr fontId="12"/>
  </si>
  <si>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2"/>
  </si>
  <si>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2"/>
  </si>
  <si>
    <t>は、１つの事業所として取扱う。</t>
    <phoneticPr fontId="12"/>
  </si>
  <si>
    <t xml:space="preserve">※２　具体的には以下の事業所を指す。なお、実際にサービス再開につながったか否かは問わない。
</t>
    <rPh sb="11" eb="14">
      <t>ジギョウショ</t>
    </rPh>
    <rPh sb="15" eb="16">
      <t>サ</t>
    </rPh>
    <phoneticPr fontId="12"/>
  </si>
  <si>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2"/>
  </si>
  <si>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2"/>
  </si>
  <si>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2"/>
  </si>
  <si>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2"/>
  </si>
  <si>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2"/>
  </si>
  <si>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2"/>
  </si>
  <si>
    <t>※３　１利用者につき、16と17は併給不可である。</t>
    <rPh sb="4" eb="7">
      <t>リヨウシャ</t>
    </rPh>
    <rPh sb="17" eb="19">
      <t>ヘイキュウ</t>
    </rPh>
    <rPh sb="19" eb="21">
      <t>フカ</t>
    </rPh>
    <phoneticPr fontId="12"/>
  </si>
  <si>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2"/>
  </si>
  <si>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2"/>
  </si>
  <si>
    <t>基準単価（単位：千円、１都道府県・指定都市・中核市当たり）</t>
    <rPh sb="12" eb="16">
      <t>トドウフケン</t>
    </rPh>
    <rPh sb="17" eb="21">
      <t>シテイトシ</t>
    </rPh>
    <rPh sb="22" eb="25">
      <t>チュウカクシ</t>
    </rPh>
    <phoneticPr fontId="12"/>
  </si>
  <si>
    <t>（４）　都道府県の事務費支援事業</t>
    <phoneticPr fontId="12"/>
  </si>
  <si>
    <t>厚生労働大臣が必要と認める額</t>
    <rPh sb="0" eb="2">
      <t>コウセイ</t>
    </rPh>
    <rPh sb="2" eb="4">
      <t>ロウドウ</t>
    </rPh>
    <rPh sb="4" eb="6">
      <t>ダイジン</t>
    </rPh>
    <rPh sb="7" eb="9">
      <t>ヒツヨウ</t>
    </rPh>
    <phoneticPr fontId="12"/>
  </si>
  <si>
    <t>対象経費</t>
    <rPh sb="0" eb="2">
      <t>タイショウ</t>
    </rPh>
    <rPh sb="2" eb="4">
      <t>ケイヒ</t>
    </rPh>
    <phoneticPr fontId="12"/>
  </si>
  <si>
    <t>・（１）から（３）の事業実施及び指導監督等を行うために要する経費
＊他の補助金等により人件費の補助が行われている職員については、本事業の補助対象とはしない。</t>
    <phoneticPr fontId="12"/>
  </si>
  <si>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2"/>
  </si>
  <si>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</si>
  <si>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</si>
  <si>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</si>
  <si>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</si>
  <si>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</si>
  <si>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</si>
  <si>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</si>
  <si>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</si>
  <si>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</si>
  <si>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</si>
  <si>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</si>
  <si>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</si>
  <si>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</si>
  <si>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</si>
  <si>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</si>
  <si>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</si>
  <si>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</si>
  <si>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</si>
  <si>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</si>
  <si>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</si>
  <si>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</si>
  <si>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</si>
  <si>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</si>
  <si>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</si>
  <si>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</si>
  <si>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</si>
  <si>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</si>
  <si>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</si>
  <si>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</si>
  <si>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</si>
  <si>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</si>
  <si>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</si>
  <si>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</si>
  <si>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</si>
  <si>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</si>
  <si>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</si>
  <si>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</si>
  <si>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</si>
  <si>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</si>
  <si>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</si>
  <si>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</si>
  <si>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</si>
  <si>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</si>
  <si>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</si>
  <si>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</si>
  <si>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</si>
  <si>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</si>
  <si>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</si>
  <si>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</si>
  <si>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</si>
  <si>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</si>
  <si>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</si>
  <si>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</si>
  <si>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</si>
  <si>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</si>
  <si>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</si>
  <si>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</si>
  <si>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</si>
  <si>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</si>
  <si>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</si>
  <si>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</si>
  <si>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</si>
  <si>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</si>
  <si>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</si>
  <si>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</si>
  <si>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</si>
  <si>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</si>
  <si>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</si>
  <si>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</si>
  <si>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</si>
  <si>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</si>
  <si>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</si>
  <si>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</si>
  <si>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</si>
  <si>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</si>
  <si>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</si>
  <si>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</si>
  <si>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</si>
  <si>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</si>
  <si>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</si>
  <si>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内訳（用途・品目・数量等）</t>
    <rPh sb="0" eb="2">
      <t>ウチワケ</t>
    </rPh>
    <rPh sb="3" eb="5">
      <t>ヨウト</t>
    </rPh>
    <rPh sb="6" eb="8">
      <t>ヒンモク</t>
    </rPh>
    <rPh sb="9" eb="11">
      <t>スウリョウ</t>
    </rPh>
    <rPh sb="11" eb="12">
      <t>トウ</t>
    </rPh>
    <phoneticPr fontId="4"/>
  </si>
  <si>
    <t>事業所概要</t>
    <rPh sb="0" eb="3">
      <t>ジギョウショ</t>
    </rPh>
    <rPh sb="3" eb="5">
      <t>ガイヨウ</t>
    </rPh>
    <phoneticPr fontId="4"/>
  </si>
  <si>
    <t>所要額（円）
（税抜き）</t>
    <rPh sb="0" eb="3">
      <t>ショヨウガク</t>
    </rPh>
    <rPh sb="4" eb="5">
      <t>エン</t>
    </rPh>
    <rPh sb="8" eb="10">
      <t>ゼイヌ</t>
    </rPh>
    <phoneticPr fontId="4"/>
  </si>
  <si>
    <t>（別紙１）経費所要額調書</t>
    <rPh sb="1" eb="3">
      <t>ベッシ</t>
    </rPh>
    <rPh sb="5" eb="7">
      <t>ケイヒ</t>
    </rPh>
    <rPh sb="7" eb="10">
      <t>ショヨウガク</t>
    </rPh>
    <rPh sb="10" eb="12">
      <t>チョウショ</t>
    </rPh>
    <phoneticPr fontId="4"/>
  </si>
  <si>
    <t>令和８年度通所介護事業所等多機能化推進事業補助金経費所要額調書</t>
    <rPh sb="24" eb="26">
      <t>ケイヒ</t>
    </rPh>
    <rPh sb="26" eb="29">
      <t>ショヨウガク</t>
    </rPh>
    <rPh sb="29" eb="31">
      <t>チョウショ</t>
    </rPh>
    <phoneticPr fontId="4"/>
  </si>
  <si>
    <t>新たに訪問介護員等を配置するために必要な採用に係る費用や、初任者研修の受講に係る費用</t>
    <phoneticPr fontId="4"/>
  </si>
  <si>
    <t>事業所のホームページの改修や、地域住民等への広告に係る費用</t>
    <rPh sb="0" eb="2">
      <t>ジギョウ</t>
    </rPh>
    <rPh sb="2" eb="3">
      <t>ショ</t>
    </rPh>
    <rPh sb="11" eb="13">
      <t>カイシュウ</t>
    </rPh>
    <rPh sb="15" eb="17">
      <t>チイキ</t>
    </rPh>
    <rPh sb="17" eb="19">
      <t>ジュウミン</t>
    </rPh>
    <rPh sb="19" eb="20">
      <t>トウ</t>
    </rPh>
    <rPh sb="22" eb="24">
      <t>コウコク</t>
    </rPh>
    <rPh sb="25" eb="26">
      <t>カカ</t>
    </rPh>
    <rPh sb="27" eb="29">
      <t>ヒヨウ</t>
    </rPh>
    <phoneticPr fontId="4"/>
  </si>
  <si>
    <t xml:space="preserve">電動自転車やユニフォーム等の必要備品の購入費用 </t>
    <rPh sb="0" eb="2">
      <t>デンドウ</t>
    </rPh>
    <rPh sb="2" eb="5">
      <t>ジテンシャ</t>
    </rPh>
    <rPh sb="12" eb="13">
      <t>トウ</t>
    </rPh>
    <rPh sb="14" eb="16">
      <t>ヒツヨウ</t>
    </rPh>
    <rPh sb="16" eb="18">
      <t>ビヒン</t>
    </rPh>
    <rPh sb="19" eb="21">
      <t>コウニュウ</t>
    </rPh>
    <rPh sb="21" eb="23">
      <t>ヒヨウ</t>
    </rPh>
    <phoneticPr fontId="4"/>
  </si>
  <si>
    <t>その他経費</t>
    <rPh sb="2" eb="3">
      <t>タ</t>
    </rPh>
    <rPh sb="3" eb="5">
      <t>ケイヒ</t>
    </rPh>
    <phoneticPr fontId="4"/>
  </si>
  <si>
    <t>【訪問機能の導入に係る費用】</t>
    <rPh sb="1" eb="3">
      <t>ホウモン</t>
    </rPh>
    <rPh sb="3" eb="5">
      <t>キノウ</t>
    </rPh>
    <rPh sb="6" eb="8">
      <t>ドウニュウ</t>
    </rPh>
    <rPh sb="9" eb="10">
      <t>カカ</t>
    </rPh>
    <rPh sb="11" eb="13">
      <t>ヒヨウ</t>
    </rPh>
    <phoneticPr fontId="4"/>
  </si>
  <si>
    <t>アドバイザー費用</t>
    <rPh sb="6" eb="8">
      <t>ヒヨウ</t>
    </rPh>
    <phoneticPr fontId="4"/>
  </si>
  <si>
    <t>※ 特別地域加算等の対象地域が含まれていることが原則です。（地域の詳細は県ホームページをご確認ください。）</t>
    <rPh sb="2" eb="4">
      <t>トクベツ</t>
    </rPh>
    <rPh sb="4" eb="9">
      <t>チイキカサントウ</t>
    </rPh>
    <rPh sb="10" eb="12">
      <t>タイショウ</t>
    </rPh>
    <rPh sb="12" eb="14">
      <t>チイキ</t>
    </rPh>
    <rPh sb="15" eb="16">
      <t>フク</t>
    </rPh>
    <rPh sb="24" eb="26">
      <t>ゲンソク</t>
    </rPh>
    <rPh sb="30" eb="32">
      <t>チイキ</t>
    </rPh>
    <rPh sb="33" eb="35">
      <t>ショウサイ</t>
    </rPh>
    <rPh sb="36" eb="37">
      <t>ケン</t>
    </rPh>
    <rPh sb="45" eb="47">
      <t>カクニン</t>
    </rPh>
    <phoneticPr fontId="4"/>
  </si>
  <si>
    <t>事業実施地域（※）</t>
    <rPh sb="0" eb="2">
      <t>ジギョウ</t>
    </rPh>
    <rPh sb="2" eb="4">
      <t>ジッシ</t>
    </rPh>
    <rPh sb="4" eb="6">
      <t>チイキ</t>
    </rPh>
    <phoneticPr fontId="4"/>
  </si>
  <si>
    <t>誓約事項</t>
    <rPh sb="0" eb="2">
      <t>セイヤク</t>
    </rPh>
    <rPh sb="2" eb="4">
      <t>ジコウ</t>
    </rPh>
    <phoneticPr fontId="4"/>
  </si>
  <si>
    <t>訪問機能を導入することについて法人内で合意形成が出来ている</t>
    <rPh sb="0" eb="2">
      <t>ホウモン</t>
    </rPh>
    <rPh sb="2" eb="4">
      <t>キノウ</t>
    </rPh>
    <rPh sb="5" eb="7">
      <t>ドウニュウ</t>
    </rPh>
    <rPh sb="15" eb="17">
      <t>ホウジン</t>
    </rPh>
    <rPh sb="17" eb="18">
      <t>ナイ</t>
    </rPh>
    <rPh sb="19" eb="21">
      <t>ゴウイ</t>
    </rPh>
    <rPh sb="21" eb="23">
      <t>ケイセイ</t>
    </rPh>
    <rPh sb="24" eb="26">
      <t>デキ</t>
    </rPh>
    <phoneticPr fontId="4"/>
  </si>
  <si>
    <t>〒</t>
    <phoneticPr fontId="4"/>
  </si>
  <si>
    <t>－</t>
    <phoneticPr fontId="4"/>
  </si>
  <si>
    <t>法人名</t>
    <rPh sb="0" eb="2">
      <t>ホウジン</t>
    </rPh>
    <rPh sb="2" eb="3">
      <t>メイ</t>
    </rPh>
    <phoneticPr fontId="4"/>
  </si>
  <si>
    <t>代表者
役職名</t>
    <rPh sb="0" eb="3">
      <t>ダイヒョウシャ</t>
    </rPh>
    <rPh sb="4" eb="6">
      <t>ヤクショク</t>
    </rPh>
    <rPh sb="6" eb="7">
      <t>メイ</t>
    </rPh>
    <phoneticPr fontId="4"/>
  </si>
  <si>
    <t>氏名</t>
    <rPh sb="0" eb="2">
      <t>シメイ</t>
    </rPh>
    <phoneticPr fontId="4"/>
  </si>
  <si>
    <t>※１　上記は国庫金振込通知書の発送先となります。</t>
    <rPh sb="3" eb="5">
      <t>ジョウキ</t>
    </rPh>
    <rPh sb="6" eb="9">
      <t>コッコキン</t>
    </rPh>
    <rPh sb="9" eb="11">
      <t>フリコミ</t>
    </rPh>
    <rPh sb="11" eb="14">
      <t>ツウチショ</t>
    </rPh>
    <rPh sb="15" eb="18">
      <t>ハッソウサキ</t>
    </rPh>
    <phoneticPr fontId="4"/>
  </si>
  <si>
    <t>振込先口座（注意：国庫金を取り扱っていない銀行には振込できません）</t>
    <rPh sb="0" eb="1">
      <t>フ</t>
    </rPh>
    <rPh sb="1" eb="2">
      <t>コ</t>
    </rPh>
    <rPh sb="2" eb="3">
      <t>サキ</t>
    </rPh>
    <rPh sb="3" eb="5">
      <t>コウザ</t>
    </rPh>
    <phoneticPr fontId="4"/>
  </si>
  <si>
    <r>
      <rPr>
        <b/>
        <sz val="24"/>
        <color indexed="10"/>
        <rFont val="ＭＳ Ｐゴシック"/>
        <family val="3"/>
        <charset val="128"/>
      </rPr>
      <t>カナ</t>
    </r>
    <r>
      <rPr>
        <b/>
        <sz val="18"/>
        <rFont val="ＭＳ Ｐゴシック"/>
        <family val="3"/>
        <charset val="128"/>
      </rPr>
      <t xml:space="preserve">口座名義（法人名）
</t>
    </r>
    <r>
      <rPr>
        <b/>
        <sz val="16"/>
        <rFont val="ＭＳ Ｐゴシック"/>
        <family val="3"/>
        <charset val="128"/>
      </rPr>
      <t>※通帳に表記されているカナ口座名義を記入　</t>
    </r>
    <r>
      <rPr>
        <b/>
        <sz val="14"/>
        <rFont val="ＭＳ Ｐゴシック"/>
        <family val="3"/>
        <charset val="128"/>
      </rPr>
      <t>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</si>
  <si>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</si>
  <si>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</si>
  <si>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</si>
  <si>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</si>
  <si>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8"/>
        <color rgb="FFFF0000"/>
        <rFont val="ＭＳ Ｐゴシック"/>
        <family val="3"/>
        <charset val="128"/>
      </rPr>
      <t>※"0"を省略せずに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</si>
  <si>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8"/>
        <color indexed="10"/>
        <rFont val="ＭＳ Ｐゴシック"/>
        <family val="3"/>
        <charset val="128"/>
      </rPr>
      <t>※"0"を省略せずに
　必ず３桁で記入</t>
    </r>
    <rPh sb="0" eb="2">
      <t>テンポ</t>
    </rPh>
    <rPh sb="24" eb="26">
      <t>キニュウ</t>
    </rPh>
    <phoneticPr fontId="4"/>
  </si>
  <si>
    <r>
      <t xml:space="preserve">預金種類
</t>
    </r>
    <r>
      <rPr>
        <b/>
        <sz val="16"/>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</si>
  <si>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6"/>
        <color rgb="FFFF000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1" eb="23">
      <t>バアイ</t>
    </rPh>
    <rPh sb="25" eb="26">
      <t>アタマ</t>
    </rPh>
    <rPh sb="31" eb="32">
      <t>ツ</t>
    </rPh>
    <rPh sb="36" eb="37">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</si>
  <si>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</si>
  <si>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</si>
  <si>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</si>
  <si>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</si>
  <si>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</si>
  <si>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</si>
  <si>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</si>
  <si>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</si>
  <si>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</si>
  <si>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</si>
  <si>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</si>
  <si>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　　上記、銀行口座についての問い合わせ先</t>
    <rPh sb="2" eb="4">
      <t>ジョウキ</t>
    </rPh>
    <rPh sb="19" eb="20">
      <t>サキ</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</si>
  <si>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</si>
  <si>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</si>
  <si>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</si>
  <si>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</si>
  <si>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</si>
  <si>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</si>
  <si>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補助予定額
（千円）</t>
    <rPh sb="0" eb="2">
      <t>ホジョ</t>
    </rPh>
    <rPh sb="2" eb="5">
      <t>ヨテイガク</t>
    </rPh>
    <rPh sb="7" eb="9">
      <t>センエン</t>
    </rPh>
    <phoneticPr fontId="4"/>
  </si>
  <si>
    <t>審査
結果</t>
    <rPh sb="0" eb="2">
      <t>シンサ</t>
    </rPh>
    <rPh sb="3" eb="5">
      <t>ケッカ</t>
    </rPh>
    <phoneticPr fontId="4"/>
  </si>
  <si>
    <t>確認事項①</t>
    <rPh sb="0" eb="4">
      <t>カクニンジコウ</t>
    </rPh>
    <phoneticPr fontId="4"/>
  </si>
  <si>
    <t>所要額（円）（税抜き）①</t>
    <phoneticPr fontId="4"/>
  </si>
  <si>
    <t>内訳（用途・品目・数量等）①</t>
  </si>
  <si>
    <t>所要額（円）（税抜き）②</t>
    <phoneticPr fontId="4"/>
  </si>
  <si>
    <t>内訳（用途・品目・数量等）②</t>
    <phoneticPr fontId="4"/>
  </si>
  <si>
    <t>所要額（円）（税抜き）③</t>
    <phoneticPr fontId="4"/>
  </si>
  <si>
    <t>内訳（用途・品目・数量等）③</t>
    <phoneticPr fontId="4"/>
  </si>
  <si>
    <t>所要額（円）（税抜き）④</t>
    <phoneticPr fontId="4"/>
  </si>
  <si>
    <t>内訳（用途・品目・数量等）④</t>
    <phoneticPr fontId="4"/>
  </si>
  <si>
    <t>所要額（円）（税抜き）⑤</t>
    <phoneticPr fontId="4"/>
  </si>
  <si>
    <t>内訳（用途・品目・数量等）⑤</t>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</si>
  <si>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</si>
  <si>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</si>
  <si>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</si>
  <si>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担当者名</t>
    <rPh sb="0" eb="3">
      <t>タントウシャ</t>
    </rPh>
    <rPh sb="3" eb="4">
      <t>メイ</t>
    </rPh>
    <phoneticPr fontId="4"/>
  </si>
  <si>
    <t>法人名</t>
    <rPh sb="0" eb="3">
      <t>ホウジンメイ</t>
    </rPh>
    <phoneticPr fontId="4"/>
  </si>
  <si>
    <t>申請日</t>
    <rPh sb="0" eb="3">
      <t>シンセイビ</t>
    </rPh>
    <phoneticPr fontId="4"/>
  </si>
  <si>
    <t>法人名称</t>
    <rPh sb="0" eb="2">
      <t>ホウジン</t>
    </rPh>
    <rPh sb="2" eb="4">
      <t>メイショウ</t>
    </rPh>
    <phoneticPr fontId="4"/>
  </si>
  <si>
    <t>担当者名</t>
    <rPh sb="0" eb="2">
      <t>タントウ</t>
    </rPh>
    <rPh sb="3" eb="4">
      <t>メイ</t>
    </rPh>
    <phoneticPr fontId="4"/>
  </si>
  <si>
    <t>事業所・施設別申請額一覧</t>
    <rPh sb="0" eb="3">
      <t>ジギョウショ</t>
    </rPh>
    <rPh sb="4" eb="6">
      <t>シセツ</t>
    </rPh>
    <rPh sb="6" eb="7">
      <t>ベツ</t>
    </rPh>
    <rPh sb="7" eb="10">
      <t>シンセイガク</t>
    </rPh>
    <rPh sb="10" eb="12">
      <t>イチラン</t>
    </rPh>
    <phoneticPr fontId="4"/>
  </si>
  <si>
    <t>小計</t>
    <rPh sb="0" eb="2">
      <t>ショウケイ</t>
    </rPh>
    <phoneticPr fontId="4"/>
  </si>
  <si>
    <t>(1)、(3)合計</t>
    <rPh sb="7" eb="9">
      <t>ゴウケイ</t>
    </rPh>
    <phoneticPr fontId="4"/>
  </si>
  <si>
    <t>住所</t>
    <rPh sb="0" eb="2">
      <t>ジュウショ</t>
    </rPh>
    <phoneticPr fontId="4"/>
  </si>
  <si>
    <t>法人名</t>
    <rPh sb="0" eb="2">
      <t>ホウジン</t>
    </rPh>
    <rPh sb="2" eb="3">
      <t>メイ</t>
    </rPh>
    <phoneticPr fontId="4"/>
  </si>
  <si>
    <t>カナ</t>
  </si>
  <si>
    <t>金融機関</t>
    <rPh sb="0" eb="4">
      <t>キンユウキカン</t>
    </rPh>
    <phoneticPr fontId="4"/>
  </si>
  <si>
    <t>支店名</t>
    <rPh sb="0" eb="3">
      <t>シテンメイ</t>
    </rPh>
    <phoneticPr fontId="4"/>
  </si>
  <si>
    <t>金融機関コード</t>
    <rPh sb="0" eb="4">
      <t>キンユウキカン</t>
    </rPh>
    <phoneticPr fontId="4"/>
  </si>
  <si>
    <t>店舗コード</t>
    <rPh sb="0" eb="2">
      <t>テンポ</t>
    </rPh>
    <phoneticPr fontId="4"/>
  </si>
  <si>
    <t>預金種類</t>
    <rPh sb="0" eb="2">
      <t>ヨキン</t>
    </rPh>
    <rPh sb="2" eb="4">
      <t>シュルイ</t>
    </rPh>
    <phoneticPr fontId="4"/>
  </si>
  <si>
    <t>口座番号</t>
    <rPh sb="0" eb="4">
      <t>コウザバンゴウ</t>
    </rPh>
    <phoneticPr fontId="4"/>
  </si>
  <si>
    <t>ゆ店名</t>
    <rPh sb="1" eb="3">
      <t>テンメイ</t>
    </rPh>
    <phoneticPr fontId="4"/>
  </si>
  <si>
    <t>ゆ店番</t>
    <rPh sb="1" eb="2">
      <t>ミセ</t>
    </rPh>
    <rPh sb="2" eb="3">
      <t>バン</t>
    </rPh>
    <phoneticPr fontId="4"/>
  </si>
  <si>
    <t>ゆ口座番号</t>
    <rPh sb="1" eb="5">
      <t>コウザバンゴウ</t>
    </rPh>
    <phoneticPr fontId="4"/>
  </si>
  <si>
    <t>ゆ預金種類</t>
    <rPh sb="1" eb="5">
      <t>ヨキンシュルイ</t>
    </rPh>
    <phoneticPr fontId="4"/>
  </si>
  <si>
    <t>ゆ記号</t>
    <rPh sb="1" eb="3">
      <t>キゴウ</t>
    </rPh>
    <phoneticPr fontId="4"/>
  </si>
  <si>
    <t>ゆ番号</t>
    <rPh sb="1" eb="3">
      <t>バンゴウ</t>
    </rPh>
    <phoneticPr fontId="4"/>
  </si>
  <si>
    <t>担当者名</t>
    <rPh sb="0" eb="3">
      <t>タントウシャ</t>
    </rPh>
    <rPh sb="3" eb="4">
      <t>メイ</t>
    </rPh>
    <phoneticPr fontId="4"/>
  </si>
  <si>
    <t>以下の要件に該当している場合、当該経費を申請可能です。別途様式をご案内しますので、高齢者福祉課へご相談ください。
・令和８年４月以降に訪問機能を導入した通所介護事業所等
・令和8年4月時点で訪問介護の導入から6か月経過しておらず、訪問回数も300回／月に達していない通所介護事業所等</t>
    <rPh sb="2" eb="4">
      <t>ヨウケン</t>
    </rPh>
    <rPh sb="5" eb="7">
      <t>ガイトウ</t>
    </rPh>
    <rPh sb="11" eb="13">
      <t>バアイ</t>
    </rPh>
    <rPh sb="14" eb="16">
      <t>トウガイ</t>
    </rPh>
    <rPh sb="19" eb="21">
      <t>シンセイ</t>
    </rPh>
    <rPh sb="21" eb="23">
      <t>カノウ</t>
    </rPh>
    <rPh sb="32" eb="34">
      <t>アンナイ</t>
    </rPh>
    <rPh sb="40" eb="46">
      <t>コウレイシャフクシカ</t>
    </rPh>
    <rPh sb="48" eb="50">
      <t>ソウダン</t>
    </rPh>
    <rPh sb="58" eb="60">
      <t>レイワ</t>
    </rPh>
    <rPh sb="61" eb="62">
      <t>ネン</t>
    </rPh>
    <rPh sb="63" eb="64">
      <t>ガツ</t>
    </rPh>
    <rPh sb="64" eb="66">
      <t>イコウ</t>
    </rPh>
    <rPh sb="67" eb="71">
      <t>ホウモンキノウ</t>
    </rPh>
    <rPh sb="72" eb="74">
      <t>ドウニュウ</t>
    </rPh>
    <rPh sb="76" eb="84">
      <t>ツウショカイゴジギョウショトウ</t>
    </rPh>
    <phoneticPr fontId="4"/>
  </si>
  <si>
    <t>手順</t>
    <rPh sb="0" eb="2">
      <t>テジュン</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</si>
  <si>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</si>
  <si>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</si>
  <si>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本Excelを各事業所に配布し、以下の様式への記入を依頼
・別紙１（個票）</t>
    <rPh sb="16" eb="18">
      <t>イカ</t>
    </rPh>
    <rPh sb="19" eb="21">
      <t>ヨウシキ</t>
    </rPh>
    <rPh sb="23" eb="25">
      <t>キニュウ</t>
    </rPh>
    <rPh sb="26" eb="28">
      <t>イライ</t>
    </rPh>
    <rPh sb="30" eb="32">
      <t>ベッシ</t>
    </rPh>
    <phoneticPr fontId="4"/>
  </si>
  <si>
    <t>以下の作業を行った上で、事業者（法人本部）へ返送
【別紙１（個票）】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30" eb="32">
      <t>コヒョウ</t>
    </rPh>
    <rPh sb="36" eb="38">
      <t>ミズイロ</t>
    </rPh>
    <rPh sb="41" eb="43">
      <t>ヒツヨウ</t>
    </rPh>
    <rPh sb="43" eb="45">
      <t>ジョウホウ</t>
    </rPh>
    <rPh sb="46" eb="48">
      <t>ニュウリョク</t>
    </rPh>
    <rPh sb="50" eb="52">
      <t>ミドリイロ</t>
    </rPh>
    <rPh sb="62" eb="64">
      <t>センタク</t>
    </rPh>
    <phoneticPr fontId="4"/>
  </si>
  <si>
    <t>各事業所の個票のシートを１つのExcelファイル（本申請書）に集約し、個票シート名を「個票●」（●は１からの通し番号）に修正</t>
    <rPh sb="0" eb="1">
      <t>カク</t>
    </rPh>
    <rPh sb="1" eb="4">
      <t>ジギョウショ</t>
    </rPh>
    <rPh sb="5" eb="7">
      <t>コヒョウ</t>
    </rPh>
    <rPh sb="25" eb="29">
      <t>ホンシンセイショ</t>
    </rPh>
    <rPh sb="31" eb="33">
      <t>シュウヤク</t>
    </rPh>
    <rPh sb="35" eb="37">
      <t>コヒョウ</t>
    </rPh>
    <rPh sb="40" eb="41">
      <t>メイ</t>
    </rPh>
    <rPh sb="43" eb="45">
      <t>コヒョウ</t>
    </rPh>
    <rPh sb="54" eb="55">
      <t>トオ</t>
    </rPh>
    <rPh sb="56" eb="58">
      <t>バンゴウ</t>
    </rPh>
    <rPh sb="60" eb="62">
      <t>シュウセイ</t>
    </rPh>
    <phoneticPr fontId="4"/>
  </si>
  <si>
    <t>別紙１（個票）の内容が、様式２（申請額一覧）に正しく反映されていることを確認</t>
    <rPh sb="0" eb="2">
      <t>ベッシ</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phoneticPr fontId="4"/>
  </si>
  <si>
    <t>振込銀行口座情報</t>
    <rPh sb="0" eb="2">
      <t>フリコミ</t>
    </rPh>
    <rPh sb="2" eb="4">
      <t>ギンコウ</t>
    </rPh>
    <rPh sb="4" eb="6">
      <t>コウザ</t>
    </rPh>
    <rPh sb="6" eb="8">
      <t>ジョウホウ</t>
    </rPh>
    <phoneticPr fontId="4"/>
  </si>
  <si>
    <t>【銀行口座情報】を作成
・水色セル：必要情報を入力
・緑色セル：プルダウンから選択</t>
    <rPh sb="1" eb="5">
      <t>ギンコウコウザ</t>
    </rPh>
    <rPh sb="5" eb="7">
      <t>ジョウホウ</t>
    </rPh>
    <rPh sb="9" eb="11">
      <t>サクセイ</t>
    </rPh>
    <phoneticPr fontId="4"/>
  </si>
  <si>
    <t>以下の資料を県へメールで提出
・申請書
・完成したExcel
・見積書等
・通帳等の写し</t>
    <rPh sb="0" eb="2">
      <t>イカ</t>
    </rPh>
    <rPh sb="3" eb="5">
      <t>シリョウ</t>
    </rPh>
    <rPh sb="6" eb="7">
      <t>ケン</t>
    </rPh>
    <rPh sb="12" eb="14">
      <t>テイシュツ</t>
    </rPh>
    <rPh sb="16" eb="19">
      <t>シンセイショ</t>
    </rPh>
    <rPh sb="21" eb="23">
      <t>カンセイ</t>
    </rPh>
    <rPh sb="32" eb="35">
      <t>ミツモリショ</t>
    </rPh>
    <rPh sb="35" eb="36">
      <t>トウ</t>
    </rPh>
    <rPh sb="38" eb="41">
      <t>ツウチョウトウ</t>
    </rPh>
    <rPh sb="42" eb="43">
      <t>ウツ</t>
    </rPh>
    <phoneticPr fontId="4"/>
  </si>
  <si>
    <t>本Excelの作成の手順</t>
    <rPh sb="0" eb="1">
      <t>ホン</t>
    </rPh>
    <rPh sb="7" eb="9">
      <t>サクセイ</t>
    </rPh>
    <rPh sb="10" eb="12">
      <t>テジュン</t>
    </rPh>
    <phoneticPr fontId="4"/>
  </si>
  <si>
    <t>※ 千円以下切捨て（自動計算）</t>
    <rPh sb="2" eb="4">
      <t>センエン</t>
    </rPh>
    <rPh sb="4" eb="6">
      <t>イカ</t>
    </rPh>
    <rPh sb="6" eb="8">
      <t>キリス</t>
    </rPh>
    <rPh sb="10" eb="12">
      <t>ジドウ</t>
    </rPh>
    <rPh sb="12" eb="14">
      <t>ケイサン</t>
    </rPh>
    <phoneticPr fontId="4"/>
  </si>
  <si>
    <t>※ 千円以下切捨て（自動計算）</t>
    <rPh sb="2" eb="4">
      <t>センエン</t>
    </rPh>
    <rPh sb="4" eb="6">
      <t>イカ</t>
    </rPh>
    <rPh sb="6" eb="8">
      <t>キリス</t>
    </rPh>
    <rPh sb="10" eb="14">
      <t>ジドウケイサン</t>
    </rPh>
    <phoneticPr fontId="4"/>
  </si>
  <si>
    <t>（１）訪問機能の導入に係る費用（上限150万円）</t>
    <rPh sb="16" eb="18">
      <t>ジョウゲン</t>
    </rPh>
    <rPh sb="21" eb="23">
      <t>マンエン</t>
    </rPh>
    <phoneticPr fontId="4"/>
  </si>
  <si>
    <t>（３）	訪問機能の導入にあたってのアドバイザー費用（上限12万円）</t>
    <rPh sb="26" eb="28">
      <t>ジョウゲン</t>
    </rPh>
    <rPh sb="30" eb="32">
      <t>マンエン</t>
    </rPh>
    <phoneticPr fontId="4"/>
  </si>
  <si>
    <t>（２）訪問機能導入後の一定期間の経営安定化の支援に係る経費（訪問1回あたり1,000円）
※導入後６か月間を上限として、訪問回数が３００回／月に達するまでの期間</t>
    <rPh sb="30" eb="32">
      <t>ホウモン</t>
    </rPh>
    <rPh sb="33" eb="34">
      <t>カイ</t>
    </rPh>
    <rPh sb="42" eb="43">
      <t>エン</t>
    </rPh>
    <phoneticPr fontId="4"/>
  </si>
  <si>
    <t>このシートは個票の内容が自動で転記されます。</t>
    <rPh sb="6" eb="8">
      <t>コヒョウ</t>
    </rPh>
    <rPh sb="9" eb="11">
      <t>ナイヨウ</t>
    </rPh>
    <rPh sb="12" eb="14">
      <t>ジドウ</t>
    </rPh>
    <rPh sb="15" eb="17">
      <t>テンキ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</si>
</sst>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Red]\-#,##0\ "/>
    <numFmt numFmtId="177" formatCode="#,##0;\-#,##0;&quot;&quot;"/>
    <numFmt numFmtId="178" formatCode="[$]ggge&quot;年&quot;m&quot;月&quot;d&quot;日&quot;;@" x16r2:formatCode16="[$-ja-JP-x-gannen]ggge&quot;年&quot;m&quot;月&quot;d&quot;日&quot;;@"/>
    <numFmt numFmtId="179" formatCode="[$-411]ggge&quot;年&quot;m&quot;月&quot;d&quot;日&quot;;@"/>
  </numFmts>
  <fonts count="6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9"/>
      <color indexed="81"/>
      <name val="MS P ゴシック"/>
      <family val="3"/>
      <charset val="128"/>
    </font>
    <font>
      <b/>
      <sz val="9"/>
      <color rgb="FFFF0000"/>
      <name val="BIZ UDPゴシック"/>
      <family val="3"/>
      <charset val="128"/>
    </font>
    <font>
      <sz val="11"/>
      <name val="BIZ UDPゴシック"/>
      <family val="3"/>
      <charset val="128"/>
    </font>
    <font>
      <sz val="10"/>
      <name val="BIZ UDPゴシック"/>
      <family val="3"/>
      <charset val="128"/>
    </font>
    <font>
      <sz val="9"/>
      <name val="BIZ UDPゴシック"/>
      <family val="3"/>
      <charset val="128"/>
    </font>
    <font>
      <b/>
      <sz val="10"/>
      <name val="BIZ UDPゴシック"/>
      <family val="3"/>
      <charset val="128"/>
    </font>
    <font>
      <sz val="8"/>
      <name val="BIZ UDPゴシック"/>
      <family val="3"/>
      <charset val="128"/>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6"/>
      <name val="ＭＳ Ｐゴシック"/>
      <family val="3"/>
      <charset val="128"/>
    </font>
    <font>
      <b/>
      <sz val="14"/>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8"/>
      <color rgb="FFFF0000"/>
      <name val="ＭＳ Ｐゴシック"/>
      <family val="3"/>
      <charset val="128"/>
    </font>
    <font>
      <b/>
      <sz val="11"/>
      <name val="ＭＳ Ｐゴシック"/>
      <family val="3"/>
      <charset val="128"/>
      <scheme val="minor"/>
    </font>
    <font>
      <sz val="48"/>
      <name val="ＭＳ Ｐゴシック"/>
      <family val="3"/>
      <charset val="128"/>
      <scheme val="minor"/>
    </font>
    <font>
      <b/>
      <sz val="18"/>
      <color indexed="10"/>
      <name val="ＭＳ Ｐゴシック"/>
      <family val="3"/>
      <charset val="128"/>
    </font>
    <font>
      <sz val="18"/>
      <name val="ＭＳ Ｐゴシック"/>
      <family val="3"/>
      <charset val="128"/>
    </font>
    <font>
      <b/>
      <sz val="16"/>
      <color rgb="FFFF0000"/>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b/>
      <sz val="10"/>
      <name val="ＭＳ Ｐ明朝"/>
      <family val="1"/>
      <charset val="128"/>
    </font>
    <font>
      <b/>
      <sz val="11"/>
      <name val="ＭＳ Ｐ明朝"/>
      <family val="1"/>
      <charset val="128"/>
    </font>
    <font>
      <b/>
      <sz val="12"/>
      <name val="ＭＳ Ｐ明朝"/>
      <family val="1"/>
      <charset val="128"/>
    </font>
    <font>
      <b/>
      <sz val="14"/>
      <color theme="1"/>
      <name val="ＭＳ 明朝"/>
      <family val="1"/>
      <charset val="128"/>
    </font>
    <font>
      <sz val="11"/>
      <name val="ＭＳ 明朝"/>
      <family val="1"/>
      <charset val="128"/>
    </font>
    <font>
      <sz val="12"/>
      <color theme="1"/>
      <name val="ＭＳ 明朝"/>
      <family val="1"/>
      <charset val="128"/>
    </font>
    <font>
      <sz val="11"/>
      <name val="ＭＳ 明朝"/>
      <family val="1"/>
    </font>
    <font>
      <sz val="12"/>
      <color theme="1"/>
      <name val="ＭＳ 明朝"/>
      <family val="1"/>
    </font>
    <font>
      <sz val="10"/>
      <name val="Segoe UI Symbol"/>
      <family val="2"/>
    </font>
    <font>
      <b/>
      <sz val="16"/>
      <color rgb="FFFF0000"/>
      <name val="ＭＳ Ｐ明朝"/>
      <family val="1"/>
      <charset val="128"/>
    </font>
  </fonts>
  <fills count="1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1" tint="0.499984740745262"/>
        <bgColor indexed="64"/>
      </patternFill>
    </fill>
    <fill>
      <patternFill patternType="solid">
        <fgColor rgb="FFFFFF00"/>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diagonal/>
    </border>
    <border>
      <left style="thin">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09">
    <xf numFmtId="0" fontId="0" fillId="0" borderId="0" xfId="0">
      <alignment vertical="center"/>
    </xf>
    <xf numFmtId="0" fontId="6" fillId="0" borderId="0" xfId="0" applyFont="1">
      <alignment vertical="center"/>
    </xf>
    <xf numFmtId="0" fontId="7" fillId="0" borderId="0" xfId="0" applyFont="1">
      <alignment vertical="center"/>
    </xf>
    <xf numFmtId="0" fontId="11" fillId="0" borderId="0" xfId="5" applyFont="1">
      <alignment vertical="center"/>
    </xf>
    <xf numFmtId="0" fontId="13" fillId="0" borderId="0" xfId="5" applyFont="1">
      <alignment vertical="center"/>
    </xf>
    <xf numFmtId="0" fontId="14" fillId="0" borderId="0" xfId="5" applyFont="1">
      <alignment vertical="center"/>
    </xf>
    <xf numFmtId="0" fontId="15" fillId="5" borderId="4" xfId="5" applyFont="1" applyFill="1" applyBorder="1">
      <alignment vertical="center"/>
    </xf>
    <xf numFmtId="0" fontId="13" fillId="5" borderId="5" xfId="5" applyFont="1" applyFill="1" applyBorder="1">
      <alignment vertical="center"/>
    </xf>
    <xf numFmtId="0" fontId="14" fillId="5" borderId="5" xfId="5" applyFont="1" applyFill="1" applyBorder="1">
      <alignment vertical="center"/>
    </xf>
    <xf numFmtId="0" fontId="14" fillId="5" borderId="6" xfId="5" applyFont="1" applyFill="1" applyBorder="1">
      <alignment vertical="center"/>
    </xf>
    <xf numFmtId="0" fontId="14" fillId="5" borderId="8" xfId="5" applyFont="1" applyFill="1" applyBorder="1">
      <alignment vertical="center"/>
    </xf>
    <xf numFmtId="0" fontId="14" fillId="3" borderId="4" xfId="5" applyFont="1" applyFill="1" applyBorder="1">
      <alignment vertical="center"/>
    </xf>
    <xf numFmtId="0" fontId="14" fillId="3" borderId="5" xfId="5" applyFont="1" applyFill="1" applyBorder="1">
      <alignment vertical="center"/>
    </xf>
    <xf numFmtId="0" fontId="17" fillId="3" borderId="1" xfId="5" applyFont="1" applyFill="1" applyBorder="1">
      <alignment vertical="center"/>
    </xf>
    <xf numFmtId="0" fontId="15" fillId="3" borderId="3" xfId="5" applyFont="1" applyFill="1" applyBorder="1">
      <alignment vertical="center"/>
    </xf>
    <xf numFmtId="0" fontId="14" fillId="5" borderId="12" xfId="5" applyFont="1" applyFill="1" applyBorder="1" applyAlignment="1">
      <alignment vertical="top"/>
    </xf>
    <xf numFmtId="0" fontId="14" fillId="3" borderId="8" xfId="5" applyFont="1" applyFill="1" applyBorder="1" applyAlignment="1">
      <alignment vertical="top"/>
    </xf>
    <xf numFmtId="0" fontId="14" fillId="5" borderId="12" xfId="5" applyFont="1" applyFill="1" applyBorder="1" applyAlignment="1">
      <alignment vertical="center" wrapText="1"/>
    </xf>
    <xf numFmtId="0" fontId="14" fillId="3" borderId="8" xfId="5" applyFont="1" applyFill="1" applyBorder="1" applyAlignment="1">
      <alignment horizontal="left" vertical="center" wrapText="1"/>
    </xf>
    <xf numFmtId="0" fontId="14" fillId="0" borderId="26" xfId="5" applyFont="1" applyBorder="1" applyAlignment="1">
      <alignment horizontal="center" vertical="center"/>
    </xf>
    <xf numFmtId="38" fontId="11" fillId="0" borderId="11" xfId="6" applyFont="1" applyFill="1" applyBorder="1" applyAlignment="1">
      <alignment horizontal="center" vertical="center"/>
    </xf>
    <xf numFmtId="38" fontId="14" fillId="0" borderId="6" xfId="6" applyFont="1" applyFill="1" applyBorder="1" applyAlignment="1">
      <alignment horizontal="center" vertical="center"/>
    </xf>
    <xf numFmtId="38" fontId="17" fillId="0" borderId="0" xfId="6" applyFont="1" applyFill="1" applyBorder="1" applyAlignment="1">
      <alignment horizontal="center" vertical="center"/>
    </xf>
    <xf numFmtId="0" fontId="17" fillId="0" borderId="0" xfId="5" applyFont="1" applyAlignment="1">
      <alignment horizontal="center" vertical="center"/>
    </xf>
    <xf numFmtId="0" fontId="14" fillId="0" borderId="0" xfId="5" applyFont="1" applyAlignment="1">
      <alignment horizontal="center" vertical="center"/>
    </xf>
    <xf numFmtId="0" fontId="14" fillId="0" borderId="26" xfId="5" applyFont="1" applyBorder="1" applyAlignment="1">
      <alignment horizontal="center" vertical="center" wrapText="1"/>
    </xf>
    <xf numFmtId="0" fontId="14" fillId="6" borderId="0" xfId="5" applyFont="1" applyFill="1">
      <alignment vertical="center"/>
    </xf>
    <xf numFmtId="0" fontId="14" fillId="5" borderId="13" xfId="5" applyFont="1" applyFill="1" applyBorder="1" applyAlignment="1">
      <alignment vertical="center" wrapText="1"/>
    </xf>
    <xf numFmtId="0" fontId="14" fillId="3" borderId="9" xfId="5" applyFont="1" applyFill="1" applyBorder="1" applyAlignment="1">
      <alignment horizontal="left" vertical="center" wrapText="1"/>
    </xf>
    <xf numFmtId="0" fontId="15" fillId="5" borderId="1" xfId="5" applyFont="1" applyFill="1" applyBorder="1" applyAlignment="1">
      <alignment horizontal="left" vertical="center"/>
    </xf>
    <xf numFmtId="0" fontId="14" fillId="5" borderId="1" xfId="5" applyFont="1" applyFill="1" applyBorder="1" applyAlignment="1">
      <alignment horizontal="left" vertical="center"/>
    </xf>
    <xf numFmtId="0" fontId="14" fillId="5" borderId="1" xfId="5" applyFont="1" applyFill="1" applyBorder="1" applyAlignment="1">
      <alignment horizontal="center" vertical="center"/>
    </xf>
    <xf numFmtId="0" fontId="14" fillId="5" borderId="2" xfId="5" applyFont="1" applyFill="1" applyBorder="1" applyAlignment="1">
      <alignment horizontal="center" vertical="center"/>
    </xf>
    <xf numFmtId="0" fontId="14" fillId="5" borderId="2" xfId="5" applyFont="1" applyFill="1" applyBorder="1" applyAlignment="1">
      <alignment horizontal="left" vertical="center" shrinkToFit="1"/>
    </xf>
    <xf numFmtId="0" fontId="14" fillId="5" borderId="3" xfId="5" applyFont="1" applyFill="1" applyBorder="1" applyAlignment="1">
      <alignment horizontal="left" vertical="center" shrinkToFit="1"/>
    </xf>
    <xf numFmtId="0" fontId="15" fillId="5" borderId="26" xfId="5" applyFont="1" applyFill="1" applyBorder="1" applyAlignment="1">
      <alignment horizontal="left" vertical="center"/>
    </xf>
    <xf numFmtId="0" fontId="14" fillId="5" borderId="9" xfId="5" applyFont="1" applyFill="1" applyBorder="1" applyAlignment="1">
      <alignment horizontal="left" vertical="center" wrapText="1"/>
    </xf>
    <xf numFmtId="0" fontId="14" fillId="5" borderId="9" xfId="5" applyFont="1" applyFill="1" applyBorder="1" applyAlignment="1">
      <alignment horizontal="center" vertical="center" wrapText="1"/>
    </xf>
    <xf numFmtId="0" fontId="14" fillId="5" borderId="7" xfId="5" applyFont="1" applyFill="1" applyBorder="1" applyAlignment="1">
      <alignment horizontal="center" vertical="center" wrapText="1"/>
    </xf>
    <xf numFmtId="0" fontId="14" fillId="5" borderId="7" xfId="5" applyFont="1" applyFill="1" applyBorder="1" applyAlignment="1">
      <alignment horizontal="left" vertical="center" shrinkToFit="1"/>
    </xf>
    <xf numFmtId="0" fontId="14" fillId="5" borderId="10" xfId="5" applyFont="1" applyFill="1" applyBorder="1" applyAlignment="1">
      <alignment horizontal="left" vertical="center" shrinkToFit="1"/>
    </xf>
    <xf numFmtId="0" fontId="14" fillId="0" borderId="0" xfId="5" applyFont="1" applyAlignment="1">
      <alignment horizontal="left" vertical="center"/>
    </xf>
    <xf numFmtId="38" fontId="14" fillId="0" borderId="0" xfId="6" applyFont="1" applyFill="1" applyBorder="1" applyAlignment="1">
      <alignment horizontal="right" vertical="center"/>
    </xf>
    <xf numFmtId="0" fontId="11" fillId="0" borderId="0" xfId="5" applyFont="1" applyAlignment="1">
      <alignment horizontal="center" vertical="center"/>
    </xf>
    <xf numFmtId="0" fontId="14" fillId="5" borderId="2" xfId="5" applyFont="1" applyFill="1" applyBorder="1">
      <alignment vertical="center"/>
    </xf>
    <xf numFmtId="0" fontId="14" fillId="5" borderId="12" xfId="5" applyFont="1" applyFill="1" applyBorder="1" applyAlignment="1">
      <alignment horizontal="center" vertical="center"/>
    </xf>
    <xf numFmtId="0" fontId="14" fillId="3" borderId="8" xfId="5" applyFont="1" applyFill="1" applyBorder="1" applyAlignment="1">
      <alignment horizontal="center" vertical="center"/>
    </xf>
    <xf numFmtId="38" fontId="11" fillId="0" borderId="26" xfId="6" applyFont="1" applyFill="1" applyBorder="1" applyAlignment="1">
      <alignment horizontal="center" vertical="center"/>
    </xf>
    <xf numFmtId="38" fontId="11" fillId="0" borderId="6" xfId="6" applyFont="1" applyFill="1" applyBorder="1" applyAlignment="1">
      <alignment horizontal="center" vertical="center"/>
    </xf>
    <xf numFmtId="0" fontId="14" fillId="0" borderId="11" xfId="5" applyFont="1" applyBorder="1">
      <alignment vertical="center"/>
    </xf>
    <xf numFmtId="0" fontId="14" fillId="0" borderId="26" xfId="5" applyFont="1" applyBorder="1">
      <alignment vertical="center"/>
    </xf>
    <xf numFmtId="38" fontId="11" fillId="0" borderId="26" xfId="6" applyFont="1" applyFill="1" applyBorder="1" applyAlignment="1">
      <alignment horizontal="center" vertical="center" wrapText="1"/>
    </xf>
    <xf numFmtId="0" fontId="19" fillId="0" borderId="1" xfId="5" applyFont="1" applyBorder="1" applyAlignment="1">
      <alignment horizontal="left" vertical="top" wrapText="1"/>
    </xf>
    <xf numFmtId="0" fontId="19" fillId="0" borderId="3" xfId="5" applyFont="1" applyBorder="1" applyAlignment="1">
      <alignment horizontal="left" vertical="top" wrapText="1"/>
    </xf>
    <xf numFmtId="0" fontId="14" fillId="0" borderId="0" xfId="5" applyFont="1" applyAlignment="1">
      <alignment horizontal="center" vertical="center" wrapText="1"/>
    </xf>
    <xf numFmtId="0" fontId="14" fillId="0" borderId="0" xfId="5" applyFont="1" applyAlignment="1">
      <alignment vertical="center" wrapText="1"/>
    </xf>
    <xf numFmtId="0" fontId="14" fillId="5" borderId="5" xfId="5" applyFont="1" applyFill="1" applyBorder="1" applyAlignment="1">
      <alignment horizontal="center" vertical="center"/>
    </xf>
    <xf numFmtId="0" fontId="14" fillId="5" borderId="6" xfId="5" applyFont="1" applyFill="1" applyBorder="1" applyAlignment="1">
      <alignment horizontal="center" vertical="center"/>
    </xf>
    <xf numFmtId="0" fontId="14" fillId="5" borderId="0" xfId="5" applyFont="1" applyFill="1">
      <alignment vertical="center"/>
    </xf>
    <xf numFmtId="0" fontId="21" fillId="0" borderId="5" xfId="0" applyFont="1" applyBorder="1">
      <alignment vertical="center"/>
    </xf>
    <xf numFmtId="0" fontId="22" fillId="0" borderId="0" xfId="0" applyFont="1">
      <alignment vertical="center"/>
    </xf>
    <xf numFmtId="0" fontId="22" fillId="0" borderId="0" xfId="0" applyFont="1" applyAlignment="1">
      <alignment horizontal="center" vertical="center"/>
    </xf>
    <xf numFmtId="0" fontId="23" fillId="0" borderId="2" xfId="0" applyFont="1" applyBorder="1" applyAlignment="1">
      <alignment horizontal="center" vertical="center"/>
    </xf>
    <xf numFmtId="0" fontId="23" fillId="0" borderId="5" xfId="0" applyFont="1" applyBorder="1" applyAlignment="1">
      <alignment horizontal="center" vertical="center"/>
    </xf>
    <xf numFmtId="0" fontId="24" fillId="0" borderId="5" xfId="0" applyFont="1" applyBorder="1">
      <alignment vertical="center"/>
    </xf>
    <xf numFmtId="0" fontId="23" fillId="0" borderId="5" xfId="0" applyFont="1" applyBorder="1">
      <alignment vertical="center"/>
    </xf>
    <xf numFmtId="0" fontId="23" fillId="0" borderId="5" xfId="0" applyFont="1" applyBorder="1" applyAlignment="1">
      <alignment horizontal="left" vertical="center"/>
    </xf>
    <xf numFmtId="0" fontId="23" fillId="0" borderId="5" xfId="0" applyFont="1" applyBorder="1" applyProtection="1">
      <alignment vertical="center"/>
      <protection locked="0"/>
    </xf>
    <xf numFmtId="0" fontId="23" fillId="0" borderId="0" xfId="0" applyFont="1">
      <alignment vertical="center"/>
    </xf>
    <xf numFmtId="0" fontId="23" fillId="0" borderId="0" xfId="0" applyFont="1" applyAlignment="1">
      <alignment horizontal="left" vertical="center"/>
    </xf>
    <xf numFmtId="0" fontId="23" fillId="0" borderId="0" xfId="0" applyFont="1" applyProtection="1">
      <alignment vertical="center"/>
      <protection locked="0"/>
    </xf>
    <xf numFmtId="0" fontId="23" fillId="0" borderId="0" xfId="0" applyFont="1" applyAlignment="1">
      <alignment horizontal="center" vertical="center"/>
    </xf>
    <xf numFmtId="0" fontId="24" fillId="0" borderId="0" xfId="0" applyFont="1" applyAlignment="1">
      <alignment vertical="center" shrinkToFit="1"/>
    </xf>
    <xf numFmtId="0" fontId="25" fillId="0" borderId="0" xfId="0" applyFont="1">
      <alignment vertical="center"/>
    </xf>
    <xf numFmtId="0" fontId="24" fillId="0" borderId="0" xfId="0" applyFont="1">
      <alignment vertical="center"/>
    </xf>
    <xf numFmtId="0" fontId="26" fillId="0" borderId="0" xfId="0" applyFont="1">
      <alignment vertical="center"/>
    </xf>
    <xf numFmtId="0" fontId="23" fillId="0" borderId="0" xfId="0" applyFont="1" applyAlignment="1" applyProtection="1">
      <alignment vertical="center" shrinkToFit="1"/>
      <protection locked="0"/>
    </xf>
    <xf numFmtId="0" fontId="23" fillId="0" borderId="0" xfId="0" applyFont="1" applyAlignment="1">
      <alignment vertical="center" textRotation="255"/>
    </xf>
    <xf numFmtId="0" fontId="24" fillId="0" borderId="0" xfId="0" applyFont="1" applyAlignment="1">
      <alignment horizontal="center" vertical="center"/>
    </xf>
    <xf numFmtId="49" fontId="24" fillId="4" borderId="1" xfId="0" applyNumberFormat="1" applyFont="1" applyFill="1" applyBorder="1">
      <alignment vertical="center"/>
    </xf>
    <xf numFmtId="49" fontId="24" fillId="4" borderId="2" xfId="0" applyNumberFormat="1" applyFont="1" applyFill="1" applyBorder="1" applyAlignment="1">
      <alignment vertical="center" wrapText="1"/>
    </xf>
    <xf numFmtId="49" fontId="24" fillId="4" borderId="3" xfId="0" applyNumberFormat="1" applyFont="1" applyFill="1" applyBorder="1" applyAlignment="1">
      <alignment vertical="center" wrapText="1"/>
    </xf>
    <xf numFmtId="49" fontId="24" fillId="0" borderId="0" xfId="0" applyNumberFormat="1" applyFont="1" applyAlignment="1">
      <alignment horizontal="center" vertical="center" wrapText="1"/>
    </xf>
    <xf numFmtId="49" fontId="24" fillId="0" borderId="0" xfId="0" applyNumberFormat="1" applyFont="1" applyAlignment="1">
      <alignment vertical="center" wrapText="1"/>
    </xf>
    <xf numFmtId="176" fontId="22" fillId="0" borderId="0" xfId="4" applyNumberFormat="1" applyFont="1" applyFill="1" applyBorder="1" applyAlignment="1">
      <alignment vertical="center" shrinkToFit="1"/>
    </xf>
    <xf numFmtId="0" fontId="22" fillId="0" borderId="5" xfId="0" applyFont="1" applyBorder="1">
      <alignment vertical="center"/>
    </xf>
    <xf numFmtId="0" fontId="26" fillId="0" borderId="0" xfId="0" applyFont="1" applyAlignment="1">
      <alignment vertical="center" shrinkToFit="1"/>
    </xf>
    <xf numFmtId="176" fontId="26" fillId="0" borderId="0" xfId="4" applyNumberFormat="1" applyFont="1" applyFill="1" applyBorder="1" applyAlignment="1">
      <alignment vertical="center" shrinkToFit="1"/>
    </xf>
    <xf numFmtId="0" fontId="28" fillId="0" borderId="0" xfId="0" applyFont="1">
      <alignment vertical="center"/>
    </xf>
    <xf numFmtId="0" fontId="29" fillId="0" borderId="0" xfId="0" applyFont="1">
      <alignment vertical="center"/>
    </xf>
    <xf numFmtId="0" fontId="29" fillId="0" borderId="7" xfId="0" applyFont="1" applyBorder="1" applyAlignment="1">
      <alignment horizontal="center" vertical="center"/>
    </xf>
    <xf numFmtId="0" fontId="29" fillId="0" borderId="2" xfId="0" applyFont="1" applyBorder="1">
      <alignment vertical="center"/>
    </xf>
    <xf numFmtId="0" fontId="29" fillId="0" borderId="0" xfId="0" applyFont="1" applyAlignment="1">
      <alignment horizontal="center" vertical="center"/>
    </xf>
    <xf numFmtId="0" fontId="30" fillId="0" borderId="0" xfId="0" applyFont="1">
      <alignment vertical="center"/>
    </xf>
    <xf numFmtId="0" fontId="30" fillId="0" borderId="0" xfId="0" applyFont="1" applyAlignment="1">
      <alignment horizontal="left" vertical="center"/>
    </xf>
    <xf numFmtId="0" fontId="28" fillId="0" borderId="0" xfId="0" applyFont="1" applyAlignment="1">
      <alignment horizontal="center" vertical="center"/>
    </xf>
    <xf numFmtId="0" fontId="30" fillId="0" borderId="43" xfId="0" applyFont="1" applyBorder="1">
      <alignment vertical="center"/>
    </xf>
    <xf numFmtId="0" fontId="30" fillId="0" borderId="37" xfId="0" applyFont="1" applyBorder="1">
      <alignment vertical="center"/>
    </xf>
    <xf numFmtId="0" fontId="37" fillId="0" borderId="46" xfId="0" applyFont="1" applyBorder="1" applyAlignment="1">
      <alignment vertical="center" wrapText="1"/>
    </xf>
    <xf numFmtId="49" fontId="45" fillId="12" borderId="49" xfId="0" applyNumberFormat="1" applyFont="1" applyFill="1" applyBorder="1">
      <alignment vertical="center"/>
    </xf>
    <xf numFmtId="0" fontId="30" fillId="0" borderId="0" xfId="0" applyFont="1" applyAlignment="1">
      <alignment horizontal="center" vertical="center"/>
    </xf>
    <xf numFmtId="0" fontId="30" fillId="0" borderId="0" xfId="0" applyFont="1" applyAlignment="1">
      <alignment horizontal="center" vertical="center" wrapText="1"/>
    </xf>
    <xf numFmtId="0" fontId="29" fillId="0" borderId="0" xfId="0" applyFont="1" applyAlignment="1">
      <alignment horizontal="left" vertical="center"/>
    </xf>
    <xf numFmtId="0" fontId="30" fillId="0" borderId="0" xfId="0" applyFont="1" applyAlignment="1">
      <alignment horizontal="left" vertical="center" wrapText="1"/>
    </xf>
    <xf numFmtId="0" fontId="51" fillId="0" borderId="43" xfId="0" applyFont="1" applyBorder="1">
      <alignment vertical="center"/>
    </xf>
    <xf numFmtId="0" fontId="51" fillId="0" borderId="0" xfId="0" applyFont="1">
      <alignment vertical="center"/>
    </xf>
    <xf numFmtId="0" fontId="51" fillId="0" borderId="0" xfId="0" applyFont="1" applyAlignment="1">
      <alignment horizontal="left" vertical="center"/>
    </xf>
    <xf numFmtId="0" fontId="51" fillId="0" borderId="0" xfId="0" applyFont="1" applyAlignment="1">
      <alignment horizontal="center" vertical="center"/>
    </xf>
    <xf numFmtId="0" fontId="51" fillId="0" borderId="0" xfId="0" applyFont="1" applyAlignment="1">
      <alignment horizontal="left" vertical="center" wrapText="1"/>
    </xf>
    <xf numFmtId="0" fontId="51" fillId="0" borderId="37" xfId="0" applyFont="1" applyBorder="1">
      <alignment vertical="center"/>
    </xf>
    <xf numFmtId="0" fontId="52" fillId="0" borderId="9" xfId="0" applyFont="1" applyBorder="1" applyAlignment="1" applyProtection="1">
      <alignment horizontal="center" vertical="center"/>
      <protection locked="0"/>
    </xf>
    <xf numFmtId="49" fontId="45" fillId="3" borderId="7" xfId="0" applyNumberFormat="1" applyFont="1" applyFill="1" applyBorder="1" applyProtection="1">
      <alignment vertical="center"/>
      <protection locked="0"/>
    </xf>
    <xf numFmtId="0" fontId="52" fillId="0" borderId="52" xfId="0" applyFont="1" applyBorder="1" applyAlignment="1" applyProtection="1">
      <alignment horizontal="center" vertical="center"/>
      <protection locked="0"/>
    </xf>
    <xf numFmtId="49" fontId="45" fillId="3" borderId="56" xfId="0" applyNumberFormat="1" applyFont="1" applyFill="1" applyBorder="1" applyProtection="1">
      <alignment vertical="center"/>
      <protection locked="0"/>
    </xf>
    <xf numFmtId="49" fontId="45" fillId="3" borderId="46" xfId="0" applyNumberFormat="1" applyFont="1" applyFill="1" applyBorder="1" applyProtection="1">
      <alignment vertical="center"/>
      <protection locked="0"/>
    </xf>
    <xf numFmtId="0" fontId="52" fillId="0" borderId="54" xfId="0" applyFont="1" applyBorder="1" applyAlignment="1" applyProtection="1">
      <alignment horizontal="center" vertical="center"/>
      <protection locked="0"/>
    </xf>
    <xf numFmtId="0" fontId="30" fillId="0" borderId="53" xfId="0" applyFont="1" applyBorder="1">
      <alignment vertical="center"/>
    </xf>
    <xf numFmtId="0" fontId="30" fillId="0" borderId="46" xfId="0" applyFont="1" applyBorder="1">
      <alignment vertical="center"/>
    </xf>
    <xf numFmtId="0" fontId="42" fillId="0" borderId="46" xfId="0" applyFont="1" applyBorder="1">
      <alignment vertical="center"/>
    </xf>
    <xf numFmtId="0" fontId="30" fillId="0" borderId="54" xfId="0" applyFont="1" applyBorder="1">
      <alignment vertical="center"/>
    </xf>
    <xf numFmtId="0" fontId="54" fillId="0" borderId="0" xfId="0" applyFont="1">
      <alignment vertical="center"/>
    </xf>
    <xf numFmtId="38" fontId="6" fillId="0" borderId="0" xfId="4" applyFont="1">
      <alignment vertical="center"/>
    </xf>
    <xf numFmtId="0" fontId="55" fillId="0" borderId="0" xfId="0" applyFont="1" applyAlignment="1">
      <alignment horizontal="left" vertical="center"/>
    </xf>
    <xf numFmtId="177" fontId="6" fillId="0" borderId="26" xfId="0" applyNumberFormat="1" applyFont="1" applyBorder="1" applyAlignment="1">
      <alignment horizontal="center" vertical="center" shrinkToFit="1"/>
    </xf>
    <xf numFmtId="49" fontId="6" fillId="0" borderId="26" xfId="0" applyNumberFormat="1" applyFont="1" applyBorder="1" applyAlignment="1">
      <alignment vertical="center" shrinkToFit="1"/>
    </xf>
    <xf numFmtId="38" fontId="6" fillId="0" borderId="26" xfId="4" applyFont="1" applyBorder="1" applyAlignment="1">
      <alignment horizontal="right" vertical="center" shrinkToFit="1"/>
    </xf>
    <xf numFmtId="177" fontId="9" fillId="2" borderId="3" xfId="4" applyNumberFormat="1" applyFont="1" applyFill="1" applyBorder="1" applyAlignment="1">
      <alignment horizontal="center" vertical="center" shrinkToFit="1"/>
    </xf>
    <xf numFmtId="0" fontId="56" fillId="13" borderId="27" xfId="0" applyFont="1" applyFill="1" applyBorder="1">
      <alignment vertical="center"/>
    </xf>
    <xf numFmtId="0" fontId="6" fillId="13" borderId="28" xfId="0" applyFont="1" applyFill="1" applyBorder="1">
      <alignment vertical="center"/>
    </xf>
    <xf numFmtId="0" fontId="6" fillId="0" borderId="29" xfId="0" applyFont="1" applyBorder="1">
      <alignment vertical="center"/>
    </xf>
    <xf numFmtId="0" fontId="6" fillId="0" borderId="26" xfId="0" applyFont="1" applyBorder="1">
      <alignment vertical="center"/>
    </xf>
    <xf numFmtId="0" fontId="57" fillId="0" borderId="0" xfId="0" applyFont="1">
      <alignment vertical="center"/>
    </xf>
    <xf numFmtId="38" fontId="0" fillId="0" borderId="0" xfId="4" applyFont="1">
      <alignment vertical="center"/>
    </xf>
    <xf numFmtId="0" fontId="7" fillId="0" borderId="0" xfId="0" applyFont="1" applyAlignment="1">
      <alignment horizontal="center" vertical="center" shrinkToFit="1"/>
    </xf>
    <xf numFmtId="0" fontId="7" fillId="0" borderId="0" xfId="0" applyFont="1" applyAlignment="1">
      <alignment horizontal="center" vertical="center"/>
    </xf>
    <xf numFmtId="0" fontId="7" fillId="0" borderId="0" xfId="0" applyFont="1" applyAlignment="1">
      <alignment horizontal="left" vertical="center"/>
    </xf>
    <xf numFmtId="0" fontId="6" fillId="0" borderId="26" xfId="0" applyFont="1" applyBorder="1" applyAlignment="1">
      <alignment vertical="center" shrinkToFit="1"/>
    </xf>
    <xf numFmtId="178" fontId="6" fillId="0" borderId="26" xfId="0" applyNumberFormat="1" applyFont="1" applyBorder="1" applyAlignment="1">
      <alignment horizontal="center" vertical="center" shrinkToFit="1"/>
    </xf>
    <xf numFmtId="179" fontId="6" fillId="0" borderId="26" xfId="0" applyNumberFormat="1" applyFont="1" applyBorder="1" applyAlignment="1">
      <alignment vertical="center" shrinkToFit="1"/>
    </xf>
    <xf numFmtId="49" fontId="29" fillId="0" borderId="0" xfId="0" applyNumberFormat="1" applyFont="1">
      <alignment vertical="center"/>
    </xf>
    <xf numFmtId="0" fontId="29" fillId="0" borderId="26" xfId="0" applyFont="1" applyBorder="1">
      <alignment vertical="center"/>
    </xf>
    <xf numFmtId="0" fontId="59" fillId="0" borderId="0" xfId="0" applyFont="1">
      <alignment vertical="center"/>
    </xf>
    <xf numFmtId="0" fontId="60" fillId="0" borderId="0" xfId="0" applyFont="1" applyAlignment="1">
      <alignment horizontal="left" vertical="top"/>
    </xf>
    <xf numFmtId="0" fontId="59" fillId="0" borderId="0" xfId="0" applyFont="1" applyAlignment="1">
      <alignment horizontal="left" vertical="top"/>
    </xf>
    <xf numFmtId="0" fontId="59" fillId="10" borderId="26" xfId="0" applyFont="1" applyFill="1" applyBorder="1" applyAlignment="1">
      <alignment horizontal="center" vertical="center"/>
    </xf>
    <xf numFmtId="0" fontId="60" fillId="10" borderId="26" xfId="0" applyFont="1" applyFill="1" applyBorder="1" applyAlignment="1">
      <alignment horizontal="center" vertical="top"/>
    </xf>
    <xf numFmtId="0" fontId="59" fillId="0" borderId="26" xfId="0" applyFont="1" applyBorder="1" applyAlignment="1">
      <alignment horizontal="center" vertical="center"/>
    </xf>
    <xf numFmtId="0" fontId="60" fillId="0" borderId="26" xfId="0" applyFont="1" applyBorder="1" applyAlignment="1">
      <alignment horizontal="left" vertical="center" wrapText="1"/>
    </xf>
    <xf numFmtId="0" fontId="61" fillId="0" borderId="26" xfId="0" applyFont="1" applyBorder="1" applyAlignment="1">
      <alignment horizontal="center" vertical="center"/>
    </xf>
    <xf numFmtId="0" fontId="62" fillId="0" borderId="26" xfId="0" applyFont="1" applyBorder="1" applyAlignment="1">
      <alignment horizontal="left" vertical="center" wrapText="1"/>
    </xf>
    <xf numFmtId="0" fontId="62" fillId="0" borderId="11" xfId="0" applyFont="1" applyBorder="1" applyAlignment="1">
      <alignment horizontal="left" vertical="center" wrapText="1"/>
    </xf>
    <xf numFmtId="0" fontId="59" fillId="0" borderId="57" xfId="0" applyFont="1" applyBorder="1">
      <alignment vertical="center"/>
    </xf>
    <xf numFmtId="0" fontId="60" fillId="0" borderId="11" xfId="0" applyFont="1" applyBorder="1" applyAlignment="1">
      <alignment vertical="center" wrapText="1"/>
    </xf>
    <xf numFmtId="49" fontId="29" fillId="0" borderId="26" xfId="0" applyNumberFormat="1" applyFont="1" applyBorder="1">
      <alignment vertical="center"/>
    </xf>
    <xf numFmtId="0" fontId="64" fillId="0" borderId="0" xfId="0" applyFont="1" applyAlignment="1">
      <alignment horizontal="left" vertical="center"/>
    </xf>
    <xf numFmtId="49" fontId="24" fillId="0" borderId="1" xfId="0" applyNumberFormat="1" applyFont="1" applyBorder="1" applyAlignment="1">
      <alignment horizontal="left" vertical="center" wrapText="1" indent="1"/>
    </xf>
    <xf numFmtId="49" fontId="24" fillId="0" borderId="2" xfId="0" applyNumberFormat="1" applyFont="1" applyBorder="1" applyAlignment="1">
      <alignment horizontal="left" vertical="center" wrapText="1" indent="1"/>
    </xf>
    <xf numFmtId="49" fontId="24" fillId="0" borderId="3" xfId="0" applyNumberFormat="1" applyFont="1" applyBorder="1" applyAlignment="1">
      <alignment horizontal="left" vertical="center" wrapText="1" indent="1"/>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3" xfId="0" applyFont="1" applyFill="1" applyBorder="1" applyAlignment="1">
      <alignment horizontal="center" vertical="center"/>
    </xf>
    <xf numFmtId="178" fontId="23" fillId="3" borderId="1" xfId="0" applyNumberFormat="1" applyFont="1" applyFill="1" applyBorder="1" applyAlignment="1" applyProtection="1">
      <alignment horizontal="center" vertical="center" shrinkToFit="1"/>
      <protection locked="0"/>
    </xf>
    <xf numFmtId="178" fontId="23" fillId="3" borderId="2" xfId="0" applyNumberFormat="1" applyFont="1" applyFill="1" applyBorder="1" applyAlignment="1" applyProtection="1">
      <alignment horizontal="center" vertical="center" shrinkToFit="1"/>
      <protection locked="0"/>
    </xf>
    <xf numFmtId="178" fontId="23" fillId="3" borderId="3" xfId="0" applyNumberFormat="1" applyFont="1" applyFill="1" applyBorder="1" applyAlignment="1" applyProtection="1">
      <alignment horizontal="center" vertical="center" shrinkToFit="1"/>
      <protection locked="0"/>
    </xf>
    <xf numFmtId="0" fontId="23" fillId="3" borderId="1" xfId="0" applyFont="1" applyFill="1" applyBorder="1" applyAlignment="1" applyProtection="1">
      <alignment vertical="center" shrinkToFit="1"/>
      <protection locked="0"/>
    </xf>
    <xf numFmtId="0" fontId="23" fillId="3" borderId="2" xfId="0" applyFont="1" applyFill="1" applyBorder="1" applyAlignment="1" applyProtection="1">
      <alignment vertical="center" shrinkToFit="1"/>
      <protection locked="0"/>
    </xf>
    <xf numFmtId="0" fontId="23" fillId="3" borderId="3" xfId="0" applyFont="1" applyFill="1" applyBorder="1" applyAlignment="1" applyProtection="1">
      <alignment vertical="center" shrinkToFit="1"/>
      <protection locked="0"/>
    </xf>
    <xf numFmtId="0" fontId="24" fillId="2" borderId="4"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1" xfId="0" applyFont="1" applyFill="1" applyBorder="1" applyAlignment="1">
      <alignment horizontal="center" vertical="center" wrapText="1"/>
    </xf>
    <xf numFmtId="177" fontId="24" fillId="0" borderId="35" xfId="0" applyNumberFormat="1" applyFont="1" applyBorder="1" applyAlignment="1">
      <alignment vertical="center" shrinkToFit="1"/>
    </xf>
    <xf numFmtId="177" fontId="24" fillId="0" borderId="2" xfId="0" applyNumberFormat="1" applyFont="1" applyBorder="1" applyAlignment="1">
      <alignment vertical="center" shrinkToFit="1"/>
    </xf>
    <xf numFmtId="177" fontId="24" fillId="0" borderId="38" xfId="0" applyNumberFormat="1" applyFont="1" applyBorder="1" applyAlignment="1">
      <alignment vertical="center" shrinkToFit="1"/>
    </xf>
    <xf numFmtId="177" fontId="24" fillId="0" borderId="5" xfId="0" applyNumberFormat="1" applyFont="1" applyBorder="1" applyAlignment="1">
      <alignment vertical="center" shrinkToFit="1"/>
    </xf>
    <xf numFmtId="49" fontId="24" fillId="10" borderId="1" xfId="0" quotePrefix="1" applyNumberFormat="1" applyFont="1" applyFill="1" applyBorder="1" applyAlignment="1">
      <alignment horizontal="left" vertical="center" wrapText="1"/>
    </xf>
    <xf numFmtId="49" fontId="24" fillId="10" borderId="2" xfId="0" quotePrefix="1" applyNumberFormat="1" applyFont="1" applyFill="1" applyBorder="1" applyAlignment="1">
      <alignment horizontal="left" vertical="center" wrapText="1"/>
    </xf>
    <xf numFmtId="49" fontId="24" fillId="10" borderId="3" xfId="0" quotePrefix="1" applyNumberFormat="1" applyFont="1" applyFill="1" applyBorder="1" applyAlignment="1">
      <alignment horizontal="left" vertical="center" wrapText="1"/>
    </xf>
    <xf numFmtId="0" fontId="26" fillId="3" borderId="14" xfId="0" applyFont="1" applyFill="1" applyBorder="1" applyAlignment="1" applyProtection="1">
      <alignment vertical="center" shrinkToFit="1"/>
      <protection locked="0"/>
    </xf>
    <xf numFmtId="0" fontId="26" fillId="3" borderId="15" xfId="0" applyFont="1" applyFill="1" applyBorder="1" applyAlignment="1" applyProtection="1">
      <alignment vertical="center" shrinkToFit="1"/>
      <protection locked="0"/>
    </xf>
    <xf numFmtId="0" fontId="26" fillId="3" borderId="16" xfId="0" applyFont="1" applyFill="1" applyBorder="1" applyAlignment="1" applyProtection="1">
      <alignment vertical="center" shrinkToFit="1"/>
      <protection locked="0"/>
    </xf>
    <xf numFmtId="0" fontId="26" fillId="3" borderId="14" xfId="0" applyFont="1" applyFill="1" applyBorder="1" applyAlignment="1" applyProtection="1">
      <alignment horizontal="center" vertical="center" wrapText="1" shrinkToFit="1"/>
      <protection locked="0"/>
    </xf>
    <xf numFmtId="0" fontId="26" fillId="3" borderId="15" xfId="0" applyFont="1" applyFill="1" applyBorder="1" applyAlignment="1" applyProtection="1">
      <alignment horizontal="center" vertical="center" shrinkToFit="1"/>
      <protection locked="0"/>
    </xf>
    <xf numFmtId="0" fontId="26" fillId="3" borderId="16" xfId="0" applyFont="1" applyFill="1" applyBorder="1" applyAlignment="1" applyProtection="1">
      <alignment horizontal="center" vertical="center" shrinkToFit="1"/>
      <protection locked="0"/>
    </xf>
    <xf numFmtId="0" fontId="26" fillId="3" borderId="17" xfId="0" applyFont="1" applyFill="1" applyBorder="1" applyAlignment="1" applyProtection="1">
      <alignment horizontal="center" vertical="center" shrinkToFit="1"/>
      <protection locked="0"/>
    </xf>
    <xf numFmtId="0" fontId="26" fillId="3" borderId="18" xfId="0" applyFont="1" applyFill="1" applyBorder="1" applyAlignment="1" applyProtection="1">
      <alignment horizontal="center" vertical="center" shrinkToFit="1"/>
      <protection locked="0"/>
    </xf>
    <xf numFmtId="0" fontId="26" fillId="3" borderId="19" xfId="0" applyFont="1" applyFill="1" applyBorder="1" applyAlignment="1" applyProtection="1">
      <alignment horizontal="center" vertical="center" shrinkToFit="1"/>
      <protection locked="0"/>
    </xf>
    <xf numFmtId="0" fontId="24" fillId="9" borderId="1" xfId="0" applyFont="1" applyFill="1" applyBorder="1" applyAlignment="1">
      <alignment horizontal="left" vertical="center"/>
    </xf>
    <xf numFmtId="0" fontId="24" fillId="9" borderId="2" xfId="0" applyFont="1" applyFill="1" applyBorder="1" applyAlignment="1">
      <alignment horizontal="left" vertical="center"/>
    </xf>
    <xf numFmtId="0" fontId="24" fillId="9" borderId="3" xfId="0" applyFont="1" applyFill="1" applyBorder="1" applyAlignment="1">
      <alignment horizontal="left" vertical="center"/>
    </xf>
    <xf numFmtId="49" fontId="24" fillId="4" borderId="17" xfId="0" quotePrefix="1" applyNumberFormat="1" applyFont="1" applyFill="1" applyBorder="1" applyAlignment="1">
      <alignment horizontal="left" vertical="center" wrapText="1"/>
    </xf>
    <xf numFmtId="49" fontId="24" fillId="4" borderId="18" xfId="0" quotePrefix="1" applyNumberFormat="1" applyFont="1" applyFill="1" applyBorder="1" applyAlignment="1">
      <alignment horizontal="left" vertical="center" wrapText="1"/>
    </xf>
    <xf numFmtId="49" fontId="24" fillId="4" borderId="19" xfId="0" quotePrefix="1" applyNumberFormat="1" applyFont="1" applyFill="1" applyBorder="1" applyAlignment="1">
      <alignment horizontal="left" vertical="center" wrapText="1"/>
    </xf>
    <xf numFmtId="49" fontId="24" fillId="4" borderId="14" xfId="0" quotePrefix="1" applyNumberFormat="1" applyFont="1" applyFill="1" applyBorder="1" applyAlignment="1">
      <alignment horizontal="left" vertical="center" wrapText="1"/>
    </xf>
    <xf numFmtId="49" fontId="24" fillId="4" borderId="15" xfId="0" quotePrefix="1" applyNumberFormat="1" applyFont="1" applyFill="1" applyBorder="1" applyAlignment="1">
      <alignment horizontal="left" vertical="center" wrapText="1"/>
    </xf>
    <xf numFmtId="49" fontId="24" fillId="4" borderId="16" xfId="0" quotePrefix="1" applyNumberFormat="1" applyFont="1" applyFill="1" applyBorder="1" applyAlignment="1">
      <alignment horizontal="left" vertical="center" wrapText="1"/>
    </xf>
    <xf numFmtId="49" fontId="24" fillId="4" borderId="40" xfId="0" quotePrefix="1" applyNumberFormat="1" applyFont="1" applyFill="1" applyBorder="1" applyAlignment="1">
      <alignment horizontal="left" vertical="center" wrapText="1"/>
    </xf>
    <xf numFmtId="49" fontId="24" fillId="4" borderId="41" xfId="0" quotePrefix="1" applyNumberFormat="1" applyFont="1" applyFill="1" applyBorder="1" applyAlignment="1">
      <alignment horizontal="left" vertical="center" wrapText="1"/>
    </xf>
    <xf numFmtId="49" fontId="24" fillId="4" borderId="42" xfId="0" quotePrefix="1" applyNumberFormat="1" applyFont="1" applyFill="1" applyBorder="1" applyAlignment="1">
      <alignment horizontal="left" vertical="center" wrapText="1"/>
    </xf>
    <xf numFmtId="176" fontId="24" fillId="3" borderId="14" xfId="4" applyNumberFormat="1" applyFont="1" applyFill="1" applyBorder="1" applyAlignment="1" applyProtection="1">
      <alignment horizontal="right" vertical="center" shrinkToFit="1"/>
      <protection locked="0"/>
    </xf>
    <xf numFmtId="176" fontId="24" fillId="3" borderId="15" xfId="4" applyNumberFormat="1" applyFont="1" applyFill="1" applyBorder="1" applyAlignment="1" applyProtection="1">
      <alignment horizontal="right" vertical="center" shrinkToFit="1"/>
      <protection locked="0"/>
    </xf>
    <xf numFmtId="176" fontId="24" fillId="3" borderId="16" xfId="4" applyNumberFormat="1" applyFont="1" applyFill="1" applyBorder="1" applyAlignment="1" applyProtection="1">
      <alignment horizontal="right" vertical="center" shrinkToFit="1"/>
      <protection locked="0"/>
    </xf>
    <xf numFmtId="176" fontId="24" fillId="3" borderId="17" xfId="4" applyNumberFormat="1" applyFont="1" applyFill="1" applyBorder="1" applyAlignment="1" applyProtection="1">
      <alignment horizontal="right" vertical="center" shrinkToFit="1"/>
      <protection locked="0"/>
    </xf>
    <xf numFmtId="176" fontId="24" fillId="3" borderId="18" xfId="4" applyNumberFormat="1" applyFont="1" applyFill="1" applyBorder="1" applyAlignment="1" applyProtection="1">
      <alignment horizontal="right" vertical="center" shrinkToFit="1"/>
      <protection locked="0"/>
    </xf>
    <xf numFmtId="176" fontId="24" fillId="3" borderId="19" xfId="4" applyNumberFormat="1" applyFont="1" applyFill="1" applyBorder="1" applyAlignment="1" applyProtection="1">
      <alignment horizontal="right" vertical="center" shrinkToFit="1"/>
      <protection locked="0"/>
    </xf>
    <xf numFmtId="176" fontId="24" fillId="3" borderId="18" xfId="4" applyNumberFormat="1" applyFont="1" applyFill="1" applyBorder="1" applyAlignment="1" applyProtection="1">
      <alignment vertical="center" shrinkToFit="1"/>
      <protection locked="0"/>
    </xf>
    <xf numFmtId="176" fontId="24" fillId="3" borderId="15" xfId="4" applyNumberFormat="1" applyFont="1" applyFill="1" applyBorder="1" applyAlignment="1" applyProtection="1">
      <alignment vertical="center" shrinkToFit="1"/>
      <protection locked="0"/>
    </xf>
    <xf numFmtId="176" fontId="24" fillId="0" borderId="2" xfId="4" applyNumberFormat="1" applyFont="1" applyFill="1" applyBorder="1" applyAlignment="1">
      <alignment vertical="center" shrinkToFit="1"/>
    </xf>
    <xf numFmtId="176" fontId="24" fillId="0" borderId="3" xfId="4" applyNumberFormat="1" applyFont="1" applyFill="1" applyBorder="1" applyAlignment="1">
      <alignment vertical="center" shrinkToFit="1"/>
    </xf>
    <xf numFmtId="0" fontId="26" fillId="3" borderId="17" xfId="0" applyFont="1" applyFill="1" applyBorder="1" applyAlignment="1" applyProtection="1">
      <alignment horizontal="center" vertical="center" wrapText="1" shrinkToFit="1"/>
      <protection locked="0"/>
    </xf>
    <xf numFmtId="0" fontId="24" fillId="9" borderId="1" xfId="0" applyFont="1" applyFill="1" applyBorder="1" applyAlignment="1" applyProtection="1">
      <alignment horizontal="left" vertical="center" wrapText="1"/>
      <protection locked="0"/>
    </xf>
    <xf numFmtId="0" fontId="24" fillId="9" borderId="2" xfId="0" applyFont="1" applyFill="1" applyBorder="1" applyAlignment="1" applyProtection="1">
      <alignment horizontal="left" vertical="center" wrapText="1"/>
      <protection locked="0"/>
    </xf>
    <xf numFmtId="0" fontId="24" fillId="9" borderId="3" xfId="0" applyFont="1" applyFill="1" applyBorder="1" applyAlignment="1" applyProtection="1">
      <alignment horizontal="left" vertical="center" wrapText="1"/>
      <protection locked="0"/>
    </xf>
    <xf numFmtId="0" fontId="22" fillId="7" borderId="1" xfId="0" applyFont="1" applyFill="1" applyBorder="1" applyAlignment="1">
      <alignment horizontal="center" vertical="center"/>
    </xf>
    <xf numFmtId="0" fontId="22" fillId="7" borderId="2" xfId="0" applyFont="1" applyFill="1" applyBorder="1" applyAlignment="1">
      <alignment horizontal="center" vertical="center"/>
    </xf>
    <xf numFmtId="0" fontId="22" fillId="7" borderId="3" xfId="0" applyFont="1" applyFill="1" applyBorder="1" applyAlignment="1">
      <alignment horizontal="center" vertical="center"/>
    </xf>
    <xf numFmtId="0" fontId="23" fillId="7" borderId="1" xfId="0" applyFont="1" applyFill="1" applyBorder="1" applyAlignment="1">
      <alignment horizontal="center" vertical="center"/>
    </xf>
    <xf numFmtId="0" fontId="23" fillId="7" borderId="2" xfId="0" applyFont="1" applyFill="1" applyBorder="1" applyAlignment="1">
      <alignment horizontal="center" vertical="center"/>
    </xf>
    <xf numFmtId="0" fontId="23" fillId="7" borderId="3"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10" xfId="0" applyFont="1" applyFill="1" applyBorder="1" applyAlignment="1">
      <alignment horizontal="center" vertical="center"/>
    </xf>
    <xf numFmtId="0" fontId="24" fillId="0" borderId="9" xfId="0" applyFont="1" applyBorder="1" applyAlignment="1">
      <alignment horizontal="center" vertical="center"/>
    </xf>
    <xf numFmtId="0" fontId="24" fillId="0" borderId="7" xfId="0" applyFont="1" applyBorder="1" applyAlignment="1">
      <alignment horizontal="center" vertical="center"/>
    </xf>
    <xf numFmtId="0" fontId="24" fillId="0" borderId="10" xfId="0" applyFont="1" applyBorder="1" applyAlignment="1">
      <alignment horizontal="center" vertical="center"/>
    </xf>
    <xf numFmtId="0" fontId="24" fillId="2" borderId="1" xfId="0" applyFont="1" applyFill="1" applyBorder="1" applyAlignment="1">
      <alignment horizontal="center" vertical="center" shrinkToFit="1"/>
    </xf>
    <xf numFmtId="0" fontId="24" fillId="2" borderId="2" xfId="0" applyFont="1" applyFill="1" applyBorder="1" applyAlignment="1">
      <alignment horizontal="center" vertical="center" shrinkToFit="1"/>
    </xf>
    <xf numFmtId="0" fontId="24" fillId="2" borderId="3" xfId="0" applyFont="1" applyFill="1" applyBorder="1" applyAlignment="1">
      <alignment horizontal="center" vertical="center" shrinkToFit="1"/>
    </xf>
    <xf numFmtId="0" fontId="24" fillId="3" borderId="1" xfId="0" applyFont="1" applyFill="1" applyBorder="1" applyAlignment="1" applyProtection="1">
      <alignment horizontal="left" vertical="center"/>
      <protection locked="0"/>
    </xf>
    <xf numFmtId="0" fontId="24" fillId="3" borderId="2" xfId="0" applyFont="1" applyFill="1" applyBorder="1" applyAlignment="1" applyProtection="1">
      <alignment horizontal="left" vertical="center"/>
      <protection locked="0"/>
    </xf>
    <xf numFmtId="0" fontId="24" fillId="3" borderId="3" xfId="0" applyFont="1" applyFill="1" applyBorder="1" applyAlignment="1" applyProtection="1">
      <alignment horizontal="left" vertical="center"/>
      <protection locked="0"/>
    </xf>
    <xf numFmtId="0" fontId="24" fillId="3" borderId="9" xfId="0" applyFont="1" applyFill="1" applyBorder="1" applyProtection="1">
      <alignment vertical="center"/>
      <protection locked="0"/>
    </xf>
    <xf numFmtId="0" fontId="24" fillId="3" borderId="7" xfId="0" applyFont="1" applyFill="1" applyBorder="1" applyProtection="1">
      <alignment vertical="center"/>
      <protection locked="0"/>
    </xf>
    <xf numFmtId="0" fontId="24" fillId="3" borderId="10" xfId="0" applyFont="1" applyFill="1" applyBorder="1" applyProtection="1">
      <alignment vertical="center"/>
      <protection locked="0"/>
    </xf>
    <xf numFmtId="0" fontId="24" fillId="3" borderId="9" xfId="0" applyFont="1" applyFill="1" applyBorder="1" applyAlignment="1" applyProtection="1">
      <alignment vertical="center" shrinkToFit="1"/>
      <protection locked="0"/>
    </xf>
    <xf numFmtId="0" fontId="24" fillId="3" borderId="7" xfId="0" applyFont="1" applyFill="1" applyBorder="1" applyAlignment="1" applyProtection="1">
      <alignment vertical="center" shrinkToFit="1"/>
      <protection locked="0"/>
    </xf>
    <xf numFmtId="0" fontId="24" fillId="3" borderId="10" xfId="0" applyFont="1" applyFill="1" applyBorder="1" applyAlignment="1" applyProtection="1">
      <alignment vertical="center" shrinkToFit="1"/>
      <protection locked="0"/>
    </xf>
    <xf numFmtId="49" fontId="23" fillId="3" borderId="9" xfId="0" applyNumberFormat="1" applyFont="1" applyFill="1" applyBorder="1" applyAlignment="1" applyProtection="1">
      <alignment horizontal="center" vertical="center" shrinkToFit="1"/>
      <protection locked="0"/>
    </xf>
    <xf numFmtId="49" fontId="23" fillId="3" borderId="7" xfId="0" applyNumberFormat="1" applyFont="1" applyFill="1" applyBorder="1" applyAlignment="1" applyProtection="1">
      <alignment horizontal="center" vertical="center" shrinkToFit="1"/>
      <protection locked="0"/>
    </xf>
    <xf numFmtId="49" fontId="23" fillId="3" borderId="10" xfId="0" applyNumberFormat="1" applyFont="1" applyFill="1" applyBorder="1" applyAlignment="1" applyProtection="1">
      <alignment horizontal="center" vertical="center" shrinkToFit="1"/>
      <protection locked="0"/>
    </xf>
    <xf numFmtId="0" fontId="8" fillId="0" borderId="0" xfId="0" applyFont="1" applyAlignment="1">
      <alignment horizontal="center" vertical="center"/>
    </xf>
    <xf numFmtId="0" fontId="24" fillId="2" borderId="4" xfId="0" applyFont="1" applyFill="1" applyBorder="1" applyAlignment="1">
      <alignment horizontal="center" vertical="center" wrapText="1" shrinkToFit="1"/>
    </xf>
    <xf numFmtId="0" fontId="24" fillId="2" borderId="5" xfId="0" applyFont="1" applyFill="1" applyBorder="1" applyAlignment="1">
      <alignment horizontal="center" vertical="center" shrinkToFit="1"/>
    </xf>
    <xf numFmtId="0" fontId="24" fillId="2" borderId="6" xfId="0" applyFont="1" applyFill="1" applyBorder="1" applyAlignment="1">
      <alignment horizontal="center" vertical="center" shrinkToFit="1"/>
    </xf>
    <xf numFmtId="0" fontId="23" fillId="3" borderId="5" xfId="0" applyFont="1" applyFill="1" applyBorder="1" applyAlignment="1" applyProtection="1">
      <alignment vertical="center" shrinkToFit="1"/>
      <protection locked="0"/>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4" fillId="2" borderId="33" xfId="0" applyFont="1" applyFill="1" applyBorder="1" applyAlignment="1">
      <alignment horizontal="center" vertical="center"/>
    </xf>
    <xf numFmtId="0" fontId="24" fillId="2" borderId="32" xfId="0" applyFont="1" applyFill="1" applyBorder="1" applyAlignment="1">
      <alignment horizontal="center" vertical="center"/>
    </xf>
    <xf numFmtId="0" fontId="24" fillId="2" borderId="34" xfId="0" applyFont="1" applyFill="1" applyBorder="1" applyAlignment="1">
      <alignment horizontal="center" vertical="center"/>
    </xf>
    <xf numFmtId="0" fontId="24" fillId="2" borderId="1" xfId="0" applyFont="1" applyFill="1" applyBorder="1" applyAlignment="1">
      <alignment vertical="center" shrinkToFit="1"/>
    </xf>
    <xf numFmtId="0" fontId="24" fillId="2" borderId="2" xfId="0" applyFont="1" applyFill="1" applyBorder="1" applyAlignment="1">
      <alignment vertical="center" shrinkToFit="1"/>
    </xf>
    <xf numFmtId="0" fontId="63" fillId="8" borderId="1" xfId="0" applyFont="1" applyFill="1" applyBorder="1" applyAlignment="1" applyProtection="1">
      <alignment horizontal="center" vertical="center"/>
      <protection locked="0"/>
    </xf>
    <xf numFmtId="0" fontId="23" fillId="8" borderId="2" xfId="0" applyFont="1" applyFill="1" applyBorder="1" applyAlignment="1" applyProtection="1">
      <alignment horizontal="center" vertical="center"/>
      <protection locked="0"/>
    </xf>
    <xf numFmtId="0" fontId="23" fillId="8" borderId="3" xfId="0" applyFont="1" applyFill="1" applyBorder="1" applyAlignment="1" applyProtection="1">
      <alignment horizontal="center" vertical="center"/>
      <protection locked="0"/>
    </xf>
    <xf numFmtId="0" fontId="24" fillId="2" borderId="2"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24" fillId="0" borderId="0" xfId="0" applyFont="1" applyAlignment="1">
      <alignment horizontal="center" vertical="center" textRotation="255"/>
    </xf>
    <xf numFmtId="38" fontId="24" fillId="0" borderId="8" xfId="4" applyFont="1" applyBorder="1" applyAlignment="1">
      <alignment vertical="center" wrapText="1"/>
    </xf>
    <xf numFmtId="38" fontId="24" fillId="0" borderId="0" xfId="4" applyFont="1" applyAlignment="1">
      <alignment vertical="center" wrapText="1"/>
    </xf>
    <xf numFmtId="0" fontId="24" fillId="0" borderId="0" xfId="0" applyFont="1">
      <alignment vertical="center"/>
    </xf>
    <xf numFmtId="0" fontId="24" fillId="0" borderId="37" xfId="0" applyFont="1" applyBorder="1">
      <alignment vertical="center"/>
    </xf>
    <xf numFmtId="0" fontId="24" fillId="4" borderId="2" xfId="0" applyFont="1" applyFill="1" applyBorder="1">
      <alignment vertical="center"/>
    </xf>
    <xf numFmtId="0" fontId="24" fillId="4" borderId="36" xfId="0" applyFont="1" applyFill="1" applyBorder="1">
      <alignment vertical="center"/>
    </xf>
    <xf numFmtId="0" fontId="24" fillId="4" borderId="5" xfId="0" applyFont="1" applyFill="1" applyBorder="1">
      <alignment vertical="center"/>
    </xf>
    <xf numFmtId="0" fontId="24" fillId="4" borderId="39" xfId="0" applyFont="1" applyFill="1" applyBorder="1">
      <alignment vertical="center"/>
    </xf>
    <xf numFmtId="0" fontId="9" fillId="0" borderId="0" xfId="0" applyFont="1" applyAlignment="1">
      <alignment horizontal="center" vertical="center"/>
    </xf>
    <xf numFmtId="0" fontId="58" fillId="0" borderId="0" xfId="0" applyFont="1" applyAlignment="1">
      <alignment horizontal="center" vertical="center"/>
    </xf>
    <xf numFmtId="0" fontId="53" fillId="0" borderId="43" xfId="0" applyFont="1" applyBorder="1" applyAlignment="1">
      <alignment vertical="center" wrapText="1"/>
    </xf>
    <xf numFmtId="0" fontId="53" fillId="0" borderId="0" xfId="0" applyFont="1" applyAlignment="1">
      <alignment vertical="center" wrapText="1"/>
    </xf>
    <xf numFmtId="0" fontId="53" fillId="0" borderId="37" xfId="0" applyFont="1" applyBorder="1" applyAlignment="1">
      <alignment vertical="center" wrapText="1"/>
    </xf>
    <xf numFmtId="0" fontId="29" fillId="0" borderId="7" xfId="0" applyFont="1" applyBorder="1" applyAlignment="1">
      <alignment vertical="center" wrapText="1"/>
    </xf>
    <xf numFmtId="0" fontId="29" fillId="3" borderId="7" xfId="0" applyFont="1" applyFill="1" applyBorder="1" applyAlignment="1" applyProtection="1">
      <alignment horizontal="center" vertical="center" wrapText="1"/>
      <protection locked="0"/>
    </xf>
    <xf numFmtId="0" fontId="30" fillId="0" borderId="0" xfId="0" applyFont="1" applyAlignment="1">
      <alignment horizontal="left" vertical="center"/>
    </xf>
    <xf numFmtId="0" fontId="29" fillId="0" borderId="0" xfId="0" applyFont="1" applyAlignment="1">
      <alignment horizontal="center" vertical="top" wrapText="1"/>
    </xf>
    <xf numFmtId="0" fontId="29" fillId="0" borderId="7" xfId="0" applyFont="1" applyBorder="1" applyAlignment="1">
      <alignment horizontal="left" vertical="center" wrapText="1"/>
    </xf>
    <xf numFmtId="0" fontId="29" fillId="3" borderId="7" xfId="0" applyFont="1" applyFill="1" applyBorder="1" applyAlignment="1" applyProtection="1">
      <alignment horizontal="center" vertical="center"/>
      <protection locked="0"/>
    </xf>
    <xf numFmtId="0" fontId="29" fillId="0" borderId="7" xfId="0" applyFont="1" applyBorder="1" applyAlignment="1">
      <alignment horizontal="center" vertical="center"/>
    </xf>
    <xf numFmtId="0" fontId="29" fillId="0" borderId="2" xfId="0" applyFont="1" applyBorder="1" applyAlignment="1">
      <alignment vertical="center" wrapText="1"/>
    </xf>
    <xf numFmtId="0" fontId="29" fillId="3" borderId="2" xfId="0" applyFont="1" applyFill="1" applyBorder="1" applyAlignment="1" applyProtection="1">
      <alignment horizontal="center" vertical="center" wrapText="1"/>
      <protection locked="0"/>
    </xf>
    <xf numFmtId="0" fontId="38" fillId="11" borderId="27" xfId="0" applyFont="1" applyFill="1" applyBorder="1" applyAlignment="1">
      <alignment horizontal="center" vertical="center" wrapText="1"/>
    </xf>
    <xf numFmtId="0" fontId="38" fillId="11" borderId="28" xfId="0" applyFont="1" applyFill="1" applyBorder="1" applyAlignment="1">
      <alignment horizontal="center" vertical="center"/>
    </xf>
    <xf numFmtId="0" fontId="39" fillId="3" borderId="27" xfId="0" applyFont="1" applyFill="1" applyBorder="1" applyAlignment="1" applyProtection="1">
      <alignment horizontal="center" vertical="center"/>
      <protection locked="0"/>
    </xf>
    <xf numFmtId="0" fontId="39" fillId="3" borderId="28" xfId="0" applyFont="1" applyFill="1" applyBorder="1" applyAlignment="1" applyProtection="1">
      <alignment horizontal="center" vertical="center"/>
      <protection locked="0"/>
    </xf>
    <xf numFmtId="0" fontId="39" fillId="3" borderId="29" xfId="0" applyFont="1" applyFill="1" applyBorder="1" applyAlignment="1" applyProtection="1">
      <alignment horizontal="center" vertical="center"/>
      <protection locked="0"/>
    </xf>
    <xf numFmtId="0" fontId="47" fillId="11" borderId="27" xfId="0" applyFont="1" applyFill="1" applyBorder="1" applyAlignment="1">
      <alignment horizontal="center" vertical="center" wrapText="1"/>
    </xf>
    <xf numFmtId="0" fontId="47" fillId="11" borderId="28" xfId="0" applyFont="1" applyFill="1" applyBorder="1" applyAlignment="1">
      <alignment horizontal="center" vertical="center" wrapText="1"/>
    </xf>
    <xf numFmtId="49" fontId="45" fillId="3" borderId="27" xfId="0" applyNumberFormat="1" applyFont="1" applyFill="1" applyBorder="1" applyAlignment="1" applyProtection="1">
      <alignment horizontal="center" vertical="center"/>
      <protection locked="0"/>
    </xf>
    <xf numFmtId="49" fontId="45" fillId="3" borderId="28" xfId="0" applyNumberFormat="1" applyFont="1" applyFill="1" applyBorder="1" applyAlignment="1" applyProtection="1">
      <alignment horizontal="center" vertical="center"/>
      <protection locked="0"/>
    </xf>
    <xf numFmtId="0" fontId="38" fillId="11" borderId="47" xfId="0" applyFont="1" applyFill="1" applyBorder="1" applyAlignment="1">
      <alignment horizontal="center" vertical="center"/>
    </xf>
    <xf numFmtId="0" fontId="38" fillId="11" borderId="45" xfId="0" applyFont="1" applyFill="1" applyBorder="1" applyAlignment="1">
      <alignment horizontal="center" vertical="center"/>
    </xf>
    <xf numFmtId="0" fontId="38" fillId="11" borderId="50" xfId="0" applyFont="1" applyFill="1" applyBorder="1" applyAlignment="1">
      <alignment horizontal="center" vertical="center"/>
    </xf>
    <xf numFmtId="0" fontId="38" fillId="11" borderId="43" xfId="0" applyFont="1" applyFill="1" applyBorder="1" applyAlignment="1">
      <alignment horizontal="center" vertical="center"/>
    </xf>
    <xf numFmtId="0" fontId="38" fillId="11" borderId="0" xfId="0" applyFont="1" applyFill="1" applyAlignment="1">
      <alignment horizontal="center" vertical="center"/>
    </xf>
    <xf numFmtId="0" fontId="38" fillId="11" borderId="37" xfId="0" applyFont="1" applyFill="1" applyBorder="1" applyAlignment="1">
      <alignment horizontal="center" vertical="center"/>
    </xf>
    <xf numFmtId="0" fontId="38" fillId="11" borderId="53" xfId="0" applyFont="1" applyFill="1" applyBorder="1" applyAlignment="1">
      <alignment horizontal="center" vertical="center"/>
    </xf>
    <xf numFmtId="0" fontId="38" fillId="11" borderId="46" xfId="0" applyFont="1" applyFill="1" applyBorder="1" applyAlignment="1">
      <alignment horizontal="center" vertical="center"/>
    </xf>
    <xf numFmtId="0" fontId="38" fillId="11" borderId="54" xfId="0" applyFont="1" applyFill="1" applyBorder="1" applyAlignment="1">
      <alignment horizontal="center" vertical="center"/>
    </xf>
    <xf numFmtId="0" fontId="38" fillId="11" borderId="51" xfId="0" applyFont="1" applyFill="1" applyBorder="1" applyAlignment="1">
      <alignment horizontal="center" vertical="center"/>
    </xf>
    <xf numFmtId="0" fontId="51" fillId="3" borderId="44" xfId="0" applyFont="1" applyFill="1" applyBorder="1" applyAlignment="1" applyProtection="1">
      <alignment horizontal="center" vertical="center"/>
      <protection locked="0"/>
    </xf>
    <xf numFmtId="0" fontId="51" fillId="3" borderId="28" xfId="0" applyFont="1" applyFill="1" applyBorder="1" applyAlignment="1" applyProtection="1">
      <alignment horizontal="center" vertical="center"/>
      <protection locked="0"/>
    </xf>
    <xf numFmtId="0" fontId="38" fillId="11" borderId="27" xfId="0" applyFont="1" applyFill="1" applyBorder="1" applyAlignment="1">
      <alignment horizontal="center" vertical="center"/>
    </xf>
    <xf numFmtId="0" fontId="38" fillId="11" borderId="29" xfId="0" applyFont="1" applyFill="1" applyBorder="1" applyAlignment="1">
      <alignment horizontal="center" vertical="center"/>
    </xf>
    <xf numFmtId="0" fontId="38" fillId="3" borderId="27" xfId="0" applyFont="1" applyFill="1" applyBorder="1" applyAlignment="1" applyProtection="1">
      <alignment horizontal="center" vertical="center"/>
      <protection locked="0"/>
    </xf>
    <xf numFmtId="0" fontId="38" fillId="3" borderId="28" xfId="0" applyFont="1" applyFill="1" applyBorder="1" applyAlignment="1" applyProtection="1">
      <alignment horizontal="center" vertical="center"/>
      <protection locked="0"/>
    </xf>
    <xf numFmtId="0" fontId="38" fillId="3" borderId="29" xfId="0" applyFont="1" applyFill="1" applyBorder="1" applyAlignment="1" applyProtection="1">
      <alignment horizontal="center" vertical="center"/>
      <protection locked="0"/>
    </xf>
    <xf numFmtId="0" fontId="51" fillId="3" borderId="27" xfId="0" applyFont="1" applyFill="1" applyBorder="1" applyAlignment="1" applyProtection="1">
      <alignment horizontal="center" vertical="center"/>
      <protection locked="0"/>
    </xf>
    <xf numFmtId="0" fontId="51" fillId="3" borderId="29" xfId="0" applyFont="1" applyFill="1" applyBorder="1" applyAlignment="1" applyProtection="1">
      <alignment horizontal="center" vertical="center"/>
      <protection locked="0"/>
    </xf>
    <xf numFmtId="0" fontId="51" fillId="8" borderId="27" xfId="0" applyFont="1" applyFill="1" applyBorder="1" applyAlignment="1" applyProtection="1">
      <alignment horizontal="center" vertical="center"/>
      <protection locked="0"/>
    </xf>
    <xf numFmtId="0" fontId="51" fillId="8" borderId="28" xfId="0" applyFont="1" applyFill="1" applyBorder="1" applyAlignment="1" applyProtection="1">
      <alignment horizontal="center" vertical="center"/>
      <protection locked="0"/>
    </xf>
    <xf numFmtId="0" fontId="51" fillId="8" borderId="29" xfId="0" applyFont="1" applyFill="1" applyBorder="1" applyAlignment="1" applyProtection="1">
      <alignment horizontal="center" vertical="center"/>
      <protection locked="0"/>
    </xf>
    <xf numFmtId="0" fontId="38" fillId="11" borderId="7" xfId="0" applyFont="1" applyFill="1" applyBorder="1" applyAlignment="1">
      <alignment horizontal="center" vertical="center"/>
    </xf>
    <xf numFmtId="0" fontId="38" fillId="11" borderId="10" xfId="0" applyFont="1" applyFill="1" applyBorder="1" applyAlignment="1">
      <alignment horizontal="center" vertical="center"/>
    </xf>
    <xf numFmtId="0" fontId="30" fillId="0" borderId="53" xfId="0" applyFont="1" applyBorder="1" applyAlignment="1">
      <alignment horizontal="center" vertical="center"/>
    </xf>
    <xf numFmtId="0" fontId="30" fillId="0" borderId="46" xfId="0" applyFont="1" applyBorder="1" applyAlignment="1">
      <alignment horizontal="center" vertical="center"/>
    </xf>
    <xf numFmtId="0" fontId="38" fillId="11" borderId="55" xfId="0" applyFont="1" applyFill="1" applyBorder="1" applyAlignment="1">
      <alignment horizontal="center" vertical="center"/>
    </xf>
    <xf numFmtId="0" fontId="40" fillId="8" borderId="44" xfId="0" applyFont="1" applyFill="1" applyBorder="1" applyAlignment="1" applyProtection="1">
      <alignment horizontal="center" vertical="center" wrapText="1"/>
      <protection locked="0"/>
    </xf>
    <xf numFmtId="0" fontId="41" fillId="8" borderId="28" xfId="0" applyFont="1" applyFill="1" applyBorder="1" applyAlignment="1" applyProtection="1">
      <alignment horizontal="center" vertical="center" wrapText="1"/>
      <protection locked="0"/>
    </xf>
    <xf numFmtId="0" fontId="41" fillId="8" borderId="29" xfId="0" applyFont="1" applyFill="1" applyBorder="1" applyAlignment="1" applyProtection="1">
      <alignment horizontal="center" vertical="center" wrapText="1"/>
      <protection locked="0"/>
    </xf>
    <xf numFmtId="0" fontId="42" fillId="4" borderId="0" xfId="0" applyFont="1" applyFill="1" applyAlignment="1">
      <alignment horizontal="left" vertical="center" wrapText="1"/>
    </xf>
    <xf numFmtId="0" fontId="38" fillId="11" borderId="47" xfId="0" applyFont="1" applyFill="1" applyBorder="1" applyAlignment="1">
      <alignment horizontal="center" vertical="center" wrapText="1"/>
    </xf>
    <xf numFmtId="0" fontId="44" fillId="11" borderId="48" xfId="0" applyFont="1" applyFill="1" applyBorder="1" applyAlignment="1">
      <alignment horizontal="center" vertical="center"/>
    </xf>
    <xf numFmtId="49" fontId="45" fillId="3" borderId="44" xfId="0" applyNumberFormat="1" applyFont="1" applyFill="1" applyBorder="1" applyAlignment="1" applyProtection="1">
      <alignment horizontal="center" vertical="center"/>
      <protection locked="0"/>
    </xf>
    <xf numFmtId="49" fontId="45" fillId="3" borderId="29" xfId="0" applyNumberFormat="1" applyFont="1" applyFill="1" applyBorder="1" applyAlignment="1" applyProtection="1">
      <alignment horizontal="center" vertical="center"/>
      <protection locked="0"/>
    </xf>
    <xf numFmtId="0" fontId="38" fillId="11" borderId="28" xfId="0" applyFont="1" applyFill="1" applyBorder="1" applyAlignment="1">
      <alignment horizontal="center" vertical="center" wrapText="1"/>
    </xf>
    <xf numFmtId="0" fontId="38" fillId="11" borderId="45" xfId="0" applyFont="1" applyFill="1" applyBorder="1" applyAlignment="1">
      <alignment horizontal="center" vertical="center" wrapText="1"/>
    </xf>
    <xf numFmtId="0" fontId="38" fillId="11" borderId="48" xfId="0" applyFont="1" applyFill="1" applyBorder="1" applyAlignment="1">
      <alignment horizontal="center" vertical="center" wrapText="1"/>
    </xf>
    <xf numFmtId="0" fontId="39" fillId="3" borderId="44" xfId="0" applyFont="1" applyFill="1" applyBorder="1" applyAlignment="1" applyProtection="1">
      <alignment horizontal="center" vertical="center" wrapText="1"/>
      <protection locked="0"/>
    </xf>
    <xf numFmtId="0" fontId="39" fillId="3" borderId="28" xfId="0" applyFont="1" applyFill="1" applyBorder="1" applyAlignment="1" applyProtection="1">
      <alignment horizontal="center" vertical="center" wrapText="1"/>
      <protection locked="0"/>
    </xf>
    <xf numFmtId="0" fontId="40" fillId="8" borderId="29" xfId="0" applyFont="1" applyFill="1" applyBorder="1" applyAlignment="1" applyProtection="1">
      <alignment horizontal="center" vertical="center" wrapText="1"/>
      <protection locked="0"/>
    </xf>
    <xf numFmtId="0" fontId="38" fillId="11" borderId="29" xfId="0" applyFont="1" applyFill="1" applyBorder="1" applyAlignment="1">
      <alignment horizontal="center" vertical="center" wrapText="1"/>
    </xf>
    <xf numFmtId="0" fontId="39" fillId="3" borderId="27" xfId="0" applyFont="1" applyFill="1" applyBorder="1" applyAlignment="1" applyProtection="1">
      <alignment horizontal="center" vertical="center" wrapText="1"/>
      <protection locked="0"/>
    </xf>
    <xf numFmtId="0" fontId="29" fillId="11" borderId="27" xfId="0" applyFont="1" applyFill="1" applyBorder="1" applyAlignment="1">
      <alignment horizontal="center" vertical="center"/>
    </xf>
    <xf numFmtId="0" fontId="29" fillId="11" borderId="28" xfId="0" applyFont="1" applyFill="1" applyBorder="1" applyAlignment="1">
      <alignment horizontal="center" vertical="center"/>
    </xf>
    <xf numFmtId="0" fontId="29" fillId="11" borderId="29" xfId="0" applyFont="1" applyFill="1" applyBorder="1" applyAlignment="1">
      <alignment horizontal="center" vertical="center"/>
    </xf>
    <xf numFmtId="0" fontId="31" fillId="11" borderId="27" xfId="0" applyFont="1" applyFill="1" applyBorder="1" applyAlignment="1">
      <alignment horizontal="center" vertical="center" wrapText="1"/>
    </xf>
    <xf numFmtId="0" fontId="31" fillId="11" borderId="28" xfId="0" applyFont="1" applyFill="1" applyBorder="1" applyAlignment="1">
      <alignment horizontal="center" vertical="center" wrapText="1"/>
    </xf>
    <xf numFmtId="0" fontId="35" fillId="3" borderId="44" xfId="0" applyFont="1" applyFill="1" applyBorder="1" applyAlignment="1" applyProtection="1">
      <alignment horizontal="left" vertical="center" wrapText="1"/>
      <protection locked="0"/>
    </xf>
    <xf numFmtId="0" fontId="35" fillId="3" borderId="28" xfId="0" applyFont="1" applyFill="1" applyBorder="1" applyAlignment="1" applyProtection="1">
      <alignment horizontal="left" vertical="center" wrapText="1"/>
      <protection locked="0"/>
    </xf>
    <xf numFmtId="0" fontId="35" fillId="3" borderId="29" xfId="0" applyFont="1" applyFill="1" applyBorder="1" applyAlignment="1" applyProtection="1">
      <alignment horizontal="left" vertical="center" wrapText="1"/>
      <protection locked="0"/>
    </xf>
    <xf numFmtId="0" fontId="36" fillId="0" borderId="45" xfId="0" applyFont="1" applyBorder="1" applyAlignment="1">
      <alignment wrapText="1"/>
    </xf>
    <xf numFmtId="0" fontId="36" fillId="0" borderId="46" xfId="0" applyFont="1" applyBorder="1" applyAlignment="1">
      <alignment wrapText="1"/>
    </xf>
    <xf numFmtId="0" fontId="29" fillId="0" borderId="2" xfId="0" applyFont="1" applyBorder="1" applyAlignment="1">
      <alignment horizontal="left" vertical="center" wrapText="1"/>
    </xf>
    <xf numFmtId="0" fontId="29" fillId="3" borderId="2" xfId="0" applyFont="1" applyFill="1" applyBorder="1" applyAlignment="1" applyProtection="1">
      <alignment horizontal="center" vertical="center"/>
      <protection locked="0"/>
    </xf>
    <xf numFmtId="0" fontId="29" fillId="0" borderId="2" xfId="0" applyFont="1" applyBorder="1" applyAlignment="1">
      <alignment horizontal="center" vertical="center"/>
    </xf>
    <xf numFmtId="0" fontId="27" fillId="0" borderId="0" xfId="0" applyFont="1" applyAlignment="1">
      <alignment horizontal="left" vertical="center"/>
    </xf>
    <xf numFmtId="0" fontId="29" fillId="3" borderId="7" xfId="0" applyFont="1" applyFill="1" applyBorder="1" applyProtection="1">
      <alignment vertical="center"/>
      <protection locked="0"/>
    </xf>
    <xf numFmtId="0" fontId="0" fillId="3" borderId="7" xfId="0" applyFill="1" applyBorder="1" applyProtection="1">
      <alignment vertical="center"/>
      <protection locked="0"/>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38" fontId="9" fillId="2" borderId="11" xfId="4" applyFont="1" applyFill="1" applyBorder="1" applyAlignment="1">
      <alignment horizontal="center" vertical="center" wrapText="1" shrinkToFit="1"/>
    </xf>
    <xf numFmtId="38" fontId="9" fillId="2" borderId="13" xfId="4" applyFont="1" applyFill="1" applyBorder="1" applyAlignment="1">
      <alignment horizontal="center" vertical="center" wrapText="1" shrinkToFit="1"/>
    </xf>
    <xf numFmtId="0" fontId="9" fillId="2" borderId="6" xfId="0" applyFont="1" applyFill="1" applyBorder="1" applyAlignment="1">
      <alignment horizontal="center" vertical="center" wrapText="1"/>
    </xf>
    <xf numFmtId="0" fontId="9" fillId="2" borderId="10" xfId="0" applyFont="1" applyFill="1" applyBorder="1" applyAlignment="1">
      <alignment horizontal="center" vertical="center"/>
    </xf>
    <xf numFmtId="0" fontId="6" fillId="2" borderId="11"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26" xfId="0" applyFont="1" applyFill="1" applyBorder="1" applyAlignment="1">
      <alignment horizontal="center" vertical="center" shrinkToFit="1"/>
    </xf>
    <xf numFmtId="0" fontId="7" fillId="2" borderId="26" xfId="0" applyFont="1" applyFill="1" applyBorder="1" applyAlignment="1">
      <alignment horizontal="center" vertical="center"/>
    </xf>
    <xf numFmtId="0" fontId="7" fillId="2" borderId="26" xfId="0" applyFont="1" applyFill="1" applyBorder="1" applyAlignment="1">
      <alignment horizontal="center" vertical="center" wrapText="1"/>
    </xf>
    <xf numFmtId="0" fontId="7" fillId="2" borderId="11"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16" fillId="0" borderId="8" xfId="5" applyFont="1" applyBorder="1" applyAlignment="1">
      <alignment horizontal="center" vertical="center"/>
    </xf>
    <xf numFmtId="0" fontId="15" fillId="0" borderId="0" xfId="5" applyFont="1" applyAlignment="1">
      <alignment horizontal="center" vertical="center"/>
    </xf>
    <xf numFmtId="0" fontId="14" fillId="0" borderId="20" xfId="5" applyFont="1" applyBorder="1" applyAlignment="1">
      <alignment horizontal="center" vertical="top" wrapText="1"/>
    </xf>
    <xf numFmtId="0" fontId="14" fillId="0" borderId="21" xfId="5" applyFont="1" applyBorder="1" applyAlignment="1">
      <alignment horizontal="center" vertical="top"/>
    </xf>
    <xf numFmtId="0" fontId="14" fillId="0" borderId="22" xfId="5" applyFont="1" applyBorder="1" applyAlignment="1">
      <alignment horizontal="center" vertical="top"/>
    </xf>
    <xf numFmtId="0" fontId="18" fillId="0" borderId="1" xfId="5" applyFont="1" applyBorder="1" applyAlignment="1">
      <alignment horizontal="left" vertical="top" wrapText="1"/>
    </xf>
    <xf numFmtId="0" fontId="18" fillId="0" borderId="3" xfId="5" applyFont="1" applyBorder="1" applyAlignment="1">
      <alignment horizontal="left" vertical="top" wrapText="1"/>
    </xf>
    <xf numFmtId="0" fontId="14" fillId="0" borderId="26" xfId="5" applyFont="1" applyBorder="1" applyAlignment="1">
      <alignment horizontal="center" vertical="center"/>
    </xf>
    <xf numFmtId="0" fontId="14" fillId="0" borderId="26" xfId="5" applyFont="1" applyBorder="1" applyAlignment="1">
      <alignment horizontal="left" vertical="center"/>
    </xf>
    <xf numFmtId="0" fontId="14" fillId="0" borderId="26" xfId="5" applyFont="1" applyBorder="1" applyAlignment="1">
      <alignment horizontal="left" vertical="center" shrinkToFit="1"/>
    </xf>
    <xf numFmtId="0" fontId="16" fillId="0" borderId="0" xfId="5" applyFont="1" applyAlignment="1">
      <alignment horizontal="center" vertical="center"/>
    </xf>
    <xf numFmtId="0" fontId="14" fillId="0" borderId="26" xfId="5" applyFont="1" applyBorder="1">
      <alignment vertical="center"/>
    </xf>
    <xf numFmtId="0" fontId="14" fillId="0" borderId="26" xfId="5" applyFont="1" applyBorder="1" applyAlignment="1">
      <alignment horizontal="center" vertical="center" wrapText="1"/>
    </xf>
    <xf numFmtId="38" fontId="19" fillId="0" borderId="1" xfId="6" applyFont="1" applyFill="1" applyBorder="1" applyAlignment="1">
      <alignment horizontal="left" vertical="top" wrapText="1"/>
    </xf>
    <xf numFmtId="38" fontId="19" fillId="0" borderId="3" xfId="6" applyFont="1" applyFill="1" applyBorder="1" applyAlignment="1">
      <alignment horizontal="left" vertical="top" wrapText="1"/>
    </xf>
    <xf numFmtId="38" fontId="14" fillId="0" borderId="1" xfId="6" applyFont="1" applyFill="1" applyBorder="1" applyAlignment="1">
      <alignment horizontal="left" vertical="center" wrapText="1"/>
    </xf>
    <xf numFmtId="38" fontId="14" fillId="0" borderId="3" xfId="6" applyFont="1" applyFill="1" applyBorder="1" applyAlignment="1">
      <alignment horizontal="left" vertical="center" wrapText="1"/>
    </xf>
    <xf numFmtId="0" fontId="17" fillId="3" borderId="1" xfId="5" applyFont="1" applyFill="1" applyBorder="1" applyAlignment="1">
      <alignment horizontal="center" vertical="center"/>
    </xf>
    <xf numFmtId="0" fontId="17" fillId="3" borderId="3" xfId="5" applyFont="1" applyFill="1" applyBorder="1" applyAlignment="1">
      <alignment horizontal="center" vertical="center"/>
    </xf>
    <xf numFmtId="0" fontId="14" fillId="0" borderId="23" xfId="5" applyFont="1" applyBorder="1" applyAlignment="1">
      <alignment horizontal="center" vertical="top"/>
    </xf>
    <xf numFmtId="0" fontId="14" fillId="0" borderId="24" xfId="5" applyFont="1" applyBorder="1" applyAlignment="1">
      <alignment horizontal="center" vertical="top"/>
    </xf>
    <xf numFmtId="0" fontId="14" fillId="0" borderId="25" xfId="5" applyFont="1" applyBorder="1" applyAlignment="1">
      <alignment horizontal="center" vertical="top"/>
    </xf>
    <xf numFmtId="0" fontId="18" fillId="0" borderId="4" xfId="5" applyFont="1" applyBorder="1" applyAlignment="1">
      <alignment horizontal="left" vertical="top" wrapText="1"/>
    </xf>
    <xf numFmtId="0" fontId="18" fillId="0" borderId="6" xfId="5" applyFont="1" applyBorder="1" applyAlignment="1">
      <alignment horizontal="left" vertical="top" wrapText="1"/>
    </xf>
    <xf numFmtId="0" fontId="18" fillId="0" borderId="9" xfId="5" applyFont="1" applyBorder="1" applyAlignment="1">
      <alignment horizontal="left" vertical="top" wrapText="1"/>
    </xf>
    <xf numFmtId="0" fontId="18" fillId="0" borderId="10" xfId="5" applyFont="1" applyBorder="1" applyAlignment="1">
      <alignment horizontal="left" vertical="top" wrapText="1"/>
    </xf>
    <xf numFmtId="0" fontId="18" fillId="0" borderId="4" xfId="5" applyFont="1" applyBorder="1" applyAlignment="1">
      <alignment horizontal="center" vertical="top" wrapText="1"/>
    </xf>
    <xf numFmtId="0" fontId="18" fillId="0" borderId="6" xfId="5" applyFont="1" applyBorder="1" applyAlignment="1">
      <alignment horizontal="center" vertical="top" wrapText="1"/>
    </xf>
    <xf numFmtId="0" fontId="18" fillId="0" borderId="9" xfId="5" applyFont="1" applyBorder="1" applyAlignment="1">
      <alignment horizontal="center" vertical="top" wrapText="1"/>
    </xf>
    <xf numFmtId="0" fontId="18" fillId="0" borderId="10" xfId="5" applyFont="1" applyBorder="1" applyAlignment="1">
      <alignment horizontal="center" vertical="top" wrapText="1"/>
    </xf>
    <xf numFmtId="0" fontId="14" fillId="0" borderId="11" xfId="5" applyFont="1" applyBorder="1" applyAlignment="1">
      <alignment horizontal="center" vertical="center"/>
    </xf>
    <xf numFmtId="0" fontId="14" fillId="0" borderId="13" xfId="5" applyFont="1" applyBorder="1" applyAlignment="1">
      <alignment horizontal="center" vertical="center"/>
    </xf>
    <xf numFmtId="38" fontId="11" fillId="0" borderId="11" xfId="6" applyFont="1" applyFill="1" applyBorder="1" applyAlignment="1">
      <alignment horizontal="center" vertical="center"/>
    </xf>
    <xf numFmtId="38" fontId="11" fillId="0" borderId="13" xfId="6" applyFont="1" applyFill="1" applyBorder="1" applyAlignment="1">
      <alignment horizontal="center" vertical="center"/>
    </xf>
    <xf numFmtId="38" fontId="14" fillId="0" borderId="1" xfId="6" applyFont="1" applyFill="1" applyBorder="1" applyAlignment="1">
      <alignment horizontal="left" vertical="top" wrapText="1"/>
    </xf>
    <xf numFmtId="38" fontId="14" fillId="0" borderId="2" xfId="6" applyFont="1" applyFill="1" applyBorder="1" applyAlignment="1">
      <alignment horizontal="left" vertical="top" wrapText="1"/>
    </xf>
    <xf numFmtId="38" fontId="14" fillId="0" borderId="3" xfId="6" applyFont="1" applyFill="1" applyBorder="1" applyAlignment="1">
      <alignment horizontal="left" vertical="top" wrapText="1"/>
    </xf>
    <xf numFmtId="38" fontId="17" fillId="0" borderId="30" xfId="6" applyFont="1" applyFill="1" applyBorder="1" applyAlignment="1">
      <alignment horizontal="left" vertical="top" wrapText="1"/>
    </xf>
    <xf numFmtId="38" fontId="17" fillId="0" borderId="31" xfId="6" applyFont="1" applyFill="1" applyBorder="1" applyAlignment="1">
      <alignment horizontal="left" vertical="top" wrapText="1"/>
    </xf>
    <xf numFmtId="0" fontId="15" fillId="0" borderId="4" xfId="5" applyFont="1" applyBorder="1" applyAlignment="1">
      <alignment horizontal="center" vertical="center"/>
    </xf>
    <xf numFmtId="0" fontId="15" fillId="0" borderId="5" xfId="5" applyFont="1" applyBorder="1" applyAlignment="1">
      <alignment horizontal="center" vertical="center"/>
    </xf>
    <xf numFmtId="0" fontId="15" fillId="0" borderId="6" xfId="5" applyFont="1" applyBorder="1" applyAlignment="1">
      <alignment horizontal="center" vertical="center"/>
    </xf>
    <xf numFmtId="38" fontId="17" fillId="0" borderId="9" xfId="6" applyFont="1" applyFill="1" applyBorder="1" applyAlignment="1">
      <alignment horizontal="center" vertical="center"/>
    </xf>
    <xf numFmtId="38" fontId="17" fillId="0" borderId="7" xfId="6" applyFont="1" applyFill="1" applyBorder="1" applyAlignment="1">
      <alignment horizontal="center" vertical="center"/>
    </xf>
    <xf numFmtId="38" fontId="17" fillId="0" borderId="10" xfId="6" applyFont="1" applyFill="1" applyBorder="1" applyAlignment="1">
      <alignment horizontal="center" vertical="center"/>
    </xf>
    <xf numFmtId="38" fontId="14"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36F8C446-BE78-4A22-B380-2FACCF4CD5A5}"/>
            </a:ext>
          </a:extLst>
        </xdr:cNvPr>
        <xdr:cNvSpPr/>
      </xdr:nvSpPr>
      <xdr:spPr>
        <a:xfrm>
          <a:off x="1591899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CB23801A-2716-4B54-ACF7-0BC0A32C926A}"/>
            </a:ext>
          </a:extLst>
        </xdr:cNvPr>
        <xdr:cNvSpPr/>
      </xdr:nvSpPr>
      <xdr:spPr>
        <a:xfrm>
          <a:off x="5840556" y="20220710"/>
          <a:ext cx="958821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C5A9009B-4C4C-4B5E-B166-16F1CF3223C0}"/>
            </a:ext>
          </a:extLst>
        </xdr:cNvPr>
        <xdr:cNvSpPr/>
      </xdr:nvSpPr>
      <xdr:spPr>
        <a:xfrm>
          <a:off x="5684694" y="1561233"/>
          <a:ext cx="979602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BB87B-B496-4CDD-B424-7F7D29A84884}">
  <dimension ref="A2:C11"/>
  <sheetViews>
    <sheetView showGridLines="0" tabSelected="1" zoomScaleNormal="100" zoomScaleSheetLayoutView="100" workbookViewId="0">
      <selection activeCell="E9" sqref="E9"/>
    </sheetView>
  </sheetViews>
  <sheetFormatPr defaultColWidth="9" defaultRowHeight="13.5"/>
  <cols>
    <col min="1" max="1" width="5.375" style="141" bestFit="1" customWidth="1"/>
    <col min="2" max="3" width="32.875" style="143" customWidth="1"/>
    <col min="4" max="4" width="4.25" style="141" customWidth="1"/>
    <col min="5" max="16384" width="9" style="141"/>
  </cols>
  <sheetData>
    <row r="2" spans="1:3" ht="17.25">
      <c r="A2" s="267" t="s">
        <v>283</v>
      </c>
      <c r="B2" s="267"/>
      <c r="C2" s="267"/>
    </row>
    <row r="3" spans="1:3" ht="14.25">
      <c r="B3" s="142"/>
    </row>
    <row r="4" spans="1:3" ht="14.25">
      <c r="A4" s="144" t="s">
        <v>273</v>
      </c>
      <c r="B4" s="145" t="s">
        <v>274</v>
      </c>
      <c r="C4" s="145" t="s">
        <v>275</v>
      </c>
    </row>
    <row r="5" spans="1:3" ht="63.75" customHeight="1">
      <c r="A5" s="146">
        <v>1</v>
      </c>
      <c r="B5" s="147" t="s">
        <v>276</v>
      </c>
      <c r="C5" s="147"/>
    </row>
    <row r="6" spans="1:3" ht="133.5" customHeight="1">
      <c r="A6" s="146">
        <f t="shared" ref="A6:A10" si="0">A5+1</f>
        <v>2</v>
      </c>
      <c r="B6" s="147"/>
      <c r="C6" s="147" t="s">
        <v>277</v>
      </c>
    </row>
    <row r="7" spans="1:3" ht="112.5" customHeight="1">
      <c r="A7" s="148">
        <f t="shared" si="0"/>
        <v>3</v>
      </c>
      <c r="B7" s="149" t="s">
        <v>278</v>
      </c>
      <c r="C7" s="149"/>
    </row>
    <row r="8" spans="1:3" ht="87.75" customHeight="1">
      <c r="A8" s="146">
        <f t="shared" si="0"/>
        <v>4</v>
      </c>
      <c r="B8" s="150" t="s">
        <v>279</v>
      </c>
      <c r="C8" s="151"/>
    </row>
    <row r="9" spans="1:3" ht="83.25" customHeight="1">
      <c r="A9" s="146">
        <f t="shared" si="0"/>
        <v>5</v>
      </c>
      <c r="B9" s="149" t="s">
        <v>281</v>
      </c>
      <c r="C9" s="152"/>
    </row>
    <row r="10" spans="1:3" ht="108" customHeight="1">
      <c r="A10" s="146">
        <f t="shared" si="0"/>
        <v>6</v>
      </c>
      <c r="B10" s="147" t="s">
        <v>282</v>
      </c>
      <c r="C10" s="147"/>
    </row>
    <row r="11" spans="1:3" ht="54" customHeight="1"/>
  </sheetData>
  <sheetProtection sheet="1" objects="1" scenarios="1"/>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39"/>
  <sheetViews>
    <sheetView showGridLines="0" showZeros="0" view="pageBreakPreview" zoomScaleNormal="100" zoomScaleSheetLayoutView="100" workbookViewId="0">
      <selection activeCell="M33" sqref="M33:AM33"/>
    </sheetView>
  </sheetViews>
  <sheetFormatPr defaultColWidth="2.25" defaultRowHeight="13.5"/>
  <cols>
    <col min="1" max="1" width="2.25" style="1" customWidth="1"/>
    <col min="2" max="7" width="2.25" style="1"/>
    <col min="8" max="19" width="2.375" style="1" bestFit="1" customWidth="1"/>
    <col min="20" max="34" width="2.25" style="1"/>
    <col min="35" max="35" width="2.5" style="1" bestFit="1" customWidth="1"/>
    <col min="36" max="40" width="2.25" style="1"/>
    <col min="41" max="47" width="2.25" style="1" hidden="1" customWidth="1"/>
    <col min="48" max="16384" width="2.25" style="1"/>
  </cols>
  <sheetData>
    <row r="1" spans="1:48">
      <c r="A1" s="60" t="s">
        <v>186</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row>
    <row r="2" spans="1:48" ht="7.5" customHeight="1">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row>
    <row r="3" spans="1:48" ht="20.100000000000001" customHeight="1">
      <c r="A3" s="213" t="s">
        <v>187</v>
      </c>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5"/>
    </row>
    <row r="4" spans="1:48" ht="4.5" customHeight="1">
      <c r="A4" s="61"/>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row>
    <row r="5" spans="1:48" ht="20.100000000000001" customHeight="1">
      <c r="A5" s="158" t="s">
        <v>250</v>
      </c>
      <c r="B5" s="159"/>
      <c r="C5" s="159"/>
      <c r="D5" s="159"/>
      <c r="E5" s="159"/>
      <c r="F5" s="159"/>
      <c r="G5" s="160"/>
      <c r="H5" s="161"/>
      <c r="I5" s="162"/>
      <c r="J5" s="162"/>
      <c r="K5" s="162"/>
      <c r="L5" s="162"/>
      <c r="M5" s="162"/>
      <c r="N5" s="163"/>
      <c r="O5" s="158" t="s">
        <v>251</v>
      </c>
      <c r="P5" s="159"/>
      <c r="Q5" s="159"/>
      <c r="R5" s="159"/>
      <c r="S5" s="160"/>
      <c r="T5" s="164"/>
      <c r="U5" s="165"/>
      <c r="V5" s="165"/>
      <c r="W5" s="165"/>
      <c r="X5" s="165"/>
      <c r="Y5" s="165"/>
      <c r="Z5" s="165"/>
      <c r="AA5" s="165"/>
      <c r="AB5" s="165"/>
      <c r="AC5" s="165"/>
      <c r="AD5" s="165"/>
      <c r="AE5" s="165"/>
      <c r="AF5" s="165"/>
      <c r="AG5" s="165"/>
      <c r="AH5" s="165"/>
      <c r="AI5" s="165"/>
      <c r="AJ5" s="165"/>
      <c r="AK5" s="165"/>
      <c r="AL5" s="165"/>
      <c r="AM5" s="166"/>
    </row>
    <row r="6" spans="1:48" ht="6.75" customHeight="1">
      <c r="A6" s="6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row>
    <row r="7" spans="1:48" ht="20.100000000000001" customHeight="1">
      <c r="A7" s="216" t="s">
        <v>184</v>
      </c>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8"/>
    </row>
    <row r="8" spans="1:48" ht="4.5" customHeight="1">
      <c r="A8" s="62"/>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row>
    <row r="9" spans="1:48" ht="24.95" customHeight="1">
      <c r="A9" s="158" t="s">
        <v>3</v>
      </c>
      <c r="B9" s="159"/>
      <c r="C9" s="159"/>
      <c r="D9" s="159"/>
      <c r="E9" s="159"/>
      <c r="F9" s="159"/>
      <c r="G9" s="160"/>
      <c r="H9" s="237"/>
      <c r="I9" s="238"/>
      <c r="J9" s="238"/>
      <c r="K9" s="238"/>
      <c r="L9" s="238"/>
      <c r="M9" s="238"/>
      <c r="N9" s="239"/>
      <c r="O9" s="158" t="s">
        <v>4</v>
      </c>
      <c r="P9" s="159"/>
      <c r="Q9" s="159"/>
      <c r="R9" s="159"/>
      <c r="S9" s="160"/>
      <c r="T9" s="164"/>
      <c r="U9" s="165"/>
      <c r="V9" s="165"/>
      <c r="W9" s="165"/>
      <c r="X9" s="165"/>
      <c r="Y9" s="165"/>
      <c r="Z9" s="165"/>
      <c r="AA9" s="165"/>
      <c r="AB9" s="165"/>
      <c r="AC9" s="165"/>
      <c r="AD9" s="165"/>
      <c r="AE9" s="165"/>
      <c r="AF9" s="165"/>
      <c r="AG9" s="165"/>
      <c r="AH9" s="165"/>
      <c r="AI9" s="165"/>
      <c r="AJ9" s="165"/>
      <c r="AK9" s="165"/>
      <c r="AL9" s="165"/>
      <c r="AM9" s="166"/>
    </row>
    <row r="10" spans="1:48" ht="20.100000000000001" customHeight="1">
      <c r="A10" s="167" t="s">
        <v>5</v>
      </c>
      <c r="B10" s="168"/>
      <c r="C10" s="169"/>
      <c r="D10" s="158" t="s">
        <v>6</v>
      </c>
      <c r="E10" s="159"/>
      <c r="F10" s="159"/>
      <c r="G10" s="160"/>
      <c r="H10" s="158" t="s">
        <v>2</v>
      </c>
      <c r="I10" s="159"/>
      <c r="J10" s="159"/>
      <c r="K10" s="159"/>
      <c r="L10" s="159"/>
      <c r="M10" s="159"/>
      <c r="N10" s="159"/>
      <c r="O10" s="159"/>
      <c r="P10" s="159"/>
      <c r="Q10" s="159"/>
      <c r="R10" s="159"/>
      <c r="S10" s="160"/>
      <c r="T10" s="167" t="s">
        <v>7</v>
      </c>
      <c r="U10" s="168"/>
      <c r="V10" s="169"/>
      <c r="W10" s="158" t="s">
        <v>1</v>
      </c>
      <c r="X10" s="159"/>
      <c r="Y10" s="159"/>
      <c r="Z10" s="159"/>
      <c r="AA10" s="159"/>
      <c r="AB10" s="159"/>
      <c r="AC10" s="159"/>
      <c r="AD10" s="159"/>
      <c r="AE10" s="159"/>
      <c r="AF10" s="160"/>
      <c r="AG10" s="225" t="s">
        <v>252</v>
      </c>
      <c r="AH10" s="226"/>
      <c r="AI10" s="226"/>
      <c r="AJ10" s="226"/>
      <c r="AK10" s="226"/>
      <c r="AL10" s="226"/>
      <c r="AM10" s="227"/>
    </row>
    <row r="11" spans="1:48" ht="24.95" customHeight="1">
      <c r="A11" s="219"/>
      <c r="B11" s="220"/>
      <c r="C11" s="221"/>
      <c r="D11" s="222" t="s">
        <v>170</v>
      </c>
      <c r="E11" s="223"/>
      <c r="F11" s="223"/>
      <c r="G11" s="224"/>
      <c r="H11" s="228"/>
      <c r="I11" s="229"/>
      <c r="J11" s="229"/>
      <c r="K11" s="229"/>
      <c r="L11" s="229"/>
      <c r="M11" s="229"/>
      <c r="N11" s="229"/>
      <c r="O11" s="229"/>
      <c r="P11" s="229"/>
      <c r="Q11" s="229"/>
      <c r="R11" s="229"/>
      <c r="S11" s="230"/>
      <c r="T11" s="219"/>
      <c r="U11" s="220"/>
      <c r="V11" s="221"/>
      <c r="W11" s="231"/>
      <c r="X11" s="232"/>
      <c r="Y11" s="232"/>
      <c r="Z11" s="232"/>
      <c r="AA11" s="232"/>
      <c r="AB11" s="232"/>
      <c r="AC11" s="232"/>
      <c r="AD11" s="232"/>
      <c r="AE11" s="232"/>
      <c r="AF11" s="233"/>
      <c r="AG11" s="234"/>
      <c r="AH11" s="235"/>
      <c r="AI11" s="235"/>
      <c r="AJ11" s="235"/>
      <c r="AK11" s="235"/>
      <c r="AL11" s="235"/>
      <c r="AM11" s="236"/>
      <c r="AV11" s="2"/>
    </row>
    <row r="12" spans="1:48" s="2" customFormat="1" ht="24.95" customHeight="1">
      <c r="A12" s="167" t="s">
        <v>195</v>
      </c>
      <c r="B12" s="168"/>
      <c r="C12" s="168"/>
      <c r="D12" s="168"/>
      <c r="E12" s="168"/>
      <c r="F12" s="168"/>
      <c r="G12" s="168"/>
      <c r="H12" s="168"/>
      <c r="I12" s="168"/>
      <c r="J12" s="168"/>
      <c r="K12" s="169"/>
      <c r="L12" s="228"/>
      <c r="M12" s="229"/>
      <c r="N12" s="229"/>
      <c r="O12" s="229"/>
      <c r="P12" s="229"/>
      <c r="Q12" s="229"/>
      <c r="R12" s="229"/>
      <c r="S12" s="229"/>
      <c r="T12" s="229"/>
      <c r="U12" s="229"/>
      <c r="V12" s="229"/>
      <c r="W12" s="229"/>
      <c r="X12" s="229"/>
      <c r="Y12" s="229"/>
      <c r="Z12" s="229"/>
      <c r="AA12" s="229"/>
      <c r="AB12" s="229"/>
      <c r="AC12" s="229"/>
      <c r="AD12" s="229"/>
      <c r="AE12" s="229"/>
      <c r="AF12" s="230"/>
      <c r="AG12" s="241" t="s">
        <v>9</v>
      </c>
      <c r="AH12" s="242"/>
      <c r="AI12" s="243"/>
      <c r="AJ12" s="244"/>
      <c r="AK12" s="244"/>
      <c r="AL12" s="245" t="s">
        <v>10</v>
      </c>
      <c r="AM12" s="246"/>
      <c r="AP12" s="240"/>
      <c r="AQ12" s="240"/>
      <c r="AR12" s="240"/>
      <c r="AS12" s="240"/>
      <c r="AT12" s="240"/>
      <c r="AU12" s="240"/>
    </row>
    <row r="13" spans="1:48" s="2" customFormat="1" ht="26.25" customHeight="1">
      <c r="A13" s="59" t="s">
        <v>194</v>
      </c>
      <c r="B13" s="64"/>
      <c r="C13" s="64"/>
      <c r="D13" s="64"/>
      <c r="E13" s="64"/>
      <c r="F13" s="64"/>
      <c r="G13" s="64"/>
      <c r="H13" s="64"/>
      <c r="I13" s="65"/>
      <c r="J13" s="66"/>
      <c r="K13" s="65"/>
      <c r="L13" s="63"/>
      <c r="M13" s="63"/>
      <c r="N13" s="63"/>
      <c r="O13" s="63"/>
      <c r="P13" s="63"/>
      <c r="Q13" s="63"/>
      <c r="R13" s="63"/>
      <c r="S13" s="63"/>
      <c r="T13" s="63"/>
      <c r="U13" s="65"/>
      <c r="V13" s="63"/>
      <c r="W13" s="63"/>
      <c r="X13" s="63"/>
      <c r="Y13" s="66"/>
      <c r="Z13" s="67"/>
      <c r="AA13" s="65"/>
      <c r="AB13" s="63"/>
      <c r="AC13" s="63"/>
      <c r="AD13" s="63"/>
      <c r="AE13" s="63"/>
      <c r="AF13" s="63"/>
      <c r="AG13" s="63"/>
      <c r="AH13" s="63"/>
      <c r="AI13" s="63"/>
      <c r="AJ13" s="63"/>
      <c r="AK13" s="63"/>
      <c r="AL13" s="63"/>
      <c r="AM13" s="63"/>
    </row>
    <row r="14" spans="1:48" s="2" customFormat="1" ht="20.100000000000001" customHeight="1">
      <c r="A14" s="216" t="s">
        <v>196</v>
      </c>
      <c r="B14" s="217"/>
      <c r="C14" s="217"/>
      <c r="D14" s="217"/>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8"/>
    </row>
    <row r="15" spans="1:48" s="2" customFormat="1" ht="8.1" customHeight="1">
      <c r="A15" s="68"/>
      <c r="B15" s="68"/>
      <c r="C15" s="68"/>
      <c r="D15" s="68"/>
      <c r="E15" s="68"/>
      <c r="F15" s="68"/>
      <c r="G15" s="68"/>
      <c r="H15" s="68"/>
      <c r="I15" s="69"/>
      <c r="J15" s="70"/>
      <c r="K15" s="68"/>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row>
    <row r="16" spans="1:48" s="2" customFormat="1" ht="24.95" customHeight="1">
      <c r="A16" s="250" t="s">
        <v>197</v>
      </c>
      <c r="B16" s="251"/>
      <c r="C16" s="251"/>
      <c r="D16" s="251"/>
      <c r="E16" s="251"/>
      <c r="F16" s="251"/>
      <c r="G16" s="251"/>
      <c r="H16" s="251"/>
      <c r="I16" s="251"/>
      <c r="J16" s="251"/>
      <c r="K16" s="251"/>
      <c r="L16" s="251"/>
      <c r="M16" s="251"/>
      <c r="N16" s="251"/>
      <c r="O16" s="251"/>
      <c r="P16" s="251"/>
      <c r="Q16" s="251"/>
      <c r="R16" s="251"/>
      <c r="S16" s="251"/>
      <c r="T16" s="251"/>
      <c r="U16" s="251"/>
      <c r="V16" s="251"/>
      <c r="W16" s="251"/>
      <c r="X16" s="252"/>
      <c r="Y16" s="253"/>
      <c r="Z16" s="254"/>
      <c r="AA16" s="72"/>
      <c r="AB16" s="72"/>
      <c r="AC16" s="72"/>
      <c r="AD16" s="72"/>
      <c r="AE16" s="72"/>
      <c r="AF16" s="72"/>
      <c r="AG16" s="72"/>
      <c r="AH16" s="68"/>
      <c r="AI16" s="68"/>
      <c r="AJ16" s="68"/>
      <c r="AK16" s="68"/>
      <c r="AL16" s="68"/>
      <c r="AM16" s="68"/>
    </row>
    <row r="17" spans="1:48" s="2" customFormat="1" ht="8.1" customHeight="1">
      <c r="A17" s="68"/>
      <c r="B17" s="68"/>
      <c r="C17" s="68"/>
      <c r="D17" s="68"/>
      <c r="E17" s="68"/>
      <c r="F17" s="68"/>
      <c r="G17" s="68"/>
      <c r="H17" s="68"/>
      <c r="I17" s="69"/>
      <c r="J17" s="70"/>
      <c r="K17" s="68"/>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row>
    <row r="18" spans="1:48" s="2" customFormat="1" ht="20.100000000000001" customHeight="1">
      <c r="A18" s="216" t="s">
        <v>11</v>
      </c>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8"/>
    </row>
    <row r="19" spans="1:48" s="2" customFormat="1" ht="3" customHeight="1" thickBot="1">
      <c r="A19" s="68"/>
      <c r="B19" s="68"/>
      <c r="C19" s="68"/>
      <c r="D19" s="68"/>
      <c r="E19" s="68"/>
      <c r="F19" s="68"/>
      <c r="G19" s="68"/>
      <c r="H19" s="68"/>
      <c r="I19" s="69"/>
      <c r="J19" s="70"/>
      <c r="K19" s="68"/>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row>
    <row r="20" spans="1:48" ht="24.95" customHeight="1">
      <c r="A20" s="73"/>
      <c r="B20" s="68"/>
      <c r="C20" s="74"/>
      <c r="D20" s="68"/>
      <c r="E20" s="75"/>
      <c r="F20" s="68"/>
      <c r="G20" s="68"/>
      <c r="H20" s="68"/>
      <c r="I20" s="68"/>
      <c r="J20" s="76"/>
      <c r="K20" s="76"/>
      <c r="L20" s="76"/>
      <c r="M20" s="76"/>
      <c r="N20" s="76"/>
      <c r="O20" s="77"/>
      <c r="P20" s="74"/>
      <c r="Q20" s="60"/>
      <c r="R20" s="60"/>
      <c r="S20" s="76"/>
      <c r="T20" s="70"/>
      <c r="U20" s="76"/>
      <c r="V20" s="76"/>
      <c r="W20" s="74"/>
      <c r="X20" s="60"/>
      <c r="Y20" s="60"/>
      <c r="Z20" s="60"/>
      <c r="AA20" s="60"/>
      <c r="AB20" s="60"/>
      <c r="AC20" s="257"/>
      <c r="AD20" s="170" t="s">
        <v>12</v>
      </c>
      <c r="AE20" s="255"/>
      <c r="AF20" s="255"/>
      <c r="AG20" s="255"/>
      <c r="AH20" s="256"/>
      <c r="AI20" s="247" t="s">
        <v>13</v>
      </c>
      <c r="AJ20" s="248"/>
      <c r="AK20" s="248"/>
      <c r="AL20" s="248"/>
      <c r="AM20" s="249"/>
      <c r="AV20" s="2"/>
    </row>
    <row r="21" spans="1:48" ht="20.100000000000001" customHeight="1">
      <c r="A21" s="73"/>
      <c r="B21" s="68"/>
      <c r="C21" s="74"/>
      <c r="D21" s="68"/>
      <c r="E21" s="75"/>
      <c r="F21" s="68"/>
      <c r="G21" s="68"/>
      <c r="H21" s="68"/>
      <c r="I21" s="68"/>
      <c r="J21" s="76"/>
      <c r="K21" s="76"/>
      <c r="L21" s="76"/>
      <c r="M21" s="76"/>
      <c r="N21" s="76"/>
      <c r="O21" s="77"/>
      <c r="P21" s="74"/>
      <c r="Q21" s="60"/>
      <c r="R21" s="60"/>
      <c r="S21" s="76"/>
      <c r="T21" s="70"/>
      <c r="U21" s="76"/>
      <c r="V21" s="76"/>
      <c r="W21" s="78"/>
      <c r="X21" s="60"/>
      <c r="Y21" s="60"/>
      <c r="Z21" s="60"/>
      <c r="AA21" s="60"/>
      <c r="AB21" s="60"/>
      <c r="AC21" s="257"/>
      <c r="AD21" s="258">
        <f>SUM(IF(COUNT(H25:L28)&gt;0,1500,0),IF(COUNT(H33)&gt;0,120,0))</f>
        <v>0</v>
      </c>
      <c r="AE21" s="259"/>
      <c r="AF21" s="259"/>
      <c r="AG21" s="260" t="s">
        <v>0</v>
      </c>
      <c r="AH21" s="261"/>
      <c r="AI21" s="171">
        <f>MIN(AD21,ROUNDDOWN(H34,0)/1000)</f>
        <v>0</v>
      </c>
      <c r="AJ21" s="172"/>
      <c r="AK21" s="172"/>
      <c r="AL21" s="262" t="s">
        <v>0</v>
      </c>
      <c r="AM21" s="263"/>
    </row>
    <row r="22" spans="1:48" ht="20.100000000000001" customHeight="1">
      <c r="A22" s="74" t="s">
        <v>192</v>
      </c>
      <c r="B22" s="68"/>
      <c r="C22" s="74"/>
      <c r="D22" s="68"/>
      <c r="E22" s="75"/>
      <c r="F22" s="68"/>
      <c r="G22" s="68"/>
      <c r="H22" s="68"/>
      <c r="I22" s="68"/>
      <c r="J22" s="76"/>
      <c r="K22" s="76"/>
      <c r="L22" s="76"/>
      <c r="M22" s="76"/>
      <c r="N22" s="76"/>
      <c r="O22" s="77"/>
      <c r="P22" s="74"/>
      <c r="Q22" s="60"/>
      <c r="R22" s="60"/>
      <c r="S22" s="76"/>
      <c r="T22" s="70"/>
      <c r="U22" s="76"/>
      <c r="V22" s="76"/>
      <c r="W22" s="78"/>
      <c r="X22" s="60"/>
      <c r="Y22" s="60"/>
      <c r="Z22" s="60"/>
      <c r="AA22" s="60"/>
      <c r="AB22" s="60"/>
      <c r="AC22" s="257"/>
      <c r="AD22" s="258"/>
      <c r="AE22" s="259"/>
      <c r="AF22" s="259"/>
      <c r="AG22" s="260"/>
      <c r="AH22" s="261"/>
      <c r="AI22" s="173"/>
      <c r="AJ22" s="174"/>
      <c r="AK22" s="174"/>
      <c r="AL22" s="264"/>
      <c r="AM22" s="265"/>
    </row>
    <row r="23" spans="1:48" ht="32.1" customHeight="1">
      <c r="A23" s="167" t="s">
        <v>14</v>
      </c>
      <c r="B23" s="168"/>
      <c r="C23" s="168"/>
      <c r="D23" s="168"/>
      <c r="E23" s="168"/>
      <c r="F23" s="168"/>
      <c r="G23" s="169"/>
      <c r="H23" s="170" t="s">
        <v>185</v>
      </c>
      <c r="I23" s="159"/>
      <c r="J23" s="159"/>
      <c r="K23" s="159"/>
      <c r="L23" s="159"/>
      <c r="M23" s="158" t="s">
        <v>183</v>
      </c>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c r="AM23" s="160"/>
    </row>
    <row r="24" spans="1:48" ht="24.95" customHeight="1">
      <c r="A24" s="187" t="s">
        <v>286</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9"/>
    </row>
    <row r="25" spans="1:48" ht="75" customHeight="1">
      <c r="A25" s="190" t="s">
        <v>188</v>
      </c>
      <c r="B25" s="191"/>
      <c r="C25" s="191"/>
      <c r="D25" s="191"/>
      <c r="E25" s="191"/>
      <c r="F25" s="191"/>
      <c r="G25" s="192"/>
      <c r="H25" s="205"/>
      <c r="I25" s="205"/>
      <c r="J25" s="205"/>
      <c r="K25" s="205"/>
      <c r="L25" s="205"/>
      <c r="M25" s="209"/>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6"/>
    </row>
    <row r="26" spans="1:48" ht="50.1" customHeight="1">
      <c r="A26" s="193" t="s">
        <v>189</v>
      </c>
      <c r="B26" s="194"/>
      <c r="C26" s="194"/>
      <c r="D26" s="194"/>
      <c r="E26" s="194"/>
      <c r="F26" s="194"/>
      <c r="G26" s="195"/>
      <c r="H26" s="199"/>
      <c r="I26" s="200"/>
      <c r="J26" s="200"/>
      <c r="K26" s="200"/>
      <c r="L26" s="201"/>
      <c r="M26" s="181"/>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2"/>
      <c r="AK26" s="182"/>
      <c r="AL26" s="182"/>
      <c r="AM26" s="183"/>
    </row>
    <row r="27" spans="1:48" ht="50.1" customHeight="1">
      <c r="A27" s="190" t="s">
        <v>190</v>
      </c>
      <c r="B27" s="191"/>
      <c r="C27" s="191"/>
      <c r="D27" s="191"/>
      <c r="E27" s="191"/>
      <c r="F27" s="191"/>
      <c r="G27" s="192"/>
      <c r="H27" s="202"/>
      <c r="I27" s="203"/>
      <c r="J27" s="203"/>
      <c r="K27" s="203"/>
      <c r="L27" s="204"/>
      <c r="M27" s="184"/>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6"/>
    </row>
    <row r="28" spans="1:48" ht="50.1" customHeight="1">
      <c r="A28" s="196" t="s">
        <v>191</v>
      </c>
      <c r="B28" s="197"/>
      <c r="C28" s="197"/>
      <c r="D28" s="197"/>
      <c r="E28" s="197"/>
      <c r="F28" s="197"/>
      <c r="G28" s="198"/>
      <c r="H28" s="206"/>
      <c r="I28" s="206"/>
      <c r="J28" s="206"/>
      <c r="K28" s="206"/>
      <c r="L28" s="206"/>
      <c r="M28" s="178"/>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80"/>
    </row>
    <row r="29" spans="1:48" ht="27" customHeight="1">
      <c r="A29" s="79" t="s">
        <v>254</v>
      </c>
      <c r="B29" s="80"/>
      <c r="C29" s="80"/>
      <c r="D29" s="80"/>
      <c r="E29" s="80"/>
      <c r="F29" s="80"/>
      <c r="G29" s="81"/>
      <c r="H29" s="207">
        <f>ROUNDDOWN(SUM(H25:L28),-3)</f>
        <v>0</v>
      </c>
      <c r="I29" s="207"/>
      <c r="J29" s="207"/>
      <c r="K29" s="207"/>
      <c r="L29" s="208"/>
      <c r="M29" s="155" t="s">
        <v>285</v>
      </c>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7"/>
    </row>
    <row r="30" spans="1:48" ht="30" customHeight="1">
      <c r="A30" s="210" t="s">
        <v>288</v>
      </c>
      <c r="B30" s="211"/>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2"/>
    </row>
    <row r="31" spans="1:48" ht="53.25" customHeight="1">
      <c r="A31" s="175" t="s">
        <v>272</v>
      </c>
      <c r="B31" s="176"/>
      <c r="C31" s="176"/>
      <c r="D31" s="176"/>
      <c r="E31" s="176"/>
      <c r="F31" s="176"/>
      <c r="G31" s="176"/>
      <c r="H31" s="176"/>
      <c r="I31" s="176"/>
      <c r="J31" s="176"/>
      <c r="K31" s="176"/>
      <c r="L31" s="176"/>
      <c r="M31" s="176"/>
      <c r="N31" s="176"/>
      <c r="O31" s="176"/>
      <c r="P31" s="176"/>
      <c r="Q31" s="176"/>
      <c r="R31" s="176"/>
      <c r="S31" s="176"/>
      <c r="T31" s="176"/>
      <c r="U31" s="176"/>
      <c r="V31" s="176"/>
      <c r="W31" s="176"/>
      <c r="X31" s="176"/>
      <c r="Y31" s="176"/>
      <c r="Z31" s="176"/>
      <c r="AA31" s="176"/>
      <c r="AB31" s="176"/>
      <c r="AC31" s="176"/>
      <c r="AD31" s="176"/>
      <c r="AE31" s="176"/>
      <c r="AF31" s="176"/>
      <c r="AG31" s="176"/>
      <c r="AH31" s="176"/>
      <c r="AI31" s="176"/>
      <c r="AJ31" s="176"/>
      <c r="AK31" s="176"/>
      <c r="AL31" s="176"/>
      <c r="AM31" s="177"/>
    </row>
    <row r="32" spans="1:48" ht="24.95" customHeight="1">
      <c r="A32" s="187" t="s">
        <v>287</v>
      </c>
      <c r="B32" s="188"/>
      <c r="C32" s="188"/>
      <c r="D32" s="188"/>
      <c r="E32" s="188"/>
      <c r="F32" s="188"/>
      <c r="G32" s="188"/>
      <c r="H32" s="188"/>
      <c r="I32" s="188"/>
      <c r="J32" s="188"/>
      <c r="K32" s="188"/>
      <c r="L32" s="188"/>
      <c r="M32" s="188"/>
      <c r="N32" s="188"/>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9"/>
    </row>
    <row r="33" spans="1:39" ht="50.1" customHeight="1">
      <c r="A33" s="196" t="s">
        <v>193</v>
      </c>
      <c r="B33" s="197"/>
      <c r="C33" s="197"/>
      <c r="D33" s="197"/>
      <c r="E33" s="197"/>
      <c r="F33" s="197"/>
      <c r="G33" s="198"/>
      <c r="H33" s="206"/>
      <c r="I33" s="206"/>
      <c r="J33" s="206"/>
      <c r="K33" s="206"/>
      <c r="L33" s="206"/>
      <c r="M33" s="178"/>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80"/>
    </row>
    <row r="34" spans="1:39" ht="50.1" customHeight="1">
      <c r="A34" s="79" t="s">
        <v>255</v>
      </c>
      <c r="B34" s="80"/>
      <c r="C34" s="80"/>
      <c r="D34" s="80"/>
      <c r="E34" s="80"/>
      <c r="F34" s="80"/>
      <c r="G34" s="81"/>
      <c r="H34" s="207">
        <f>SUM(H29,ROUNDDOWN(H33,-3))</f>
        <v>0</v>
      </c>
      <c r="I34" s="207"/>
      <c r="J34" s="207"/>
      <c r="K34" s="207"/>
      <c r="L34" s="208"/>
      <c r="M34" s="155" t="s">
        <v>284</v>
      </c>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7"/>
    </row>
    <row r="35" spans="1:39" ht="6" hidden="1" customHeight="1">
      <c r="A35" s="82"/>
      <c r="B35" s="82"/>
      <c r="C35" s="82"/>
      <c r="D35" s="82"/>
      <c r="E35" s="83"/>
      <c r="F35" s="83"/>
      <c r="G35" s="83"/>
      <c r="H35" s="83"/>
      <c r="I35" s="83"/>
      <c r="J35" s="84"/>
      <c r="K35" s="84"/>
      <c r="L35" s="84"/>
      <c r="M35" s="84"/>
      <c r="N35" s="84"/>
      <c r="O35" s="60"/>
      <c r="P35" s="60"/>
      <c r="Q35" s="60"/>
      <c r="R35" s="60"/>
      <c r="S35" s="60"/>
      <c r="T35" s="60"/>
      <c r="U35" s="60"/>
      <c r="V35" s="60"/>
      <c r="W35" s="60"/>
      <c r="X35" s="60"/>
      <c r="Y35" s="60"/>
      <c r="Z35" s="60"/>
      <c r="AA35" s="60"/>
      <c r="AB35" s="60"/>
      <c r="AC35" s="60"/>
      <c r="AD35" s="60"/>
      <c r="AE35" s="60"/>
      <c r="AF35" s="60"/>
      <c r="AG35" s="60"/>
      <c r="AH35" s="85"/>
      <c r="AI35" s="60"/>
      <c r="AJ35" s="60"/>
      <c r="AK35" s="60"/>
      <c r="AL35" s="60"/>
      <c r="AM35" s="60"/>
    </row>
    <row r="36" spans="1:39" ht="4.5" hidden="1" customHeight="1">
      <c r="A36" s="82"/>
      <c r="B36" s="82"/>
      <c r="C36" s="82"/>
      <c r="D36" s="82"/>
      <c r="E36" s="86"/>
      <c r="F36" s="86"/>
      <c r="G36" s="86"/>
      <c r="H36" s="86"/>
      <c r="I36" s="86"/>
      <c r="J36" s="87"/>
      <c r="K36" s="87"/>
      <c r="L36" s="87"/>
      <c r="M36" s="87"/>
      <c r="N36" s="87"/>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row>
    <row r="37" spans="1:39">
      <c r="A37" s="74" t="s">
        <v>180</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row>
    <row r="38" spans="1:39">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row>
    <row r="39" spans="1:39">
      <c r="AI39" s="266"/>
      <c r="AJ39" s="266"/>
      <c r="AK39" s="266"/>
      <c r="AL39" s="266"/>
      <c r="AM39" s="266"/>
    </row>
  </sheetData>
  <sheetProtection sheet="1" selectLockedCells="1" autoFilter="0"/>
  <mergeCells count="64">
    <mergeCell ref="A32:AM32"/>
    <mergeCell ref="A33:G33"/>
    <mergeCell ref="H33:L33"/>
    <mergeCell ref="M33:AM33"/>
    <mergeCell ref="AI39:AM39"/>
    <mergeCell ref="M34:AM34"/>
    <mergeCell ref="H34:L34"/>
    <mergeCell ref="AP12:AU12"/>
    <mergeCell ref="AG12:AI12"/>
    <mergeCell ref="AJ12:AK12"/>
    <mergeCell ref="AL12:AM12"/>
    <mergeCell ref="AI20:AM20"/>
    <mergeCell ref="A18:AM18"/>
    <mergeCell ref="L12:AF12"/>
    <mergeCell ref="A12:K12"/>
    <mergeCell ref="A14:AM14"/>
    <mergeCell ref="A16:W16"/>
    <mergeCell ref="X16:Z16"/>
    <mergeCell ref="AD20:AH20"/>
    <mergeCell ref="AC20:AC22"/>
    <mergeCell ref="AD21:AF22"/>
    <mergeCell ref="AG21:AH22"/>
    <mergeCell ref="AL21:AM22"/>
    <mergeCell ref="A3:AM3"/>
    <mergeCell ref="A7:AM7"/>
    <mergeCell ref="O9:S9"/>
    <mergeCell ref="A10:C11"/>
    <mergeCell ref="D10:G10"/>
    <mergeCell ref="D11:G11"/>
    <mergeCell ref="T10:V11"/>
    <mergeCell ref="W10:AF10"/>
    <mergeCell ref="AG10:AM10"/>
    <mergeCell ref="H11:S11"/>
    <mergeCell ref="W11:AF11"/>
    <mergeCell ref="AG11:AM11"/>
    <mergeCell ref="H9:N9"/>
    <mergeCell ref="T9:AM9"/>
    <mergeCell ref="A9:G9"/>
    <mergeCell ref="A31:AM31"/>
    <mergeCell ref="M28:AM28"/>
    <mergeCell ref="M26:AM26"/>
    <mergeCell ref="M27:AM27"/>
    <mergeCell ref="A24:AM24"/>
    <mergeCell ref="A25:G25"/>
    <mergeCell ref="A26:G26"/>
    <mergeCell ref="A27:G27"/>
    <mergeCell ref="A28:G28"/>
    <mergeCell ref="H26:L26"/>
    <mergeCell ref="H27:L27"/>
    <mergeCell ref="H25:L25"/>
    <mergeCell ref="H28:L28"/>
    <mergeCell ref="H29:L29"/>
    <mergeCell ref="M25:AM25"/>
    <mergeCell ref="A30:AM30"/>
    <mergeCell ref="M29:AM29"/>
    <mergeCell ref="M23:AM23"/>
    <mergeCell ref="A5:G5"/>
    <mergeCell ref="H5:N5"/>
    <mergeCell ref="O5:S5"/>
    <mergeCell ref="T5:AM5"/>
    <mergeCell ref="H10:S10"/>
    <mergeCell ref="A23:G23"/>
    <mergeCell ref="H23:L23"/>
    <mergeCell ref="AI21:AK22"/>
  </mergeCells>
  <phoneticPr fontId="4"/>
  <dataValidations count="2">
    <dataValidation imeMode="halfAlpha" allowBlank="1" showInputMessage="1" showErrorMessage="1" sqref="S20:V22 J20:N22" xr:uid="{00000000-0002-0000-0300-000000000000}"/>
    <dataValidation type="list" allowBlank="1" showInputMessage="1" showErrorMessage="1" sqref="X16:Z16" xr:uid="{FCE98D93-C9B4-4D9B-9057-BF06DBBECB9E}">
      <formula1>"✔"</formula1>
    </dataValidation>
  </dataValidations>
  <printOptions horizontalCentered="1"/>
  <pageMargins left="0.55118110236220474" right="0.55118110236220474" top="0.82677165354330717" bottom="0.23622047244094491" header="0.51181102362204722" footer="0.35433070866141736"/>
  <pageSetup paperSize="9" scale="94"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xr:uid="{00000000-0002-0000-0300-000003000000}">
          <x14:formula1>
            <xm:f>リスト!$B$32:$B$78</xm:f>
          </x14:formula1>
          <xm:sqref>D11:G11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8595A-27F1-4DD5-A07D-1A8F3E5669AD}">
  <sheetPr>
    <pageSetUpPr fitToPage="1"/>
  </sheetPr>
  <dimension ref="A1:AI44"/>
  <sheetViews>
    <sheetView showGridLines="0" view="pageBreakPreview" zoomScale="70" zoomScaleNormal="50" zoomScaleSheetLayoutView="70" workbookViewId="0">
      <selection activeCell="M33" sqref="M33:X33"/>
    </sheetView>
  </sheetViews>
  <sheetFormatPr defaultColWidth="9" defaultRowHeight="13.5"/>
  <cols>
    <col min="1" max="1" width="6" style="88" customWidth="1"/>
    <col min="2" max="2" width="6.125" style="88" customWidth="1"/>
    <col min="3" max="3" width="6.75" style="88" customWidth="1"/>
    <col min="4" max="4" width="5.625" style="88" customWidth="1"/>
    <col min="5" max="5" width="13.625" style="88" customWidth="1"/>
    <col min="6" max="7" width="9.375" style="88" customWidth="1"/>
    <col min="8" max="15" width="8.75" style="88" customWidth="1"/>
    <col min="16" max="16" width="8" style="88" customWidth="1"/>
    <col min="17" max="17" width="8.25" style="88" customWidth="1"/>
    <col min="18" max="22" width="8" style="88" customWidth="1"/>
    <col min="23" max="23" width="5.625" style="88" customWidth="1"/>
    <col min="24" max="24" width="6" style="88" customWidth="1"/>
    <col min="25" max="25" width="9.875" style="88" customWidth="1"/>
    <col min="26" max="16384" width="9" style="88"/>
  </cols>
  <sheetData>
    <row r="1" spans="1:35" ht="37.5" customHeight="1">
      <c r="A1" s="345" t="s">
        <v>280</v>
      </c>
      <c r="B1" s="345"/>
      <c r="C1" s="345"/>
      <c r="D1" s="345"/>
      <c r="E1" s="345"/>
      <c r="F1" s="345"/>
      <c r="G1" s="345"/>
      <c r="H1" s="345"/>
      <c r="I1" s="345"/>
      <c r="J1" s="345"/>
      <c r="K1" s="345"/>
      <c r="L1" s="345"/>
      <c r="M1" s="345"/>
      <c r="N1" s="345"/>
      <c r="O1" s="345"/>
      <c r="P1" s="345"/>
      <c r="Q1" s="345"/>
      <c r="R1" s="345"/>
      <c r="S1" s="345"/>
      <c r="T1" s="345"/>
      <c r="U1" s="345"/>
      <c r="V1" s="345"/>
      <c r="W1" s="345"/>
      <c r="X1" s="345"/>
      <c r="Y1" s="345"/>
    </row>
    <row r="2" spans="1:35" s="89" customFormat="1" ht="77.25" customHeight="1"/>
    <row r="3" spans="1:35" s="89" customFormat="1" ht="39" customHeight="1">
      <c r="K3" s="89" t="s">
        <v>2</v>
      </c>
    </row>
    <row r="4" spans="1:35" s="89" customFormat="1" ht="50.25" customHeight="1">
      <c r="K4" s="90" t="s">
        <v>198</v>
      </c>
      <c r="L4" s="276"/>
      <c r="M4" s="276"/>
      <c r="N4" s="276"/>
      <c r="O4" s="90" t="s">
        <v>199</v>
      </c>
      <c r="P4" s="276"/>
      <c r="Q4" s="276"/>
      <c r="R4" s="276"/>
      <c r="S4" s="276"/>
    </row>
    <row r="5" spans="1:35" s="89" customFormat="1" ht="51.75" customHeight="1">
      <c r="K5" s="346"/>
      <c r="L5" s="347"/>
      <c r="M5" s="347"/>
      <c r="N5" s="347"/>
      <c r="O5" s="347"/>
      <c r="P5" s="347"/>
      <c r="Q5" s="347"/>
      <c r="R5" s="347"/>
      <c r="S5" s="347"/>
      <c r="T5" s="347"/>
      <c r="U5" s="347"/>
      <c r="V5" s="347"/>
      <c r="W5" s="347"/>
      <c r="X5" s="347"/>
      <c r="Y5"/>
      <c r="AF5" s="139"/>
      <c r="AG5" s="139"/>
      <c r="AI5" s="139"/>
    </row>
    <row r="6" spans="1:35" s="89" customFormat="1" ht="69" customHeight="1">
      <c r="K6" s="91" t="s">
        <v>200</v>
      </c>
      <c r="L6" s="91"/>
      <c r="M6" s="343"/>
      <c r="N6" s="343"/>
      <c r="O6" s="343"/>
      <c r="P6" s="343"/>
      <c r="Q6" s="343"/>
      <c r="R6" s="343"/>
      <c r="S6" s="343"/>
      <c r="T6" s="343"/>
      <c r="U6" s="343"/>
      <c r="V6" s="343"/>
      <c r="W6" s="343"/>
      <c r="X6" s="343"/>
      <c r="Y6"/>
    </row>
    <row r="7" spans="1:35" s="89" customFormat="1" ht="69" customHeight="1">
      <c r="K7" s="342" t="s">
        <v>201</v>
      </c>
      <c r="L7" s="342"/>
      <c r="M7" s="343"/>
      <c r="N7" s="343"/>
      <c r="O7" s="343"/>
      <c r="P7" s="343"/>
      <c r="Q7" s="344" t="s">
        <v>202</v>
      </c>
      <c r="R7" s="344"/>
      <c r="S7" s="343"/>
      <c r="T7" s="343"/>
      <c r="U7" s="343"/>
      <c r="V7" s="343"/>
      <c r="W7" s="343"/>
      <c r="X7" s="343"/>
      <c r="Y7" s="92"/>
    </row>
    <row r="8" spans="1:35" s="89" customFormat="1" ht="15" customHeight="1"/>
    <row r="9" spans="1:35" s="93" customFormat="1" ht="61.5" customHeight="1">
      <c r="J9" s="273" t="s">
        <v>203</v>
      </c>
      <c r="K9" s="273"/>
      <c r="L9" s="273"/>
      <c r="M9" s="273"/>
      <c r="N9" s="273"/>
      <c r="O9" s="273"/>
      <c r="P9" s="273"/>
      <c r="Q9" s="273"/>
      <c r="R9" s="273"/>
      <c r="S9" s="273"/>
      <c r="T9" s="273"/>
      <c r="U9" s="273"/>
      <c r="V9" s="273"/>
      <c r="W9" s="273"/>
      <c r="X9" s="273"/>
      <c r="Y9" s="273"/>
    </row>
    <row r="10" spans="1:35" s="89" customFormat="1" ht="12" customHeight="1">
      <c r="A10" s="92"/>
      <c r="B10" s="95"/>
      <c r="C10" s="95"/>
      <c r="D10" s="95"/>
      <c r="E10" s="95"/>
      <c r="F10" s="95"/>
      <c r="G10" s="95"/>
      <c r="H10" s="95"/>
      <c r="I10" s="95"/>
      <c r="J10" s="95"/>
      <c r="K10" s="95"/>
      <c r="L10" s="95"/>
      <c r="M10" s="95"/>
      <c r="N10" s="95"/>
      <c r="O10" s="95"/>
      <c r="P10" s="95"/>
      <c r="Q10" s="95"/>
      <c r="R10" s="95"/>
      <c r="S10" s="95"/>
      <c r="T10" s="95"/>
      <c r="U10" s="95"/>
      <c r="V10" s="95"/>
      <c r="W10" s="95"/>
      <c r="X10" s="95"/>
      <c r="Y10" s="95"/>
    </row>
    <row r="11" spans="1:35" s="89" customFormat="1" ht="15.75" customHeight="1" thickBot="1">
      <c r="A11" s="92"/>
      <c r="B11" s="92"/>
      <c r="C11" s="92"/>
      <c r="D11" s="92"/>
      <c r="E11" s="92"/>
      <c r="F11" s="92"/>
      <c r="G11" s="92"/>
      <c r="H11" s="92"/>
      <c r="I11" s="92"/>
      <c r="J11" s="92"/>
      <c r="K11" s="92"/>
      <c r="L11" s="92"/>
      <c r="M11" s="92"/>
      <c r="N11" s="92"/>
      <c r="O11" s="92"/>
      <c r="P11" s="92"/>
      <c r="Q11" s="92"/>
      <c r="R11" s="92"/>
      <c r="S11" s="92"/>
      <c r="T11" s="92"/>
      <c r="U11" s="92"/>
      <c r="V11" s="92"/>
      <c r="W11" s="92"/>
      <c r="X11" s="92"/>
      <c r="Y11" s="92"/>
    </row>
    <row r="12" spans="1:35" s="89" customFormat="1" ht="52.5" customHeight="1" thickBot="1">
      <c r="A12" s="332" t="s">
        <v>204</v>
      </c>
      <c r="B12" s="333"/>
      <c r="C12" s="333"/>
      <c r="D12" s="333"/>
      <c r="E12" s="333"/>
      <c r="F12" s="333"/>
      <c r="G12" s="333"/>
      <c r="H12" s="333"/>
      <c r="I12" s="333"/>
      <c r="J12" s="333"/>
      <c r="K12" s="333"/>
      <c r="L12" s="333"/>
      <c r="M12" s="333"/>
      <c r="N12" s="333"/>
      <c r="O12" s="333"/>
      <c r="P12" s="333"/>
      <c r="Q12" s="333"/>
      <c r="R12" s="333"/>
      <c r="S12" s="333"/>
      <c r="T12" s="333"/>
      <c r="U12" s="333"/>
      <c r="V12" s="333"/>
      <c r="W12" s="333"/>
      <c r="X12" s="334"/>
      <c r="Y12" s="92"/>
    </row>
    <row r="13" spans="1:35" s="93" customFormat="1" ht="30.75" customHeight="1" thickBot="1">
      <c r="A13" s="96"/>
      <c r="X13" s="97"/>
      <c r="Y13" s="92"/>
    </row>
    <row r="14" spans="1:35" s="93" customFormat="1" ht="90.75" customHeight="1" thickBot="1">
      <c r="A14" s="96"/>
      <c r="B14" s="335" t="s">
        <v>205</v>
      </c>
      <c r="C14" s="336"/>
      <c r="D14" s="336"/>
      <c r="E14" s="336"/>
      <c r="F14" s="336"/>
      <c r="G14" s="336"/>
      <c r="H14" s="336"/>
      <c r="I14" s="336"/>
      <c r="J14" s="337"/>
      <c r="K14" s="338"/>
      <c r="L14" s="338"/>
      <c r="M14" s="338"/>
      <c r="N14" s="338"/>
      <c r="O14" s="338"/>
      <c r="P14" s="338"/>
      <c r="Q14" s="338"/>
      <c r="R14" s="338"/>
      <c r="S14" s="338"/>
      <c r="T14" s="338"/>
      <c r="U14" s="338"/>
      <c r="V14" s="338"/>
      <c r="W14" s="339"/>
      <c r="X14" s="97"/>
      <c r="Y14" s="96"/>
    </row>
    <row r="15" spans="1:35" s="93" customFormat="1" ht="26.25" customHeight="1">
      <c r="A15" s="96"/>
      <c r="P15" s="340"/>
      <c r="Q15" s="340"/>
      <c r="R15" s="340"/>
      <c r="S15" s="340"/>
      <c r="T15" s="340"/>
      <c r="X15" s="97"/>
      <c r="Y15" s="96"/>
    </row>
    <row r="16" spans="1:35" s="93" customFormat="1" ht="67.5" customHeight="1" thickBot="1">
      <c r="A16" s="96"/>
      <c r="B16" s="89" t="s">
        <v>206</v>
      </c>
      <c r="P16" s="341"/>
      <c r="Q16" s="341"/>
      <c r="R16" s="341"/>
      <c r="S16" s="341"/>
      <c r="T16" s="341"/>
      <c r="U16" s="98"/>
      <c r="V16" s="98"/>
      <c r="W16" s="98"/>
      <c r="X16" s="97"/>
      <c r="Y16" s="96"/>
    </row>
    <row r="17" spans="1:33" s="93" customFormat="1" ht="96" customHeight="1" thickBot="1">
      <c r="A17" s="96"/>
      <c r="B17" s="320" t="s">
        <v>207</v>
      </c>
      <c r="C17" s="325"/>
      <c r="D17" s="325"/>
      <c r="E17" s="326"/>
      <c r="F17" s="327"/>
      <c r="G17" s="328"/>
      <c r="H17" s="328"/>
      <c r="I17" s="328"/>
      <c r="J17" s="316"/>
      <c r="K17" s="329"/>
      <c r="L17" s="280" t="s">
        <v>208</v>
      </c>
      <c r="M17" s="324"/>
      <c r="N17" s="324"/>
      <c r="O17" s="330"/>
      <c r="P17" s="331"/>
      <c r="Q17" s="328"/>
      <c r="R17" s="328"/>
      <c r="S17" s="328"/>
      <c r="T17" s="328"/>
      <c r="U17" s="316"/>
      <c r="V17" s="317"/>
      <c r="W17" s="318"/>
      <c r="X17" s="97"/>
      <c r="Y17" s="96"/>
      <c r="AB17" s="319" t="s">
        <v>209</v>
      </c>
      <c r="AC17" s="319"/>
      <c r="AD17" s="319"/>
      <c r="AE17" s="319"/>
      <c r="AF17" s="319"/>
      <c r="AG17" s="319"/>
    </row>
    <row r="18" spans="1:33" s="93" customFormat="1" ht="96" customHeight="1" thickBot="1">
      <c r="A18" s="96"/>
      <c r="B18" s="320" t="s">
        <v>210</v>
      </c>
      <c r="C18" s="290"/>
      <c r="D18" s="290"/>
      <c r="E18" s="321"/>
      <c r="F18" s="322"/>
      <c r="G18" s="288"/>
      <c r="H18" s="288"/>
      <c r="I18" s="288"/>
      <c r="J18" s="288"/>
      <c r="K18" s="323"/>
      <c r="L18" s="280" t="s">
        <v>211</v>
      </c>
      <c r="M18" s="324"/>
      <c r="N18" s="324"/>
      <c r="O18" s="324"/>
      <c r="P18" s="287"/>
      <c r="Q18" s="288"/>
      <c r="R18" s="288"/>
      <c r="S18" s="288"/>
      <c r="T18" s="288"/>
      <c r="U18" s="288"/>
      <c r="V18" s="288"/>
      <c r="W18" s="323"/>
      <c r="X18" s="97"/>
      <c r="Y18" s="96"/>
    </row>
    <row r="19" spans="1:33" s="93" customFormat="1" ht="111" customHeight="1" thickBot="1">
      <c r="A19" s="96"/>
      <c r="B19" s="280" t="s">
        <v>212</v>
      </c>
      <c r="C19" s="281"/>
      <c r="D19" s="281"/>
      <c r="E19" s="281"/>
      <c r="F19" s="282"/>
      <c r="G19" s="283"/>
      <c r="H19" s="283"/>
      <c r="I19" s="283"/>
      <c r="J19" s="283"/>
      <c r="K19" s="284"/>
      <c r="L19" s="285" t="s">
        <v>213</v>
      </c>
      <c r="M19" s="286"/>
      <c r="N19" s="286"/>
      <c r="O19" s="286"/>
      <c r="P19" s="287"/>
      <c r="Q19" s="288"/>
      <c r="R19" s="288"/>
      <c r="S19" s="288"/>
      <c r="T19" s="288"/>
      <c r="U19" s="288"/>
      <c r="V19" s="288"/>
      <c r="W19" s="99"/>
      <c r="X19" s="97"/>
      <c r="Y19" s="96"/>
    </row>
    <row r="20" spans="1:33" s="93" customFormat="1" ht="27" customHeight="1">
      <c r="A20" s="96"/>
      <c r="B20" s="100"/>
      <c r="C20" s="100"/>
      <c r="D20" s="100"/>
      <c r="E20" s="100"/>
      <c r="J20" s="101"/>
      <c r="K20" s="101"/>
      <c r="L20" s="101"/>
      <c r="M20" s="101"/>
      <c r="N20" s="100"/>
      <c r="O20" s="100"/>
      <c r="P20" s="100"/>
      <c r="Q20" s="94"/>
      <c r="R20" s="94"/>
      <c r="X20" s="97"/>
      <c r="Y20" s="96"/>
    </row>
    <row r="21" spans="1:33" s="93" customFormat="1" ht="27.95" customHeight="1">
      <c r="A21" s="96"/>
      <c r="B21" s="102" t="s">
        <v>214</v>
      </c>
      <c r="C21" s="100"/>
      <c r="D21" s="100"/>
      <c r="E21" s="100"/>
      <c r="F21" s="100"/>
      <c r="G21" s="100"/>
      <c r="H21" s="100"/>
      <c r="I21" s="100"/>
      <c r="J21" s="100"/>
      <c r="K21" s="100"/>
      <c r="L21" s="100"/>
      <c r="M21" s="100"/>
      <c r="N21" s="100"/>
      <c r="O21" s="100"/>
      <c r="P21" s="103"/>
      <c r="Q21" s="103"/>
      <c r="R21" s="103"/>
      <c r="S21" s="103"/>
      <c r="T21" s="94"/>
      <c r="U21" s="94"/>
      <c r="X21" s="97"/>
      <c r="Y21" s="96"/>
    </row>
    <row r="22" spans="1:33" s="105" customFormat="1" ht="27.95" customHeight="1">
      <c r="A22" s="104"/>
      <c r="C22" s="106" t="s">
        <v>215</v>
      </c>
      <c r="D22" s="107"/>
      <c r="E22" s="107"/>
      <c r="F22" s="107"/>
      <c r="G22" s="107"/>
      <c r="H22" s="107"/>
      <c r="I22" s="107"/>
      <c r="J22" s="107"/>
      <c r="K22" s="107"/>
      <c r="L22" s="107"/>
      <c r="M22" s="107"/>
      <c r="N22" s="107"/>
      <c r="O22" s="107"/>
      <c r="P22" s="108"/>
      <c r="Q22" s="108"/>
      <c r="R22" s="108"/>
      <c r="S22" s="108"/>
      <c r="T22" s="106"/>
      <c r="U22" s="106"/>
      <c r="V22" s="106"/>
      <c r="X22" s="109"/>
      <c r="Y22" s="96"/>
    </row>
    <row r="23" spans="1:33" s="105" customFormat="1" ht="27.95" customHeight="1" thickBot="1">
      <c r="A23" s="104"/>
      <c r="C23" s="106" t="s">
        <v>216</v>
      </c>
      <c r="D23" s="107"/>
      <c r="E23" s="107"/>
      <c r="F23" s="107"/>
      <c r="G23" s="107"/>
      <c r="H23" s="107"/>
      <c r="I23" s="107"/>
      <c r="J23" s="107"/>
      <c r="K23" s="107"/>
      <c r="L23" s="107"/>
      <c r="M23" s="107"/>
      <c r="N23" s="107"/>
      <c r="O23" s="107"/>
      <c r="P23" s="108"/>
      <c r="Q23" s="108"/>
      <c r="R23" s="108"/>
      <c r="S23" s="108"/>
      <c r="T23" s="106"/>
      <c r="U23" s="106"/>
      <c r="V23" s="106"/>
      <c r="X23" s="109"/>
      <c r="Y23" s="96"/>
    </row>
    <row r="24" spans="1:33" s="105" customFormat="1" ht="74.25" customHeight="1" thickBot="1">
      <c r="A24" s="104"/>
      <c r="B24" s="289" t="s">
        <v>217</v>
      </c>
      <c r="C24" s="290"/>
      <c r="D24" s="290"/>
      <c r="E24" s="291"/>
      <c r="F24" s="281" t="s">
        <v>218</v>
      </c>
      <c r="G24" s="298"/>
      <c r="H24" s="299"/>
      <c r="I24" s="300"/>
      <c r="J24" s="300"/>
      <c r="K24" s="300"/>
      <c r="L24" s="300"/>
      <c r="M24" s="300"/>
      <c r="N24" s="300"/>
      <c r="O24" s="301" t="s">
        <v>219</v>
      </c>
      <c r="P24" s="302"/>
      <c r="Q24" s="303"/>
      <c r="R24" s="304"/>
      <c r="S24" s="305"/>
      <c r="X24" s="109"/>
      <c r="Y24" s="96"/>
    </row>
    <row r="25" spans="1:33" s="105" customFormat="1" ht="74.25" customHeight="1" thickBot="1">
      <c r="A25" s="104"/>
      <c r="B25" s="292"/>
      <c r="C25" s="293"/>
      <c r="D25" s="293"/>
      <c r="E25" s="294"/>
      <c r="F25" s="281" t="s">
        <v>220</v>
      </c>
      <c r="G25" s="281"/>
      <c r="H25" s="306"/>
      <c r="I25" s="300"/>
      <c r="J25" s="300"/>
      <c r="K25" s="300"/>
      <c r="L25" s="300"/>
      <c r="M25" s="300"/>
      <c r="N25" s="307"/>
      <c r="O25" s="301" t="s">
        <v>221</v>
      </c>
      <c r="P25" s="302"/>
      <c r="Q25" s="308"/>
      <c r="R25" s="309"/>
      <c r="S25" s="309"/>
      <c r="T25" s="310"/>
      <c r="U25" s="107"/>
      <c r="V25" s="107"/>
      <c r="W25" s="107"/>
      <c r="X25" s="109"/>
      <c r="Y25" s="96"/>
    </row>
    <row r="26" spans="1:33" s="93" customFormat="1" ht="73.5" customHeight="1" thickBot="1">
      <c r="A26" s="96"/>
      <c r="B26" s="292"/>
      <c r="C26" s="293"/>
      <c r="D26" s="293"/>
      <c r="E26" s="294"/>
      <c r="F26" s="311" t="s">
        <v>222</v>
      </c>
      <c r="G26" s="312"/>
      <c r="H26" s="110">
        <v>1</v>
      </c>
      <c r="I26" s="111"/>
      <c r="J26" s="111"/>
      <c r="K26" s="111"/>
      <c r="L26" s="112">
        <v>0</v>
      </c>
      <c r="M26" s="313"/>
      <c r="N26" s="314"/>
      <c r="O26" s="314"/>
      <c r="X26" s="97"/>
      <c r="Y26" s="96"/>
    </row>
    <row r="27" spans="1:33" s="93" customFormat="1" ht="73.5" customHeight="1" thickBot="1">
      <c r="A27" s="96"/>
      <c r="B27" s="295"/>
      <c r="C27" s="296"/>
      <c r="D27" s="296"/>
      <c r="E27" s="297"/>
      <c r="F27" s="296" t="s">
        <v>223</v>
      </c>
      <c r="G27" s="315"/>
      <c r="H27" s="113"/>
      <c r="I27" s="114"/>
      <c r="J27" s="114"/>
      <c r="K27" s="114"/>
      <c r="L27" s="114"/>
      <c r="M27" s="114"/>
      <c r="N27" s="114"/>
      <c r="O27" s="115">
        <v>1</v>
      </c>
      <c r="P27" s="268" t="s">
        <v>224</v>
      </c>
      <c r="Q27" s="269"/>
      <c r="R27" s="269"/>
      <c r="S27" s="269"/>
      <c r="T27" s="269"/>
      <c r="U27" s="269"/>
      <c r="V27" s="269"/>
      <c r="W27" s="269"/>
      <c r="X27" s="270"/>
      <c r="Y27" s="96"/>
    </row>
    <row r="28" spans="1:33" s="93" customFormat="1" ht="30" customHeight="1" thickBot="1">
      <c r="A28" s="116"/>
      <c r="B28" s="117"/>
      <c r="C28" s="117"/>
      <c r="D28" s="117"/>
      <c r="E28" s="117"/>
      <c r="F28" s="117"/>
      <c r="G28" s="117"/>
      <c r="H28" s="118"/>
      <c r="I28" s="117"/>
      <c r="J28" s="117"/>
      <c r="K28" s="117"/>
      <c r="L28" s="117"/>
      <c r="M28" s="117"/>
      <c r="N28" s="117"/>
      <c r="O28" s="117"/>
      <c r="P28" s="117"/>
      <c r="Q28" s="117"/>
      <c r="R28" s="117"/>
      <c r="S28" s="117"/>
      <c r="T28" s="117"/>
      <c r="U28" s="117"/>
      <c r="V28" s="117"/>
      <c r="W28" s="117"/>
      <c r="X28" s="119"/>
      <c r="Y28" s="96"/>
    </row>
    <row r="29" spans="1:33" s="93" customFormat="1" ht="18" customHeight="1"/>
    <row r="30" spans="1:33" s="93" customFormat="1" ht="61.5" customHeight="1">
      <c r="J30" s="273" t="s">
        <v>225</v>
      </c>
      <c r="K30" s="273"/>
      <c r="L30" s="273"/>
      <c r="M30" s="273"/>
      <c r="N30" s="273"/>
      <c r="O30" s="273"/>
      <c r="P30" s="273"/>
      <c r="Q30" s="273"/>
      <c r="R30" s="273"/>
      <c r="S30" s="273"/>
      <c r="T30" s="273"/>
      <c r="U30" s="273"/>
      <c r="V30" s="273"/>
      <c r="W30" s="273"/>
      <c r="X30" s="273"/>
      <c r="Y30" s="273"/>
    </row>
    <row r="31" spans="1:33" s="89" customFormat="1" ht="69" customHeight="1">
      <c r="D31" s="274"/>
      <c r="E31" s="274"/>
      <c r="F31" s="274"/>
      <c r="G31" s="274"/>
      <c r="H31" s="274"/>
      <c r="I31" s="274"/>
      <c r="J31" s="92"/>
      <c r="K31" s="275" t="s">
        <v>226</v>
      </c>
      <c r="L31" s="275"/>
      <c r="M31" s="276"/>
      <c r="N31" s="276"/>
      <c r="O31" s="276"/>
      <c r="P31" s="276"/>
      <c r="Q31" s="277" t="s">
        <v>202</v>
      </c>
      <c r="R31" s="277"/>
      <c r="S31" s="276"/>
      <c r="T31" s="276"/>
      <c r="U31" s="276"/>
      <c r="V31" s="276"/>
      <c r="W31" s="276"/>
      <c r="X31" s="276"/>
      <c r="Y31" s="92"/>
    </row>
    <row r="32" spans="1:33" s="89" customFormat="1" ht="69" customHeight="1">
      <c r="D32" s="274"/>
      <c r="E32" s="274"/>
      <c r="F32" s="274"/>
      <c r="G32" s="274"/>
      <c r="H32" s="274"/>
      <c r="I32" s="274"/>
      <c r="J32" s="92"/>
      <c r="K32" s="278" t="s">
        <v>1</v>
      </c>
      <c r="L32" s="278"/>
      <c r="M32" s="279"/>
      <c r="N32" s="279"/>
      <c r="O32" s="279"/>
      <c r="P32" s="279"/>
      <c r="Q32" s="279"/>
      <c r="R32" s="279"/>
      <c r="S32" s="279"/>
      <c r="T32" s="279"/>
      <c r="U32" s="279"/>
      <c r="V32" s="279"/>
      <c r="W32" s="279"/>
      <c r="X32" s="279"/>
      <c r="Y32" s="92"/>
    </row>
    <row r="33" spans="1:25" s="89" customFormat="1" ht="69" customHeight="1">
      <c r="K33" s="271" t="s">
        <v>227</v>
      </c>
      <c r="L33" s="271"/>
      <c r="M33" s="272"/>
      <c r="N33" s="272"/>
      <c r="O33" s="272"/>
      <c r="P33" s="272"/>
      <c r="Q33" s="272"/>
      <c r="R33" s="272"/>
      <c r="S33" s="272"/>
      <c r="T33" s="272"/>
      <c r="U33" s="272"/>
      <c r="V33" s="272"/>
      <c r="W33" s="272"/>
      <c r="X33" s="272"/>
      <c r="Y33" s="92"/>
    </row>
    <row r="34" spans="1:25" s="93" customFormat="1" ht="96.75" customHeight="1"/>
    <row r="35" spans="1:25" ht="32.25" hidden="1" customHeight="1">
      <c r="A35" s="120" t="s">
        <v>228</v>
      </c>
    </row>
    <row r="36" spans="1:25" s="93" customFormat="1" ht="39.950000000000003" customHeight="1"/>
    <row r="37" spans="1:25" s="93" customFormat="1" ht="30" customHeight="1"/>
    <row r="38" spans="1:25" s="93" customFormat="1" ht="30" customHeight="1"/>
    <row r="39" spans="1:25" s="93" customFormat="1" ht="21"/>
    <row r="40" spans="1:25" s="93" customFormat="1" ht="21"/>
    <row r="41" spans="1:25" s="93" customFormat="1" ht="21"/>
    <row r="42" spans="1:25" s="93" customFormat="1" ht="21"/>
    <row r="43" spans="1:25" ht="21">
      <c r="Y43" s="93"/>
    </row>
    <row r="44" spans="1:25" ht="21">
      <c r="Y44" s="93"/>
    </row>
  </sheetData>
  <sheetProtection sheet="1" objects="1" scenarios="1"/>
  <dataConsolidate/>
  <mergeCells count="52">
    <mergeCell ref="K7:L7"/>
    <mergeCell ref="M7:P7"/>
    <mergeCell ref="Q7:R7"/>
    <mergeCell ref="S7:X7"/>
    <mergeCell ref="A1:Y1"/>
    <mergeCell ref="L4:N4"/>
    <mergeCell ref="P4:S4"/>
    <mergeCell ref="K5:X5"/>
    <mergeCell ref="M6:X6"/>
    <mergeCell ref="J9:Y9"/>
    <mergeCell ref="A12:X12"/>
    <mergeCell ref="B14:I14"/>
    <mergeCell ref="J14:W14"/>
    <mergeCell ref="P15:T16"/>
    <mergeCell ref="U17:W17"/>
    <mergeCell ref="AB17:AG17"/>
    <mergeCell ref="B18:E18"/>
    <mergeCell ref="F18:K18"/>
    <mergeCell ref="L18:O18"/>
    <mergeCell ref="P18:W18"/>
    <mergeCell ref="B17:E17"/>
    <mergeCell ref="F17:I17"/>
    <mergeCell ref="J17:K17"/>
    <mergeCell ref="L17:O17"/>
    <mergeCell ref="P17:T17"/>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P27:X27"/>
    <mergeCell ref="K33:L33"/>
    <mergeCell ref="M33:X33"/>
    <mergeCell ref="J30:Y30"/>
    <mergeCell ref="D31:I32"/>
    <mergeCell ref="K31:L31"/>
    <mergeCell ref="M31:P31"/>
    <mergeCell ref="Q31:R31"/>
    <mergeCell ref="S31:X31"/>
    <mergeCell ref="K32:L32"/>
    <mergeCell ref="M32:X32"/>
  </mergeCells>
  <phoneticPr fontId="4"/>
  <dataValidations count="8">
    <dataValidation type="list" allowBlank="1" showInputMessage="1" showErrorMessage="1" sqref="Q25:W25" xr:uid="{AC51811C-AAAB-42E5-85E1-40BA34AF23E8}">
      <formula1>"普通,当座"</formula1>
    </dataValidation>
    <dataValidation type="textLength" operator="equal" allowBlank="1" showInputMessage="1" showErrorMessage="1" error="3桁で入力して下さい。" sqref="P18:W18" xr:uid="{1EDF0E1C-4A35-48FF-A3BA-EEFB78A44F44}">
      <formula1>3</formula1>
    </dataValidation>
    <dataValidation type="list" allowBlank="1" showInputMessage="1" showErrorMessage="1" prompt="選択してください。" sqref="F19:K19" xr:uid="{A0033B68-89D2-4888-BDE8-B1B23600B365}">
      <formula1>"普通預金,当座預金,別段預金"</formula1>
    </dataValidation>
    <dataValidation type="list" allowBlank="1" showInputMessage="1" showErrorMessage="1" prompt="選択してください。" sqref="J17:K17" xr:uid="{606DADA2-CDA7-4303-B273-AE74C6EC80E3}">
      <formula1>"銀行,信用金庫,農協"</formula1>
    </dataValidation>
    <dataValidation type="textLength" operator="equal" allowBlank="1" showInputMessage="1" showErrorMessage="1" error="4桁で入力して下さい。" sqref="F18:K18" xr:uid="{04F9DB7E-81BB-42B6-B0DA-821D9863BA7E}">
      <formula1>4</formula1>
    </dataValidation>
    <dataValidation type="list" allowBlank="1" showInputMessage="1" showErrorMessage="1" prompt="選択してください。" sqref="U17:W17" xr:uid="{2FF2CABC-64DC-4558-81C3-CC633E330B43}">
      <formula1>"支店,営業部,出張所,公務部,本店"</formula1>
    </dataValidation>
    <dataValidation type="textLength" operator="equal" allowBlank="1" showInputMessage="1" showErrorMessage="1" error="ここは３桁で入力して下さい。" sqref="I26:K26" xr:uid="{931883B4-37BD-4E8B-862A-EF3B999D81DA}">
      <formula1>3</formula1>
    </dataValidation>
    <dataValidation type="textLength" operator="equal" allowBlank="1" showInputMessage="1" showErrorMessage="1" error="ここは７桁で入力して下さい。" sqref="H27:N27" xr:uid="{D8D4FA7D-41BB-422F-BB81-454C07679E80}">
      <formula1>7</formula1>
    </dataValidation>
  </dataValidations>
  <printOptions horizontalCentered="1"/>
  <pageMargins left="0.86614173228346458" right="0.47244094488188981" top="0.39370078740157483" bottom="0.39370078740157483" header="0" footer="0"/>
  <pageSetup paperSize="9" scale="4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BF879-D514-4A39-B036-08AA8B0FF89D}">
  <dimension ref="A1:BH41"/>
  <sheetViews>
    <sheetView showGridLines="0" showZeros="0" view="pageBreakPreview" zoomScaleNormal="100" zoomScaleSheetLayoutView="100" workbookViewId="0">
      <selection activeCell="A9" sqref="A9"/>
    </sheetView>
  </sheetViews>
  <sheetFormatPr defaultColWidth="2.25" defaultRowHeight="13.5"/>
  <cols>
    <col min="1" max="1" width="3.125" style="1" customWidth="1"/>
    <col min="2" max="2" width="10.375" style="1" customWidth="1"/>
    <col min="3" max="3" width="30.25" style="1" customWidth="1"/>
    <col min="4" max="4" width="12.875" style="1" customWidth="1"/>
    <col min="5" max="5" width="20.875" style="1" customWidth="1"/>
    <col min="6" max="6" width="13.875" style="1" bestFit="1" customWidth="1"/>
    <col min="7" max="7" width="20.875" style="1" customWidth="1"/>
    <col min="8" max="8" width="13.875" style="1" customWidth="1"/>
    <col min="9" max="9" width="9" style="121" bestFit="1" customWidth="1"/>
    <col min="10" max="10" width="4.375" style="1" bestFit="1" customWidth="1"/>
    <col min="11" max="12" width="2.25" style="1"/>
    <col min="13" max="13" width="89.25" style="1" bestFit="1" customWidth="1"/>
    <col min="14" max="33" width="2.25" style="1"/>
    <col min="34" max="35" width="11.375" style="1" customWidth="1"/>
    <col min="36" max="60" width="11.5" style="1" customWidth="1"/>
    <col min="61" max="16384" width="2.25" style="1"/>
  </cols>
  <sheetData>
    <row r="1" spans="1:60">
      <c r="A1" s="1" t="s">
        <v>253</v>
      </c>
    </row>
    <row r="2" spans="1:60" ht="36" customHeight="1">
      <c r="A2" s="154" t="s">
        <v>289</v>
      </c>
      <c r="B2" s="122"/>
    </row>
    <row r="3" spans="1:60" ht="18" customHeight="1">
      <c r="A3" s="356" t="s">
        <v>229</v>
      </c>
      <c r="B3" s="354" t="s">
        <v>250</v>
      </c>
      <c r="C3" s="357" t="s">
        <v>230</v>
      </c>
      <c r="D3" s="358" t="s">
        <v>231</v>
      </c>
      <c r="E3" s="359" t="s">
        <v>248</v>
      </c>
      <c r="F3" s="357" t="s">
        <v>1</v>
      </c>
      <c r="G3" s="361" t="s">
        <v>2</v>
      </c>
      <c r="H3" s="348" t="s">
        <v>249</v>
      </c>
      <c r="I3" s="350" t="s">
        <v>232</v>
      </c>
      <c r="J3" s="352" t="s">
        <v>233</v>
      </c>
    </row>
    <row r="4" spans="1:60" ht="14.25" thickBot="1">
      <c r="A4" s="356"/>
      <c r="B4" s="355"/>
      <c r="C4" s="357"/>
      <c r="D4" s="358"/>
      <c r="E4" s="360"/>
      <c r="F4" s="357"/>
      <c r="G4" s="362"/>
      <c r="H4" s="349"/>
      <c r="I4" s="351"/>
      <c r="J4" s="353"/>
      <c r="AH4" s="1" t="s">
        <v>234</v>
      </c>
      <c r="AI4" s="1" t="s">
        <v>235</v>
      </c>
      <c r="AJ4" s="1" t="s">
        <v>236</v>
      </c>
      <c r="AK4" s="1" t="s">
        <v>237</v>
      </c>
      <c r="AL4" s="1" t="s">
        <v>238</v>
      </c>
      <c r="AM4" s="1" t="s">
        <v>239</v>
      </c>
      <c r="AN4" s="1" t="s">
        <v>240</v>
      </c>
      <c r="AO4" s="1" t="s">
        <v>241</v>
      </c>
      <c r="AP4" s="1" t="s">
        <v>242</v>
      </c>
      <c r="AQ4" s="1" t="s">
        <v>243</v>
      </c>
      <c r="AR4" s="1" t="s">
        <v>244</v>
      </c>
      <c r="AS4" s="1" t="s">
        <v>271</v>
      </c>
      <c r="AT4" s="1" t="s">
        <v>256</v>
      </c>
      <c r="AU4" s="1" t="s">
        <v>257</v>
      </c>
      <c r="AV4" s="1" t="s">
        <v>258</v>
      </c>
      <c r="AW4" s="1" t="s">
        <v>259</v>
      </c>
      <c r="AX4" s="1" t="s">
        <v>260</v>
      </c>
      <c r="AY4" s="1" t="s">
        <v>261</v>
      </c>
      <c r="AZ4" s="1" t="s">
        <v>262</v>
      </c>
      <c r="BA4" s="1" t="s">
        <v>263</v>
      </c>
      <c r="BB4" s="1" t="s">
        <v>264</v>
      </c>
      <c r="BC4" s="1" t="s">
        <v>265</v>
      </c>
      <c r="BD4" s="1" t="s">
        <v>266</v>
      </c>
      <c r="BE4" s="1" t="s">
        <v>267</v>
      </c>
      <c r="BF4" s="1" t="s">
        <v>268</v>
      </c>
      <c r="BG4" s="1" t="s">
        <v>269</v>
      </c>
      <c r="BH4" s="1" t="s">
        <v>270</v>
      </c>
    </row>
    <row r="5" spans="1:60" ht="22.5" customHeight="1" thickBot="1">
      <c r="A5" s="123">
        <f>ROW()-4</f>
        <v>1</v>
      </c>
      <c r="B5" s="138">
        <f ca="1">IFERROR(INDIRECT("個票"&amp;$A5&amp;"！$h$5"),"")</f>
        <v>0</v>
      </c>
      <c r="C5" s="136">
        <f ca="1">IFERROR(INDIRECT("個票"&amp;$A5&amp;"！$t$9"),"")</f>
        <v>0</v>
      </c>
      <c r="D5" s="136">
        <f ca="1">IFERROR(INDIRECT("個票"&amp;$A5&amp;"！$h$9"),"")</f>
        <v>0</v>
      </c>
      <c r="E5" s="136">
        <f ca="1">IFERROR(INDIRECT("個票"&amp;$A5&amp;"！$AG$11"),"")</f>
        <v>0</v>
      </c>
      <c r="F5" s="136">
        <f ca="1">IFERROR(INDIRECT("個票"&amp;$A5&amp;"！$w$11"),"")</f>
        <v>0</v>
      </c>
      <c r="G5" s="136">
        <f ca="1">IFERROR(INDIRECT("個票"&amp;$A5&amp;"！$H$11"),"")</f>
        <v>0</v>
      </c>
      <c r="H5" s="136">
        <f ca="1">IFERROR(INDIRECT("個票"&amp;$A5&amp;"！$t$5"),"")</f>
        <v>0</v>
      </c>
      <c r="I5" s="125">
        <f ca="1">IFERROR(INDIRECT("個票"&amp;$A5&amp;"！$ai$21"),0)</f>
        <v>0</v>
      </c>
      <c r="J5" s="126"/>
      <c r="M5" s="127" t="str">
        <f ca="1">IF(_xlfn.SHEETS()-5=COUNTIF(I5:I19,"&gt;0"),"○","！（本表の事業所数と個票の枚数が一致しません）")</f>
        <v>！（本表の事業所数と個票の枚数が一致しません）</v>
      </c>
      <c r="N5" s="128"/>
      <c r="O5" s="128"/>
      <c r="P5" s="128"/>
      <c r="Q5" s="128"/>
      <c r="R5" s="128"/>
      <c r="S5" s="128"/>
      <c r="T5" s="128"/>
      <c r="U5" s="128"/>
      <c r="V5" s="128"/>
      <c r="W5" s="128"/>
      <c r="X5" s="128"/>
      <c r="Y5" s="128"/>
      <c r="Z5" s="128"/>
      <c r="AA5" s="128"/>
      <c r="AB5" s="128"/>
      <c r="AC5" s="128"/>
      <c r="AD5" s="128"/>
      <c r="AE5" s="128"/>
      <c r="AF5" s="129"/>
      <c r="AH5" s="130">
        <f ca="1">IFERROR(INDIRECT("個票"&amp;$A5&amp;"！$x$16"),"")</f>
        <v>0</v>
      </c>
      <c r="AI5" s="130">
        <f ca="1">IFERROR(INDIRECT("個票"&amp;$A5&amp;"！$H$25"),"")</f>
        <v>0</v>
      </c>
      <c r="AJ5" s="130">
        <f ca="1">IFERROR(INDIRECT("個票"&amp;$A5&amp;"！$M$25"),"")</f>
        <v>0</v>
      </c>
      <c r="AK5" s="130">
        <f ca="1">IFERROR(INDIRECT("個票"&amp;$A5&amp;"！$H$26"),"")</f>
        <v>0</v>
      </c>
      <c r="AL5" s="130">
        <f ca="1">IFERROR(INDIRECT("個票"&amp;$A5&amp;"！$M$26"),"")</f>
        <v>0</v>
      </c>
      <c r="AM5" s="130">
        <f ca="1">IFERROR(INDIRECT("個票"&amp;$A5&amp;"！$H$27"),"")</f>
        <v>0</v>
      </c>
      <c r="AN5" s="130">
        <f ca="1">IFERROR(INDIRECT("個票"&amp;$A5&amp;"！$M$27"),"")</f>
        <v>0</v>
      </c>
      <c r="AO5" s="130">
        <f ca="1">IFERROR(INDIRECT("個票"&amp;$A5&amp;"！$H$28"),"")</f>
        <v>0</v>
      </c>
      <c r="AP5" s="130">
        <f ca="1">IFERROR(INDIRECT("個票"&amp;$A5&amp;"！$M$28"),"")</f>
        <v>0</v>
      </c>
      <c r="AQ5" s="130">
        <f ca="1">IFERROR(INDIRECT("個票"&amp;$A5&amp;"！$H$33"),"")</f>
        <v>0</v>
      </c>
      <c r="AR5" s="130">
        <f ca="1">IFERROR(INDIRECT("個票"&amp;$A5&amp;"！$M$33"),"")</f>
        <v>0</v>
      </c>
      <c r="AS5" s="140">
        <f>銀行口座情報!$S$31</f>
        <v>0</v>
      </c>
      <c r="AT5" s="140">
        <f>銀行口座情報!$K$5</f>
        <v>0</v>
      </c>
      <c r="AU5" s="140">
        <f>銀行口座情報!$M$6</f>
        <v>0</v>
      </c>
      <c r="AV5" s="140">
        <f>銀行口座情報!$J$14</f>
        <v>0</v>
      </c>
      <c r="AW5" s="140" t="str">
        <f>銀行口座情報!$F$17&amp;銀行口座情報!$J$17</f>
        <v/>
      </c>
      <c r="AX5" s="140" t="str">
        <f>銀行口座情報!$P$17&amp;銀行口座情報!$U$17</f>
        <v/>
      </c>
      <c r="AY5" s="153">
        <f>銀行口座情報!$F$18</f>
        <v>0</v>
      </c>
      <c r="AZ5" s="153">
        <f>銀行口座情報!$P$18</f>
        <v>0</v>
      </c>
      <c r="BA5" s="140">
        <f>銀行口座情報!$F$19</f>
        <v>0</v>
      </c>
      <c r="BB5" s="153">
        <f>銀行口座情報!$P$19</f>
        <v>0</v>
      </c>
      <c r="BC5" s="140">
        <f>銀行口座情報!$H$24</f>
        <v>0</v>
      </c>
      <c r="BD5" s="140">
        <f>銀行口座情報!$Q$24</f>
        <v>0</v>
      </c>
      <c r="BE5" s="140">
        <f>銀行口座情報!$H$25</f>
        <v>0</v>
      </c>
      <c r="BF5" s="140">
        <f>銀行口座情報!$Q$25</f>
        <v>0</v>
      </c>
      <c r="BG5" s="140" t="str">
        <f>銀行口座情報!$H$26&amp;銀行口座情報!$I$26&amp;銀行口座情報!$J$26&amp;銀行口座情報!$K$26&amp;銀行口座情報!$L$26</f>
        <v>10</v>
      </c>
      <c r="BH5" s="140" t="str">
        <f>銀行口座情報!$H$27&amp;銀行口座情報!$I$27&amp;銀行口座情報!$J$27&amp;銀行口座情報!$K$27&amp;銀行口座情報!$L$27&amp;銀行口座情報!$M$27&amp;銀行口座情報!$N$27&amp;銀行口座情報!$O$27</f>
        <v>1</v>
      </c>
    </row>
    <row r="6" spans="1:60" ht="22.5" customHeight="1">
      <c r="A6" s="123">
        <f t="shared" ref="A6:A19" si="0">ROW()-4</f>
        <v>2</v>
      </c>
      <c r="B6" s="137"/>
      <c r="C6" s="124" t="str">
        <f t="shared" ref="C6:C19" ca="1" si="1">IFERROR(INDIRECT("個票"&amp;$A6&amp;"！$t$7"),"")</f>
        <v/>
      </c>
      <c r="D6" s="124" t="str">
        <f t="shared" ref="D6:D19" ca="1" si="2">IFERROR(INDIRECT("個票"&amp;$A6&amp;"！$h$7"),"")</f>
        <v/>
      </c>
      <c r="E6" s="124" t="str">
        <f t="shared" ref="E6:E19" ca="1" si="3">IFERROR(INDIRECT("個票"&amp;$A6&amp;"！$l$10"),"")</f>
        <v/>
      </c>
      <c r="F6" s="124" t="str">
        <f t="shared" ref="F6:F19" ca="1" si="4">IFERROR(INDIRECT("個票"&amp;$A6&amp;"！$w$9"),"")</f>
        <v/>
      </c>
      <c r="G6" s="124" t="str">
        <f t="shared" ref="G6:G19" ca="1" si="5">IFERROR(INDIRECT("個票"&amp;$A6&amp;"！$ｄ$9")&amp;INDIRECT("個票"&amp;$A6&amp;"！$ｈ$9"),"")</f>
        <v/>
      </c>
      <c r="H6" s="136"/>
      <c r="I6" s="125">
        <f t="shared" ref="I6:I19" ca="1" si="6">IFERROR(INDIRECT("個票"&amp;$A6&amp;"！$ai$19"),0)</f>
        <v>0</v>
      </c>
      <c r="J6" s="126"/>
      <c r="M6" s="131" t="s">
        <v>245</v>
      </c>
      <c r="AH6" s="130" t="str">
        <f t="shared" ref="AH6:AH19" ca="1" si="7">IFERROR(INDIRECT("個票"&amp;$A6&amp;"！$x$16"),"")</f>
        <v/>
      </c>
      <c r="AI6" s="130" t="str">
        <f t="shared" ref="AI6:AI19" ca="1" si="8">IFERROR(INDIRECT("個票"&amp;$A6&amp;"！$H$25"),"")</f>
        <v/>
      </c>
      <c r="AJ6" s="130" t="str">
        <f t="shared" ref="AJ6:AJ19" ca="1" si="9">IFERROR(INDIRECT("個票"&amp;$A6&amp;"！$M$25"),"")</f>
        <v/>
      </c>
      <c r="AK6" s="130" t="str">
        <f t="shared" ref="AK6:AK19" ca="1" si="10">IFERROR(INDIRECT("個票"&amp;$A6&amp;"！$H$26"),"")</f>
        <v/>
      </c>
      <c r="AL6" s="130" t="str">
        <f t="shared" ref="AL6:AL19" ca="1" si="11">IFERROR(INDIRECT("個票"&amp;$A6&amp;"！$M$26"),"")</f>
        <v/>
      </c>
      <c r="AM6" s="130" t="str">
        <f t="shared" ref="AM6:AM19" ca="1" si="12">IFERROR(INDIRECT("個票"&amp;$A6&amp;"！$H$27"),"")</f>
        <v/>
      </c>
      <c r="AN6" s="130" t="str">
        <f t="shared" ref="AN6:AN19" ca="1" si="13">IFERROR(INDIRECT("個票"&amp;$A6&amp;"！$M$27"),"")</f>
        <v/>
      </c>
      <c r="AO6" s="130" t="str">
        <f t="shared" ref="AO6:AO19" ca="1" si="14">IFERROR(INDIRECT("個票"&amp;$A6&amp;"！$H$28"),"")</f>
        <v/>
      </c>
      <c r="AP6" s="130" t="str">
        <f t="shared" ref="AP6:AP19" ca="1" si="15">IFERROR(INDIRECT("個票"&amp;$A6&amp;"！$M$28"),"")</f>
        <v/>
      </c>
      <c r="AQ6" s="130" t="str">
        <f t="shared" ref="AQ6:AQ19" ca="1" si="16">IFERROR(INDIRECT("個票"&amp;$A6&amp;"！$H$33"),"")</f>
        <v/>
      </c>
      <c r="AR6" s="130" t="str">
        <f t="shared" ref="AR6:AR19" ca="1" si="17">IFERROR(INDIRECT("個票"&amp;$A6&amp;"！$M$33"),"")</f>
        <v/>
      </c>
      <c r="AS6" s="140">
        <f>銀行口座情報!$S$31</f>
        <v>0</v>
      </c>
      <c r="AT6" s="140">
        <f>銀行口座情報!$K$5</f>
        <v>0</v>
      </c>
      <c r="AU6" s="140">
        <f>銀行口座情報!$M$6</f>
        <v>0</v>
      </c>
      <c r="AV6" s="140">
        <f>銀行口座情報!$J$14</f>
        <v>0</v>
      </c>
      <c r="AW6" s="140" t="str">
        <f>銀行口座情報!$F$17&amp;銀行口座情報!$J$17</f>
        <v/>
      </c>
      <c r="AX6" s="140" t="str">
        <f>銀行口座情報!$P$17&amp;銀行口座情報!$U$17</f>
        <v/>
      </c>
      <c r="AY6" s="153">
        <f>銀行口座情報!$F$18</f>
        <v>0</v>
      </c>
      <c r="AZ6" s="153">
        <f>銀行口座情報!$P$18</f>
        <v>0</v>
      </c>
      <c r="BA6" s="140">
        <f>銀行口座情報!$F$19</f>
        <v>0</v>
      </c>
      <c r="BB6" s="153">
        <f>銀行口座情報!$P$19</f>
        <v>0</v>
      </c>
      <c r="BC6" s="140">
        <f>銀行口座情報!$H$24</f>
        <v>0</v>
      </c>
      <c r="BD6" s="140">
        <f>銀行口座情報!$Q$24</f>
        <v>0</v>
      </c>
      <c r="BE6" s="140">
        <f>銀行口座情報!$H$25</f>
        <v>0</v>
      </c>
      <c r="BF6" s="140">
        <f>銀行口座情報!$Q$25</f>
        <v>0</v>
      </c>
      <c r="BG6" s="140" t="str">
        <f>銀行口座情報!$H$26&amp;銀行口座情報!$I$26&amp;銀行口座情報!$J$26&amp;銀行口座情報!$K$26&amp;銀行口座情報!$L$26</f>
        <v>10</v>
      </c>
      <c r="BH6" s="140" t="str">
        <f>銀行口座情報!$H$27&amp;銀行口座情報!$I$27&amp;銀行口座情報!$J$27&amp;銀行口座情報!$K$27&amp;銀行口座情報!$L$27&amp;銀行口座情報!$M$27&amp;銀行口座情報!$N$27&amp;銀行口座情報!$O$27</f>
        <v>1</v>
      </c>
    </row>
    <row r="7" spans="1:60" ht="22.5" customHeight="1">
      <c r="A7" s="123">
        <f t="shared" si="0"/>
        <v>3</v>
      </c>
      <c r="B7" s="137"/>
      <c r="C7" s="124" t="str">
        <f t="shared" ca="1" si="1"/>
        <v/>
      </c>
      <c r="D7" s="124" t="str">
        <f t="shared" ca="1" si="2"/>
        <v/>
      </c>
      <c r="E7" s="124" t="str">
        <f t="shared" ca="1" si="3"/>
        <v/>
      </c>
      <c r="F7" s="124" t="str">
        <f t="shared" ca="1" si="4"/>
        <v/>
      </c>
      <c r="G7" s="124" t="str">
        <f t="shared" ca="1" si="5"/>
        <v/>
      </c>
      <c r="H7" s="136" t="str">
        <f ca="1">IF(I7&gt;0,#REF!,"")</f>
        <v/>
      </c>
      <c r="I7" s="125">
        <f t="shared" ca="1" si="6"/>
        <v>0</v>
      </c>
      <c r="J7" s="126"/>
      <c r="M7" s="131" t="s">
        <v>246</v>
      </c>
      <c r="AH7" s="130" t="str">
        <f t="shared" ca="1" si="7"/>
        <v/>
      </c>
      <c r="AI7" s="130" t="str">
        <f t="shared" ca="1" si="8"/>
        <v/>
      </c>
      <c r="AJ7" s="130" t="str">
        <f t="shared" ca="1" si="9"/>
        <v/>
      </c>
      <c r="AK7" s="130" t="str">
        <f t="shared" ca="1" si="10"/>
        <v/>
      </c>
      <c r="AL7" s="130" t="str">
        <f t="shared" ca="1" si="11"/>
        <v/>
      </c>
      <c r="AM7" s="130" t="str">
        <f t="shared" ca="1" si="12"/>
        <v/>
      </c>
      <c r="AN7" s="130" t="str">
        <f t="shared" ca="1" si="13"/>
        <v/>
      </c>
      <c r="AO7" s="130" t="str">
        <f t="shared" ca="1" si="14"/>
        <v/>
      </c>
      <c r="AP7" s="130" t="str">
        <f t="shared" ca="1" si="15"/>
        <v/>
      </c>
      <c r="AQ7" s="130" t="str">
        <f t="shared" ca="1" si="16"/>
        <v/>
      </c>
      <c r="AR7" s="130" t="str">
        <f t="shared" ca="1" si="17"/>
        <v/>
      </c>
      <c r="AS7" s="140">
        <f>銀行口座情報!$S$31</f>
        <v>0</v>
      </c>
      <c r="AT7" s="140">
        <f>銀行口座情報!$K$5</f>
        <v>0</v>
      </c>
      <c r="AU7" s="140">
        <f>銀行口座情報!$M$6</f>
        <v>0</v>
      </c>
      <c r="AV7" s="140">
        <f>銀行口座情報!$J$14</f>
        <v>0</v>
      </c>
      <c r="AW7" s="140" t="str">
        <f>銀行口座情報!$F$17&amp;銀行口座情報!$J$17</f>
        <v/>
      </c>
      <c r="AX7" s="140" t="str">
        <f>銀行口座情報!$P$17&amp;銀行口座情報!$U$17</f>
        <v/>
      </c>
      <c r="AY7" s="153">
        <f>銀行口座情報!$F$18</f>
        <v>0</v>
      </c>
      <c r="AZ7" s="153">
        <f>銀行口座情報!$P$18</f>
        <v>0</v>
      </c>
      <c r="BA7" s="140">
        <f>銀行口座情報!$F$19</f>
        <v>0</v>
      </c>
      <c r="BB7" s="153">
        <f>銀行口座情報!$P$19</f>
        <v>0</v>
      </c>
      <c r="BC7" s="140">
        <f>銀行口座情報!$H$24</f>
        <v>0</v>
      </c>
      <c r="BD7" s="140">
        <f>銀行口座情報!$Q$24</f>
        <v>0</v>
      </c>
      <c r="BE7" s="140">
        <f>銀行口座情報!$H$25</f>
        <v>0</v>
      </c>
      <c r="BF7" s="140">
        <f>銀行口座情報!$Q$25</f>
        <v>0</v>
      </c>
      <c r="BG7" s="140" t="str">
        <f>銀行口座情報!$H$26&amp;銀行口座情報!$I$26&amp;銀行口座情報!$J$26&amp;銀行口座情報!$K$26&amp;銀行口座情報!$L$26</f>
        <v>10</v>
      </c>
      <c r="BH7" s="140" t="str">
        <f>銀行口座情報!$H$27&amp;銀行口座情報!$I$27&amp;銀行口座情報!$J$27&amp;銀行口座情報!$K$27&amp;銀行口座情報!$L$27&amp;銀行口座情報!$M$27&amp;銀行口座情報!$N$27&amp;銀行口座情報!$O$27</f>
        <v>1</v>
      </c>
    </row>
    <row r="8" spans="1:60" ht="22.5" customHeight="1">
      <c r="A8" s="123">
        <f t="shared" si="0"/>
        <v>4</v>
      </c>
      <c r="B8" s="137"/>
      <c r="C8" s="124" t="str">
        <f t="shared" ca="1" si="1"/>
        <v/>
      </c>
      <c r="D8" s="124" t="str">
        <f t="shared" ca="1" si="2"/>
        <v/>
      </c>
      <c r="E8" s="124" t="str">
        <f t="shared" ca="1" si="3"/>
        <v/>
      </c>
      <c r="F8" s="124" t="str">
        <f t="shared" ca="1" si="4"/>
        <v/>
      </c>
      <c r="G8" s="124" t="str">
        <f t="shared" ca="1" si="5"/>
        <v/>
      </c>
      <c r="H8" s="136" t="str">
        <f ca="1">IF(I8&gt;0,#REF!,"")</f>
        <v/>
      </c>
      <c r="I8" s="125">
        <f t="shared" ca="1" si="6"/>
        <v>0</v>
      </c>
      <c r="J8" s="126"/>
      <c r="AH8" s="130" t="str">
        <f t="shared" ca="1" si="7"/>
        <v/>
      </c>
      <c r="AI8" s="130" t="str">
        <f t="shared" ca="1" si="8"/>
        <v/>
      </c>
      <c r="AJ8" s="130" t="str">
        <f t="shared" ca="1" si="9"/>
        <v/>
      </c>
      <c r="AK8" s="130" t="str">
        <f t="shared" ca="1" si="10"/>
        <v/>
      </c>
      <c r="AL8" s="130" t="str">
        <f t="shared" ca="1" si="11"/>
        <v/>
      </c>
      <c r="AM8" s="130" t="str">
        <f t="shared" ca="1" si="12"/>
        <v/>
      </c>
      <c r="AN8" s="130" t="str">
        <f t="shared" ca="1" si="13"/>
        <v/>
      </c>
      <c r="AO8" s="130" t="str">
        <f t="shared" ca="1" si="14"/>
        <v/>
      </c>
      <c r="AP8" s="130" t="str">
        <f t="shared" ca="1" si="15"/>
        <v/>
      </c>
      <c r="AQ8" s="130" t="str">
        <f t="shared" ca="1" si="16"/>
        <v/>
      </c>
      <c r="AR8" s="130" t="str">
        <f t="shared" ca="1" si="17"/>
        <v/>
      </c>
      <c r="AS8" s="140">
        <f>銀行口座情報!$S$31</f>
        <v>0</v>
      </c>
      <c r="AT8" s="140">
        <f>銀行口座情報!$K$5</f>
        <v>0</v>
      </c>
      <c r="AU8" s="140">
        <f>銀行口座情報!$M$6</f>
        <v>0</v>
      </c>
      <c r="AV8" s="140">
        <f>銀行口座情報!$J$14</f>
        <v>0</v>
      </c>
      <c r="AW8" s="140" t="str">
        <f>銀行口座情報!$F$17&amp;銀行口座情報!$J$17</f>
        <v/>
      </c>
      <c r="AX8" s="140" t="str">
        <f>銀行口座情報!$P$17&amp;銀行口座情報!$U$17</f>
        <v/>
      </c>
      <c r="AY8" s="153">
        <f>銀行口座情報!$F$18</f>
        <v>0</v>
      </c>
      <c r="AZ8" s="153">
        <f>銀行口座情報!$P$18</f>
        <v>0</v>
      </c>
      <c r="BA8" s="140">
        <f>銀行口座情報!$F$19</f>
        <v>0</v>
      </c>
      <c r="BB8" s="153">
        <f>銀行口座情報!$P$19</f>
        <v>0</v>
      </c>
      <c r="BC8" s="140">
        <f>銀行口座情報!$H$24</f>
        <v>0</v>
      </c>
      <c r="BD8" s="140">
        <f>銀行口座情報!$Q$24</f>
        <v>0</v>
      </c>
      <c r="BE8" s="140">
        <f>銀行口座情報!$H$25</f>
        <v>0</v>
      </c>
      <c r="BF8" s="140">
        <f>銀行口座情報!$Q$25</f>
        <v>0</v>
      </c>
      <c r="BG8" s="140" t="str">
        <f>銀行口座情報!$H$26&amp;銀行口座情報!$I$26&amp;銀行口座情報!$J$26&amp;銀行口座情報!$K$26&amp;銀行口座情報!$L$26</f>
        <v>10</v>
      </c>
      <c r="BH8" s="140" t="str">
        <f>銀行口座情報!$H$27&amp;銀行口座情報!$I$27&amp;銀行口座情報!$J$27&amp;銀行口座情報!$K$27&amp;銀行口座情報!$L$27&amp;銀行口座情報!$M$27&amp;銀行口座情報!$N$27&amp;銀行口座情報!$O$27</f>
        <v>1</v>
      </c>
    </row>
    <row r="9" spans="1:60" ht="22.5" customHeight="1">
      <c r="A9" s="123">
        <f t="shared" si="0"/>
        <v>5</v>
      </c>
      <c r="B9" s="137"/>
      <c r="C9" s="124" t="str">
        <f t="shared" ca="1" si="1"/>
        <v/>
      </c>
      <c r="D9" s="124" t="str">
        <f t="shared" ca="1" si="2"/>
        <v/>
      </c>
      <c r="E9" s="124" t="str">
        <f t="shared" ca="1" si="3"/>
        <v/>
      </c>
      <c r="F9" s="124" t="str">
        <f t="shared" ca="1" si="4"/>
        <v/>
      </c>
      <c r="G9" s="124" t="str">
        <f t="shared" ca="1" si="5"/>
        <v/>
      </c>
      <c r="H9" s="136" t="str">
        <f ca="1">IF(I9&gt;0,#REF!,"")</f>
        <v/>
      </c>
      <c r="I9" s="125">
        <f t="shared" ca="1" si="6"/>
        <v>0</v>
      </c>
      <c r="J9" s="126"/>
      <c r="AH9" s="130" t="str">
        <f t="shared" ca="1" si="7"/>
        <v/>
      </c>
      <c r="AI9" s="130" t="str">
        <f t="shared" ca="1" si="8"/>
        <v/>
      </c>
      <c r="AJ9" s="130" t="str">
        <f t="shared" ca="1" si="9"/>
        <v/>
      </c>
      <c r="AK9" s="130" t="str">
        <f t="shared" ca="1" si="10"/>
        <v/>
      </c>
      <c r="AL9" s="130" t="str">
        <f t="shared" ca="1" si="11"/>
        <v/>
      </c>
      <c r="AM9" s="130" t="str">
        <f t="shared" ca="1" si="12"/>
        <v/>
      </c>
      <c r="AN9" s="130" t="str">
        <f t="shared" ca="1" si="13"/>
        <v/>
      </c>
      <c r="AO9" s="130" t="str">
        <f t="shared" ca="1" si="14"/>
        <v/>
      </c>
      <c r="AP9" s="130" t="str">
        <f t="shared" ca="1" si="15"/>
        <v/>
      </c>
      <c r="AQ9" s="130" t="str">
        <f t="shared" ca="1" si="16"/>
        <v/>
      </c>
      <c r="AR9" s="130" t="str">
        <f t="shared" ca="1" si="17"/>
        <v/>
      </c>
      <c r="AS9" s="140">
        <f>銀行口座情報!$S$31</f>
        <v>0</v>
      </c>
      <c r="AT9" s="140">
        <f>銀行口座情報!$K$5</f>
        <v>0</v>
      </c>
      <c r="AU9" s="140">
        <f>銀行口座情報!$M$6</f>
        <v>0</v>
      </c>
      <c r="AV9" s="140">
        <f>銀行口座情報!$J$14</f>
        <v>0</v>
      </c>
      <c r="AW9" s="140" t="str">
        <f>銀行口座情報!$F$17&amp;銀行口座情報!$J$17</f>
        <v/>
      </c>
      <c r="AX9" s="140" t="str">
        <f>銀行口座情報!$P$17&amp;銀行口座情報!$U$17</f>
        <v/>
      </c>
      <c r="AY9" s="153">
        <f>銀行口座情報!$F$18</f>
        <v>0</v>
      </c>
      <c r="AZ9" s="153">
        <f>銀行口座情報!$P$18</f>
        <v>0</v>
      </c>
      <c r="BA9" s="140">
        <f>銀行口座情報!$F$19</f>
        <v>0</v>
      </c>
      <c r="BB9" s="153">
        <f>銀行口座情報!$P$19</f>
        <v>0</v>
      </c>
      <c r="BC9" s="140">
        <f>銀行口座情報!$H$24</f>
        <v>0</v>
      </c>
      <c r="BD9" s="140">
        <f>銀行口座情報!$Q$24</f>
        <v>0</v>
      </c>
      <c r="BE9" s="140">
        <f>銀行口座情報!$H$25</f>
        <v>0</v>
      </c>
      <c r="BF9" s="140">
        <f>銀行口座情報!$Q$25</f>
        <v>0</v>
      </c>
      <c r="BG9" s="140" t="str">
        <f>銀行口座情報!$H$26&amp;銀行口座情報!$I$26&amp;銀行口座情報!$J$26&amp;銀行口座情報!$K$26&amp;銀行口座情報!$L$26</f>
        <v>10</v>
      </c>
      <c r="BH9" s="140" t="str">
        <f>銀行口座情報!$H$27&amp;銀行口座情報!$I$27&amp;銀行口座情報!$J$27&amp;銀行口座情報!$K$27&amp;銀行口座情報!$L$27&amp;銀行口座情報!$M$27&amp;銀行口座情報!$N$27&amp;銀行口座情報!$O$27</f>
        <v>1</v>
      </c>
    </row>
    <row r="10" spans="1:60" ht="22.5" customHeight="1">
      <c r="A10" s="123">
        <f t="shared" si="0"/>
        <v>6</v>
      </c>
      <c r="B10" s="137"/>
      <c r="C10" s="124" t="str">
        <f t="shared" ca="1" si="1"/>
        <v/>
      </c>
      <c r="D10" s="124" t="str">
        <f t="shared" ca="1" si="2"/>
        <v/>
      </c>
      <c r="E10" s="124" t="str">
        <f t="shared" ca="1" si="3"/>
        <v/>
      </c>
      <c r="F10" s="124" t="str">
        <f t="shared" ca="1" si="4"/>
        <v/>
      </c>
      <c r="G10" s="124" t="str">
        <f t="shared" ca="1" si="5"/>
        <v/>
      </c>
      <c r="H10" s="136" t="str">
        <f ca="1">IF(I10&gt;0,#REF!,"")</f>
        <v/>
      </c>
      <c r="I10" s="125">
        <f t="shared" ca="1" si="6"/>
        <v>0</v>
      </c>
      <c r="J10" s="126"/>
      <c r="AH10" s="130" t="str">
        <f t="shared" ca="1" si="7"/>
        <v/>
      </c>
      <c r="AI10" s="130" t="str">
        <f t="shared" ca="1" si="8"/>
        <v/>
      </c>
      <c r="AJ10" s="130" t="str">
        <f t="shared" ca="1" si="9"/>
        <v/>
      </c>
      <c r="AK10" s="130" t="str">
        <f t="shared" ca="1" si="10"/>
        <v/>
      </c>
      <c r="AL10" s="130" t="str">
        <f t="shared" ca="1" si="11"/>
        <v/>
      </c>
      <c r="AM10" s="130" t="str">
        <f t="shared" ca="1" si="12"/>
        <v/>
      </c>
      <c r="AN10" s="130" t="str">
        <f t="shared" ca="1" si="13"/>
        <v/>
      </c>
      <c r="AO10" s="130" t="str">
        <f t="shared" ca="1" si="14"/>
        <v/>
      </c>
      <c r="AP10" s="130" t="str">
        <f t="shared" ca="1" si="15"/>
        <v/>
      </c>
      <c r="AQ10" s="130" t="str">
        <f t="shared" ca="1" si="16"/>
        <v/>
      </c>
      <c r="AR10" s="130" t="str">
        <f t="shared" ca="1" si="17"/>
        <v/>
      </c>
      <c r="AS10" s="140">
        <f>銀行口座情報!$S$31</f>
        <v>0</v>
      </c>
      <c r="AT10" s="140">
        <f>銀行口座情報!$K$5</f>
        <v>0</v>
      </c>
      <c r="AU10" s="140">
        <f>銀行口座情報!$M$6</f>
        <v>0</v>
      </c>
      <c r="AV10" s="140">
        <f>銀行口座情報!$J$14</f>
        <v>0</v>
      </c>
      <c r="AW10" s="140" t="str">
        <f>銀行口座情報!$F$17&amp;銀行口座情報!$J$17</f>
        <v/>
      </c>
      <c r="AX10" s="140" t="str">
        <f>銀行口座情報!$P$17&amp;銀行口座情報!$U$17</f>
        <v/>
      </c>
      <c r="AY10" s="153">
        <f>銀行口座情報!$F$18</f>
        <v>0</v>
      </c>
      <c r="AZ10" s="153">
        <f>銀行口座情報!$P$18</f>
        <v>0</v>
      </c>
      <c r="BA10" s="140">
        <f>銀行口座情報!$F$19</f>
        <v>0</v>
      </c>
      <c r="BB10" s="153">
        <f>銀行口座情報!$P$19</f>
        <v>0</v>
      </c>
      <c r="BC10" s="140">
        <f>銀行口座情報!$H$24</f>
        <v>0</v>
      </c>
      <c r="BD10" s="140">
        <f>銀行口座情報!$Q$24</f>
        <v>0</v>
      </c>
      <c r="BE10" s="140">
        <f>銀行口座情報!$H$25</f>
        <v>0</v>
      </c>
      <c r="BF10" s="140">
        <f>銀行口座情報!$Q$25</f>
        <v>0</v>
      </c>
      <c r="BG10" s="140" t="str">
        <f>銀行口座情報!$H$26&amp;銀行口座情報!$I$26&amp;銀行口座情報!$J$26&amp;銀行口座情報!$K$26&amp;銀行口座情報!$L$26</f>
        <v>10</v>
      </c>
      <c r="BH10" s="140" t="str">
        <f>銀行口座情報!$H$27&amp;銀行口座情報!$I$27&amp;銀行口座情報!$J$27&amp;銀行口座情報!$K$27&amp;銀行口座情報!$L$27&amp;銀行口座情報!$M$27&amp;銀行口座情報!$N$27&amp;銀行口座情報!$O$27</f>
        <v>1</v>
      </c>
    </row>
    <row r="11" spans="1:60" ht="22.5" customHeight="1">
      <c r="A11" s="123">
        <f t="shared" si="0"/>
        <v>7</v>
      </c>
      <c r="B11" s="137"/>
      <c r="C11" s="124" t="str">
        <f t="shared" ca="1" si="1"/>
        <v/>
      </c>
      <c r="D11" s="124" t="str">
        <f t="shared" ca="1" si="2"/>
        <v/>
      </c>
      <c r="E11" s="124" t="str">
        <f t="shared" ca="1" si="3"/>
        <v/>
      </c>
      <c r="F11" s="124" t="str">
        <f t="shared" ca="1" si="4"/>
        <v/>
      </c>
      <c r="G11" s="124" t="str">
        <f t="shared" ca="1" si="5"/>
        <v/>
      </c>
      <c r="H11" s="136" t="str">
        <f ca="1">IF(I11&gt;0,#REF!,"")</f>
        <v/>
      </c>
      <c r="I11" s="125">
        <f t="shared" ca="1" si="6"/>
        <v>0</v>
      </c>
      <c r="J11" s="126"/>
      <c r="AH11" s="130" t="str">
        <f t="shared" ca="1" si="7"/>
        <v/>
      </c>
      <c r="AI11" s="130" t="str">
        <f t="shared" ca="1" si="8"/>
        <v/>
      </c>
      <c r="AJ11" s="130" t="str">
        <f t="shared" ca="1" si="9"/>
        <v/>
      </c>
      <c r="AK11" s="130" t="str">
        <f t="shared" ca="1" si="10"/>
        <v/>
      </c>
      <c r="AL11" s="130" t="str">
        <f t="shared" ca="1" si="11"/>
        <v/>
      </c>
      <c r="AM11" s="130" t="str">
        <f t="shared" ca="1" si="12"/>
        <v/>
      </c>
      <c r="AN11" s="130" t="str">
        <f t="shared" ca="1" si="13"/>
        <v/>
      </c>
      <c r="AO11" s="130" t="str">
        <f t="shared" ca="1" si="14"/>
        <v/>
      </c>
      <c r="AP11" s="130" t="str">
        <f t="shared" ca="1" si="15"/>
        <v/>
      </c>
      <c r="AQ11" s="130" t="str">
        <f t="shared" ca="1" si="16"/>
        <v/>
      </c>
      <c r="AR11" s="130" t="str">
        <f t="shared" ca="1" si="17"/>
        <v/>
      </c>
      <c r="AS11" s="140">
        <f>銀行口座情報!$S$31</f>
        <v>0</v>
      </c>
      <c r="AT11" s="140">
        <f>銀行口座情報!$K$5</f>
        <v>0</v>
      </c>
      <c r="AU11" s="140">
        <f>銀行口座情報!$M$6</f>
        <v>0</v>
      </c>
      <c r="AV11" s="140">
        <f>銀行口座情報!$J$14</f>
        <v>0</v>
      </c>
      <c r="AW11" s="140" t="str">
        <f>銀行口座情報!$F$17&amp;銀行口座情報!$J$17</f>
        <v/>
      </c>
      <c r="AX11" s="140" t="str">
        <f>銀行口座情報!$P$17&amp;銀行口座情報!$U$17</f>
        <v/>
      </c>
      <c r="AY11" s="153">
        <f>銀行口座情報!$F$18</f>
        <v>0</v>
      </c>
      <c r="AZ11" s="153">
        <f>銀行口座情報!$P$18</f>
        <v>0</v>
      </c>
      <c r="BA11" s="140">
        <f>銀行口座情報!$F$19</f>
        <v>0</v>
      </c>
      <c r="BB11" s="153">
        <f>銀行口座情報!$P$19</f>
        <v>0</v>
      </c>
      <c r="BC11" s="140">
        <f>銀行口座情報!$H$24</f>
        <v>0</v>
      </c>
      <c r="BD11" s="140">
        <f>銀行口座情報!$Q$24</f>
        <v>0</v>
      </c>
      <c r="BE11" s="140">
        <f>銀行口座情報!$H$25</f>
        <v>0</v>
      </c>
      <c r="BF11" s="140">
        <f>銀行口座情報!$Q$25</f>
        <v>0</v>
      </c>
      <c r="BG11" s="140" t="str">
        <f>銀行口座情報!$H$26&amp;銀行口座情報!$I$26&amp;銀行口座情報!$J$26&amp;銀行口座情報!$K$26&amp;銀行口座情報!$L$26</f>
        <v>10</v>
      </c>
      <c r="BH11" s="140" t="str">
        <f>銀行口座情報!$H$27&amp;銀行口座情報!$I$27&amp;銀行口座情報!$J$27&amp;銀行口座情報!$K$27&amp;銀行口座情報!$L$27&amp;銀行口座情報!$M$27&amp;銀行口座情報!$N$27&amp;銀行口座情報!$O$27</f>
        <v>1</v>
      </c>
    </row>
    <row r="12" spans="1:60" ht="22.5" customHeight="1">
      <c r="A12" s="123">
        <f t="shared" si="0"/>
        <v>8</v>
      </c>
      <c r="B12" s="137"/>
      <c r="C12" s="124" t="str">
        <f t="shared" ca="1" si="1"/>
        <v/>
      </c>
      <c r="D12" s="124" t="str">
        <f t="shared" ca="1" si="2"/>
        <v/>
      </c>
      <c r="E12" s="124" t="str">
        <f t="shared" ca="1" si="3"/>
        <v/>
      </c>
      <c r="F12" s="124" t="str">
        <f t="shared" ca="1" si="4"/>
        <v/>
      </c>
      <c r="G12" s="124" t="str">
        <f t="shared" ca="1" si="5"/>
        <v/>
      </c>
      <c r="H12" s="136" t="str">
        <f ca="1">IF(I12&gt;0,#REF!,"")</f>
        <v/>
      </c>
      <c r="I12" s="125">
        <f t="shared" ca="1" si="6"/>
        <v>0</v>
      </c>
      <c r="J12" s="126"/>
      <c r="AH12" s="130" t="str">
        <f t="shared" ca="1" si="7"/>
        <v/>
      </c>
      <c r="AI12" s="130" t="str">
        <f t="shared" ca="1" si="8"/>
        <v/>
      </c>
      <c r="AJ12" s="130" t="str">
        <f t="shared" ca="1" si="9"/>
        <v/>
      </c>
      <c r="AK12" s="130" t="str">
        <f t="shared" ca="1" si="10"/>
        <v/>
      </c>
      <c r="AL12" s="130" t="str">
        <f t="shared" ca="1" si="11"/>
        <v/>
      </c>
      <c r="AM12" s="130" t="str">
        <f t="shared" ca="1" si="12"/>
        <v/>
      </c>
      <c r="AN12" s="130" t="str">
        <f t="shared" ca="1" si="13"/>
        <v/>
      </c>
      <c r="AO12" s="130" t="str">
        <f t="shared" ca="1" si="14"/>
        <v/>
      </c>
      <c r="AP12" s="130" t="str">
        <f t="shared" ca="1" si="15"/>
        <v/>
      </c>
      <c r="AQ12" s="130" t="str">
        <f t="shared" ca="1" si="16"/>
        <v/>
      </c>
      <c r="AR12" s="130" t="str">
        <f t="shared" ca="1" si="17"/>
        <v/>
      </c>
      <c r="AS12" s="140">
        <f>銀行口座情報!$S$31</f>
        <v>0</v>
      </c>
      <c r="AT12" s="140">
        <f>銀行口座情報!$K$5</f>
        <v>0</v>
      </c>
      <c r="AU12" s="140">
        <f>銀行口座情報!$M$6</f>
        <v>0</v>
      </c>
      <c r="AV12" s="140">
        <f>銀行口座情報!$J$14</f>
        <v>0</v>
      </c>
      <c r="AW12" s="140" t="str">
        <f>銀行口座情報!$F$17&amp;銀行口座情報!$J$17</f>
        <v/>
      </c>
      <c r="AX12" s="140" t="str">
        <f>銀行口座情報!$P$17&amp;銀行口座情報!$U$17</f>
        <v/>
      </c>
      <c r="AY12" s="153">
        <f>銀行口座情報!$F$18</f>
        <v>0</v>
      </c>
      <c r="AZ12" s="153">
        <f>銀行口座情報!$P$18</f>
        <v>0</v>
      </c>
      <c r="BA12" s="140">
        <f>銀行口座情報!$F$19</f>
        <v>0</v>
      </c>
      <c r="BB12" s="153">
        <f>銀行口座情報!$P$19</f>
        <v>0</v>
      </c>
      <c r="BC12" s="140">
        <f>銀行口座情報!$H$24</f>
        <v>0</v>
      </c>
      <c r="BD12" s="140">
        <f>銀行口座情報!$Q$24</f>
        <v>0</v>
      </c>
      <c r="BE12" s="140">
        <f>銀行口座情報!$H$25</f>
        <v>0</v>
      </c>
      <c r="BF12" s="140">
        <f>銀行口座情報!$Q$25</f>
        <v>0</v>
      </c>
      <c r="BG12" s="140" t="str">
        <f>銀行口座情報!$H$26&amp;銀行口座情報!$I$26&amp;銀行口座情報!$J$26&amp;銀行口座情報!$K$26&amp;銀行口座情報!$L$26</f>
        <v>10</v>
      </c>
      <c r="BH12" s="140" t="str">
        <f>銀行口座情報!$H$27&amp;銀行口座情報!$I$27&amp;銀行口座情報!$J$27&amp;銀行口座情報!$K$27&amp;銀行口座情報!$L$27&amp;銀行口座情報!$M$27&amp;銀行口座情報!$N$27&amp;銀行口座情報!$O$27</f>
        <v>1</v>
      </c>
    </row>
    <row r="13" spans="1:60" ht="22.5" customHeight="1">
      <c r="A13" s="123">
        <f t="shared" si="0"/>
        <v>9</v>
      </c>
      <c r="B13" s="137"/>
      <c r="C13" s="124" t="str">
        <f t="shared" ca="1" si="1"/>
        <v/>
      </c>
      <c r="D13" s="124" t="str">
        <f t="shared" ca="1" si="2"/>
        <v/>
      </c>
      <c r="E13" s="124" t="str">
        <f t="shared" ca="1" si="3"/>
        <v/>
      </c>
      <c r="F13" s="124" t="str">
        <f t="shared" ca="1" si="4"/>
        <v/>
      </c>
      <c r="G13" s="124" t="str">
        <f t="shared" ca="1" si="5"/>
        <v/>
      </c>
      <c r="H13" s="136" t="str">
        <f ca="1">IF(I13&gt;0,#REF!,"")</f>
        <v/>
      </c>
      <c r="I13" s="125">
        <f t="shared" ca="1" si="6"/>
        <v>0</v>
      </c>
      <c r="J13" s="126"/>
      <c r="AH13" s="130" t="str">
        <f t="shared" ca="1" si="7"/>
        <v/>
      </c>
      <c r="AI13" s="130" t="str">
        <f t="shared" ca="1" si="8"/>
        <v/>
      </c>
      <c r="AJ13" s="130" t="str">
        <f t="shared" ca="1" si="9"/>
        <v/>
      </c>
      <c r="AK13" s="130" t="str">
        <f t="shared" ca="1" si="10"/>
        <v/>
      </c>
      <c r="AL13" s="130" t="str">
        <f t="shared" ca="1" si="11"/>
        <v/>
      </c>
      <c r="AM13" s="130" t="str">
        <f t="shared" ca="1" si="12"/>
        <v/>
      </c>
      <c r="AN13" s="130" t="str">
        <f t="shared" ca="1" si="13"/>
        <v/>
      </c>
      <c r="AO13" s="130" t="str">
        <f t="shared" ca="1" si="14"/>
        <v/>
      </c>
      <c r="AP13" s="130" t="str">
        <f t="shared" ca="1" si="15"/>
        <v/>
      </c>
      <c r="AQ13" s="130" t="str">
        <f t="shared" ca="1" si="16"/>
        <v/>
      </c>
      <c r="AR13" s="130" t="str">
        <f t="shared" ca="1" si="17"/>
        <v/>
      </c>
      <c r="AS13" s="140">
        <f>銀行口座情報!$S$31</f>
        <v>0</v>
      </c>
      <c r="AT13" s="140">
        <f>銀行口座情報!$K$5</f>
        <v>0</v>
      </c>
      <c r="AU13" s="140">
        <f>銀行口座情報!$M$6</f>
        <v>0</v>
      </c>
      <c r="AV13" s="140">
        <f>銀行口座情報!$J$14</f>
        <v>0</v>
      </c>
      <c r="AW13" s="140" t="str">
        <f>銀行口座情報!$F$17&amp;銀行口座情報!$J$17</f>
        <v/>
      </c>
      <c r="AX13" s="140" t="str">
        <f>銀行口座情報!$P$17&amp;銀行口座情報!$U$17</f>
        <v/>
      </c>
      <c r="AY13" s="153">
        <f>銀行口座情報!$F$18</f>
        <v>0</v>
      </c>
      <c r="AZ13" s="153">
        <f>銀行口座情報!$P$18</f>
        <v>0</v>
      </c>
      <c r="BA13" s="140">
        <f>銀行口座情報!$F$19</f>
        <v>0</v>
      </c>
      <c r="BB13" s="153">
        <f>銀行口座情報!$P$19</f>
        <v>0</v>
      </c>
      <c r="BC13" s="140">
        <f>銀行口座情報!$H$24</f>
        <v>0</v>
      </c>
      <c r="BD13" s="140">
        <f>銀行口座情報!$Q$24</f>
        <v>0</v>
      </c>
      <c r="BE13" s="140">
        <f>銀行口座情報!$H$25</f>
        <v>0</v>
      </c>
      <c r="BF13" s="140">
        <f>銀行口座情報!$Q$25</f>
        <v>0</v>
      </c>
      <c r="BG13" s="140" t="str">
        <f>銀行口座情報!$H$26&amp;銀行口座情報!$I$26&amp;銀行口座情報!$J$26&amp;銀行口座情報!$K$26&amp;銀行口座情報!$L$26</f>
        <v>10</v>
      </c>
      <c r="BH13" s="140" t="str">
        <f>銀行口座情報!$H$27&amp;銀行口座情報!$I$27&amp;銀行口座情報!$J$27&amp;銀行口座情報!$K$27&amp;銀行口座情報!$L$27&amp;銀行口座情報!$M$27&amp;銀行口座情報!$N$27&amp;銀行口座情報!$O$27</f>
        <v>1</v>
      </c>
    </row>
    <row r="14" spans="1:60" ht="22.5" customHeight="1">
      <c r="A14" s="123">
        <f t="shared" si="0"/>
        <v>10</v>
      </c>
      <c r="B14" s="137"/>
      <c r="C14" s="124" t="str">
        <f t="shared" ca="1" si="1"/>
        <v/>
      </c>
      <c r="D14" s="124" t="str">
        <f t="shared" ca="1" si="2"/>
        <v/>
      </c>
      <c r="E14" s="124" t="str">
        <f t="shared" ca="1" si="3"/>
        <v/>
      </c>
      <c r="F14" s="124" t="str">
        <f t="shared" ca="1" si="4"/>
        <v/>
      </c>
      <c r="G14" s="124" t="str">
        <f t="shared" ca="1" si="5"/>
        <v/>
      </c>
      <c r="H14" s="136" t="str">
        <f ca="1">IF(I14&gt;0,#REF!,"")</f>
        <v/>
      </c>
      <c r="I14" s="125">
        <f t="shared" ca="1" si="6"/>
        <v>0</v>
      </c>
      <c r="J14" s="126"/>
      <c r="AH14" s="130" t="str">
        <f t="shared" ca="1" si="7"/>
        <v/>
      </c>
      <c r="AI14" s="130" t="str">
        <f t="shared" ca="1" si="8"/>
        <v/>
      </c>
      <c r="AJ14" s="130" t="str">
        <f t="shared" ca="1" si="9"/>
        <v/>
      </c>
      <c r="AK14" s="130" t="str">
        <f t="shared" ca="1" si="10"/>
        <v/>
      </c>
      <c r="AL14" s="130" t="str">
        <f t="shared" ca="1" si="11"/>
        <v/>
      </c>
      <c r="AM14" s="130" t="str">
        <f t="shared" ca="1" si="12"/>
        <v/>
      </c>
      <c r="AN14" s="130" t="str">
        <f t="shared" ca="1" si="13"/>
        <v/>
      </c>
      <c r="AO14" s="130" t="str">
        <f t="shared" ca="1" si="14"/>
        <v/>
      </c>
      <c r="AP14" s="130" t="str">
        <f t="shared" ca="1" si="15"/>
        <v/>
      </c>
      <c r="AQ14" s="130" t="str">
        <f t="shared" ca="1" si="16"/>
        <v/>
      </c>
      <c r="AR14" s="130" t="str">
        <f t="shared" ca="1" si="17"/>
        <v/>
      </c>
      <c r="AS14" s="140">
        <f>銀行口座情報!$S$31</f>
        <v>0</v>
      </c>
      <c r="AT14" s="140">
        <f>銀行口座情報!$K$5</f>
        <v>0</v>
      </c>
      <c r="AU14" s="140">
        <f>銀行口座情報!$M$6</f>
        <v>0</v>
      </c>
      <c r="AV14" s="140">
        <f>銀行口座情報!$J$14</f>
        <v>0</v>
      </c>
      <c r="AW14" s="140" t="str">
        <f>銀行口座情報!$F$17&amp;銀行口座情報!$J$17</f>
        <v/>
      </c>
      <c r="AX14" s="140" t="str">
        <f>銀行口座情報!$P$17&amp;銀行口座情報!$U$17</f>
        <v/>
      </c>
      <c r="AY14" s="153">
        <f>銀行口座情報!$F$18</f>
        <v>0</v>
      </c>
      <c r="AZ14" s="153">
        <f>銀行口座情報!$P$18</f>
        <v>0</v>
      </c>
      <c r="BA14" s="140">
        <f>銀行口座情報!$F$19</f>
        <v>0</v>
      </c>
      <c r="BB14" s="153">
        <f>銀行口座情報!$P$19</f>
        <v>0</v>
      </c>
      <c r="BC14" s="140">
        <f>銀行口座情報!$H$24</f>
        <v>0</v>
      </c>
      <c r="BD14" s="140">
        <f>銀行口座情報!$Q$24</f>
        <v>0</v>
      </c>
      <c r="BE14" s="140">
        <f>銀行口座情報!$H$25</f>
        <v>0</v>
      </c>
      <c r="BF14" s="140">
        <f>銀行口座情報!$Q$25</f>
        <v>0</v>
      </c>
      <c r="BG14" s="140" t="str">
        <f>銀行口座情報!$H$26&amp;銀行口座情報!$I$26&amp;銀行口座情報!$J$26&amp;銀行口座情報!$K$26&amp;銀行口座情報!$L$26</f>
        <v>10</v>
      </c>
      <c r="BH14" s="140" t="str">
        <f>銀行口座情報!$H$27&amp;銀行口座情報!$I$27&amp;銀行口座情報!$J$27&amp;銀行口座情報!$K$27&amp;銀行口座情報!$L$27&amp;銀行口座情報!$M$27&amp;銀行口座情報!$N$27&amp;銀行口座情報!$O$27</f>
        <v>1</v>
      </c>
    </row>
    <row r="15" spans="1:60" ht="22.5" customHeight="1">
      <c r="A15" s="123">
        <f t="shared" si="0"/>
        <v>11</v>
      </c>
      <c r="B15" s="137"/>
      <c r="C15" s="124" t="str">
        <f t="shared" ca="1" si="1"/>
        <v/>
      </c>
      <c r="D15" s="124" t="str">
        <f t="shared" ca="1" si="2"/>
        <v/>
      </c>
      <c r="E15" s="124" t="str">
        <f t="shared" ca="1" si="3"/>
        <v/>
      </c>
      <c r="F15" s="124" t="str">
        <f t="shared" ca="1" si="4"/>
        <v/>
      </c>
      <c r="G15" s="124" t="str">
        <f t="shared" ca="1" si="5"/>
        <v/>
      </c>
      <c r="H15" s="136" t="str">
        <f ca="1">IF(I15&gt;0,#REF!,"")</f>
        <v/>
      </c>
      <c r="I15" s="125">
        <f t="shared" ca="1" si="6"/>
        <v>0</v>
      </c>
      <c r="J15" s="126"/>
      <c r="AH15" s="130" t="str">
        <f t="shared" ca="1" si="7"/>
        <v/>
      </c>
      <c r="AI15" s="130" t="str">
        <f t="shared" ca="1" si="8"/>
        <v/>
      </c>
      <c r="AJ15" s="130" t="str">
        <f t="shared" ca="1" si="9"/>
        <v/>
      </c>
      <c r="AK15" s="130" t="str">
        <f t="shared" ca="1" si="10"/>
        <v/>
      </c>
      <c r="AL15" s="130" t="str">
        <f t="shared" ca="1" si="11"/>
        <v/>
      </c>
      <c r="AM15" s="130" t="str">
        <f t="shared" ca="1" si="12"/>
        <v/>
      </c>
      <c r="AN15" s="130" t="str">
        <f t="shared" ca="1" si="13"/>
        <v/>
      </c>
      <c r="AO15" s="130" t="str">
        <f t="shared" ca="1" si="14"/>
        <v/>
      </c>
      <c r="AP15" s="130" t="str">
        <f t="shared" ca="1" si="15"/>
        <v/>
      </c>
      <c r="AQ15" s="130" t="str">
        <f t="shared" ca="1" si="16"/>
        <v/>
      </c>
      <c r="AR15" s="130" t="str">
        <f t="shared" ca="1" si="17"/>
        <v/>
      </c>
      <c r="AS15" s="140">
        <f>銀行口座情報!$S$31</f>
        <v>0</v>
      </c>
      <c r="AT15" s="140">
        <f>銀行口座情報!$K$5</f>
        <v>0</v>
      </c>
      <c r="AU15" s="140">
        <f>銀行口座情報!$M$6</f>
        <v>0</v>
      </c>
      <c r="AV15" s="140">
        <f>銀行口座情報!$J$14</f>
        <v>0</v>
      </c>
      <c r="AW15" s="140" t="str">
        <f>銀行口座情報!$F$17&amp;銀行口座情報!$J$17</f>
        <v/>
      </c>
      <c r="AX15" s="140" t="str">
        <f>銀行口座情報!$P$17&amp;銀行口座情報!$U$17</f>
        <v/>
      </c>
      <c r="AY15" s="153">
        <f>銀行口座情報!$F$18</f>
        <v>0</v>
      </c>
      <c r="AZ15" s="153">
        <f>銀行口座情報!$P$18</f>
        <v>0</v>
      </c>
      <c r="BA15" s="140">
        <f>銀行口座情報!$F$19</f>
        <v>0</v>
      </c>
      <c r="BB15" s="153">
        <f>銀行口座情報!$P$19</f>
        <v>0</v>
      </c>
      <c r="BC15" s="140">
        <f>銀行口座情報!$H$24</f>
        <v>0</v>
      </c>
      <c r="BD15" s="140">
        <f>銀行口座情報!$Q$24</f>
        <v>0</v>
      </c>
      <c r="BE15" s="140">
        <f>銀行口座情報!$H$25</f>
        <v>0</v>
      </c>
      <c r="BF15" s="140">
        <f>銀行口座情報!$Q$25</f>
        <v>0</v>
      </c>
      <c r="BG15" s="140" t="str">
        <f>銀行口座情報!$H$26&amp;銀行口座情報!$I$26&amp;銀行口座情報!$J$26&amp;銀行口座情報!$K$26&amp;銀行口座情報!$L$26</f>
        <v>10</v>
      </c>
      <c r="BH15" s="140" t="str">
        <f>銀行口座情報!$H$27&amp;銀行口座情報!$I$27&amp;銀行口座情報!$J$27&amp;銀行口座情報!$K$27&amp;銀行口座情報!$L$27&amp;銀行口座情報!$M$27&amp;銀行口座情報!$N$27&amp;銀行口座情報!$O$27</f>
        <v>1</v>
      </c>
    </row>
    <row r="16" spans="1:60" ht="22.5" customHeight="1">
      <c r="A16" s="123">
        <f t="shared" si="0"/>
        <v>12</v>
      </c>
      <c r="B16" s="137"/>
      <c r="C16" s="124" t="str">
        <f t="shared" ca="1" si="1"/>
        <v/>
      </c>
      <c r="D16" s="124" t="str">
        <f t="shared" ca="1" si="2"/>
        <v/>
      </c>
      <c r="E16" s="124" t="str">
        <f t="shared" ca="1" si="3"/>
        <v/>
      </c>
      <c r="F16" s="124" t="str">
        <f t="shared" ca="1" si="4"/>
        <v/>
      </c>
      <c r="G16" s="124" t="str">
        <f t="shared" ca="1" si="5"/>
        <v/>
      </c>
      <c r="H16" s="136" t="str">
        <f ca="1">IF(I16&gt;0,#REF!,"")</f>
        <v/>
      </c>
      <c r="I16" s="125">
        <f t="shared" ca="1" si="6"/>
        <v>0</v>
      </c>
      <c r="J16" s="126"/>
      <c r="AH16" s="130" t="str">
        <f t="shared" ca="1" si="7"/>
        <v/>
      </c>
      <c r="AI16" s="130" t="str">
        <f t="shared" ca="1" si="8"/>
        <v/>
      </c>
      <c r="AJ16" s="130" t="str">
        <f t="shared" ca="1" si="9"/>
        <v/>
      </c>
      <c r="AK16" s="130" t="str">
        <f t="shared" ca="1" si="10"/>
        <v/>
      </c>
      <c r="AL16" s="130" t="str">
        <f t="shared" ca="1" si="11"/>
        <v/>
      </c>
      <c r="AM16" s="130" t="str">
        <f t="shared" ca="1" si="12"/>
        <v/>
      </c>
      <c r="AN16" s="130" t="str">
        <f t="shared" ca="1" si="13"/>
        <v/>
      </c>
      <c r="AO16" s="130" t="str">
        <f t="shared" ca="1" si="14"/>
        <v/>
      </c>
      <c r="AP16" s="130" t="str">
        <f t="shared" ca="1" si="15"/>
        <v/>
      </c>
      <c r="AQ16" s="130" t="str">
        <f t="shared" ca="1" si="16"/>
        <v/>
      </c>
      <c r="AR16" s="130" t="str">
        <f t="shared" ca="1" si="17"/>
        <v/>
      </c>
      <c r="AS16" s="140">
        <f>銀行口座情報!$S$31</f>
        <v>0</v>
      </c>
      <c r="AT16" s="140">
        <f>銀行口座情報!$K$5</f>
        <v>0</v>
      </c>
      <c r="AU16" s="140">
        <f>銀行口座情報!$M$6</f>
        <v>0</v>
      </c>
      <c r="AV16" s="140">
        <f>銀行口座情報!$J$14</f>
        <v>0</v>
      </c>
      <c r="AW16" s="140" t="str">
        <f>銀行口座情報!$F$17&amp;銀行口座情報!$J$17</f>
        <v/>
      </c>
      <c r="AX16" s="140" t="str">
        <f>銀行口座情報!$P$17&amp;銀行口座情報!$U$17</f>
        <v/>
      </c>
      <c r="AY16" s="153">
        <f>銀行口座情報!$F$18</f>
        <v>0</v>
      </c>
      <c r="AZ16" s="153">
        <f>銀行口座情報!$P$18</f>
        <v>0</v>
      </c>
      <c r="BA16" s="140">
        <f>銀行口座情報!$F$19</f>
        <v>0</v>
      </c>
      <c r="BB16" s="153">
        <f>銀行口座情報!$P$19</f>
        <v>0</v>
      </c>
      <c r="BC16" s="140">
        <f>銀行口座情報!$H$24</f>
        <v>0</v>
      </c>
      <c r="BD16" s="140">
        <f>銀行口座情報!$Q$24</f>
        <v>0</v>
      </c>
      <c r="BE16" s="140">
        <f>銀行口座情報!$H$25</f>
        <v>0</v>
      </c>
      <c r="BF16" s="140">
        <f>銀行口座情報!$Q$25</f>
        <v>0</v>
      </c>
      <c r="BG16" s="140" t="str">
        <f>銀行口座情報!$H$26&amp;銀行口座情報!$I$26&amp;銀行口座情報!$J$26&amp;銀行口座情報!$K$26&amp;銀行口座情報!$L$26</f>
        <v>10</v>
      </c>
      <c r="BH16" s="140" t="str">
        <f>銀行口座情報!$H$27&amp;銀行口座情報!$I$27&amp;銀行口座情報!$J$27&amp;銀行口座情報!$K$27&amp;銀行口座情報!$L$27&amp;銀行口座情報!$M$27&amp;銀行口座情報!$N$27&amp;銀行口座情報!$O$27</f>
        <v>1</v>
      </c>
    </row>
    <row r="17" spans="1:60" ht="22.5" customHeight="1">
      <c r="A17" s="123">
        <f t="shared" si="0"/>
        <v>13</v>
      </c>
      <c r="B17" s="137"/>
      <c r="C17" s="124" t="str">
        <f t="shared" ca="1" si="1"/>
        <v/>
      </c>
      <c r="D17" s="124" t="str">
        <f t="shared" ca="1" si="2"/>
        <v/>
      </c>
      <c r="E17" s="124" t="str">
        <f t="shared" ca="1" si="3"/>
        <v/>
      </c>
      <c r="F17" s="124" t="str">
        <f t="shared" ca="1" si="4"/>
        <v/>
      </c>
      <c r="G17" s="124" t="str">
        <f t="shared" ca="1" si="5"/>
        <v/>
      </c>
      <c r="H17" s="136" t="str">
        <f ca="1">IF(I17&gt;0,#REF!,"")</f>
        <v/>
      </c>
      <c r="I17" s="125">
        <f t="shared" ca="1" si="6"/>
        <v>0</v>
      </c>
      <c r="J17" s="126"/>
      <c r="AH17" s="130" t="str">
        <f t="shared" ca="1" si="7"/>
        <v/>
      </c>
      <c r="AI17" s="130" t="str">
        <f t="shared" ca="1" si="8"/>
        <v/>
      </c>
      <c r="AJ17" s="130" t="str">
        <f t="shared" ca="1" si="9"/>
        <v/>
      </c>
      <c r="AK17" s="130" t="str">
        <f t="shared" ca="1" si="10"/>
        <v/>
      </c>
      <c r="AL17" s="130" t="str">
        <f t="shared" ca="1" si="11"/>
        <v/>
      </c>
      <c r="AM17" s="130" t="str">
        <f t="shared" ca="1" si="12"/>
        <v/>
      </c>
      <c r="AN17" s="130" t="str">
        <f t="shared" ca="1" si="13"/>
        <v/>
      </c>
      <c r="AO17" s="130" t="str">
        <f t="shared" ca="1" si="14"/>
        <v/>
      </c>
      <c r="AP17" s="130" t="str">
        <f t="shared" ca="1" si="15"/>
        <v/>
      </c>
      <c r="AQ17" s="130" t="str">
        <f t="shared" ca="1" si="16"/>
        <v/>
      </c>
      <c r="AR17" s="130" t="str">
        <f t="shared" ca="1" si="17"/>
        <v/>
      </c>
      <c r="AS17" s="140">
        <f>銀行口座情報!$S$31</f>
        <v>0</v>
      </c>
      <c r="AT17" s="140">
        <f>銀行口座情報!$K$5</f>
        <v>0</v>
      </c>
      <c r="AU17" s="140">
        <f>銀行口座情報!$M$6</f>
        <v>0</v>
      </c>
      <c r="AV17" s="140">
        <f>銀行口座情報!$J$14</f>
        <v>0</v>
      </c>
      <c r="AW17" s="140" t="str">
        <f>銀行口座情報!$F$17&amp;銀行口座情報!$J$17</f>
        <v/>
      </c>
      <c r="AX17" s="140" t="str">
        <f>銀行口座情報!$P$17&amp;銀行口座情報!$U$17</f>
        <v/>
      </c>
      <c r="AY17" s="153">
        <f>銀行口座情報!$F$18</f>
        <v>0</v>
      </c>
      <c r="AZ17" s="153">
        <f>銀行口座情報!$P$18</f>
        <v>0</v>
      </c>
      <c r="BA17" s="140">
        <f>銀行口座情報!$F$19</f>
        <v>0</v>
      </c>
      <c r="BB17" s="153">
        <f>銀行口座情報!$P$19</f>
        <v>0</v>
      </c>
      <c r="BC17" s="140">
        <f>銀行口座情報!$H$24</f>
        <v>0</v>
      </c>
      <c r="BD17" s="140">
        <f>銀行口座情報!$Q$24</f>
        <v>0</v>
      </c>
      <c r="BE17" s="140">
        <f>銀行口座情報!$H$25</f>
        <v>0</v>
      </c>
      <c r="BF17" s="140">
        <f>銀行口座情報!$Q$25</f>
        <v>0</v>
      </c>
      <c r="BG17" s="140" t="str">
        <f>銀行口座情報!$H$26&amp;銀行口座情報!$I$26&amp;銀行口座情報!$J$26&amp;銀行口座情報!$K$26&amp;銀行口座情報!$L$26</f>
        <v>10</v>
      </c>
      <c r="BH17" s="140" t="str">
        <f>銀行口座情報!$H$27&amp;銀行口座情報!$I$27&amp;銀行口座情報!$J$27&amp;銀行口座情報!$K$27&amp;銀行口座情報!$L$27&amp;銀行口座情報!$M$27&amp;銀行口座情報!$N$27&amp;銀行口座情報!$O$27</f>
        <v>1</v>
      </c>
    </row>
    <row r="18" spans="1:60" ht="22.5" customHeight="1">
      <c r="A18" s="123">
        <f t="shared" si="0"/>
        <v>14</v>
      </c>
      <c r="B18" s="137"/>
      <c r="C18" s="124" t="str">
        <f t="shared" ca="1" si="1"/>
        <v/>
      </c>
      <c r="D18" s="124" t="str">
        <f t="shared" ca="1" si="2"/>
        <v/>
      </c>
      <c r="E18" s="124" t="str">
        <f t="shared" ca="1" si="3"/>
        <v/>
      </c>
      <c r="F18" s="124" t="str">
        <f t="shared" ca="1" si="4"/>
        <v/>
      </c>
      <c r="G18" s="124" t="str">
        <f t="shared" ca="1" si="5"/>
        <v/>
      </c>
      <c r="H18" s="136" t="str">
        <f ca="1">IF(I18&gt;0,#REF!,"")</f>
        <v/>
      </c>
      <c r="I18" s="125">
        <f t="shared" ca="1" si="6"/>
        <v>0</v>
      </c>
      <c r="J18" s="126"/>
      <c r="AH18" s="130" t="str">
        <f t="shared" ca="1" si="7"/>
        <v/>
      </c>
      <c r="AI18" s="130" t="str">
        <f t="shared" ca="1" si="8"/>
        <v/>
      </c>
      <c r="AJ18" s="130" t="str">
        <f t="shared" ca="1" si="9"/>
        <v/>
      </c>
      <c r="AK18" s="130" t="str">
        <f t="shared" ca="1" si="10"/>
        <v/>
      </c>
      <c r="AL18" s="130" t="str">
        <f t="shared" ca="1" si="11"/>
        <v/>
      </c>
      <c r="AM18" s="130" t="str">
        <f t="shared" ca="1" si="12"/>
        <v/>
      </c>
      <c r="AN18" s="130" t="str">
        <f t="shared" ca="1" si="13"/>
        <v/>
      </c>
      <c r="AO18" s="130" t="str">
        <f t="shared" ca="1" si="14"/>
        <v/>
      </c>
      <c r="AP18" s="130" t="str">
        <f t="shared" ca="1" si="15"/>
        <v/>
      </c>
      <c r="AQ18" s="130" t="str">
        <f t="shared" ca="1" si="16"/>
        <v/>
      </c>
      <c r="AR18" s="130" t="str">
        <f t="shared" ca="1" si="17"/>
        <v/>
      </c>
      <c r="AS18" s="140">
        <f>銀行口座情報!$S$31</f>
        <v>0</v>
      </c>
      <c r="AT18" s="140">
        <f>銀行口座情報!$K$5</f>
        <v>0</v>
      </c>
      <c r="AU18" s="140">
        <f>銀行口座情報!$M$6</f>
        <v>0</v>
      </c>
      <c r="AV18" s="140">
        <f>銀行口座情報!$J$14</f>
        <v>0</v>
      </c>
      <c r="AW18" s="140" t="str">
        <f>銀行口座情報!$F$17&amp;銀行口座情報!$J$17</f>
        <v/>
      </c>
      <c r="AX18" s="140" t="str">
        <f>銀行口座情報!$P$17&amp;銀行口座情報!$U$17</f>
        <v/>
      </c>
      <c r="AY18" s="153">
        <f>銀行口座情報!$F$18</f>
        <v>0</v>
      </c>
      <c r="AZ18" s="153">
        <f>銀行口座情報!$P$18</f>
        <v>0</v>
      </c>
      <c r="BA18" s="140">
        <f>銀行口座情報!$F$19</f>
        <v>0</v>
      </c>
      <c r="BB18" s="153">
        <f>銀行口座情報!$P$19</f>
        <v>0</v>
      </c>
      <c r="BC18" s="140">
        <f>銀行口座情報!$H$24</f>
        <v>0</v>
      </c>
      <c r="BD18" s="140">
        <f>銀行口座情報!$Q$24</f>
        <v>0</v>
      </c>
      <c r="BE18" s="140">
        <f>銀行口座情報!$H$25</f>
        <v>0</v>
      </c>
      <c r="BF18" s="140">
        <f>銀行口座情報!$Q$25</f>
        <v>0</v>
      </c>
      <c r="BG18" s="140" t="str">
        <f>銀行口座情報!$H$26&amp;銀行口座情報!$I$26&amp;銀行口座情報!$J$26&amp;銀行口座情報!$K$26&amp;銀行口座情報!$L$26</f>
        <v>10</v>
      </c>
      <c r="BH18" s="140" t="str">
        <f>銀行口座情報!$H$27&amp;銀行口座情報!$I$27&amp;銀行口座情報!$J$27&amp;銀行口座情報!$K$27&amp;銀行口座情報!$L$27&amp;銀行口座情報!$M$27&amp;銀行口座情報!$N$27&amp;銀行口座情報!$O$27</f>
        <v>1</v>
      </c>
    </row>
    <row r="19" spans="1:60" ht="22.5" customHeight="1">
      <c r="A19" s="123">
        <f t="shared" si="0"/>
        <v>15</v>
      </c>
      <c r="B19" s="137"/>
      <c r="C19" s="124" t="str">
        <f t="shared" ca="1" si="1"/>
        <v/>
      </c>
      <c r="D19" s="124" t="str">
        <f t="shared" ca="1" si="2"/>
        <v/>
      </c>
      <c r="E19" s="124" t="str">
        <f t="shared" ca="1" si="3"/>
        <v/>
      </c>
      <c r="F19" s="124" t="str">
        <f t="shared" ca="1" si="4"/>
        <v/>
      </c>
      <c r="G19" s="124" t="str">
        <f t="shared" ca="1" si="5"/>
        <v/>
      </c>
      <c r="H19" s="136" t="str">
        <f ca="1">IF(I19&gt;0,#REF!,"")</f>
        <v/>
      </c>
      <c r="I19" s="125">
        <f t="shared" ca="1" si="6"/>
        <v>0</v>
      </c>
      <c r="J19" s="126"/>
      <c r="AH19" s="130" t="str">
        <f t="shared" ca="1" si="7"/>
        <v/>
      </c>
      <c r="AI19" s="130" t="str">
        <f t="shared" ca="1" si="8"/>
        <v/>
      </c>
      <c r="AJ19" s="130" t="str">
        <f t="shared" ca="1" si="9"/>
        <v/>
      </c>
      <c r="AK19" s="130" t="str">
        <f t="shared" ca="1" si="10"/>
        <v/>
      </c>
      <c r="AL19" s="130" t="str">
        <f t="shared" ca="1" si="11"/>
        <v/>
      </c>
      <c r="AM19" s="130" t="str">
        <f t="shared" ca="1" si="12"/>
        <v/>
      </c>
      <c r="AN19" s="130" t="str">
        <f t="shared" ca="1" si="13"/>
        <v/>
      </c>
      <c r="AO19" s="130" t="str">
        <f t="shared" ca="1" si="14"/>
        <v/>
      </c>
      <c r="AP19" s="130" t="str">
        <f t="shared" ca="1" si="15"/>
        <v/>
      </c>
      <c r="AQ19" s="130" t="str">
        <f t="shared" ca="1" si="16"/>
        <v/>
      </c>
      <c r="AR19" s="130" t="str">
        <f t="shared" ca="1" si="17"/>
        <v/>
      </c>
      <c r="AS19" s="140">
        <f>銀行口座情報!$S$31</f>
        <v>0</v>
      </c>
      <c r="AT19" s="140">
        <f>銀行口座情報!$K$5</f>
        <v>0</v>
      </c>
      <c r="AU19" s="140">
        <f>銀行口座情報!$M$6</f>
        <v>0</v>
      </c>
      <c r="AV19" s="140">
        <f>銀行口座情報!$J$14</f>
        <v>0</v>
      </c>
      <c r="AW19" s="140" t="str">
        <f>銀行口座情報!$F$17&amp;銀行口座情報!$J$17</f>
        <v/>
      </c>
      <c r="AX19" s="140" t="str">
        <f>銀行口座情報!$P$17&amp;銀行口座情報!$U$17</f>
        <v/>
      </c>
      <c r="AY19" s="153">
        <f>銀行口座情報!$F$18</f>
        <v>0</v>
      </c>
      <c r="AZ19" s="153">
        <f>銀行口座情報!$P$18</f>
        <v>0</v>
      </c>
      <c r="BA19" s="140">
        <f>銀行口座情報!$F$19</f>
        <v>0</v>
      </c>
      <c r="BB19" s="153">
        <f>銀行口座情報!$P$19</f>
        <v>0</v>
      </c>
      <c r="BC19" s="140">
        <f>銀行口座情報!$H$24</f>
        <v>0</v>
      </c>
      <c r="BD19" s="140">
        <f>銀行口座情報!$Q$24</f>
        <v>0</v>
      </c>
      <c r="BE19" s="140">
        <f>銀行口座情報!$H$25</f>
        <v>0</v>
      </c>
      <c r="BF19" s="140">
        <f>銀行口座情報!$Q$25</f>
        <v>0</v>
      </c>
      <c r="BG19" s="140" t="str">
        <f>銀行口座情報!$H$26&amp;銀行口座情報!$I$26&amp;銀行口座情報!$J$26&amp;銀行口座情報!$K$26&amp;銀行口座情報!$L$26</f>
        <v>10</v>
      </c>
      <c r="BH19" s="140" t="str">
        <f>銀行口座情報!$H$27&amp;銀行口座情報!$I$27&amp;銀行口座情報!$J$27&amp;銀行口座情報!$K$27&amp;銀行口座情報!$L$27&amp;銀行口座情報!$M$27&amp;銀行口座情報!$N$27&amp;銀行口座情報!$O$27</f>
        <v>1</v>
      </c>
    </row>
    <row r="20" spans="1:60" ht="11.25" customHeight="1"/>
    <row r="21" spans="1:60" customFormat="1">
      <c r="A21" s="2"/>
      <c r="B21" s="2"/>
      <c r="C21" s="1"/>
      <c r="D21" s="1"/>
      <c r="I21" s="132"/>
    </row>
    <row r="22" spans="1:60" customFormat="1" ht="16.5" customHeight="1">
      <c r="A22" s="133"/>
      <c r="B22" s="133"/>
      <c r="C22" s="2" t="s">
        <v>247</v>
      </c>
      <c r="D22" s="1"/>
      <c r="I22" s="132"/>
    </row>
    <row r="23" spans="1:60" customFormat="1" ht="16.5" customHeight="1">
      <c r="A23" s="133"/>
      <c r="B23" s="133"/>
      <c r="C23" s="2"/>
      <c r="D23" s="1"/>
      <c r="I23" s="132"/>
    </row>
    <row r="24" spans="1:60" customFormat="1" ht="16.5" customHeight="1">
      <c r="A24" s="134"/>
      <c r="B24" s="134"/>
      <c r="C24" s="135"/>
      <c r="D24" s="1"/>
      <c r="I24" s="132"/>
    </row>
    <row r="25" spans="1:60" customFormat="1" ht="16.5" customHeight="1">
      <c r="A25" s="134"/>
      <c r="B25" s="134"/>
      <c r="C25" s="135"/>
      <c r="D25" s="1"/>
      <c r="I25" s="132"/>
    </row>
    <row r="26" spans="1:60" customFormat="1" ht="22.5" customHeight="1">
      <c r="I26" s="132"/>
    </row>
    <row r="27" spans="1:60" customFormat="1" ht="22.5" customHeight="1">
      <c r="I27" s="132"/>
    </row>
    <row r="28" spans="1:60" customFormat="1" ht="22.5" customHeight="1">
      <c r="I28" s="132"/>
    </row>
    <row r="29" spans="1:60" customFormat="1" ht="22.5" customHeight="1">
      <c r="I29" s="132"/>
    </row>
    <row r="30" spans="1:60" customFormat="1" ht="22.5" customHeight="1">
      <c r="I30" s="132"/>
    </row>
    <row r="31" spans="1:60" customFormat="1" ht="22.5" customHeight="1">
      <c r="I31" s="132"/>
    </row>
    <row r="32" spans="1:60" customFormat="1" ht="22.5" customHeight="1">
      <c r="I32" s="132"/>
    </row>
    <row r="33" spans="9:9" customFormat="1" ht="22.5" customHeight="1">
      <c r="I33" s="132"/>
    </row>
    <row r="34" spans="9:9" customFormat="1" ht="22.5" customHeight="1">
      <c r="I34" s="132"/>
    </row>
    <row r="35" spans="9:9" customFormat="1" ht="22.5" customHeight="1">
      <c r="I35" s="132"/>
    </row>
    <row r="36" spans="9:9" customFormat="1" ht="22.5" customHeight="1">
      <c r="I36" s="132"/>
    </row>
    <row r="40" spans="9:9" hidden="1"/>
    <row r="41" spans="9:9" hidden="1"/>
  </sheetData>
  <sheetProtection sheet="1" objects="1" scenarios="1"/>
  <mergeCells count="10">
    <mergeCell ref="H3:H4"/>
    <mergeCell ref="I3:I4"/>
    <mergeCell ref="J3:J4"/>
    <mergeCell ref="B3:B4"/>
    <mergeCell ref="A3:A4"/>
    <mergeCell ref="C3:C4"/>
    <mergeCell ref="D3:D4"/>
    <mergeCell ref="E3:E4"/>
    <mergeCell ref="F3:F4"/>
    <mergeCell ref="G3:G4"/>
  </mergeCells>
  <phoneticPr fontId="4"/>
  <dataValidations count="1">
    <dataValidation type="list" allowBlank="1" showInputMessage="1" showErrorMessage="1" sqref="J5:J19" xr:uid="{7A013DBF-3125-4010-AC2C-4EC95164EFFE}">
      <formula1>"可"</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5" customWidth="1"/>
    <col min="3" max="3" width="13.875" style="5" customWidth="1"/>
    <col min="4" max="4" width="3.875" style="5" customWidth="1"/>
    <col min="5" max="5" width="35.625" style="5" customWidth="1"/>
    <col min="6" max="6" width="26.125" style="5" customWidth="1"/>
    <col min="7" max="7" width="63.625" style="5" customWidth="1"/>
    <col min="8" max="8" width="26.375" style="5" customWidth="1"/>
    <col min="9" max="9" width="63.625" style="5" customWidth="1"/>
    <col min="10" max="10" width="26.375" style="5" customWidth="1"/>
    <col min="11" max="16384" width="9" style="5"/>
  </cols>
  <sheetData>
    <row r="1" spans="1:15" ht="26.25" customHeight="1">
      <c r="A1" s="3" t="s">
        <v>15</v>
      </c>
      <c r="B1" s="4"/>
      <c r="C1" s="3" t="s">
        <v>16</v>
      </c>
      <c r="I1" s="3"/>
      <c r="J1" s="3"/>
    </row>
    <row r="2" spans="1:15" ht="27" customHeight="1">
      <c r="A2" s="6" t="s">
        <v>17</v>
      </c>
      <c r="B2" s="7"/>
      <c r="C2" s="8"/>
      <c r="D2" s="8"/>
      <c r="E2" s="8"/>
      <c r="F2" s="8"/>
      <c r="G2" s="8"/>
      <c r="H2" s="9"/>
      <c r="I2" s="363" t="s">
        <v>18</v>
      </c>
      <c r="J2" s="364"/>
    </row>
    <row r="3" spans="1:15" ht="30" customHeight="1">
      <c r="A3" s="10"/>
      <c r="B3" s="11"/>
      <c r="C3" s="12"/>
      <c r="D3" s="12"/>
      <c r="E3" s="12"/>
      <c r="F3" s="12"/>
      <c r="G3" s="13" t="s">
        <v>19</v>
      </c>
      <c r="H3" s="14"/>
    </row>
    <row r="4" spans="1:15" ht="71.25" customHeight="1">
      <c r="A4" s="15"/>
      <c r="B4" s="16"/>
      <c r="C4" s="365" t="s">
        <v>20</v>
      </c>
      <c r="D4" s="366"/>
      <c r="E4" s="366"/>
      <c r="F4" s="367"/>
      <c r="G4" s="368" t="s">
        <v>21</v>
      </c>
      <c r="H4" s="369"/>
    </row>
    <row r="5" spans="1:15" ht="18.95" customHeight="1">
      <c r="A5" s="17"/>
      <c r="B5" s="18"/>
      <c r="C5" s="370" t="s">
        <v>22</v>
      </c>
      <c r="D5" s="19">
        <v>1</v>
      </c>
      <c r="E5" s="371" t="s">
        <v>23</v>
      </c>
      <c r="F5" s="19" t="s">
        <v>24</v>
      </c>
      <c r="G5" s="20">
        <v>653</v>
      </c>
      <c r="H5" s="21" t="s">
        <v>25</v>
      </c>
      <c r="K5" s="22"/>
      <c r="L5" s="23"/>
      <c r="M5" s="22"/>
      <c r="N5" s="23"/>
      <c r="O5" s="24"/>
    </row>
    <row r="6" spans="1:15" ht="18.95" customHeight="1">
      <c r="A6" s="17"/>
      <c r="B6" s="18"/>
      <c r="C6" s="370"/>
      <c r="D6" s="19">
        <v>2</v>
      </c>
      <c r="E6" s="371"/>
      <c r="F6" s="19" t="s">
        <v>26</v>
      </c>
      <c r="G6" s="20">
        <v>831</v>
      </c>
      <c r="H6" s="21" t="s">
        <v>25</v>
      </c>
      <c r="K6" s="22"/>
      <c r="L6" s="23"/>
      <c r="M6" s="22"/>
      <c r="N6" s="23"/>
      <c r="O6" s="24"/>
    </row>
    <row r="7" spans="1:15" ht="18.95" customHeight="1">
      <c r="A7" s="17"/>
      <c r="B7" s="18"/>
      <c r="C7" s="370"/>
      <c r="D7" s="19">
        <v>3</v>
      </c>
      <c r="E7" s="371"/>
      <c r="F7" s="19" t="s">
        <v>27</v>
      </c>
      <c r="G7" s="20">
        <v>1075</v>
      </c>
      <c r="H7" s="21" t="s">
        <v>25</v>
      </c>
      <c r="K7" s="22"/>
      <c r="L7" s="23"/>
      <c r="M7" s="22"/>
      <c r="N7" s="23"/>
      <c r="O7" s="24"/>
    </row>
    <row r="8" spans="1:15" ht="18.95" customHeight="1">
      <c r="A8" s="17"/>
      <c r="B8" s="18"/>
      <c r="C8" s="370"/>
      <c r="D8" s="19">
        <v>4</v>
      </c>
      <c r="E8" s="372" t="s">
        <v>28</v>
      </c>
      <c r="F8" s="372"/>
      <c r="G8" s="20">
        <v>305</v>
      </c>
      <c r="H8" s="21" t="s">
        <v>25</v>
      </c>
      <c r="K8" s="22"/>
      <c r="L8" s="23"/>
      <c r="M8" s="22"/>
      <c r="N8" s="23"/>
      <c r="O8" s="24"/>
    </row>
    <row r="9" spans="1:15" ht="18.95" customHeight="1">
      <c r="A9" s="17"/>
      <c r="B9" s="18"/>
      <c r="C9" s="370"/>
      <c r="D9" s="19">
        <v>5</v>
      </c>
      <c r="E9" s="371" t="s">
        <v>29</v>
      </c>
      <c r="F9" s="371"/>
      <c r="G9" s="20">
        <v>340</v>
      </c>
      <c r="H9" s="21" t="s">
        <v>25</v>
      </c>
      <c r="K9" s="22"/>
      <c r="L9" s="23"/>
      <c r="M9" s="22"/>
      <c r="N9" s="23"/>
      <c r="O9" s="24"/>
    </row>
    <row r="10" spans="1:15" ht="18.95" customHeight="1">
      <c r="A10" s="17"/>
      <c r="B10" s="18"/>
      <c r="C10" s="370"/>
      <c r="D10" s="19">
        <v>6</v>
      </c>
      <c r="E10" s="371" t="s">
        <v>30</v>
      </c>
      <c r="F10" s="19" t="s">
        <v>24</v>
      </c>
      <c r="G10" s="20">
        <v>642</v>
      </c>
      <c r="H10" s="21" t="s">
        <v>25</v>
      </c>
      <c r="K10" s="22"/>
      <c r="L10" s="23"/>
      <c r="M10" s="22"/>
      <c r="N10" s="23"/>
      <c r="O10" s="24"/>
    </row>
    <row r="11" spans="1:15" ht="18.95" customHeight="1">
      <c r="A11" s="17"/>
      <c r="B11" s="18"/>
      <c r="C11" s="370"/>
      <c r="D11" s="19">
        <v>7</v>
      </c>
      <c r="E11" s="371"/>
      <c r="F11" s="19" t="s">
        <v>26</v>
      </c>
      <c r="G11" s="20">
        <v>776</v>
      </c>
      <c r="H11" s="21" t="s">
        <v>25</v>
      </c>
      <c r="K11" s="22"/>
      <c r="L11" s="23"/>
      <c r="M11" s="22"/>
      <c r="N11" s="23"/>
      <c r="O11" s="24"/>
    </row>
    <row r="12" spans="1:15" ht="18.95" customHeight="1">
      <c r="A12" s="17"/>
      <c r="B12" s="18"/>
      <c r="C12" s="370"/>
      <c r="D12" s="19">
        <v>8</v>
      </c>
      <c r="E12" s="371"/>
      <c r="F12" s="19" t="s">
        <v>27</v>
      </c>
      <c r="G12" s="20">
        <v>1272</v>
      </c>
      <c r="H12" s="21" t="s">
        <v>25</v>
      </c>
      <c r="K12" s="22"/>
      <c r="L12" s="23"/>
      <c r="M12" s="22"/>
      <c r="N12" s="23"/>
      <c r="O12" s="24"/>
    </row>
    <row r="13" spans="1:15" ht="18.95" customHeight="1">
      <c r="A13" s="17"/>
      <c r="B13" s="18"/>
      <c r="C13" s="25" t="s">
        <v>31</v>
      </c>
      <c r="D13" s="19">
        <v>9</v>
      </c>
      <c r="E13" s="371" t="s">
        <v>32</v>
      </c>
      <c r="F13" s="371"/>
      <c r="G13" s="20">
        <v>44</v>
      </c>
      <c r="H13" s="21" t="s">
        <v>33</v>
      </c>
      <c r="K13" s="22"/>
      <c r="L13" s="24"/>
      <c r="M13" s="24"/>
      <c r="N13" s="23"/>
      <c r="O13" s="22"/>
    </row>
    <row r="14" spans="1:15" ht="18.95" customHeight="1">
      <c r="A14" s="17"/>
      <c r="B14" s="18"/>
      <c r="C14" s="370" t="s">
        <v>34</v>
      </c>
      <c r="D14" s="19">
        <v>10</v>
      </c>
      <c r="E14" s="371" t="s">
        <v>35</v>
      </c>
      <c r="F14" s="371"/>
      <c r="G14" s="20">
        <v>500</v>
      </c>
      <c r="H14" s="21" t="s">
        <v>25</v>
      </c>
      <c r="K14" s="22"/>
      <c r="L14" s="23"/>
      <c r="M14" s="22"/>
      <c r="N14" s="23"/>
      <c r="O14" s="24"/>
    </row>
    <row r="15" spans="1:15" ht="18.95" customHeight="1">
      <c r="A15" s="17"/>
      <c r="B15" s="18"/>
      <c r="C15" s="370"/>
      <c r="D15" s="19">
        <v>11</v>
      </c>
      <c r="E15" s="371" t="s">
        <v>36</v>
      </c>
      <c r="F15" s="371"/>
      <c r="G15" s="20">
        <v>431</v>
      </c>
      <c r="H15" s="21" t="s">
        <v>25</v>
      </c>
      <c r="K15" s="22"/>
      <c r="L15" s="23"/>
      <c r="M15" s="22"/>
      <c r="N15" s="23"/>
      <c r="O15" s="24"/>
    </row>
    <row r="16" spans="1:15" ht="18.95" customHeight="1">
      <c r="A16" s="17"/>
      <c r="B16" s="18"/>
      <c r="C16" s="370"/>
      <c r="D16" s="19">
        <v>12</v>
      </c>
      <c r="E16" s="371" t="s">
        <v>37</v>
      </c>
      <c r="F16" s="371"/>
      <c r="G16" s="20">
        <v>464</v>
      </c>
      <c r="H16" s="21" t="s">
        <v>25</v>
      </c>
      <c r="K16" s="22"/>
      <c r="L16" s="23"/>
      <c r="M16" s="22"/>
      <c r="N16" s="23"/>
      <c r="O16" s="24"/>
    </row>
    <row r="17" spans="1:28" ht="18.95" customHeight="1">
      <c r="A17" s="17"/>
      <c r="B17" s="18"/>
      <c r="C17" s="370"/>
      <c r="D17" s="19">
        <v>13</v>
      </c>
      <c r="E17" s="371" t="s">
        <v>38</v>
      </c>
      <c r="F17" s="371"/>
      <c r="G17" s="20">
        <v>153</v>
      </c>
      <c r="H17" s="21" t="s">
        <v>25</v>
      </c>
      <c r="K17" s="22"/>
      <c r="L17" s="23"/>
      <c r="M17" s="22"/>
      <c r="N17" s="23"/>
      <c r="O17" s="24"/>
    </row>
    <row r="18" spans="1:28" ht="18.95" customHeight="1">
      <c r="A18" s="17"/>
      <c r="B18" s="18"/>
      <c r="C18" s="370"/>
      <c r="D18" s="19">
        <v>14</v>
      </c>
      <c r="E18" s="371" t="s">
        <v>39</v>
      </c>
      <c r="F18" s="371"/>
      <c r="G18" s="20">
        <v>1002</v>
      </c>
      <c r="H18" s="21" t="s">
        <v>25</v>
      </c>
      <c r="K18" s="22"/>
      <c r="L18" s="23"/>
      <c r="M18" s="22"/>
      <c r="N18" s="23"/>
      <c r="O18" s="24"/>
    </row>
    <row r="19" spans="1:28" ht="18.95" customHeight="1">
      <c r="A19" s="17"/>
      <c r="B19" s="18"/>
      <c r="C19" s="370"/>
      <c r="D19" s="19">
        <v>15</v>
      </c>
      <c r="E19" s="371" t="s">
        <v>40</v>
      </c>
      <c r="F19" s="371"/>
      <c r="G19" s="20">
        <v>573</v>
      </c>
      <c r="H19" s="21" t="s">
        <v>25</v>
      </c>
      <c r="K19" s="22"/>
      <c r="L19" s="23"/>
      <c r="M19" s="22"/>
      <c r="N19" s="23"/>
      <c r="O19" s="24"/>
    </row>
    <row r="20" spans="1:28" ht="18.95" customHeight="1">
      <c r="A20" s="17"/>
      <c r="B20" s="18"/>
      <c r="C20" s="370"/>
      <c r="D20" s="19">
        <v>16</v>
      </c>
      <c r="E20" s="371" t="s">
        <v>41</v>
      </c>
      <c r="F20" s="371"/>
      <c r="G20" s="20">
        <v>227</v>
      </c>
      <c r="H20" s="21" t="s">
        <v>25</v>
      </c>
      <c r="K20" s="22"/>
      <c r="L20" s="23"/>
      <c r="M20" s="22"/>
      <c r="N20" s="23"/>
      <c r="O20" s="24"/>
    </row>
    <row r="21" spans="1:28" s="26" customFormat="1" ht="18.95" customHeight="1">
      <c r="A21" s="17"/>
      <c r="B21" s="18"/>
      <c r="C21" s="370"/>
      <c r="D21" s="19">
        <v>17</v>
      </c>
      <c r="E21" s="371" t="s">
        <v>42</v>
      </c>
      <c r="F21" s="371"/>
      <c r="G21" s="20">
        <v>252</v>
      </c>
      <c r="H21" s="21" t="s">
        <v>25</v>
      </c>
      <c r="I21" s="5"/>
      <c r="J21" s="5"/>
      <c r="K21" s="22"/>
      <c r="L21" s="23"/>
      <c r="M21" s="22"/>
      <c r="N21" s="23"/>
      <c r="O21" s="24"/>
      <c r="P21" s="5"/>
      <c r="Q21" s="5"/>
      <c r="R21" s="5"/>
      <c r="S21" s="5"/>
      <c r="T21" s="5"/>
      <c r="U21" s="5"/>
      <c r="V21" s="5"/>
      <c r="W21" s="5"/>
      <c r="X21" s="5"/>
      <c r="Y21" s="5"/>
      <c r="Z21" s="5"/>
      <c r="AA21" s="5"/>
      <c r="AB21" s="5"/>
    </row>
    <row r="22" spans="1:28" ht="18.75" customHeight="1">
      <c r="A22" s="17"/>
      <c r="B22" s="18"/>
      <c r="C22" s="370"/>
      <c r="D22" s="19">
        <v>18</v>
      </c>
      <c r="E22" s="374" t="s">
        <v>43</v>
      </c>
      <c r="F22" s="374"/>
      <c r="G22" s="20">
        <v>82</v>
      </c>
      <c r="H22" s="21" t="s">
        <v>25</v>
      </c>
      <c r="K22" s="22"/>
      <c r="L22" s="23"/>
      <c r="M22" s="22"/>
      <c r="N22" s="23"/>
      <c r="O22" s="24"/>
    </row>
    <row r="23" spans="1:28" ht="18.95" customHeight="1">
      <c r="A23" s="17"/>
      <c r="B23" s="18"/>
      <c r="C23" s="375" t="s">
        <v>44</v>
      </c>
      <c r="D23" s="19">
        <v>19</v>
      </c>
      <c r="E23" s="371" t="s">
        <v>45</v>
      </c>
      <c r="F23" s="371"/>
      <c r="G23" s="20">
        <v>637</v>
      </c>
      <c r="H23" s="21" t="s">
        <v>25</v>
      </c>
      <c r="K23" s="22"/>
      <c r="L23" s="23"/>
      <c r="M23" s="22"/>
      <c r="N23" s="23"/>
      <c r="O23" s="24"/>
    </row>
    <row r="24" spans="1:28" ht="18.95" customHeight="1">
      <c r="A24" s="17"/>
      <c r="B24" s="18"/>
      <c r="C24" s="375"/>
      <c r="D24" s="19">
        <v>20</v>
      </c>
      <c r="E24" s="371" t="s">
        <v>46</v>
      </c>
      <c r="F24" s="371"/>
      <c r="G24" s="20">
        <v>873</v>
      </c>
      <c r="H24" s="21" t="s">
        <v>25</v>
      </c>
      <c r="K24" s="22"/>
      <c r="L24" s="23"/>
      <c r="M24" s="22"/>
      <c r="N24" s="23"/>
      <c r="O24" s="24"/>
    </row>
    <row r="25" spans="1:28" ht="18.95" customHeight="1">
      <c r="A25" s="17"/>
      <c r="B25" s="18"/>
      <c r="C25" s="375" t="s">
        <v>47</v>
      </c>
      <c r="D25" s="19">
        <v>21</v>
      </c>
      <c r="E25" s="371" t="s">
        <v>48</v>
      </c>
      <c r="F25" s="371"/>
      <c r="G25" s="20">
        <v>40</v>
      </c>
      <c r="H25" s="21" t="s">
        <v>33</v>
      </c>
      <c r="K25" s="22"/>
      <c r="L25" s="24"/>
      <c r="M25" s="24"/>
      <c r="N25" s="23"/>
      <c r="O25" s="22"/>
    </row>
    <row r="26" spans="1:28" ht="18.95" customHeight="1">
      <c r="A26" s="17"/>
      <c r="B26" s="18"/>
      <c r="C26" s="375"/>
      <c r="D26" s="19">
        <v>22</v>
      </c>
      <c r="E26" s="371" t="s">
        <v>49</v>
      </c>
      <c r="F26" s="371"/>
      <c r="G26" s="20">
        <v>48</v>
      </c>
      <c r="H26" s="21" t="s">
        <v>33</v>
      </c>
      <c r="K26" s="22"/>
      <c r="L26" s="24"/>
      <c r="M26" s="24"/>
      <c r="N26" s="23"/>
      <c r="O26" s="22"/>
    </row>
    <row r="27" spans="1:28" ht="18.95" customHeight="1">
      <c r="A27" s="17"/>
      <c r="B27" s="18"/>
      <c r="C27" s="375"/>
      <c r="D27" s="19">
        <v>23</v>
      </c>
      <c r="E27" s="371" t="s">
        <v>50</v>
      </c>
      <c r="F27" s="371"/>
      <c r="G27" s="20">
        <v>39</v>
      </c>
      <c r="H27" s="21" t="s">
        <v>33</v>
      </c>
      <c r="K27" s="22"/>
      <c r="L27" s="24"/>
      <c r="M27" s="24"/>
      <c r="N27" s="23"/>
      <c r="O27" s="22"/>
    </row>
    <row r="28" spans="1:28" ht="18.95" customHeight="1">
      <c r="A28" s="17"/>
      <c r="B28" s="18"/>
      <c r="C28" s="375"/>
      <c r="D28" s="19">
        <v>24</v>
      </c>
      <c r="E28" s="371" t="s">
        <v>51</v>
      </c>
      <c r="F28" s="371"/>
      <c r="G28" s="20">
        <v>48</v>
      </c>
      <c r="H28" s="21" t="s">
        <v>33</v>
      </c>
      <c r="K28" s="22"/>
      <c r="L28" s="24"/>
      <c r="M28" s="24"/>
      <c r="N28" s="23"/>
      <c r="O28" s="22"/>
    </row>
    <row r="29" spans="1:28" ht="18.95" customHeight="1">
      <c r="A29" s="17"/>
      <c r="B29" s="18"/>
      <c r="C29" s="375"/>
      <c r="D29" s="19">
        <v>25</v>
      </c>
      <c r="E29" s="371" t="s">
        <v>52</v>
      </c>
      <c r="F29" s="371"/>
      <c r="G29" s="20">
        <v>43</v>
      </c>
      <c r="H29" s="21" t="s">
        <v>33</v>
      </c>
      <c r="K29" s="22"/>
      <c r="L29" s="24"/>
      <c r="M29" s="24"/>
      <c r="N29" s="23"/>
      <c r="O29" s="22"/>
    </row>
    <row r="30" spans="1:28" ht="18.95" customHeight="1">
      <c r="A30" s="17"/>
      <c r="B30" s="18"/>
      <c r="C30" s="375"/>
      <c r="D30" s="19">
        <v>26</v>
      </c>
      <c r="E30" s="371" t="s">
        <v>53</v>
      </c>
      <c r="F30" s="371"/>
      <c r="G30" s="20">
        <v>48</v>
      </c>
      <c r="H30" s="21" t="s">
        <v>33</v>
      </c>
      <c r="K30" s="22"/>
      <c r="L30" s="24"/>
      <c r="M30" s="24"/>
      <c r="N30" s="23"/>
      <c r="O30" s="22"/>
    </row>
    <row r="31" spans="1:28" ht="18.95" customHeight="1">
      <c r="A31" s="17"/>
      <c r="B31" s="18"/>
      <c r="C31" s="375"/>
      <c r="D31" s="19">
        <v>27</v>
      </c>
      <c r="E31" s="372" t="s">
        <v>54</v>
      </c>
      <c r="F31" s="372"/>
      <c r="G31" s="20">
        <v>37</v>
      </c>
      <c r="H31" s="21" t="s">
        <v>33</v>
      </c>
      <c r="K31" s="22"/>
      <c r="L31" s="24"/>
      <c r="M31" s="24"/>
      <c r="N31" s="23"/>
      <c r="O31" s="22"/>
    </row>
    <row r="32" spans="1:28" ht="18.95" customHeight="1">
      <c r="A32" s="27"/>
      <c r="B32" s="28"/>
      <c r="C32" s="375"/>
      <c r="D32" s="19">
        <v>28</v>
      </c>
      <c r="E32" s="372" t="s">
        <v>55</v>
      </c>
      <c r="F32" s="372"/>
      <c r="G32" s="20">
        <v>37</v>
      </c>
      <c r="H32" s="21" t="s">
        <v>33</v>
      </c>
      <c r="K32" s="22"/>
      <c r="L32" s="24"/>
      <c r="M32" s="24"/>
      <c r="N32" s="23"/>
      <c r="O32" s="22"/>
    </row>
    <row r="33" spans="1:10" ht="246.75" customHeight="1">
      <c r="A33" s="29" t="s">
        <v>56</v>
      </c>
      <c r="B33" s="30"/>
      <c r="C33" s="31"/>
      <c r="D33" s="32"/>
      <c r="E33" s="33"/>
      <c r="F33" s="34"/>
      <c r="G33" s="376" t="s">
        <v>57</v>
      </c>
      <c r="H33" s="377"/>
    </row>
    <row r="34" spans="1:10" ht="70.5" customHeight="1">
      <c r="A34" s="35" t="s">
        <v>58</v>
      </c>
      <c r="B34" s="36"/>
      <c r="C34" s="37"/>
      <c r="D34" s="38"/>
      <c r="E34" s="39"/>
      <c r="F34" s="40"/>
      <c r="G34" s="378" t="s">
        <v>59</v>
      </c>
      <c r="H34" s="379"/>
    </row>
    <row r="35" spans="1:10" ht="21" customHeight="1">
      <c r="A35" s="41" t="s">
        <v>60</v>
      </c>
      <c r="B35" s="41"/>
      <c r="C35" s="24"/>
      <c r="D35" s="24"/>
      <c r="E35" s="41"/>
      <c r="F35" s="24"/>
      <c r="G35" s="42"/>
      <c r="H35" s="42"/>
    </row>
    <row r="36" spans="1:10" ht="21" customHeight="1">
      <c r="A36" s="5" t="s">
        <v>61</v>
      </c>
    </row>
    <row r="37" spans="1:10" ht="21" customHeight="1">
      <c r="A37" s="5" t="s">
        <v>62</v>
      </c>
    </row>
    <row r="38" spans="1:10" ht="21" customHeight="1">
      <c r="B38" s="5" t="s">
        <v>63</v>
      </c>
    </row>
    <row r="39" spans="1:10" ht="21" customHeight="1">
      <c r="A39" s="5" t="s">
        <v>64</v>
      </c>
    </row>
    <row r="40" spans="1:10">
      <c r="A40" s="5" t="s">
        <v>65</v>
      </c>
    </row>
    <row r="41" spans="1:10">
      <c r="A41" s="5" t="s">
        <v>66</v>
      </c>
    </row>
    <row r="42" spans="1:10">
      <c r="A42" s="5" t="s">
        <v>67</v>
      </c>
    </row>
    <row r="44" spans="1:10" ht="18.75">
      <c r="I44" s="373" t="s">
        <v>68</v>
      </c>
      <c r="J44" s="373"/>
    </row>
    <row r="45" spans="1:10" ht="21">
      <c r="I45" s="43"/>
      <c r="J45" s="43"/>
    </row>
    <row r="48" spans="1:10" ht="18.75">
      <c r="A48" s="6" t="s">
        <v>69</v>
      </c>
      <c r="B48" s="7"/>
      <c r="C48" s="8"/>
      <c r="D48" s="8"/>
      <c r="E48" s="8"/>
      <c r="F48" s="8"/>
      <c r="G48" s="8"/>
      <c r="H48" s="44"/>
      <c r="I48" s="44"/>
      <c r="J48" s="9"/>
    </row>
    <row r="49" spans="1:10" ht="17.25">
      <c r="A49" s="10"/>
      <c r="B49" s="11"/>
      <c r="C49" s="12"/>
      <c r="D49" s="12"/>
      <c r="E49" s="12"/>
      <c r="F49" s="12"/>
      <c r="G49" s="380" t="s">
        <v>70</v>
      </c>
      <c r="H49" s="381"/>
      <c r="I49" s="380" t="s">
        <v>71</v>
      </c>
      <c r="J49" s="381"/>
    </row>
    <row r="50" spans="1:10" ht="14.25" customHeight="1">
      <c r="A50" s="15"/>
      <c r="B50" s="16"/>
      <c r="C50" s="365" t="s">
        <v>72</v>
      </c>
      <c r="D50" s="366"/>
      <c r="E50" s="366"/>
      <c r="F50" s="367"/>
      <c r="G50" s="385" t="s">
        <v>73</v>
      </c>
      <c r="H50" s="386"/>
      <c r="I50" s="389" t="s">
        <v>74</v>
      </c>
      <c r="J50" s="390"/>
    </row>
    <row r="51" spans="1:10" ht="29.25" customHeight="1">
      <c r="A51" s="45"/>
      <c r="B51" s="46"/>
      <c r="C51" s="382"/>
      <c r="D51" s="383"/>
      <c r="E51" s="383"/>
      <c r="F51" s="384"/>
      <c r="G51" s="387"/>
      <c r="H51" s="388"/>
      <c r="I51" s="391"/>
      <c r="J51" s="392"/>
    </row>
    <row r="52" spans="1:10" ht="21">
      <c r="A52" s="17"/>
      <c r="B52" s="18"/>
      <c r="C52" s="370" t="s">
        <v>22</v>
      </c>
      <c r="D52" s="19">
        <v>1</v>
      </c>
      <c r="E52" s="371" t="s">
        <v>23</v>
      </c>
      <c r="F52" s="19" t="s">
        <v>24</v>
      </c>
      <c r="G52" s="47">
        <v>20</v>
      </c>
      <c r="H52" s="48" t="s">
        <v>75</v>
      </c>
      <c r="I52" s="20">
        <v>200</v>
      </c>
      <c r="J52" s="48" t="s">
        <v>25</v>
      </c>
    </row>
    <row r="53" spans="1:10" ht="21">
      <c r="A53" s="17"/>
      <c r="B53" s="18"/>
      <c r="C53" s="370"/>
      <c r="D53" s="19">
        <v>2</v>
      </c>
      <c r="E53" s="371"/>
      <c r="F53" s="19" t="s">
        <v>26</v>
      </c>
      <c r="G53" s="47">
        <v>20</v>
      </c>
      <c r="H53" s="48" t="s">
        <v>75</v>
      </c>
      <c r="I53" s="20">
        <v>200</v>
      </c>
      <c r="J53" s="48" t="s">
        <v>25</v>
      </c>
    </row>
    <row r="54" spans="1:10" ht="21">
      <c r="A54" s="17"/>
      <c r="B54" s="18"/>
      <c r="C54" s="370"/>
      <c r="D54" s="19">
        <v>3</v>
      </c>
      <c r="E54" s="371"/>
      <c r="F54" s="19" t="s">
        <v>27</v>
      </c>
      <c r="G54" s="47">
        <v>20</v>
      </c>
      <c r="H54" s="48" t="s">
        <v>75</v>
      </c>
      <c r="I54" s="20">
        <v>200</v>
      </c>
      <c r="J54" s="48" t="s">
        <v>25</v>
      </c>
    </row>
    <row r="55" spans="1:10" ht="21">
      <c r="A55" s="17"/>
      <c r="B55" s="18"/>
      <c r="C55" s="370"/>
      <c r="D55" s="19">
        <v>4</v>
      </c>
      <c r="E55" s="372" t="s">
        <v>28</v>
      </c>
      <c r="F55" s="372"/>
      <c r="G55" s="47">
        <v>20</v>
      </c>
      <c r="H55" s="48" t="s">
        <v>75</v>
      </c>
      <c r="I55" s="20">
        <v>200</v>
      </c>
      <c r="J55" s="48" t="s">
        <v>25</v>
      </c>
    </row>
    <row r="56" spans="1:10" ht="21">
      <c r="A56" s="17"/>
      <c r="B56" s="18"/>
      <c r="C56" s="370"/>
      <c r="D56" s="19">
        <v>5</v>
      </c>
      <c r="E56" s="371" t="s">
        <v>29</v>
      </c>
      <c r="F56" s="371"/>
      <c r="G56" s="47">
        <v>20</v>
      </c>
      <c r="H56" s="48" t="s">
        <v>75</v>
      </c>
      <c r="I56" s="20">
        <v>200</v>
      </c>
      <c r="J56" s="48" t="s">
        <v>25</v>
      </c>
    </row>
    <row r="57" spans="1:10" ht="21">
      <c r="A57" s="17"/>
      <c r="B57" s="18"/>
      <c r="C57" s="370"/>
      <c r="D57" s="19">
        <v>6</v>
      </c>
      <c r="E57" s="371" t="s">
        <v>30</v>
      </c>
      <c r="F57" s="19" t="s">
        <v>24</v>
      </c>
      <c r="G57" s="47">
        <v>20</v>
      </c>
      <c r="H57" s="48" t="s">
        <v>75</v>
      </c>
      <c r="I57" s="20">
        <v>200</v>
      </c>
      <c r="J57" s="48" t="s">
        <v>25</v>
      </c>
    </row>
    <row r="58" spans="1:10" ht="21">
      <c r="A58" s="17"/>
      <c r="B58" s="18"/>
      <c r="C58" s="370"/>
      <c r="D58" s="19">
        <v>7</v>
      </c>
      <c r="E58" s="371"/>
      <c r="F58" s="19" t="s">
        <v>26</v>
      </c>
      <c r="G58" s="47">
        <v>20</v>
      </c>
      <c r="H58" s="48" t="s">
        <v>75</v>
      </c>
      <c r="I58" s="20">
        <v>200</v>
      </c>
      <c r="J58" s="48" t="s">
        <v>25</v>
      </c>
    </row>
    <row r="59" spans="1:10" ht="21">
      <c r="A59" s="17"/>
      <c r="B59" s="18"/>
      <c r="C59" s="370"/>
      <c r="D59" s="19">
        <v>8</v>
      </c>
      <c r="E59" s="371"/>
      <c r="F59" s="19" t="s">
        <v>27</v>
      </c>
      <c r="G59" s="47">
        <v>20</v>
      </c>
      <c r="H59" s="48" t="s">
        <v>75</v>
      </c>
      <c r="I59" s="20">
        <v>200</v>
      </c>
      <c r="J59" s="48" t="s">
        <v>25</v>
      </c>
    </row>
    <row r="60" spans="1:10" ht="21">
      <c r="A60" s="17"/>
      <c r="B60" s="18"/>
      <c r="C60" s="25" t="s">
        <v>31</v>
      </c>
      <c r="D60" s="19">
        <v>9</v>
      </c>
      <c r="E60" s="371" t="s">
        <v>32</v>
      </c>
      <c r="F60" s="371"/>
      <c r="G60" s="47">
        <v>20</v>
      </c>
      <c r="H60" s="48" t="s">
        <v>75</v>
      </c>
      <c r="I60" s="20">
        <v>200</v>
      </c>
      <c r="J60" s="48" t="s">
        <v>25</v>
      </c>
    </row>
    <row r="61" spans="1:10" ht="21">
      <c r="A61" s="17"/>
      <c r="B61" s="18"/>
      <c r="C61" s="370" t="s">
        <v>34</v>
      </c>
      <c r="D61" s="19">
        <v>10</v>
      </c>
      <c r="E61" s="371" t="s">
        <v>35</v>
      </c>
      <c r="F61" s="371"/>
      <c r="G61" s="47">
        <v>20</v>
      </c>
      <c r="H61" s="48" t="s">
        <v>75</v>
      </c>
      <c r="I61" s="20">
        <v>200</v>
      </c>
      <c r="J61" s="48" t="s">
        <v>25</v>
      </c>
    </row>
    <row r="62" spans="1:10" ht="21">
      <c r="A62" s="17"/>
      <c r="B62" s="18"/>
      <c r="C62" s="370"/>
      <c r="D62" s="19">
        <v>11</v>
      </c>
      <c r="E62" s="371" t="s">
        <v>36</v>
      </c>
      <c r="F62" s="371"/>
      <c r="G62" s="47">
        <v>20</v>
      </c>
      <c r="H62" s="48" t="s">
        <v>75</v>
      </c>
      <c r="I62" s="20">
        <v>200</v>
      </c>
      <c r="J62" s="48" t="s">
        <v>25</v>
      </c>
    </row>
    <row r="63" spans="1:10" ht="21">
      <c r="A63" s="17"/>
      <c r="B63" s="18"/>
      <c r="C63" s="370"/>
      <c r="D63" s="19">
        <v>12</v>
      </c>
      <c r="E63" s="371" t="s">
        <v>37</v>
      </c>
      <c r="F63" s="371"/>
      <c r="G63" s="47">
        <v>20</v>
      </c>
      <c r="H63" s="48" t="s">
        <v>75</v>
      </c>
      <c r="I63" s="20">
        <v>200</v>
      </c>
      <c r="J63" s="48" t="s">
        <v>25</v>
      </c>
    </row>
    <row r="64" spans="1:10" ht="21">
      <c r="A64" s="17"/>
      <c r="B64" s="18"/>
      <c r="C64" s="370"/>
      <c r="D64" s="19">
        <v>13</v>
      </c>
      <c r="E64" s="371" t="s">
        <v>38</v>
      </c>
      <c r="F64" s="371"/>
      <c r="G64" s="47">
        <v>20</v>
      </c>
      <c r="H64" s="48" t="s">
        <v>75</v>
      </c>
      <c r="I64" s="20">
        <v>200</v>
      </c>
      <c r="J64" s="48" t="s">
        <v>25</v>
      </c>
    </row>
    <row r="65" spans="1:10" ht="21">
      <c r="A65" s="17"/>
      <c r="B65" s="18"/>
      <c r="C65" s="370"/>
      <c r="D65" s="19">
        <v>14</v>
      </c>
      <c r="E65" s="371" t="s">
        <v>39</v>
      </c>
      <c r="F65" s="371"/>
      <c r="G65" s="47">
        <v>20</v>
      </c>
      <c r="H65" s="48" t="s">
        <v>75</v>
      </c>
      <c r="I65" s="20">
        <v>200</v>
      </c>
      <c r="J65" s="48" t="s">
        <v>25</v>
      </c>
    </row>
    <row r="66" spans="1:10" ht="21">
      <c r="A66" s="17"/>
      <c r="B66" s="18"/>
      <c r="C66" s="370"/>
      <c r="D66" s="19">
        <v>15</v>
      </c>
      <c r="E66" s="371" t="s">
        <v>40</v>
      </c>
      <c r="F66" s="371"/>
      <c r="G66" s="47">
        <v>20</v>
      </c>
      <c r="H66" s="48" t="s">
        <v>75</v>
      </c>
      <c r="I66" s="20">
        <v>200</v>
      </c>
      <c r="J66" s="48" t="s">
        <v>25</v>
      </c>
    </row>
    <row r="67" spans="1:10" ht="21">
      <c r="A67" s="17"/>
      <c r="B67" s="18"/>
      <c r="C67" s="370"/>
      <c r="D67" s="49">
        <v>16</v>
      </c>
      <c r="E67" s="393" t="s">
        <v>41</v>
      </c>
      <c r="F67" s="50" t="s">
        <v>76</v>
      </c>
      <c r="G67" s="51" t="s">
        <v>77</v>
      </c>
      <c r="H67" s="48" t="s">
        <v>75</v>
      </c>
      <c r="I67" s="395">
        <v>200</v>
      </c>
      <c r="J67" s="395" t="s">
        <v>25</v>
      </c>
    </row>
    <row r="68" spans="1:10" ht="21">
      <c r="A68" s="17"/>
      <c r="B68" s="18"/>
      <c r="C68" s="370"/>
      <c r="D68" s="49">
        <v>17</v>
      </c>
      <c r="E68" s="394"/>
      <c r="F68" s="50" t="s">
        <v>78</v>
      </c>
      <c r="G68" s="51" t="s">
        <v>79</v>
      </c>
      <c r="H68" s="48" t="s">
        <v>75</v>
      </c>
      <c r="I68" s="396"/>
      <c r="J68" s="396"/>
    </row>
    <row r="69" spans="1:10" ht="21">
      <c r="A69" s="17"/>
      <c r="B69" s="18"/>
      <c r="C69" s="370"/>
      <c r="D69" s="49">
        <v>18</v>
      </c>
      <c r="E69" s="371" t="s">
        <v>42</v>
      </c>
      <c r="F69" s="371"/>
      <c r="G69" s="47">
        <v>20</v>
      </c>
      <c r="H69" s="48" t="s">
        <v>75</v>
      </c>
      <c r="I69" s="20">
        <v>200</v>
      </c>
      <c r="J69" s="48" t="s">
        <v>25</v>
      </c>
    </row>
    <row r="70" spans="1:10" ht="21">
      <c r="A70" s="17"/>
      <c r="B70" s="18"/>
      <c r="C70" s="370"/>
      <c r="D70" s="49">
        <v>19</v>
      </c>
      <c r="E70" s="374" t="s">
        <v>43</v>
      </c>
      <c r="F70" s="374"/>
      <c r="G70" s="47">
        <v>20</v>
      </c>
      <c r="H70" s="48" t="s">
        <v>75</v>
      </c>
      <c r="I70" s="20">
        <v>200</v>
      </c>
      <c r="J70" s="48" t="s">
        <v>25</v>
      </c>
    </row>
    <row r="71" spans="1:10" ht="21">
      <c r="A71" s="17"/>
      <c r="B71" s="18"/>
      <c r="C71" s="375" t="s">
        <v>44</v>
      </c>
      <c r="D71" s="49">
        <v>20</v>
      </c>
      <c r="E71" s="371" t="s">
        <v>45</v>
      </c>
      <c r="F71" s="371"/>
      <c r="G71" s="47">
        <v>20</v>
      </c>
      <c r="H71" s="48" t="s">
        <v>75</v>
      </c>
      <c r="I71" s="20">
        <v>200</v>
      </c>
      <c r="J71" s="48" t="s">
        <v>25</v>
      </c>
    </row>
    <row r="72" spans="1:10" ht="21">
      <c r="A72" s="17"/>
      <c r="B72" s="18"/>
      <c r="C72" s="375"/>
      <c r="D72" s="49">
        <v>21</v>
      </c>
      <c r="E72" s="371" t="s">
        <v>46</v>
      </c>
      <c r="F72" s="371"/>
      <c r="G72" s="47">
        <v>20</v>
      </c>
      <c r="H72" s="48" t="s">
        <v>75</v>
      </c>
      <c r="I72" s="20">
        <v>200</v>
      </c>
      <c r="J72" s="48" t="s">
        <v>25</v>
      </c>
    </row>
    <row r="73" spans="1:10" ht="21">
      <c r="A73" s="17"/>
      <c r="B73" s="18"/>
      <c r="C73" s="375" t="s">
        <v>47</v>
      </c>
      <c r="D73" s="49">
        <v>22</v>
      </c>
      <c r="E73" s="371" t="s">
        <v>48</v>
      </c>
      <c r="F73" s="371"/>
      <c r="G73" s="47" t="s">
        <v>80</v>
      </c>
      <c r="H73" s="48" t="s">
        <v>80</v>
      </c>
      <c r="I73" s="48" t="s">
        <v>80</v>
      </c>
      <c r="J73" s="48" t="s">
        <v>80</v>
      </c>
    </row>
    <row r="74" spans="1:10" ht="21">
      <c r="A74" s="17"/>
      <c r="B74" s="18"/>
      <c r="C74" s="375"/>
      <c r="D74" s="49">
        <v>23</v>
      </c>
      <c r="E74" s="371" t="s">
        <v>49</v>
      </c>
      <c r="F74" s="371"/>
      <c r="G74" s="47" t="s">
        <v>80</v>
      </c>
      <c r="H74" s="48" t="s">
        <v>80</v>
      </c>
      <c r="I74" s="48" t="s">
        <v>80</v>
      </c>
      <c r="J74" s="48" t="s">
        <v>80</v>
      </c>
    </row>
    <row r="75" spans="1:10" ht="21">
      <c r="A75" s="17"/>
      <c r="B75" s="18"/>
      <c r="C75" s="375"/>
      <c r="D75" s="49">
        <v>24</v>
      </c>
      <c r="E75" s="371" t="s">
        <v>50</v>
      </c>
      <c r="F75" s="371"/>
      <c r="G75" s="47" t="s">
        <v>80</v>
      </c>
      <c r="H75" s="48" t="s">
        <v>80</v>
      </c>
      <c r="I75" s="48" t="s">
        <v>80</v>
      </c>
      <c r="J75" s="48" t="s">
        <v>80</v>
      </c>
    </row>
    <row r="76" spans="1:10" ht="21">
      <c r="A76" s="17"/>
      <c r="B76" s="18"/>
      <c r="C76" s="375"/>
      <c r="D76" s="49">
        <v>25</v>
      </c>
      <c r="E76" s="371" t="s">
        <v>51</v>
      </c>
      <c r="F76" s="371"/>
      <c r="G76" s="47" t="s">
        <v>80</v>
      </c>
      <c r="H76" s="48" t="s">
        <v>80</v>
      </c>
      <c r="I76" s="48" t="s">
        <v>80</v>
      </c>
      <c r="J76" s="48" t="s">
        <v>80</v>
      </c>
    </row>
    <row r="77" spans="1:10" ht="21">
      <c r="A77" s="17"/>
      <c r="B77" s="18"/>
      <c r="C77" s="375"/>
      <c r="D77" s="49">
        <v>26</v>
      </c>
      <c r="E77" s="371" t="s">
        <v>52</v>
      </c>
      <c r="F77" s="371"/>
      <c r="G77" s="47" t="s">
        <v>80</v>
      </c>
      <c r="H77" s="48" t="s">
        <v>80</v>
      </c>
      <c r="I77" s="48" t="s">
        <v>80</v>
      </c>
      <c r="J77" s="48" t="s">
        <v>80</v>
      </c>
    </row>
    <row r="78" spans="1:10" ht="21">
      <c r="A78" s="17"/>
      <c r="B78" s="18"/>
      <c r="C78" s="375"/>
      <c r="D78" s="49">
        <v>27</v>
      </c>
      <c r="E78" s="371" t="s">
        <v>53</v>
      </c>
      <c r="F78" s="371"/>
      <c r="G78" s="47" t="s">
        <v>80</v>
      </c>
      <c r="H78" s="48" t="s">
        <v>80</v>
      </c>
      <c r="I78" s="48" t="s">
        <v>80</v>
      </c>
      <c r="J78" s="48" t="s">
        <v>80</v>
      </c>
    </row>
    <row r="79" spans="1:10" ht="21">
      <c r="A79" s="17"/>
      <c r="B79" s="18"/>
      <c r="C79" s="375"/>
      <c r="D79" s="49">
        <v>28</v>
      </c>
      <c r="E79" s="372" t="s">
        <v>54</v>
      </c>
      <c r="F79" s="372"/>
      <c r="G79" s="47" t="s">
        <v>80</v>
      </c>
      <c r="H79" s="48" t="s">
        <v>80</v>
      </c>
      <c r="I79" s="48" t="s">
        <v>80</v>
      </c>
      <c r="J79" s="48" t="s">
        <v>80</v>
      </c>
    </row>
    <row r="80" spans="1:10" ht="21">
      <c r="A80" s="27"/>
      <c r="B80" s="28"/>
      <c r="C80" s="375"/>
      <c r="D80" s="49">
        <v>29</v>
      </c>
      <c r="E80" s="372" t="s">
        <v>55</v>
      </c>
      <c r="F80" s="372"/>
      <c r="G80" s="47" t="s">
        <v>80</v>
      </c>
      <c r="H80" s="48" t="s">
        <v>80</v>
      </c>
      <c r="I80" s="48" t="s">
        <v>80</v>
      </c>
      <c r="J80" s="48" t="s">
        <v>80</v>
      </c>
    </row>
    <row r="81" spans="1:10" ht="123" customHeight="1">
      <c r="A81" s="29" t="s">
        <v>81</v>
      </c>
      <c r="B81" s="30"/>
      <c r="C81" s="31"/>
      <c r="D81" s="32"/>
      <c r="E81" s="33"/>
      <c r="F81" s="34"/>
      <c r="G81" s="400"/>
      <c r="H81" s="401"/>
      <c r="I81" s="52" t="s">
        <v>82</v>
      </c>
      <c r="J81" s="53"/>
    </row>
    <row r="82" spans="1:10" ht="81" customHeight="1">
      <c r="A82" s="35" t="s">
        <v>58</v>
      </c>
      <c r="B82" s="36"/>
      <c r="C82" s="37"/>
      <c r="D82" s="38"/>
      <c r="E82" s="39"/>
      <c r="F82" s="40"/>
      <c r="G82" s="378" t="s">
        <v>83</v>
      </c>
      <c r="H82" s="379"/>
      <c r="I82" s="378" t="s">
        <v>84</v>
      </c>
      <c r="J82" s="379"/>
    </row>
    <row r="83" spans="1:10">
      <c r="A83" s="41" t="s">
        <v>60</v>
      </c>
      <c r="B83" s="41"/>
    </row>
    <row r="84" spans="1:10">
      <c r="A84" s="5" t="s">
        <v>61</v>
      </c>
    </row>
    <row r="85" spans="1:10">
      <c r="A85" s="5" t="s">
        <v>85</v>
      </c>
    </row>
    <row r="86" spans="1:10">
      <c r="B86" s="5" t="s">
        <v>86</v>
      </c>
    </row>
    <row r="87" spans="1:10">
      <c r="A87" s="5" t="s">
        <v>64</v>
      </c>
      <c r="C87" s="54"/>
      <c r="D87" s="54"/>
      <c r="E87" s="54"/>
      <c r="F87" s="54"/>
      <c r="G87" s="54"/>
      <c r="H87" s="54"/>
    </row>
    <row r="88" spans="1:10">
      <c r="A88" s="5" t="s">
        <v>87</v>
      </c>
      <c r="B88" s="41"/>
      <c r="C88" s="54"/>
      <c r="D88" s="54"/>
      <c r="E88" s="54"/>
      <c r="F88" s="54"/>
      <c r="G88" s="54"/>
      <c r="H88" s="54"/>
    </row>
    <row r="89" spans="1:10">
      <c r="A89" s="5" t="s">
        <v>88</v>
      </c>
      <c r="C89" s="54"/>
      <c r="D89" s="54"/>
      <c r="E89" s="54"/>
      <c r="F89" s="54"/>
      <c r="G89" s="54"/>
      <c r="H89" s="54"/>
    </row>
    <row r="90" spans="1:10">
      <c r="A90" s="5" t="s">
        <v>89</v>
      </c>
      <c r="C90" s="54"/>
      <c r="D90" s="54"/>
      <c r="E90" s="54"/>
      <c r="F90" s="54"/>
      <c r="G90" s="54"/>
      <c r="H90" s="54"/>
    </row>
    <row r="91" spans="1:10">
      <c r="A91" s="5" t="s">
        <v>90</v>
      </c>
      <c r="C91" s="54"/>
      <c r="D91" s="54"/>
      <c r="E91" s="54"/>
      <c r="F91" s="54"/>
      <c r="G91" s="54"/>
      <c r="H91" s="54"/>
    </row>
    <row r="92" spans="1:10">
      <c r="A92" s="41" t="s">
        <v>91</v>
      </c>
      <c r="C92" s="54"/>
      <c r="D92" s="54"/>
      <c r="E92" s="54"/>
      <c r="F92" s="54"/>
      <c r="H92" s="54"/>
    </row>
    <row r="93" spans="1:10">
      <c r="A93" s="5" t="s">
        <v>92</v>
      </c>
    </row>
    <row r="94" spans="1:10">
      <c r="A94" s="5" t="s">
        <v>93</v>
      </c>
      <c r="B94" s="41"/>
      <c r="E94" s="55"/>
      <c r="F94" s="55"/>
      <c r="G94" s="55"/>
      <c r="H94" s="55"/>
    </row>
    <row r="95" spans="1:10">
      <c r="A95" s="5" t="s">
        <v>94</v>
      </c>
      <c r="B95" s="41"/>
      <c r="E95" s="55"/>
      <c r="F95" s="55"/>
      <c r="G95" s="55"/>
      <c r="H95" s="55"/>
    </row>
    <row r="96" spans="1:10">
      <c r="A96" s="5" t="s">
        <v>95</v>
      </c>
      <c r="E96" s="55"/>
      <c r="F96" s="55"/>
      <c r="G96" s="55"/>
      <c r="H96" s="55"/>
    </row>
    <row r="97" spans="1:10">
      <c r="A97" s="5" t="s">
        <v>96</v>
      </c>
      <c r="E97" s="55"/>
      <c r="F97" s="55"/>
      <c r="G97" s="55"/>
      <c r="H97" s="55"/>
    </row>
    <row r="99" spans="1:10" ht="18.75">
      <c r="A99" s="6" t="s">
        <v>97</v>
      </c>
      <c r="B99" s="7"/>
      <c r="C99" s="8"/>
      <c r="D99" s="8"/>
      <c r="E99" s="8"/>
      <c r="F99" s="8"/>
      <c r="G99" s="56"/>
      <c r="H99" s="56"/>
      <c r="I99" s="56"/>
      <c r="J99" s="57"/>
    </row>
    <row r="100" spans="1:10" ht="18.75">
      <c r="A100" s="10"/>
      <c r="B100" s="58"/>
      <c r="C100" s="58"/>
      <c r="D100" s="58"/>
      <c r="E100" s="58"/>
      <c r="F100" s="58"/>
      <c r="G100" s="402" t="s">
        <v>98</v>
      </c>
      <c r="H100" s="403"/>
      <c r="I100" s="403"/>
      <c r="J100" s="404"/>
    </row>
    <row r="101" spans="1:10" ht="17.25">
      <c r="A101" s="10"/>
      <c r="B101" s="58"/>
      <c r="C101" s="58"/>
      <c r="D101" s="58"/>
      <c r="E101" s="58"/>
      <c r="F101" s="58"/>
      <c r="G101" s="405" t="s">
        <v>99</v>
      </c>
      <c r="H101" s="406"/>
      <c r="I101" s="406"/>
      <c r="J101" s="407"/>
    </row>
    <row r="102" spans="1:10" ht="44.25" customHeight="1">
      <c r="A102" s="29" t="s">
        <v>100</v>
      </c>
      <c r="B102" s="30"/>
      <c r="C102" s="32"/>
      <c r="D102" s="32"/>
      <c r="E102" s="33"/>
      <c r="F102" s="34"/>
      <c r="G102" s="378" t="s">
        <v>101</v>
      </c>
      <c r="H102" s="408"/>
      <c r="I102" s="408"/>
      <c r="J102" s="379"/>
    </row>
    <row r="103" spans="1:10" ht="52.5" customHeight="1">
      <c r="A103" s="35" t="s">
        <v>58</v>
      </c>
      <c r="B103" s="36"/>
      <c r="C103" s="38"/>
      <c r="D103" s="38"/>
      <c r="E103" s="39"/>
      <c r="F103" s="40"/>
      <c r="G103" s="397" t="s">
        <v>102</v>
      </c>
      <c r="H103" s="398"/>
      <c r="I103" s="398"/>
      <c r="J103" s="399"/>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5"/>
  <cols>
    <col min="2" max="2" width="39.125" bestFit="1" customWidth="1"/>
  </cols>
  <sheetData>
    <row r="1" spans="1:4">
      <c r="B1" t="s">
        <v>146</v>
      </c>
    </row>
    <row r="2" spans="1:4">
      <c r="A2">
        <v>1</v>
      </c>
      <c r="B2" t="s">
        <v>147</v>
      </c>
      <c r="C2">
        <v>200</v>
      </c>
      <c r="D2" t="s">
        <v>103</v>
      </c>
    </row>
    <row r="3" spans="1:4">
      <c r="A3">
        <v>2</v>
      </c>
      <c r="B3" t="s">
        <v>148</v>
      </c>
      <c r="C3">
        <v>300</v>
      </c>
      <c r="D3" t="s">
        <v>103</v>
      </c>
    </row>
    <row r="4" spans="1:4">
      <c r="A4">
        <v>3</v>
      </c>
      <c r="B4" t="s">
        <v>149</v>
      </c>
      <c r="C4">
        <v>400</v>
      </c>
      <c r="D4" t="s">
        <v>103</v>
      </c>
    </row>
    <row r="5" spans="1:4">
      <c r="A5">
        <v>4</v>
      </c>
      <c r="B5" t="s">
        <v>150</v>
      </c>
      <c r="C5">
        <v>500</v>
      </c>
      <c r="D5" t="s">
        <v>103</v>
      </c>
    </row>
    <row r="6" spans="1:4">
      <c r="A6">
        <v>5</v>
      </c>
      <c r="B6" t="s">
        <v>107</v>
      </c>
      <c r="C6">
        <v>200</v>
      </c>
      <c r="D6" t="s">
        <v>103</v>
      </c>
    </row>
    <row r="7" spans="1:4">
      <c r="A7">
        <v>6</v>
      </c>
      <c r="B7" t="s">
        <v>108</v>
      </c>
      <c r="C7">
        <v>200</v>
      </c>
      <c r="D7" t="s">
        <v>103</v>
      </c>
    </row>
    <row r="8" spans="1:4">
      <c r="A8">
        <v>7</v>
      </c>
      <c r="B8" t="s">
        <v>109</v>
      </c>
      <c r="C8">
        <v>200</v>
      </c>
      <c r="D8" t="s">
        <v>103</v>
      </c>
    </row>
    <row r="9" spans="1:4">
      <c r="A9">
        <v>8</v>
      </c>
      <c r="B9" t="s">
        <v>151</v>
      </c>
      <c r="C9">
        <v>200</v>
      </c>
      <c r="D9" t="s">
        <v>103</v>
      </c>
    </row>
    <row r="10" spans="1:4">
      <c r="A10">
        <v>9</v>
      </c>
      <c r="B10" t="s">
        <v>152</v>
      </c>
      <c r="C10">
        <v>300</v>
      </c>
      <c r="D10" t="s">
        <v>106</v>
      </c>
    </row>
    <row r="11" spans="1:4">
      <c r="A11">
        <v>10</v>
      </c>
      <c r="B11" t="s">
        <v>153</v>
      </c>
      <c r="C11">
        <v>400</v>
      </c>
      <c r="D11" t="s">
        <v>106</v>
      </c>
    </row>
    <row r="12" spans="1:4">
      <c r="A12">
        <v>11</v>
      </c>
      <c r="B12" t="s">
        <v>154</v>
      </c>
      <c r="C12">
        <v>200</v>
      </c>
      <c r="D12" t="s">
        <v>103</v>
      </c>
    </row>
    <row r="13" spans="1:4">
      <c r="A13">
        <v>12</v>
      </c>
      <c r="B13" t="s">
        <v>181</v>
      </c>
      <c r="C13">
        <v>200</v>
      </c>
      <c r="D13" t="s">
        <v>103</v>
      </c>
    </row>
    <row r="14" spans="1:4">
      <c r="A14">
        <v>13</v>
      </c>
      <c r="B14" t="s">
        <v>113</v>
      </c>
      <c r="C14">
        <v>200</v>
      </c>
      <c r="D14" t="s">
        <v>103</v>
      </c>
    </row>
    <row r="15" spans="1:4">
      <c r="A15">
        <v>14</v>
      </c>
      <c r="B15" t="s">
        <v>110</v>
      </c>
      <c r="C15">
        <v>200</v>
      </c>
      <c r="D15" t="s">
        <v>103</v>
      </c>
    </row>
    <row r="16" spans="1:4">
      <c r="A16">
        <v>15</v>
      </c>
      <c r="B16" t="s">
        <v>111</v>
      </c>
      <c r="C16">
        <v>200</v>
      </c>
      <c r="D16" t="s">
        <v>103</v>
      </c>
    </row>
    <row r="17" spans="1:6">
      <c r="A17">
        <v>16</v>
      </c>
      <c r="B17" t="s">
        <v>155</v>
      </c>
      <c r="C17">
        <v>200</v>
      </c>
      <c r="D17" t="s">
        <v>103</v>
      </c>
    </row>
    <row r="18" spans="1:6">
      <c r="A18">
        <v>17</v>
      </c>
      <c r="B18" t="s">
        <v>104</v>
      </c>
      <c r="C18">
        <v>200</v>
      </c>
      <c r="D18" t="s">
        <v>103</v>
      </c>
    </row>
    <row r="19" spans="1:6">
      <c r="A19">
        <v>18</v>
      </c>
      <c r="B19" t="s">
        <v>114</v>
      </c>
      <c r="C19">
        <v>200</v>
      </c>
      <c r="D19" t="s">
        <v>103</v>
      </c>
    </row>
    <row r="20" spans="1:6">
      <c r="A20">
        <v>19</v>
      </c>
      <c r="B20" t="s">
        <v>156</v>
      </c>
      <c r="C20">
        <v>200</v>
      </c>
      <c r="D20" t="s">
        <v>103</v>
      </c>
    </row>
    <row r="21" spans="1:6">
      <c r="A21">
        <v>20</v>
      </c>
      <c r="B21" t="s">
        <v>182</v>
      </c>
      <c r="C21">
        <v>200</v>
      </c>
      <c r="D21" t="s">
        <v>103</v>
      </c>
    </row>
    <row r="22" spans="1:6">
      <c r="A22">
        <v>21</v>
      </c>
      <c r="B22" t="s">
        <v>115</v>
      </c>
      <c r="C22">
        <v>200</v>
      </c>
      <c r="D22" t="s">
        <v>103</v>
      </c>
    </row>
    <row r="23" spans="1:6">
      <c r="A23">
        <v>22</v>
      </c>
      <c r="B23" t="s">
        <v>112</v>
      </c>
      <c r="C23">
        <v>200</v>
      </c>
      <c r="D23" t="s">
        <v>103</v>
      </c>
    </row>
    <row r="24" spans="1:6">
      <c r="A24">
        <v>23</v>
      </c>
      <c r="B24" t="s">
        <v>116</v>
      </c>
      <c r="C24">
        <v>6</v>
      </c>
      <c r="D24" t="s">
        <v>106</v>
      </c>
      <c r="E24">
        <v>18</v>
      </c>
      <c r="F24" t="s">
        <v>159</v>
      </c>
    </row>
    <row r="25" spans="1:6">
      <c r="A25">
        <v>24</v>
      </c>
      <c r="B25" t="s">
        <v>118</v>
      </c>
      <c r="C25">
        <v>6</v>
      </c>
      <c r="D25" t="s">
        <v>106</v>
      </c>
      <c r="E25">
        <v>18</v>
      </c>
      <c r="F25" t="s">
        <v>159</v>
      </c>
    </row>
    <row r="26" spans="1:6">
      <c r="A26">
        <v>25</v>
      </c>
      <c r="B26" t="s">
        <v>119</v>
      </c>
      <c r="C26">
        <v>6</v>
      </c>
      <c r="D26" t="s">
        <v>106</v>
      </c>
      <c r="E26">
        <v>18</v>
      </c>
      <c r="F26" t="s">
        <v>159</v>
      </c>
    </row>
    <row r="27" spans="1:6">
      <c r="A27">
        <v>26</v>
      </c>
      <c r="B27" t="s">
        <v>117</v>
      </c>
      <c r="C27">
        <v>6</v>
      </c>
      <c r="D27" t="s">
        <v>106</v>
      </c>
      <c r="E27">
        <v>18</v>
      </c>
      <c r="F27" t="s">
        <v>159</v>
      </c>
    </row>
    <row r="28" spans="1:6">
      <c r="A28">
        <v>27</v>
      </c>
      <c r="B28" t="s">
        <v>105</v>
      </c>
      <c r="C28">
        <v>6</v>
      </c>
      <c r="D28" t="s">
        <v>106</v>
      </c>
      <c r="E28">
        <v>18</v>
      </c>
      <c r="F28" t="s">
        <v>159</v>
      </c>
    </row>
    <row r="29" spans="1:6">
      <c r="A29">
        <v>28</v>
      </c>
      <c r="B29" t="s">
        <v>157</v>
      </c>
      <c r="C29">
        <v>6</v>
      </c>
      <c r="D29" t="s">
        <v>106</v>
      </c>
      <c r="E29">
        <v>18</v>
      </c>
      <c r="F29" t="s">
        <v>159</v>
      </c>
    </row>
    <row r="30" spans="1:6">
      <c r="A30">
        <v>29</v>
      </c>
      <c r="B30" t="s">
        <v>158</v>
      </c>
      <c r="C30">
        <v>6</v>
      </c>
      <c r="D30" t="s">
        <v>106</v>
      </c>
      <c r="E30">
        <v>18</v>
      </c>
      <c r="F30" t="s">
        <v>159</v>
      </c>
    </row>
    <row r="32" spans="1:6">
      <c r="B32" t="s">
        <v>160</v>
      </c>
    </row>
    <row r="33" spans="2:2">
      <c r="B33" t="s">
        <v>161</v>
      </c>
    </row>
    <row r="34" spans="2:2">
      <c r="B34" t="s">
        <v>162</v>
      </c>
    </row>
    <row r="35" spans="2:2">
      <c r="B35" t="s">
        <v>163</v>
      </c>
    </row>
    <row r="36" spans="2:2">
      <c r="B36" t="s">
        <v>164</v>
      </c>
    </row>
    <row r="37" spans="2:2">
      <c r="B37" t="s">
        <v>165</v>
      </c>
    </row>
    <row r="38" spans="2:2">
      <c r="B38" t="s">
        <v>166</v>
      </c>
    </row>
    <row r="39" spans="2:2">
      <c r="B39" t="s">
        <v>167</v>
      </c>
    </row>
    <row r="40" spans="2:2">
      <c r="B40" t="s">
        <v>168</v>
      </c>
    </row>
    <row r="41" spans="2:2">
      <c r="B41" t="s">
        <v>169</v>
      </c>
    </row>
    <row r="42" spans="2:2">
      <c r="B42" t="s">
        <v>170</v>
      </c>
    </row>
    <row r="43" spans="2:2">
      <c r="B43" t="s">
        <v>171</v>
      </c>
    </row>
    <row r="44" spans="2:2">
      <c r="B44" t="s">
        <v>8</v>
      </c>
    </row>
    <row r="45" spans="2:2">
      <c r="B45" t="s">
        <v>172</v>
      </c>
    </row>
    <row r="46" spans="2:2">
      <c r="B46" t="s">
        <v>173</v>
      </c>
    </row>
    <row r="47" spans="2:2">
      <c r="B47" t="s">
        <v>174</v>
      </c>
    </row>
    <row r="48" spans="2:2">
      <c r="B48" t="s">
        <v>175</v>
      </c>
    </row>
    <row r="49" spans="2:2">
      <c r="B49" t="s">
        <v>176</v>
      </c>
    </row>
    <row r="50" spans="2:2">
      <c r="B50" t="s">
        <v>177</v>
      </c>
    </row>
    <row r="51" spans="2:2">
      <c r="B51" t="s">
        <v>178</v>
      </c>
    </row>
    <row r="52" spans="2:2">
      <c r="B52" t="s">
        <v>120</v>
      </c>
    </row>
    <row r="53" spans="2:2">
      <c r="B53" t="s">
        <v>121</v>
      </c>
    </row>
    <row r="54" spans="2:2">
      <c r="B54" t="s">
        <v>122</v>
      </c>
    </row>
    <row r="55" spans="2:2">
      <c r="B55" t="s">
        <v>123</v>
      </c>
    </row>
    <row r="56" spans="2:2">
      <c r="B56" t="s">
        <v>124</v>
      </c>
    </row>
    <row r="57" spans="2:2">
      <c r="B57" t="s">
        <v>125</v>
      </c>
    </row>
    <row r="58" spans="2:2">
      <c r="B58" t="s">
        <v>126</v>
      </c>
    </row>
    <row r="59" spans="2:2">
      <c r="B59" t="s">
        <v>127</v>
      </c>
    </row>
    <row r="60" spans="2:2">
      <c r="B60" t="s">
        <v>128</v>
      </c>
    </row>
    <row r="61" spans="2:2">
      <c r="B61" t="s">
        <v>129</v>
      </c>
    </row>
    <row r="62" spans="2:2">
      <c r="B62" t="s">
        <v>130</v>
      </c>
    </row>
    <row r="63" spans="2:2">
      <c r="B63" t="s">
        <v>131</v>
      </c>
    </row>
    <row r="64" spans="2:2">
      <c r="B64" t="s">
        <v>132</v>
      </c>
    </row>
    <row r="65" spans="2:2">
      <c r="B65" t="s">
        <v>133</v>
      </c>
    </row>
    <row r="66" spans="2:2">
      <c r="B66" t="s">
        <v>134</v>
      </c>
    </row>
    <row r="67" spans="2:2">
      <c r="B67" t="s">
        <v>135</v>
      </c>
    </row>
    <row r="68" spans="2:2">
      <c r="B68" t="s">
        <v>136</v>
      </c>
    </row>
    <row r="69" spans="2:2">
      <c r="B69" t="s">
        <v>137</v>
      </c>
    </row>
    <row r="70" spans="2:2">
      <c r="B70" t="s">
        <v>138</v>
      </c>
    </row>
    <row r="71" spans="2:2">
      <c r="B71" t="s">
        <v>139</v>
      </c>
    </row>
    <row r="72" spans="2:2">
      <c r="B72" t="s">
        <v>140</v>
      </c>
    </row>
    <row r="73" spans="2:2">
      <c r="B73" t="s">
        <v>141</v>
      </c>
    </row>
    <row r="74" spans="2:2">
      <c r="B74" t="s">
        <v>142</v>
      </c>
    </row>
    <row r="75" spans="2:2">
      <c r="B75" t="s">
        <v>143</v>
      </c>
    </row>
    <row r="76" spans="2:2">
      <c r="B76" t="s">
        <v>144</v>
      </c>
    </row>
    <row r="77" spans="2:2">
      <c r="B77" t="s">
        <v>145</v>
      </c>
    </row>
    <row r="78" spans="2:2">
      <c r="B78" t="s">
        <v>179</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purl.org/dc/terms/"/>
    <ds:schemaRef ds:uri="263dbbe5-076b-4606-a03b-9598f5f2f35a"/>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7c629b65-7d30-4138-96d4-6ad76f7e9986"/>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(はじめにお読み下さい)作成方法</vt:lpstr>
      <vt:lpstr>個票1</vt:lpstr>
      <vt:lpstr>銀行口座情報</vt:lpstr>
      <vt:lpstr>(管理用)申請額一覧</vt:lpstr>
      <vt:lpstr>単価表</vt:lpstr>
      <vt:lpstr>リスト</vt:lpstr>
      <vt:lpstr>'(管理用)申請額一覧'!Print_Area</vt:lpstr>
      <vt:lpstr>銀行口座情報!Print_Area</vt:lpstr>
      <vt:lpstr>個票1!Print_Area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佐々木 宏平（高齢者福祉課）</cp:lastModifiedBy>
  <cp:revision/>
  <cp:lastPrinted>2026-08-26T07:09:53Z</cp:lastPrinted>
  <dcterms:created xsi:type="dcterms:W3CDTF">2018-06-19T01:27:02Z</dcterms:created>
  <dcterms:modified xsi:type="dcterms:W3CDTF">2026-08-26T07:12:33Z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