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113726\Box\【02_課所共有】06_04_高齢者福祉課\R07年度\02_施設・事業者指導担当\20_事業者指導\20_04_宿泊サービス（お泊りデイ）\20_04_030_届出（お泊りデイ）\"/>
    </mc:Choice>
  </mc:AlternateContent>
  <xr:revisionPtr revIDLastSave="0" documentId="13_ncr:1_{059028F2-C1B3-48B8-908E-F8F23F6538AD}" xr6:coauthVersionLast="47" xr6:coauthVersionMax="47" xr10:uidLastSave="{00000000-0000-0000-0000-000000000000}"/>
  <bookViews>
    <workbookView xWindow="-120" yWindow="-120" windowWidth="29040" windowHeight="15990" xr2:uid="{D8B50530-88D2-4607-9FAC-1F26D70E1A2F}"/>
  </bookViews>
  <sheets>
    <sheet name="様式１・公表様式 (HP掲載)" sheetId="1" r:id="rId1"/>
  </sheets>
  <externalReferences>
    <externalReference r:id="rId2"/>
  </externalReferences>
  <definedNames>
    <definedName name="_xlnm._FilterDatabase" localSheetId="0" hidden="1">'様式１・公表様式 (HP掲載)'!$A$9:$BL$161</definedName>
    <definedName name="_xlnm.Print_Area" localSheetId="0">'様式１・公表様式 (HP掲載)'!$A$1:$BK$161</definedName>
    <definedName name="_xlnm.Print_Titles" localSheetId="0">'様式１・公表様式 (HP掲載)'!$A:$B,'様式１・公表様式 (HP掲載)'!$4:$8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Z161" i="1" l="1"/>
  <c r="BJ161" i="1" s="1"/>
  <c r="AY161" i="1"/>
  <c r="AX161" i="1"/>
  <c r="BK161" i="1" s="1"/>
  <c r="AW161" i="1"/>
  <c r="AV161" i="1"/>
  <c r="AU161" i="1"/>
  <c r="AT161" i="1"/>
  <c r="AS161" i="1"/>
  <c r="AR161" i="1"/>
  <c r="AQ161" i="1"/>
  <c r="AP161" i="1"/>
  <c r="BI161" i="1" s="1"/>
  <c r="AO161" i="1"/>
  <c r="AN161" i="1"/>
  <c r="BG161" i="1" s="1"/>
  <c r="AM161" i="1"/>
  <c r="AL161" i="1"/>
  <c r="AK161" i="1"/>
  <c r="AJ161" i="1"/>
  <c r="AI161" i="1"/>
  <c r="AH161" i="1"/>
  <c r="BE161" i="1" s="1"/>
  <c r="AG161" i="1"/>
  <c r="AF161" i="1"/>
  <c r="AE161" i="1"/>
  <c r="AD161" i="1"/>
  <c r="AC161" i="1"/>
  <c r="AB161" i="1"/>
  <c r="AA161" i="1"/>
  <c r="Z161" i="1"/>
  <c r="Y161" i="1"/>
  <c r="X161" i="1"/>
  <c r="W161" i="1"/>
  <c r="V161" i="1"/>
  <c r="U161" i="1"/>
  <c r="BC161" i="1" s="1"/>
  <c r="T161" i="1"/>
  <c r="S161" i="1"/>
  <c r="R161" i="1"/>
  <c r="Q161" i="1"/>
  <c r="P161" i="1"/>
  <c r="O161" i="1"/>
  <c r="N161" i="1"/>
  <c r="M161" i="1"/>
  <c r="L161" i="1"/>
  <c r="K161" i="1"/>
  <c r="J161" i="1"/>
  <c r="BB161" i="1" s="1"/>
  <c r="I161" i="1"/>
  <c r="H161" i="1"/>
  <c r="G161" i="1"/>
  <c r="F161" i="1"/>
  <c r="E161" i="1"/>
  <c r="D161" i="1"/>
  <c r="C161" i="1"/>
  <c r="B161" i="1"/>
  <c r="A161" i="1"/>
  <c r="BC160" i="1"/>
  <c r="AZ160" i="1"/>
  <c r="BJ160" i="1" s="1"/>
  <c r="AY160" i="1"/>
  <c r="AX160" i="1"/>
  <c r="BK160" i="1" s="1"/>
  <c r="AW160" i="1"/>
  <c r="AV160" i="1"/>
  <c r="AU160" i="1"/>
  <c r="AT160" i="1"/>
  <c r="AS160" i="1"/>
  <c r="AR160" i="1"/>
  <c r="AQ160" i="1"/>
  <c r="AP160" i="1"/>
  <c r="BI160" i="1" s="1"/>
  <c r="AO160" i="1"/>
  <c r="BH160" i="1" s="1"/>
  <c r="AN160" i="1"/>
  <c r="BG160" i="1" s="1"/>
  <c r="AM160" i="1"/>
  <c r="AL160" i="1"/>
  <c r="BF160" i="1" s="1"/>
  <c r="AK160" i="1"/>
  <c r="AJ160" i="1"/>
  <c r="AI160" i="1"/>
  <c r="AH160" i="1"/>
  <c r="BE160" i="1" s="1"/>
  <c r="AG160" i="1"/>
  <c r="AF160" i="1"/>
  <c r="AE160" i="1"/>
  <c r="AD160" i="1"/>
  <c r="AC160" i="1"/>
  <c r="AB160" i="1"/>
  <c r="BD160" i="1" s="1"/>
  <c r="AA160" i="1"/>
  <c r="Z160" i="1"/>
  <c r="Y160" i="1"/>
  <c r="X160" i="1"/>
  <c r="W160" i="1"/>
  <c r="V160" i="1"/>
  <c r="U160" i="1"/>
  <c r="T160" i="1"/>
  <c r="S160" i="1"/>
  <c r="R160" i="1"/>
  <c r="Q160" i="1"/>
  <c r="P160" i="1"/>
  <c r="O160" i="1"/>
  <c r="N160" i="1"/>
  <c r="M160" i="1"/>
  <c r="L160" i="1"/>
  <c r="K160" i="1"/>
  <c r="J160" i="1"/>
  <c r="I160" i="1"/>
  <c r="H160" i="1"/>
  <c r="G160" i="1"/>
  <c r="F160" i="1"/>
  <c r="E160" i="1"/>
  <c r="D160" i="1"/>
  <c r="C160" i="1"/>
  <c r="B160" i="1"/>
  <c r="A160" i="1"/>
  <c r="BJ159" i="1"/>
  <c r="AZ159" i="1"/>
  <c r="AY159" i="1"/>
  <c r="AX159" i="1"/>
  <c r="BK159" i="1" s="1"/>
  <c r="AW159" i="1"/>
  <c r="AV159" i="1"/>
  <c r="AU159" i="1"/>
  <c r="AT159" i="1"/>
  <c r="AS159" i="1"/>
  <c r="AR159" i="1"/>
  <c r="AQ159" i="1"/>
  <c r="AP159" i="1"/>
  <c r="BI159" i="1" s="1"/>
  <c r="AO159" i="1"/>
  <c r="BH159" i="1" s="1"/>
  <c r="AN159" i="1"/>
  <c r="AM159" i="1"/>
  <c r="AL159" i="1"/>
  <c r="BF159" i="1" s="1"/>
  <c r="AK159" i="1"/>
  <c r="AJ159" i="1"/>
  <c r="AI159" i="1"/>
  <c r="AH159" i="1"/>
  <c r="AG159" i="1"/>
  <c r="AF159" i="1"/>
  <c r="AE159" i="1"/>
  <c r="AD159" i="1"/>
  <c r="AC159" i="1"/>
  <c r="BD159" i="1" s="1"/>
  <c r="AB159" i="1"/>
  <c r="AA159" i="1"/>
  <c r="Z159" i="1"/>
  <c r="Y159" i="1"/>
  <c r="X159" i="1"/>
  <c r="W159" i="1"/>
  <c r="V159" i="1"/>
  <c r="U159" i="1"/>
  <c r="BC159" i="1" s="1"/>
  <c r="T159" i="1"/>
  <c r="S159" i="1"/>
  <c r="R159" i="1"/>
  <c r="Q159" i="1"/>
  <c r="P159" i="1"/>
  <c r="O159" i="1"/>
  <c r="N159" i="1"/>
  <c r="M159" i="1"/>
  <c r="L159" i="1"/>
  <c r="K159" i="1"/>
  <c r="J159" i="1"/>
  <c r="I159" i="1"/>
  <c r="H159" i="1"/>
  <c r="G159" i="1"/>
  <c r="F159" i="1"/>
  <c r="E159" i="1"/>
  <c r="D159" i="1"/>
  <c r="C159" i="1"/>
  <c r="B159" i="1"/>
  <c r="A159" i="1"/>
  <c r="BJ158" i="1"/>
  <c r="BI158" i="1"/>
  <c r="AZ158" i="1"/>
  <c r="AY158" i="1"/>
  <c r="AX158" i="1"/>
  <c r="BK158" i="1" s="1"/>
  <c r="AW158" i="1"/>
  <c r="AV158" i="1"/>
  <c r="AU158" i="1"/>
  <c r="AT158" i="1"/>
  <c r="AS158" i="1"/>
  <c r="AR158" i="1"/>
  <c r="AQ158" i="1"/>
  <c r="AP158" i="1"/>
  <c r="AO158" i="1"/>
  <c r="AN158" i="1"/>
  <c r="AM158" i="1"/>
  <c r="AL158" i="1"/>
  <c r="AK158" i="1"/>
  <c r="AJ158" i="1"/>
  <c r="AI158" i="1"/>
  <c r="AH158" i="1"/>
  <c r="AG158" i="1"/>
  <c r="AF158" i="1"/>
  <c r="AE158" i="1"/>
  <c r="AD158" i="1"/>
  <c r="AC158" i="1"/>
  <c r="BD158" i="1" s="1"/>
  <c r="AB158" i="1"/>
  <c r="AA158" i="1"/>
  <c r="Z158" i="1"/>
  <c r="Y158" i="1"/>
  <c r="X158" i="1"/>
  <c r="W158" i="1"/>
  <c r="V158" i="1"/>
  <c r="U158" i="1"/>
  <c r="BC158" i="1" s="1"/>
  <c r="T158" i="1"/>
  <c r="S158" i="1"/>
  <c r="R158" i="1"/>
  <c r="Q158" i="1"/>
  <c r="P158" i="1"/>
  <c r="O158" i="1"/>
  <c r="N158" i="1"/>
  <c r="M158" i="1"/>
  <c r="L158" i="1"/>
  <c r="K158" i="1"/>
  <c r="J158" i="1"/>
  <c r="I158" i="1"/>
  <c r="H158" i="1"/>
  <c r="G158" i="1"/>
  <c r="F158" i="1"/>
  <c r="E158" i="1"/>
  <c r="D158" i="1"/>
  <c r="C158" i="1"/>
  <c r="B158" i="1"/>
  <c r="A158" i="1"/>
  <c r="AZ157" i="1"/>
  <c r="BJ157" i="1" s="1"/>
  <c r="AY157" i="1"/>
  <c r="AX157" i="1"/>
  <c r="BK157" i="1" s="1"/>
  <c r="AW157" i="1"/>
  <c r="AV157" i="1"/>
  <c r="AU157" i="1"/>
  <c r="AT157" i="1"/>
  <c r="AS157" i="1"/>
  <c r="AR157" i="1"/>
  <c r="AQ157" i="1"/>
  <c r="AP157" i="1"/>
  <c r="BI157" i="1" s="1"/>
  <c r="AO157" i="1"/>
  <c r="AN157" i="1"/>
  <c r="BG157" i="1" s="1"/>
  <c r="AM157" i="1"/>
  <c r="AL157" i="1"/>
  <c r="BF157" i="1" s="1"/>
  <c r="AK157" i="1"/>
  <c r="AJ157" i="1"/>
  <c r="AI157" i="1"/>
  <c r="AH157" i="1"/>
  <c r="AG157" i="1"/>
  <c r="AF157" i="1"/>
  <c r="AE157" i="1"/>
  <c r="AD157" i="1"/>
  <c r="AC157" i="1"/>
  <c r="AB157" i="1"/>
  <c r="BD157" i="1" s="1"/>
  <c r="AA157" i="1"/>
  <c r="Z157" i="1"/>
  <c r="Y157" i="1"/>
  <c r="X157" i="1"/>
  <c r="W157" i="1"/>
  <c r="V157" i="1"/>
  <c r="U157" i="1"/>
  <c r="BC157" i="1" s="1"/>
  <c r="T157" i="1"/>
  <c r="S157" i="1"/>
  <c r="R157" i="1"/>
  <c r="Q157" i="1"/>
  <c r="P157" i="1"/>
  <c r="O157" i="1"/>
  <c r="N157" i="1"/>
  <c r="M157" i="1"/>
  <c r="L157" i="1"/>
  <c r="K157" i="1"/>
  <c r="J157" i="1"/>
  <c r="BB157" i="1" s="1"/>
  <c r="I157" i="1"/>
  <c r="H157" i="1"/>
  <c r="G157" i="1"/>
  <c r="F157" i="1"/>
  <c r="E157" i="1"/>
  <c r="D157" i="1"/>
  <c r="C157" i="1"/>
  <c r="B157" i="1"/>
  <c r="A157" i="1"/>
  <c r="AZ156" i="1"/>
  <c r="BJ156" i="1" s="1"/>
  <c r="AY156" i="1"/>
  <c r="AX156" i="1"/>
  <c r="BK156" i="1" s="1"/>
  <c r="AW156" i="1"/>
  <c r="AV156" i="1"/>
  <c r="AU156" i="1"/>
  <c r="AT156" i="1"/>
  <c r="AS156" i="1"/>
  <c r="AR156" i="1"/>
  <c r="AQ156" i="1"/>
  <c r="AP156" i="1"/>
  <c r="BI156" i="1" s="1"/>
  <c r="AO156" i="1"/>
  <c r="AN156" i="1"/>
  <c r="BG156" i="1" s="1"/>
  <c r="AM156" i="1"/>
  <c r="AL156" i="1"/>
  <c r="AK156" i="1"/>
  <c r="AJ156" i="1"/>
  <c r="AI156" i="1"/>
  <c r="AH156" i="1"/>
  <c r="AG156" i="1"/>
  <c r="AF156" i="1"/>
  <c r="AE156" i="1"/>
  <c r="AD156" i="1"/>
  <c r="AC156" i="1"/>
  <c r="AB156" i="1"/>
  <c r="AA156" i="1"/>
  <c r="Z156" i="1"/>
  <c r="Y156" i="1"/>
  <c r="X156" i="1"/>
  <c r="W156" i="1"/>
  <c r="V156" i="1"/>
  <c r="U156" i="1"/>
  <c r="BC156" i="1" s="1"/>
  <c r="T156" i="1"/>
  <c r="S156" i="1"/>
  <c r="R156" i="1"/>
  <c r="Q156" i="1"/>
  <c r="P156" i="1"/>
  <c r="O156" i="1"/>
  <c r="N156" i="1"/>
  <c r="M156" i="1"/>
  <c r="L156" i="1"/>
  <c r="K156" i="1"/>
  <c r="J156" i="1"/>
  <c r="BB156" i="1" s="1"/>
  <c r="I156" i="1"/>
  <c r="H156" i="1"/>
  <c r="G156" i="1"/>
  <c r="F156" i="1"/>
  <c r="E156" i="1"/>
  <c r="D156" i="1"/>
  <c r="C156" i="1"/>
  <c r="B156" i="1"/>
  <c r="A156" i="1"/>
  <c r="AZ155" i="1"/>
  <c r="BJ155" i="1" s="1"/>
  <c r="AY155" i="1"/>
  <c r="AX155" i="1"/>
  <c r="BK155" i="1" s="1"/>
  <c r="AW155" i="1"/>
  <c r="AV155" i="1"/>
  <c r="AU155" i="1"/>
  <c r="AT155" i="1"/>
  <c r="AS155" i="1"/>
  <c r="AR155" i="1"/>
  <c r="AQ155" i="1"/>
  <c r="AP155" i="1"/>
  <c r="BI155" i="1" s="1"/>
  <c r="AO155" i="1"/>
  <c r="AN155" i="1"/>
  <c r="AM155" i="1"/>
  <c r="AL155" i="1"/>
  <c r="AK155" i="1"/>
  <c r="AJ155" i="1"/>
  <c r="AI155" i="1"/>
  <c r="AH155" i="1"/>
  <c r="AG155" i="1"/>
  <c r="AF155" i="1"/>
  <c r="AE155" i="1"/>
  <c r="AD155" i="1"/>
  <c r="AC155" i="1"/>
  <c r="AB155" i="1"/>
  <c r="AA155" i="1"/>
  <c r="Z155" i="1"/>
  <c r="Y155" i="1"/>
  <c r="X155" i="1"/>
  <c r="W155" i="1"/>
  <c r="V155" i="1"/>
  <c r="U155" i="1"/>
  <c r="BC155" i="1" s="1"/>
  <c r="T155" i="1"/>
  <c r="S155" i="1"/>
  <c r="R155" i="1"/>
  <c r="Q155" i="1"/>
  <c r="P155" i="1"/>
  <c r="O155" i="1"/>
  <c r="N155" i="1"/>
  <c r="M155" i="1"/>
  <c r="L155" i="1"/>
  <c r="K155" i="1"/>
  <c r="J155" i="1"/>
  <c r="BB155" i="1" s="1"/>
  <c r="I155" i="1"/>
  <c r="H155" i="1"/>
  <c r="G155" i="1"/>
  <c r="F155" i="1"/>
  <c r="E155" i="1"/>
  <c r="D155" i="1"/>
  <c r="C155" i="1"/>
  <c r="B155" i="1"/>
  <c r="A155" i="1"/>
  <c r="BD154" i="1"/>
  <c r="AZ154" i="1"/>
  <c r="BJ154" i="1" s="1"/>
  <c r="AY154" i="1"/>
  <c r="AX154" i="1"/>
  <c r="BK154" i="1" s="1"/>
  <c r="AW154" i="1"/>
  <c r="AV154" i="1"/>
  <c r="AU154" i="1"/>
  <c r="AT154" i="1"/>
  <c r="AS154" i="1"/>
  <c r="AR154" i="1"/>
  <c r="AQ154" i="1"/>
  <c r="AP154" i="1"/>
  <c r="BI154" i="1" s="1"/>
  <c r="AO154" i="1"/>
  <c r="AN154" i="1"/>
  <c r="BG154" i="1" s="1"/>
  <c r="AM154" i="1"/>
  <c r="AL154" i="1"/>
  <c r="AK154" i="1"/>
  <c r="AJ154" i="1"/>
  <c r="AI154" i="1"/>
  <c r="AH154" i="1"/>
  <c r="AG154" i="1"/>
  <c r="AF154" i="1"/>
  <c r="AE154" i="1"/>
  <c r="AD154" i="1"/>
  <c r="AC154" i="1"/>
  <c r="AB154" i="1"/>
  <c r="AA154" i="1"/>
  <c r="Z154" i="1"/>
  <c r="Y154" i="1"/>
  <c r="X154" i="1"/>
  <c r="W154" i="1"/>
  <c r="V154" i="1"/>
  <c r="U154" i="1"/>
  <c r="BC154" i="1" s="1"/>
  <c r="T154" i="1"/>
  <c r="S154" i="1"/>
  <c r="R154" i="1"/>
  <c r="Q154" i="1"/>
  <c r="P154" i="1"/>
  <c r="O154" i="1"/>
  <c r="N154" i="1"/>
  <c r="M154" i="1"/>
  <c r="L154" i="1"/>
  <c r="K154" i="1"/>
  <c r="J154" i="1"/>
  <c r="I154" i="1"/>
  <c r="H154" i="1"/>
  <c r="G154" i="1"/>
  <c r="F154" i="1"/>
  <c r="E154" i="1"/>
  <c r="D154" i="1"/>
  <c r="C154" i="1"/>
  <c r="B154" i="1"/>
  <c r="A154" i="1"/>
  <c r="BK153" i="1"/>
  <c r="BJ153" i="1"/>
  <c r="AZ153" i="1"/>
  <c r="AY153" i="1"/>
  <c r="AX153" i="1"/>
  <c r="AW153" i="1"/>
  <c r="AV153" i="1"/>
  <c r="AU153" i="1"/>
  <c r="AT153" i="1"/>
  <c r="AS153" i="1"/>
  <c r="AR153" i="1"/>
  <c r="AQ153" i="1"/>
  <c r="AP153" i="1"/>
  <c r="BI153" i="1" s="1"/>
  <c r="AO153" i="1"/>
  <c r="AN153" i="1"/>
  <c r="AM153" i="1"/>
  <c r="AL153" i="1"/>
  <c r="AK153" i="1"/>
  <c r="AJ153" i="1"/>
  <c r="AI153" i="1"/>
  <c r="AH153" i="1"/>
  <c r="AG153" i="1"/>
  <c r="AF153" i="1"/>
  <c r="AE153" i="1"/>
  <c r="AD153" i="1"/>
  <c r="AC153" i="1"/>
  <c r="BD153" i="1" s="1"/>
  <c r="AB153" i="1"/>
  <c r="AA153" i="1"/>
  <c r="Z153" i="1"/>
  <c r="Y153" i="1"/>
  <c r="X153" i="1"/>
  <c r="W153" i="1"/>
  <c r="V153" i="1"/>
  <c r="U153" i="1"/>
  <c r="BC153" i="1" s="1"/>
  <c r="T153" i="1"/>
  <c r="S153" i="1"/>
  <c r="R153" i="1"/>
  <c r="Q153" i="1"/>
  <c r="P153" i="1"/>
  <c r="O153" i="1"/>
  <c r="N153" i="1"/>
  <c r="M153" i="1"/>
  <c r="L153" i="1"/>
  <c r="K153" i="1"/>
  <c r="J153" i="1"/>
  <c r="I153" i="1"/>
  <c r="H153" i="1"/>
  <c r="G153" i="1"/>
  <c r="F153" i="1"/>
  <c r="E153" i="1"/>
  <c r="D153" i="1"/>
  <c r="C153" i="1"/>
  <c r="B153" i="1"/>
  <c r="A153" i="1"/>
  <c r="BB152" i="1"/>
  <c r="AZ152" i="1"/>
  <c r="BJ152" i="1" s="1"/>
  <c r="AY152" i="1"/>
  <c r="AX152" i="1"/>
  <c r="BK152" i="1" s="1"/>
  <c r="AW152" i="1"/>
  <c r="AV152" i="1"/>
  <c r="AU152" i="1"/>
  <c r="AT152" i="1"/>
  <c r="AS152" i="1"/>
  <c r="AR152" i="1"/>
  <c r="AQ152" i="1"/>
  <c r="AP152" i="1"/>
  <c r="BI152" i="1" s="1"/>
  <c r="AO152" i="1"/>
  <c r="BH152" i="1" s="1"/>
  <c r="AN152" i="1"/>
  <c r="BG152" i="1" s="1"/>
  <c r="AM152" i="1"/>
  <c r="AL152" i="1"/>
  <c r="BF152" i="1" s="1"/>
  <c r="AK152" i="1"/>
  <c r="AJ152" i="1"/>
  <c r="AI152" i="1"/>
  <c r="AH152" i="1"/>
  <c r="AG152" i="1"/>
  <c r="AF152" i="1"/>
  <c r="AE152" i="1"/>
  <c r="AD152" i="1"/>
  <c r="AC152" i="1"/>
  <c r="AB152" i="1"/>
  <c r="BD152" i="1" s="1"/>
  <c r="AA152" i="1"/>
  <c r="Z152" i="1"/>
  <c r="Y152" i="1"/>
  <c r="X152" i="1"/>
  <c r="W152" i="1"/>
  <c r="V152" i="1"/>
  <c r="U152" i="1"/>
  <c r="BC152" i="1" s="1"/>
  <c r="T152" i="1"/>
  <c r="S152" i="1"/>
  <c r="R152" i="1"/>
  <c r="Q152" i="1"/>
  <c r="P152" i="1"/>
  <c r="O152" i="1"/>
  <c r="N152" i="1"/>
  <c r="M152" i="1"/>
  <c r="L152" i="1"/>
  <c r="K152" i="1"/>
  <c r="J152" i="1"/>
  <c r="I152" i="1"/>
  <c r="H152" i="1"/>
  <c r="G152" i="1"/>
  <c r="F152" i="1"/>
  <c r="E152" i="1"/>
  <c r="D152" i="1"/>
  <c r="C152" i="1"/>
  <c r="B152" i="1"/>
  <c r="A152" i="1"/>
  <c r="BD151" i="1"/>
  <c r="AZ151" i="1"/>
  <c r="BJ151" i="1" s="1"/>
  <c r="AY151" i="1"/>
  <c r="AX151" i="1"/>
  <c r="BK151" i="1" s="1"/>
  <c r="AW151" i="1"/>
  <c r="AV151" i="1"/>
  <c r="AU151" i="1"/>
  <c r="AT151" i="1"/>
  <c r="AS151" i="1"/>
  <c r="AR151" i="1"/>
  <c r="AQ151" i="1"/>
  <c r="AP151" i="1"/>
  <c r="BI151" i="1" s="1"/>
  <c r="AO151" i="1"/>
  <c r="AN151" i="1"/>
  <c r="AM151" i="1"/>
  <c r="AL151" i="1"/>
  <c r="AK151" i="1"/>
  <c r="AJ151" i="1"/>
  <c r="BF151" i="1" s="1"/>
  <c r="AI151" i="1"/>
  <c r="AH151" i="1"/>
  <c r="AG151" i="1"/>
  <c r="AF151" i="1"/>
  <c r="AE151" i="1"/>
  <c r="AD151" i="1"/>
  <c r="AC151" i="1"/>
  <c r="AB151" i="1"/>
  <c r="AA151" i="1"/>
  <c r="Z151" i="1"/>
  <c r="Y151" i="1"/>
  <c r="X151" i="1"/>
  <c r="W151" i="1"/>
  <c r="V151" i="1"/>
  <c r="U151" i="1"/>
  <c r="BC151" i="1" s="1"/>
  <c r="T151" i="1"/>
  <c r="S151" i="1"/>
  <c r="R151" i="1"/>
  <c r="Q151" i="1"/>
  <c r="P151" i="1"/>
  <c r="O151" i="1"/>
  <c r="N151" i="1"/>
  <c r="M151" i="1"/>
  <c r="L151" i="1"/>
  <c r="K151" i="1"/>
  <c r="J151" i="1"/>
  <c r="BB151" i="1" s="1"/>
  <c r="I151" i="1"/>
  <c r="H151" i="1"/>
  <c r="G151" i="1"/>
  <c r="F151" i="1"/>
  <c r="E151" i="1"/>
  <c r="D151" i="1"/>
  <c r="C151" i="1"/>
  <c r="B151" i="1"/>
  <c r="A151" i="1"/>
  <c r="BK150" i="1"/>
  <c r="BG150" i="1"/>
  <c r="BF150" i="1"/>
  <c r="BE150" i="1"/>
  <c r="AZ150" i="1"/>
  <c r="BJ150" i="1" s="1"/>
  <c r="AY150" i="1"/>
  <c r="AX150" i="1"/>
  <c r="AW150" i="1"/>
  <c r="AV150" i="1"/>
  <c r="AU150" i="1"/>
  <c r="AT150" i="1"/>
  <c r="AS150" i="1"/>
  <c r="AR150" i="1"/>
  <c r="AQ150" i="1"/>
  <c r="AP150" i="1"/>
  <c r="BI150" i="1" s="1"/>
  <c r="AO150" i="1"/>
  <c r="AN150" i="1"/>
  <c r="AM150" i="1"/>
  <c r="AL150" i="1"/>
  <c r="AK150" i="1"/>
  <c r="AJ150" i="1"/>
  <c r="BH150" i="1" s="1"/>
  <c r="AI150" i="1"/>
  <c r="AH150" i="1"/>
  <c r="AG150" i="1"/>
  <c r="AF150" i="1"/>
  <c r="AE150" i="1"/>
  <c r="AD150" i="1"/>
  <c r="AC150" i="1"/>
  <c r="BD150" i="1" s="1"/>
  <c r="AB150" i="1"/>
  <c r="AA150" i="1"/>
  <c r="Z150" i="1"/>
  <c r="Y150" i="1"/>
  <c r="X150" i="1"/>
  <c r="W150" i="1"/>
  <c r="V150" i="1"/>
  <c r="U150" i="1"/>
  <c r="BC150" i="1" s="1"/>
  <c r="T150" i="1"/>
  <c r="S150" i="1"/>
  <c r="R150" i="1"/>
  <c r="Q150" i="1"/>
  <c r="P150" i="1"/>
  <c r="O150" i="1"/>
  <c r="N150" i="1"/>
  <c r="M150" i="1"/>
  <c r="L150" i="1"/>
  <c r="K150" i="1"/>
  <c r="J150" i="1"/>
  <c r="I150" i="1"/>
  <c r="H150" i="1"/>
  <c r="G150" i="1"/>
  <c r="F150" i="1"/>
  <c r="E150" i="1"/>
  <c r="D150" i="1"/>
  <c r="C150" i="1"/>
  <c r="B150" i="1"/>
  <c r="A150" i="1"/>
  <c r="AZ149" i="1"/>
  <c r="BJ149" i="1" s="1"/>
  <c r="AY149" i="1"/>
  <c r="AX149" i="1"/>
  <c r="BK149" i="1" s="1"/>
  <c r="AW149" i="1"/>
  <c r="AV149" i="1"/>
  <c r="AU149" i="1"/>
  <c r="AT149" i="1"/>
  <c r="AS149" i="1"/>
  <c r="AR149" i="1"/>
  <c r="AQ149" i="1"/>
  <c r="AP149" i="1"/>
  <c r="BI149" i="1" s="1"/>
  <c r="AO149" i="1"/>
  <c r="AN149" i="1"/>
  <c r="AM149" i="1"/>
  <c r="AL149" i="1"/>
  <c r="BF149" i="1" s="1"/>
  <c r="AK149" i="1"/>
  <c r="AJ149" i="1"/>
  <c r="AI149" i="1"/>
  <c r="AH149" i="1"/>
  <c r="AG149" i="1"/>
  <c r="AF149" i="1"/>
  <c r="AE149" i="1"/>
  <c r="AD149" i="1"/>
  <c r="AC149" i="1"/>
  <c r="AB149" i="1"/>
  <c r="BD149" i="1" s="1"/>
  <c r="AA149" i="1"/>
  <c r="Z149" i="1"/>
  <c r="Y149" i="1"/>
  <c r="X149" i="1"/>
  <c r="W149" i="1"/>
  <c r="V149" i="1"/>
  <c r="U149" i="1"/>
  <c r="BC149" i="1" s="1"/>
  <c r="T149" i="1"/>
  <c r="S149" i="1"/>
  <c r="R149" i="1"/>
  <c r="Q149" i="1"/>
  <c r="P149" i="1"/>
  <c r="O149" i="1"/>
  <c r="N149" i="1"/>
  <c r="M149" i="1"/>
  <c r="L149" i="1"/>
  <c r="K149" i="1"/>
  <c r="J149" i="1"/>
  <c r="BB149" i="1" s="1"/>
  <c r="I149" i="1"/>
  <c r="H149" i="1"/>
  <c r="G149" i="1"/>
  <c r="F149" i="1"/>
  <c r="E149" i="1"/>
  <c r="D149" i="1"/>
  <c r="C149" i="1"/>
  <c r="B149" i="1"/>
  <c r="A149" i="1"/>
  <c r="AZ148" i="1"/>
  <c r="BJ148" i="1" s="1"/>
  <c r="AY148" i="1"/>
  <c r="AX148" i="1"/>
  <c r="BK148" i="1" s="1"/>
  <c r="AW148" i="1"/>
  <c r="AV148" i="1"/>
  <c r="AU148" i="1"/>
  <c r="AT148" i="1"/>
  <c r="AS148" i="1"/>
  <c r="AR148" i="1"/>
  <c r="AQ148" i="1"/>
  <c r="AP148" i="1"/>
  <c r="BI148" i="1" s="1"/>
  <c r="AO148" i="1"/>
  <c r="AN148" i="1"/>
  <c r="BG148" i="1" s="1"/>
  <c r="AM148" i="1"/>
  <c r="AL148" i="1"/>
  <c r="AK148" i="1"/>
  <c r="AJ148" i="1"/>
  <c r="AI148" i="1"/>
  <c r="AH148" i="1"/>
  <c r="AG148" i="1"/>
  <c r="AF148" i="1"/>
  <c r="AE148" i="1"/>
  <c r="AD148" i="1"/>
  <c r="AC148" i="1"/>
  <c r="AB148" i="1"/>
  <c r="BD148" i="1" s="1"/>
  <c r="AA148" i="1"/>
  <c r="Z148" i="1"/>
  <c r="Y148" i="1"/>
  <c r="X148" i="1"/>
  <c r="W148" i="1"/>
  <c r="V148" i="1"/>
  <c r="U148" i="1"/>
  <c r="BC148" i="1" s="1"/>
  <c r="T148" i="1"/>
  <c r="S148" i="1"/>
  <c r="R148" i="1"/>
  <c r="Q148" i="1"/>
  <c r="P148" i="1"/>
  <c r="O148" i="1"/>
  <c r="N148" i="1"/>
  <c r="M148" i="1"/>
  <c r="L148" i="1"/>
  <c r="K148" i="1"/>
  <c r="J148" i="1"/>
  <c r="BB148" i="1" s="1"/>
  <c r="I148" i="1"/>
  <c r="H148" i="1"/>
  <c r="G148" i="1"/>
  <c r="F148" i="1"/>
  <c r="E148" i="1"/>
  <c r="D148" i="1"/>
  <c r="C148" i="1"/>
  <c r="B148" i="1"/>
  <c r="A148" i="1"/>
  <c r="BK147" i="1"/>
  <c r="BC147" i="1"/>
  <c r="BB147" i="1"/>
  <c r="AZ147" i="1"/>
  <c r="BJ147" i="1" s="1"/>
  <c r="AY147" i="1"/>
  <c r="AX147" i="1"/>
  <c r="AW147" i="1"/>
  <c r="AV147" i="1"/>
  <c r="AU147" i="1"/>
  <c r="AT147" i="1"/>
  <c r="AS147" i="1"/>
  <c r="AR147" i="1"/>
  <c r="AQ147" i="1"/>
  <c r="AP147" i="1"/>
  <c r="BI147" i="1" s="1"/>
  <c r="AO147" i="1"/>
  <c r="BH147" i="1" s="1"/>
  <c r="AN147" i="1"/>
  <c r="BG147" i="1" s="1"/>
  <c r="AM147" i="1"/>
  <c r="AL147" i="1"/>
  <c r="AK147" i="1"/>
  <c r="AJ147" i="1"/>
  <c r="AI147" i="1"/>
  <c r="AH147" i="1"/>
  <c r="AG147" i="1"/>
  <c r="AF147" i="1"/>
  <c r="AE147" i="1"/>
  <c r="AD147" i="1"/>
  <c r="AC147" i="1"/>
  <c r="AB147" i="1"/>
  <c r="BD147" i="1" s="1"/>
  <c r="AA147" i="1"/>
  <c r="Z147" i="1"/>
  <c r="Y147" i="1"/>
  <c r="X147" i="1"/>
  <c r="W147" i="1"/>
  <c r="V147" i="1"/>
  <c r="U147" i="1"/>
  <c r="T147" i="1"/>
  <c r="S147" i="1"/>
  <c r="R147" i="1"/>
  <c r="Q147" i="1"/>
  <c r="P147" i="1"/>
  <c r="O147" i="1"/>
  <c r="N147" i="1"/>
  <c r="M147" i="1"/>
  <c r="L147" i="1"/>
  <c r="K147" i="1"/>
  <c r="J147" i="1"/>
  <c r="I147" i="1"/>
  <c r="H147" i="1"/>
  <c r="G147" i="1"/>
  <c r="F147" i="1"/>
  <c r="E147" i="1"/>
  <c r="D147" i="1"/>
  <c r="C147" i="1"/>
  <c r="B147" i="1"/>
  <c r="A147" i="1"/>
  <c r="AZ146" i="1"/>
  <c r="BJ146" i="1" s="1"/>
  <c r="AY146" i="1"/>
  <c r="AX146" i="1"/>
  <c r="BK146" i="1" s="1"/>
  <c r="AW146" i="1"/>
  <c r="AV146" i="1"/>
  <c r="AU146" i="1"/>
  <c r="AT146" i="1"/>
  <c r="AS146" i="1"/>
  <c r="AR146" i="1"/>
  <c r="AQ146" i="1"/>
  <c r="AP146" i="1"/>
  <c r="BI146" i="1" s="1"/>
  <c r="AO146" i="1"/>
  <c r="AN146" i="1"/>
  <c r="AM146" i="1"/>
  <c r="AL146" i="1"/>
  <c r="AK146" i="1"/>
  <c r="AJ146" i="1"/>
  <c r="BG146" i="1" s="1"/>
  <c r="AI146" i="1"/>
  <c r="AH146" i="1"/>
  <c r="AG146" i="1"/>
  <c r="BE146" i="1" s="1"/>
  <c r="AF146" i="1"/>
  <c r="AE146" i="1"/>
  <c r="AD146" i="1"/>
  <c r="AC146" i="1"/>
  <c r="BD146" i="1" s="1"/>
  <c r="AB146" i="1"/>
  <c r="AA146" i="1"/>
  <c r="Z146" i="1"/>
  <c r="Y146" i="1"/>
  <c r="X146" i="1"/>
  <c r="W146" i="1"/>
  <c r="V146" i="1"/>
  <c r="U146" i="1"/>
  <c r="BC146" i="1" s="1"/>
  <c r="T146" i="1"/>
  <c r="S146" i="1"/>
  <c r="R146" i="1"/>
  <c r="Q146" i="1"/>
  <c r="P146" i="1"/>
  <c r="O146" i="1"/>
  <c r="N146" i="1"/>
  <c r="M146" i="1"/>
  <c r="L146" i="1"/>
  <c r="K146" i="1"/>
  <c r="J146" i="1"/>
  <c r="I146" i="1"/>
  <c r="H146" i="1"/>
  <c r="G146" i="1"/>
  <c r="F146" i="1"/>
  <c r="E146" i="1"/>
  <c r="D146" i="1"/>
  <c r="C146" i="1"/>
  <c r="B146" i="1"/>
  <c r="A146" i="1"/>
  <c r="BJ145" i="1"/>
  <c r="AZ145" i="1"/>
  <c r="AY145" i="1"/>
  <c r="AX145" i="1"/>
  <c r="BK145" i="1" s="1"/>
  <c r="AW145" i="1"/>
  <c r="AV145" i="1"/>
  <c r="AU145" i="1"/>
  <c r="AT145" i="1"/>
  <c r="AS145" i="1"/>
  <c r="AR145" i="1"/>
  <c r="AQ145" i="1"/>
  <c r="AP145" i="1"/>
  <c r="BI145" i="1" s="1"/>
  <c r="AO145" i="1"/>
  <c r="AN145" i="1"/>
  <c r="AM145" i="1"/>
  <c r="AL145" i="1"/>
  <c r="AK145" i="1"/>
  <c r="AJ145" i="1"/>
  <c r="AI145" i="1"/>
  <c r="AH145" i="1"/>
  <c r="AG145" i="1"/>
  <c r="AF145" i="1"/>
  <c r="AE145" i="1"/>
  <c r="AD145" i="1"/>
  <c r="AC145" i="1"/>
  <c r="AB145" i="1"/>
  <c r="AA145" i="1"/>
  <c r="Z145" i="1"/>
  <c r="Y145" i="1"/>
  <c r="X145" i="1"/>
  <c r="W145" i="1"/>
  <c r="V145" i="1"/>
  <c r="U145" i="1"/>
  <c r="BC145" i="1" s="1"/>
  <c r="T145" i="1"/>
  <c r="S145" i="1"/>
  <c r="R145" i="1"/>
  <c r="Q145" i="1"/>
  <c r="P145" i="1"/>
  <c r="O145" i="1"/>
  <c r="N145" i="1"/>
  <c r="M145" i="1"/>
  <c r="L145" i="1"/>
  <c r="K145" i="1"/>
  <c r="J145" i="1"/>
  <c r="I145" i="1"/>
  <c r="H145" i="1"/>
  <c r="G145" i="1"/>
  <c r="F145" i="1"/>
  <c r="E145" i="1"/>
  <c r="D145" i="1"/>
  <c r="C145" i="1"/>
  <c r="B145" i="1"/>
  <c r="A145" i="1"/>
  <c r="BB144" i="1"/>
  <c r="AZ144" i="1"/>
  <c r="BJ144" i="1" s="1"/>
  <c r="AY144" i="1"/>
  <c r="AX144" i="1"/>
  <c r="BK144" i="1" s="1"/>
  <c r="AW144" i="1"/>
  <c r="AV144" i="1"/>
  <c r="AU144" i="1"/>
  <c r="AT144" i="1"/>
  <c r="AS144" i="1"/>
  <c r="AR144" i="1"/>
  <c r="AQ144" i="1"/>
  <c r="AP144" i="1"/>
  <c r="BI144" i="1" s="1"/>
  <c r="AO144" i="1"/>
  <c r="AN144" i="1"/>
  <c r="AM144" i="1"/>
  <c r="AL144" i="1"/>
  <c r="AK144" i="1"/>
  <c r="AJ144" i="1"/>
  <c r="AI144" i="1"/>
  <c r="AH144" i="1"/>
  <c r="AG144" i="1"/>
  <c r="AF144" i="1"/>
  <c r="AE144" i="1"/>
  <c r="AD144" i="1"/>
  <c r="AC144" i="1"/>
  <c r="AB144" i="1"/>
  <c r="AA144" i="1"/>
  <c r="Z144" i="1"/>
  <c r="Y144" i="1"/>
  <c r="X144" i="1"/>
  <c r="W144" i="1"/>
  <c r="V144" i="1"/>
  <c r="U144" i="1"/>
  <c r="BC144" i="1" s="1"/>
  <c r="T144" i="1"/>
  <c r="S144" i="1"/>
  <c r="R144" i="1"/>
  <c r="Q144" i="1"/>
  <c r="P144" i="1"/>
  <c r="O144" i="1"/>
  <c r="N144" i="1"/>
  <c r="M144" i="1"/>
  <c r="L144" i="1"/>
  <c r="K144" i="1"/>
  <c r="J144" i="1"/>
  <c r="I144" i="1"/>
  <c r="H144" i="1"/>
  <c r="G144" i="1"/>
  <c r="F144" i="1"/>
  <c r="E144" i="1"/>
  <c r="D144" i="1"/>
  <c r="C144" i="1"/>
  <c r="B144" i="1"/>
  <c r="A144" i="1"/>
  <c r="BK143" i="1"/>
  <c r="AZ143" i="1"/>
  <c r="BJ143" i="1" s="1"/>
  <c r="AY143" i="1"/>
  <c r="AX143" i="1"/>
  <c r="AW143" i="1"/>
  <c r="AV143" i="1"/>
  <c r="AU143" i="1"/>
  <c r="AT143" i="1"/>
  <c r="AS143" i="1"/>
  <c r="AR143" i="1"/>
  <c r="AQ143" i="1"/>
  <c r="AP143" i="1"/>
  <c r="BI143" i="1" s="1"/>
  <c r="AO143" i="1"/>
  <c r="BH143" i="1" s="1"/>
  <c r="AN143" i="1"/>
  <c r="AM143" i="1"/>
  <c r="AL143" i="1"/>
  <c r="AK143" i="1"/>
  <c r="AJ143" i="1"/>
  <c r="AI143" i="1"/>
  <c r="AH143" i="1"/>
  <c r="AG143" i="1"/>
  <c r="AF143" i="1"/>
  <c r="AE143" i="1"/>
  <c r="AD143" i="1"/>
  <c r="AC143" i="1"/>
  <c r="BD143" i="1" s="1"/>
  <c r="AB143" i="1"/>
  <c r="AA143" i="1"/>
  <c r="Z143" i="1"/>
  <c r="Y143" i="1"/>
  <c r="X143" i="1"/>
  <c r="W143" i="1"/>
  <c r="V143" i="1"/>
  <c r="U143" i="1"/>
  <c r="BC143" i="1" s="1"/>
  <c r="T143" i="1"/>
  <c r="S143" i="1"/>
  <c r="R143" i="1"/>
  <c r="Q143" i="1"/>
  <c r="P143" i="1"/>
  <c r="O143" i="1"/>
  <c r="N143" i="1"/>
  <c r="M143" i="1"/>
  <c r="L143" i="1"/>
  <c r="K143" i="1"/>
  <c r="J143" i="1"/>
  <c r="BB143" i="1" s="1"/>
  <c r="I143" i="1"/>
  <c r="H143" i="1"/>
  <c r="G143" i="1"/>
  <c r="F143" i="1"/>
  <c r="E143" i="1"/>
  <c r="D143" i="1"/>
  <c r="C143" i="1"/>
  <c r="B143" i="1"/>
  <c r="A143" i="1"/>
  <c r="AZ142" i="1"/>
  <c r="BJ142" i="1" s="1"/>
  <c r="AY142" i="1"/>
  <c r="AX142" i="1"/>
  <c r="BK142" i="1" s="1"/>
  <c r="AW142" i="1"/>
  <c r="AV142" i="1"/>
  <c r="AU142" i="1"/>
  <c r="AT142" i="1"/>
  <c r="AS142" i="1"/>
  <c r="AR142" i="1"/>
  <c r="AQ142" i="1"/>
  <c r="AP142" i="1"/>
  <c r="BI142" i="1" s="1"/>
  <c r="AO142" i="1"/>
  <c r="AN142" i="1"/>
  <c r="AM142" i="1"/>
  <c r="AL142" i="1"/>
  <c r="AK142" i="1"/>
  <c r="AJ142" i="1"/>
  <c r="AI142" i="1"/>
  <c r="AH142" i="1"/>
  <c r="AG142" i="1"/>
  <c r="AF142" i="1"/>
  <c r="AE142" i="1"/>
  <c r="AD142" i="1"/>
  <c r="AC142" i="1"/>
  <c r="AB142" i="1"/>
  <c r="BD142" i="1" s="1"/>
  <c r="AA142" i="1"/>
  <c r="Z142" i="1"/>
  <c r="Y142" i="1"/>
  <c r="X142" i="1"/>
  <c r="W142" i="1"/>
  <c r="V142" i="1"/>
  <c r="U142" i="1"/>
  <c r="BC142" i="1" s="1"/>
  <c r="T142" i="1"/>
  <c r="S142" i="1"/>
  <c r="R142" i="1"/>
  <c r="Q142" i="1"/>
  <c r="P142" i="1"/>
  <c r="O142" i="1"/>
  <c r="N142" i="1"/>
  <c r="M142" i="1"/>
  <c r="L142" i="1"/>
  <c r="K142" i="1"/>
  <c r="J142" i="1"/>
  <c r="I142" i="1"/>
  <c r="H142" i="1"/>
  <c r="G142" i="1"/>
  <c r="F142" i="1"/>
  <c r="E142" i="1"/>
  <c r="D142" i="1"/>
  <c r="C142" i="1"/>
  <c r="B142" i="1"/>
  <c r="A142" i="1"/>
  <c r="BJ141" i="1"/>
  <c r="AZ141" i="1"/>
  <c r="AY141" i="1"/>
  <c r="AX141" i="1"/>
  <c r="BK141" i="1" s="1"/>
  <c r="AW141" i="1"/>
  <c r="AV141" i="1"/>
  <c r="AU141" i="1"/>
  <c r="AT141" i="1"/>
  <c r="AS141" i="1"/>
  <c r="AR141" i="1"/>
  <c r="AQ141" i="1"/>
  <c r="AP141" i="1"/>
  <c r="BI141" i="1" s="1"/>
  <c r="AO141" i="1"/>
  <c r="AN141" i="1"/>
  <c r="AM141" i="1"/>
  <c r="AL141" i="1"/>
  <c r="AK141" i="1"/>
  <c r="AJ141" i="1"/>
  <c r="AI141" i="1"/>
  <c r="AH141" i="1"/>
  <c r="AG141" i="1"/>
  <c r="BE141" i="1" s="1"/>
  <c r="AF141" i="1"/>
  <c r="AE141" i="1"/>
  <c r="AD141" i="1"/>
  <c r="AC141" i="1"/>
  <c r="AB141" i="1"/>
  <c r="BD141" i="1" s="1"/>
  <c r="AA141" i="1"/>
  <c r="Z141" i="1"/>
  <c r="Y141" i="1"/>
  <c r="X141" i="1"/>
  <c r="W141" i="1"/>
  <c r="V141" i="1"/>
  <c r="U141" i="1"/>
  <c r="BC141" i="1" s="1"/>
  <c r="T141" i="1"/>
  <c r="S141" i="1"/>
  <c r="R141" i="1"/>
  <c r="Q141" i="1"/>
  <c r="P141" i="1"/>
  <c r="O141" i="1"/>
  <c r="N141" i="1"/>
  <c r="M141" i="1"/>
  <c r="L141" i="1"/>
  <c r="K141" i="1"/>
  <c r="J141" i="1"/>
  <c r="I141" i="1"/>
  <c r="H141" i="1"/>
  <c r="G141" i="1"/>
  <c r="F141" i="1"/>
  <c r="E141" i="1"/>
  <c r="D141" i="1"/>
  <c r="C141" i="1"/>
  <c r="B141" i="1"/>
  <c r="A141" i="1"/>
  <c r="BK140" i="1"/>
  <c r="BB140" i="1"/>
  <c r="AZ140" i="1"/>
  <c r="BJ140" i="1" s="1"/>
  <c r="AY140" i="1"/>
  <c r="AX140" i="1"/>
  <c r="AW140" i="1"/>
  <c r="AV140" i="1"/>
  <c r="AU140" i="1"/>
  <c r="AT140" i="1"/>
  <c r="AS140" i="1"/>
  <c r="AR140" i="1"/>
  <c r="AQ140" i="1"/>
  <c r="AP140" i="1"/>
  <c r="BI140" i="1" s="1"/>
  <c r="AO140" i="1"/>
  <c r="BH140" i="1" s="1"/>
  <c r="AN140" i="1"/>
  <c r="BG140" i="1" s="1"/>
  <c r="AM140" i="1"/>
  <c r="AL140" i="1"/>
  <c r="AK140" i="1"/>
  <c r="AJ140" i="1"/>
  <c r="AI140" i="1"/>
  <c r="AH140" i="1"/>
  <c r="AG140" i="1"/>
  <c r="AF140" i="1"/>
  <c r="AE140" i="1"/>
  <c r="AD140" i="1"/>
  <c r="AC140" i="1"/>
  <c r="AB140" i="1"/>
  <c r="AA140" i="1"/>
  <c r="Z140" i="1"/>
  <c r="Y140" i="1"/>
  <c r="X140" i="1"/>
  <c r="W140" i="1"/>
  <c r="V140" i="1"/>
  <c r="U140" i="1"/>
  <c r="BC140" i="1" s="1"/>
  <c r="T140" i="1"/>
  <c r="S140" i="1"/>
  <c r="R140" i="1"/>
  <c r="Q140" i="1"/>
  <c r="P140" i="1"/>
  <c r="O140" i="1"/>
  <c r="N140" i="1"/>
  <c r="M140" i="1"/>
  <c r="L140" i="1"/>
  <c r="K140" i="1"/>
  <c r="J140" i="1"/>
  <c r="I140" i="1"/>
  <c r="H140" i="1"/>
  <c r="G140" i="1"/>
  <c r="F140" i="1"/>
  <c r="E140" i="1"/>
  <c r="D140" i="1"/>
  <c r="C140" i="1"/>
  <c r="B140" i="1"/>
  <c r="A140" i="1"/>
  <c r="BK139" i="1"/>
  <c r="AZ139" i="1"/>
  <c r="BJ139" i="1" s="1"/>
  <c r="AY139" i="1"/>
  <c r="AX139" i="1"/>
  <c r="AW139" i="1"/>
  <c r="AV139" i="1"/>
  <c r="AU139" i="1"/>
  <c r="AT139" i="1"/>
  <c r="AS139" i="1"/>
  <c r="AR139" i="1"/>
  <c r="AQ139" i="1"/>
  <c r="AP139" i="1"/>
  <c r="BI139" i="1" s="1"/>
  <c r="AO139" i="1"/>
  <c r="AN139" i="1"/>
  <c r="AM139" i="1"/>
  <c r="AL139" i="1"/>
  <c r="AK139" i="1"/>
  <c r="AJ139" i="1"/>
  <c r="AI139" i="1"/>
  <c r="AH139" i="1"/>
  <c r="AG139" i="1"/>
  <c r="AF139" i="1"/>
  <c r="AE139" i="1"/>
  <c r="AD139" i="1"/>
  <c r="AC139" i="1"/>
  <c r="AB139" i="1"/>
  <c r="BD139" i="1" s="1"/>
  <c r="AA139" i="1"/>
  <c r="Z139" i="1"/>
  <c r="Y139" i="1"/>
  <c r="X139" i="1"/>
  <c r="W139" i="1"/>
  <c r="V139" i="1"/>
  <c r="U139" i="1"/>
  <c r="BC139" i="1" s="1"/>
  <c r="T139" i="1"/>
  <c r="S139" i="1"/>
  <c r="R139" i="1"/>
  <c r="Q139" i="1"/>
  <c r="P139" i="1"/>
  <c r="O139" i="1"/>
  <c r="N139" i="1"/>
  <c r="M139" i="1"/>
  <c r="L139" i="1"/>
  <c r="K139" i="1"/>
  <c r="J139" i="1"/>
  <c r="BB139" i="1" s="1"/>
  <c r="I139" i="1"/>
  <c r="H139" i="1"/>
  <c r="G139" i="1"/>
  <c r="F139" i="1"/>
  <c r="E139" i="1"/>
  <c r="D139" i="1"/>
  <c r="C139" i="1"/>
  <c r="B139" i="1"/>
  <c r="A139" i="1"/>
  <c r="BK138" i="1"/>
  <c r="AZ138" i="1"/>
  <c r="BJ138" i="1" s="1"/>
  <c r="AY138" i="1"/>
  <c r="AX138" i="1"/>
  <c r="AW138" i="1"/>
  <c r="AV138" i="1"/>
  <c r="AU138" i="1"/>
  <c r="AT138" i="1"/>
  <c r="AS138" i="1"/>
  <c r="AR138" i="1"/>
  <c r="AQ138" i="1"/>
  <c r="AP138" i="1"/>
  <c r="BI138" i="1" s="1"/>
  <c r="AO138" i="1"/>
  <c r="AN138" i="1"/>
  <c r="AM138" i="1"/>
  <c r="AL138" i="1"/>
  <c r="AK138" i="1"/>
  <c r="AJ138" i="1"/>
  <c r="AI138" i="1"/>
  <c r="AH138" i="1"/>
  <c r="BE138" i="1" s="1"/>
  <c r="AG138" i="1"/>
  <c r="AF138" i="1"/>
  <c r="AE138" i="1"/>
  <c r="AD138" i="1"/>
  <c r="AC138" i="1"/>
  <c r="AB138" i="1"/>
  <c r="BD138" i="1" s="1"/>
  <c r="AA138" i="1"/>
  <c r="Z138" i="1"/>
  <c r="Y138" i="1"/>
  <c r="X138" i="1"/>
  <c r="W138" i="1"/>
  <c r="V138" i="1"/>
  <c r="U138" i="1"/>
  <c r="BC138" i="1" s="1"/>
  <c r="T138" i="1"/>
  <c r="S138" i="1"/>
  <c r="R138" i="1"/>
  <c r="Q138" i="1"/>
  <c r="P138" i="1"/>
  <c r="O138" i="1"/>
  <c r="N138" i="1"/>
  <c r="M138" i="1"/>
  <c r="L138" i="1"/>
  <c r="K138" i="1"/>
  <c r="J138" i="1"/>
  <c r="BB138" i="1" s="1"/>
  <c r="I138" i="1"/>
  <c r="H138" i="1"/>
  <c r="G138" i="1"/>
  <c r="F138" i="1"/>
  <c r="E138" i="1"/>
  <c r="D138" i="1"/>
  <c r="C138" i="1"/>
  <c r="B138" i="1"/>
  <c r="A138" i="1"/>
  <c r="BJ137" i="1"/>
  <c r="AZ137" i="1"/>
  <c r="AY137" i="1"/>
  <c r="AX137" i="1"/>
  <c r="BK137" i="1" s="1"/>
  <c r="AW137" i="1"/>
  <c r="AV137" i="1"/>
  <c r="AU137" i="1"/>
  <c r="AT137" i="1"/>
  <c r="AS137" i="1"/>
  <c r="AR137" i="1"/>
  <c r="AQ137" i="1"/>
  <c r="AP137" i="1"/>
  <c r="BI137" i="1" s="1"/>
  <c r="AO137" i="1"/>
  <c r="AN137" i="1"/>
  <c r="AM137" i="1"/>
  <c r="AL137" i="1"/>
  <c r="AK137" i="1"/>
  <c r="AJ137" i="1"/>
  <c r="AI137" i="1"/>
  <c r="AH137" i="1"/>
  <c r="AG137" i="1"/>
  <c r="BE137" i="1" s="1"/>
  <c r="AF137" i="1"/>
  <c r="AE137" i="1"/>
  <c r="AD137" i="1"/>
  <c r="AC137" i="1"/>
  <c r="AB137" i="1"/>
  <c r="AA137" i="1"/>
  <c r="Z137" i="1"/>
  <c r="Y137" i="1"/>
  <c r="X137" i="1"/>
  <c r="W137" i="1"/>
  <c r="V137" i="1"/>
  <c r="U137" i="1"/>
  <c r="BC137" i="1" s="1"/>
  <c r="T137" i="1"/>
  <c r="S137" i="1"/>
  <c r="R137" i="1"/>
  <c r="Q137" i="1"/>
  <c r="P137" i="1"/>
  <c r="O137" i="1"/>
  <c r="N137" i="1"/>
  <c r="M137" i="1"/>
  <c r="L137" i="1"/>
  <c r="K137" i="1"/>
  <c r="J137" i="1"/>
  <c r="I137" i="1"/>
  <c r="H137" i="1"/>
  <c r="G137" i="1"/>
  <c r="F137" i="1"/>
  <c r="E137" i="1"/>
  <c r="D137" i="1"/>
  <c r="C137" i="1"/>
  <c r="B137" i="1"/>
  <c r="A137" i="1"/>
  <c r="BK136" i="1"/>
  <c r="AZ136" i="1"/>
  <c r="BJ136" i="1" s="1"/>
  <c r="AY136" i="1"/>
  <c r="AX136" i="1"/>
  <c r="AW136" i="1"/>
  <c r="AV136" i="1"/>
  <c r="AU136" i="1"/>
  <c r="AT136" i="1"/>
  <c r="AS136" i="1"/>
  <c r="AR136" i="1"/>
  <c r="AQ136" i="1"/>
  <c r="AP136" i="1"/>
  <c r="BI136" i="1" s="1"/>
  <c r="AO136" i="1"/>
  <c r="AN136" i="1"/>
  <c r="AM136" i="1"/>
  <c r="AL136" i="1"/>
  <c r="AK136" i="1"/>
  <c r="AJ136" i="1"/>
  <c r="AI136" i="1"/>
  <c r="AH136" i="1"/>
  <c r="AG136" i="1"/>
  <c r="AF136" i="1"/>
  <c r="AE136" i="1"/>
  <c r="AD136" i="1"/>
  <c r="AC136" i="1"/>
  <c r="AB136" i="1"/>
  <c r="AA136" i="1"/>
  <c r="Z136" i="1"/>
  <c r="Y136" i="1"/>
  <c r="X136" i="1"/>
  <c r="W136" i="1"/>
  <c r="V136" i="1"/>
  <c r="U136" i="1"/>
  <c r="BC136" i="1" s="1"/>
  <c r="T136" i="1"/>
  <c r="S136" i="1"/>
  <c r="R136" i="1"/>
  <c r="Q136" i="1"/>
  <c r="P136" i="1"/>
  <c r="O136" i="1"/>
  <c r="N136" i="1"/>
  <c r="M136" i="1"/>
  <c r="L136" i="1"/>
  <c r="K136" i="1"/>
  <c r="BB136" i="1" s="1"/>
  <c r="J136" i="1"/>
  <c r="I136" i="1"/>
  <c r="H136" i="1"/>
  <c r="G136" i="1"/>
  <c r="F136" i="1"/>
  <c r="E136" i="1"/>
  <c r="D136" i="1"/>
  <c r="C136" i="1"/>
  <c r="B136" i="1"/>
  <c r="A136" i="1"/>
  <c r="BB135" i="1"/>
  <c r="AZ135" i="1"/>
  <c r="BJ135" i="1" s="1"/>
  <c r="AY135" i="1"/>
  <c r="AX135" i="1"/>
  <c r="BK135" i="1" s="1"/>
  <c r="AW135" i="1"/>
  <c r="AV135" i="1"/>
  <c r="AU135" i="1"/>
  <c r="AT135" i="1"/>
  <c r="AS135" i="1"/>
  <c r="AR135" i="1"/>
  <c r="AQ135" i="1"/>
  <c r="AP135" i="1"/>
  <c r="BI135" i="1" s="1"/>
  <c r="AO135" i="1"/>
  <c r="BH135" i="1" s="1"/>
  <c r="AN135" i="1"/>
  <c r="BG135" i="1" s="1"/>
  <c r="AM135" i="1"/>
  <c r="AL135" i="1"/>
  <c r="AK135" i="1"/>
  <c r="AJ135" i="1"/>
  <c r="AI135" i="1"/>
  <c r="AH135" i="1"/>
  <c r="AG135" i="1"/>
  <c r="AF135" i="1"/>
  <c r="BE135" i="1" s="1"/>
  <c r="AE135" i="1"/>
  <c r="AD135" i="1"/>
  <c r="AC135" i="1"/>
  <c r="AB135" i="1"/>
  <c r="AA135" i="1"/>
  <c r="Z135" i="1"/>
  <c r="Y135" i="1"/>
  <c r="X135" i="1"/>
  <c r="W135" i="1"/>
  <c r="V135" i="1"/>
  <c r="U135" i="1"/>
  <c r="BC135" i="1" s="1"/>
  <c r="T135" i="1"/>
  <c r="S135" i="1"/>
  <c r="R135" i="1"/>
  <c r="Q135" i="1"/>
  <c r="P135" i="1"/>
  <c r="O135" i="1"/>
  <c r="N135" i="1"/>
  <c r="M135" i="1"/>
  <c r="L135" i="1"/>
  <c r="K135" i="1"/>
  <c r="J135" i="1"/>
  <c r="I135" i="1"/>
  <c r="H135" i="1"/>
  <c r="G135" i="1"/>
  <c r="F135" i="1"/>
  <c r="E135" i="1"/>
  <c r="D135" i="1"/>
  <c r="C135" i="1"/>
  <c r="B135" i="1"/>
  <c r="A135" i="1"/>
  <c r="AZ134" i="1"/>
  <c r="BJ134" i="1" s="1"/>
  <c r="AY134" i="1"/>
  <c r="AX134" i="1"/>
  <c r="BK134" i="1" s="1"/>
  <c r="AW134" i="1"/>
  <c r="AV134" i="1"/>
  <c r="AU134" i="1"/>
  <c r="AT134" i="1"/>
  <c r="AS134" i="1"/>
  <c r="AR134" i="1"/>
  <c r="AQ134" i="1"/>
  <c r="AP134" i="1"/>
  <c r="BI134" i="1" s="1"/>
  <c r="AO134" i="1"/>
  <c r="AN134" i="1"/>
  <c r="AM134" i="1"/>
  <c r="AL134" i="1"/>
  <c r="AK134" i="1"/>
  <c r="AJ134" i="1"/>
  <c r="AI134" i="1"/>
  <c r="AH134" i="1"/>
  <c r="AG134" i="1"/>
  <c r="AF134" i="1"/>
  <c r="AE134" i="1"/>
  <c r="AD134" i="1"/>
  <c r="AC134" i="1"/>
  <c r="BD134" i="1" s="1"/>
  <c r="AB134" i="1"/>
  <c r="AA134" i="1"/>
  <c r="Z134" i="1"/>
  <c r="Y134" i="1"/>
  <c r="X134" i="1"/>
  <c r="W134" i="1"/>
  <c r="V134" i="1"/>
  <c r="U134" i="1"/>
  <c r="BC134" i="1" s="1"/>
  <c r="T134" i="1"/>
  <c r="S134" i="1"/>
  <c r="R134" i="1"/>
  <c r="Q134" i="1"/>
  <c r="P134" i="1"/>
  <c r="O134" i="1"/>
  <c r="N134" i="1"/>
  <c r="M134" i="1"/>
  <c r="L134" i="1"/>
  <c r="K134" i="1"/>
  <c r="J134" i="1"/>
  <c r="I134" i="1"/>
  <c r="H134" i="1"/>
  <c r="G134" i="1"/>
  <c r="F134" i="1"/>
  <c r="E134" i="1"/>
  <c r="D134" i="1"/>
  <c r="C134" i="1"/>
  <c r="B134" i="1"/>
  <c r="A134" i="1"/>
  <c r="BJ133" i="1"/>
  <c r="BI133" i="1"/>
  <c r="AZ133" i="1"/>
  <c r="AY133" i="1"/>
  <c r="AX133" i="1"/>
  <c r="BK133" i="1" s="1"/>
  <c r="AW133" i="1"/>
  <c r="AV133" i="1"/>
  <c r="AU133" i="1"/>
  <c r="AT133" i="1"/>
  <c r="AS133" i="1"/>
  <c r="AR133" i="1"/>
  <c r="AQ133" i="1"/>
  <c r="AP133" i="1"/>
  <c r="AO133" i="1"/>
  <c r="AN133" i="1"/>
  <c r="AM133" i="1"/>
  <c r="AL133" i="1"/>
  <c r="AK133" i="1"/>
  <c r="AJ133" i="1"/>
  <c r="AI133" i="1"/>
  <c r="AH133" i="1"/>
  <c r="AG133" i="1"/>
  <c r="BE133" i="1" s="1"/>
  <c r="AF133" i="1"/>
  <c r="AE133" i="1"/>
  <c r="AD133" i="1"/>
  <c r="AC133" i="1"/>
  <c r="AB133" i="1"/>
  <c r="AA133" i="1"/>
  <c r="Z133" i="1"/>
  <c r="Y133" i="1"/>
  <c r="X133" i="1"/>
  <c r="W133" i="1"/>
  <c r="V133" i="1"/>
  <c r="U133" i="1"/>
  <c r="BC133" i="1" s="1"/>
  <c r="T133" i="1"/>
  <c r="S133" i="1"/>
  <c r="R133" i="1"/>
  <c r="Q133" i="1"/>
  <c r="P133" i="1"/>
  <c r="O133" i="1"/>
  <c r="N133" i="1"/>
  <c r="M133" i="1"/>
  <c r="L133" i="1"/>
  <c r="K133" i="1"/>
  <c r="J133" i="1"/>
  <c r="BB133" i="1" s="1"/>
  <c r="I133" i="1"/>
  <c r="H133" i="1"/>
  <c r="G133" i="1"/>
  <c r="F133" i="1"/>
  <c r="E133" i="1"/>
  <c r="D133" i="1"/>
  <c r="C133" i="1"/>
  <c r="B133" i="1"/>
  <c r="A133" i="1"/>
  <c r="BK132" i="1"/>
  <c r="AZ132" i="1"/>
  <c r="BJ132" i="1" s="1"/>
  <c r="AY132" i="1"/>
  <c r="AX132" i="1"/>
  <c r="AW132" i="1"/>
  <c r="AV132" i="1"/>
  <c r="AU132" i="1"/>
  <c r="AT132" i="1"/>
  <c r="AS132" i="1"/>
  <c r="AR132" i="1"/>
  <c r="AQ132" i="1"/>
  <c r="AP132" i="1"/>
  <c r="BI132" i="1" s="1"/>
  <c r="AO132" i="1"/>
  <c r="AN132" i="1"/>
  <c r="AM132" i="1"/>
  <c r="AL132" i="1"/>
  <c r="AK132" i="1"/>
  <c r="AJ132" i="1"/>
  <c r="AI132" i="1"/>
  <c r="AH132" i="1"/>
  <c r="BE132" i="1" s="1"/>
  <c r="AG132" i="1"/>
  <c r="AF132" i="1"/>
  <c r="AE132" i="1"/>
  <c r="AD132" i="1"/>
  <c r="AC132" i="1"/>
  <c r="AB132" i="1"/>
  <c r="BD132" i="1" s="1"/>
  <c r="AA132" i="1"/>
  <c r="Z132" i="1"/>
  <c r="Y132" i="1"/>
  <c r="X132" i="1"/>
  <c r="W132" i="1"/>
  <c r="V132" i="1"/>
  <c r="U132" i="1"/>
  <c r="BC132" i="1" s="1"/>
  <c r="T132" i="1"/>
  <c r="S132" i="1"/>
  <c r="R132" i="1"/>
  <c r="Q132" i="1"/>
  <c r="P132" i="1"/>
  <c r="O132" i="1"/>
  <c r="N132" i="1"/>
  <c r="M132" i="1"/>
  <c r="L132" i="1"/>
  <c r="K132" i="1"/>
  <c r="J132" i="1"/>
  <c r="BB132" i="1" s="1"/>
  <c r="I132" i="1"/>
  <c r="H132" i="1"/>
  <c r="G132" i="1"/>
  <c r="F132" i="1"/>
  <c r="E132" i="1"/>
  <c r="D132" i="1"/>
  <c r="C132" i="1"/>
  <c r="B132" i="1"/>
  <c r="A132" i="1"/>
  <c r="BK131" i="1"/>
  <c r="BB131" i="1"/>
  <c r="AZ131" i="1"/>
  <c r="BJ131" i="1" s="1"/>
  <c r="AY131" i="1"/>
  <c r="AX131" i="1"/>
  <c r="AW131" i="1"/>
  <c r="AV131" i="1"/>
  <c r="AU131" i="1"/>
  <c r="AT131" i="1"/>
  <c r="AS131" i="1"/>
  <c r="AR131" i="1"/>
  <c r="AQ131" i="1"/>
  <c r="AP131" i="1"/>
  <c r="BI131" i="1" s="1"/>
  <c r="AO131" i="1"/>
  <c r="BH131" i="1" s="1"/>
  <c r="AN131" i="1"/>
  <c r="BG131" i="1" s="1"/>
  <c r="AM131" i="1"/>
  <c r="AL131" i="1"/>
  <c r="AK131" i="1"/>
  <c r="AJ131" i="1"/>
  <c r="AI131" i="1"/>
  <c r="AH131" i="1"/>
  <c r="AG131" i="1"/>
  <c r="AF131" i="1"/>
  <c r="AE131" i="1"/>
  <c r="AD131" i="1"/>
  <c r="AC131" i="1"/>
  <c r="BD131" i="1" s="1"/>
  <c r="AB131" i="1"/>
  <c r="AA131" i="1"/>
  <c r="Z131" i="1"/>
  <c r="Y131" i="1"/>
  <c r="X131" i="1"/>
  <c r="W131" i="1"/>
  <c r="V131" i="1"/>
  <c r="U131" i="1"/>
  <c r="BC131" i="1" s="1"/>
  <c r="T131" i="1"/>
  <c r="S131" i="1"/>
  <c r="R131" i="1"/>
  <c r="Q131" i="1"/>
  <c r="P131" i="1"/>
  <c r="O131" i="1"/>
  <c r="N131" i="1"/>
  <c r="M131" i="1"/>
  <c r="L131" i="1"/>
  <c r="K131" i="1"/>
  <c r="J131" i="1"/>
  <c r="I131" i="1"/>
  <c r="H131" i="1"/>
  <c r="G131" i="1"/>
  <c r="F131" i="1"/>
  <c r="E131" i="1"/>
  <c r="D131" i="1"/>
  <c r="C131" i="1"/>
  <c r="B131" i="1"/>
  <c r="A131" i="1"/>
  <c r="AZ130" i="1"/>
  <c r="BJ130" i="1" s="1"/>
  <c r="AY130" i="1"/>
  <c r="AX130" i="1"/>
  <c r="BK130" i="1" s="1"/>
  <c r="AW130" i="1"/>
  <c r="AV130" i="1"/>
  <c r="AU130" i="1"/>
  <c r="AT130" i="1"/>
  <c r="AS130" i="1"/>
  <c r="AR130" i="1"/>
  <c r="AQ130" i="1"/>
  <c r="AP130" i="1"/>
  <c r="BI130" i="1" s="1"/>
  <c r="AO130" i="1"/>
  <c r="AN130" i="1"/>
  <c r="AM130" i="1"/>
  <c r="AL130" i="1"/>
  <c r="AK130" i="1"/>
  <c r="BH130" i="1" s="1"/>
  <c r="AJ130" i="1"/>
  <c r="AI130" i="1"/>
  <c r="AH130" i="1"/>
  <c r="BE130" i="1" s="1"/>
  <c r="AG130" i="1"/>
  <c r="AF130" i="1"/>
  <c r="AE130" i="1"/>
  <c r="AD130" i="1"/>
  <c r="AC130" i="1"/>
  <c r="AB130" i="1"/>
  <c r="BD130" i="1" s="1"/>
  <c r="AA130" i="1"/>
  <c r="Z130" i="1"/>
  <c r="Y130" i="1"/>
  <c r="X130" i="1"/>
  <c r="W130" i="1"/>
  <c r="V130" i="1"/>
  <c r="U130" i="1"/>
  <c r="BC130" i="1" s="1"/>
  <c r="T130" i="1"/>
  <c r="S130" i="1"/>
  <c r="R130" i="1"/>
  <c r="Q130" i="1"/>
  <c r="P130" i="1"/>
  <c r="O130" i="1"/>
  <c r="N130" i="1"/>
  <c r="M130" i="1"/>
  <c r="L130" i="1"/>
  <c r="K130" i="1"/>
  <c r="J130" i="1"/>
  <c r="BB130" i="1" s="1"/>
  <c r="I130" i="1"/>
  <c r="H130" i="1"/>
  <c r="G130" i="1"/>
  <c r="F130" i="1"/>
  <c r="E130" i="1"/>
  <c r="D130" i="1"/>
  <c r="C130" i="1"/>
  <c r="B130" i="1"/>
  <c r="A130" i="1"/>
  <c r="BJ129" i="1"/>
  <c r="AZ129" i="1"/>
  <c r="AY129" i="1"/>
  <c r="AX129" i="1"/>
  <c r="BK129" i="1" s="1"/>
  <c r="AW129" i="1"/>
  <c r="AV129" i="1"/>
  <c r="AU129" i="1"/>
  <c r="AT129" i="1"/>
  <c r="AS129" i="1"/>
  <c r="AR129" i="1"/>
  <c r="AQ129" i="1"/>
  <c r="AP129" i="1"/>
  <c r="BI129" i="1" s="1"/>
  <c r="AO129" i="1"/>
  <c r="BH129" i="1" s="1"/>
  <c r="AN129" i="1"/>
  <c r="AM129" i="1"/>
  <c r="AL129" i="1"/>
  <c r="BF129" i="1" s="1"/>
  <c r="AK129" i="1"/>
  <c r="AJ129" i="1"/>
  <c r="AI129" i="1"/>
  <c r="AH129" i="1"/>
  <c r="AG129" i="1"/>
  <c r="BE129" i="1" s="1"/>
  <c r="AF129" i="1"/>
  <c r="AE129" i="1"/>
  <c r="AD129" i="1"/>
  <c r="AC129" i="1"/>
  <c r="AB129" i="1"/>
  <c r="AA129" i="1"/>
  <c r="Z129" i="1"/>
  <c r="Y129" i="1"/>
  <c r="X129" i="1"/>
  <c r="W129" i="1"/>
  <c r="V129" i="1"/>
  <c r="U129" i="1"/>
  <c r="BC129" i="1" s="1"/>
  <c r="T129" i="1"/>
  <c r="S129" i="1"/>
  <c r="R129" i="1"/>
  <c r="Q129" i="1"/>
  <c r="P129" i="1"/>
  <c r="O129" i="1"/>
  <c r="N129" i="1"/>
  <c r="M129" i="1"/>
  <c r="L129" i="1"/>
  <c r="K129" i="1"/>
  <c r="J129" i="1"/>
  <c r="I129" i="1"/>
  <c r="H129" i="1"/>
  <c r="G129" i="1"/>
  <c r="F129" i="1"/>
  <c r="E129" i="1"/>
  <c r="D129" i="1"/>
  <c r="C129" i="1"/>
  <c r="B129" i="1"/>
  <c r="A129" i="1"/>
  <c r="BB128" i="1"/>
  <c r="AZ128" i="1"/>
  <c r="BJ128" i="1" s="1"/>
  <c r="AY128" i="1"/>
  <c r="AX128" i="1"/>
  <c r="BK128" i="1" s="1"/>
  <c r="AW128" i="1"/>
  <c r="AV128" i="1"/>
  <c r="AU128" i="1"/>
  <c r="AT128" i="1"/>
  <c r="AS128" i="1"/>
  <c r="AR128" i="1"/>
  <c r="AQ128" i="1"/>
  <c r="AP128" i="1"/>
  <c r="BI128" i="1" s="1"/>
  <c r="AO128" i="1"/>
  <c r="BH128" i="1" s="1"/>
  <c r="AN128" i="1"/>
  <c r="BG128" i="1" s="1"/>
  <c r="AM128" i="1"/>
  <c r="AL128" i="1"/>
  <c r="BF128" i="1" s="1"/>
  <c r="AK128" i="1"/>
  <c r="AJ128" i="1"/>
  <c r="AI128" i="1"/>
  <c r="AH128" i="1"/>
  <c r="AG128" i="1"/>
  <c r="AF128" i="1"/>
  <c r="AE128" i="1"/>
  <c r="AD128" i="1"/>
  <c r="AC128" i="1"/>
  <c r="AB128" i="1"/>
  <c r="AA128" i="1"/>
  <c r="Z128" i="1"/>
  <c r="Y128" i="1"/>
  <c r="X128" i="1"/>
  <c r="W128" i="1"/>
  <c r="V128" i="1"/>
  <c r="U128" i="1"/>
  <c r="BC128" i="1" s="1"/>
  <c r="T128" i="1"/>
  <c r="S128" i="1"/>
  <c r="R128" i="1"/>
  <c r="Q128" i="1"/>
  <c r="P128" i="1"/>
  <c r="O128" i="1"/>
  <c r="N128" i="1"/>
  <c r="M128" i="1"/>
  <c r="L128" i="1"/>
  <c r="K128" i="1"/>
  <c r="J128" i="1"/>
  <c r="I128" i="1"/>
  <c r="H128" i="1"/>
  <c r="G128" i="1"/>
  <c r="F128" i="1"/>
  <c r="E128" i="1"/>
  <c r="D128" i="1"/>
  <c r="C128" i="1"/>
  <c r="B128" i="1"/>
  <c r="A128" i="1"/>
  <c r="BD127" i="1"/>
  <c r="AZ127" i="1"/>
  <c r="BJ127" i="1" s="1"/>
  <c r="AY127" i="1"/>
  <c r="AX127" i="1"/>
  <c r="BK127" i="1" s="1"/>
  <c r="AW127" i="1"/>
  <c r="AV127" i="1"/>
  <c r="AU127" i="1"/>
  <c r="AT127" i="1"/>
  <c r="AS127" i="1"/>
  <c r="AR127" i="1"/>
  <c r="AQ127" i="1"/>
  <c r="AP127" i="1"/>
  <c r="BI127" i="1" s="1"/>
  <c r="AO127" i="1"/>
  <c r="AN127" i="1"/>
  <c r="AM127" i="1"/>
  <c r="AL127" i="1"/>
  <c r="AK127" i="1"/>
  <c r="AJ127" i="1"/>
  <c r="BF127" i="1" s="1"/>
  <c r="AI127" i="1"/>
  <c r="AH127" i="1"/>
  <c r="AG127" i="1"/>
  <c r="AF127" i="1"/>
  <c r="AE127" i="1"/>
  <c r="AD127" i="1"/>
  <c r="AC127" i="1"/>
  <c r="AB127" i="1"/>
  <c r="AA127" i="1"/>
  <c r="Z127" i="1"/>
  <c r="Y127" i="1"/>
  <c r="X127" i="1"/>
  <c r="W127" i="1"/>
  <c r="V127" i="1"/>
  <c r="U127" i="1"/>
  <c r="BC127" i="1" s="1"/>
  <c r="T127" i="1"/>
  <c r="S127" i="1"/>
  <c r="R127" i="1"/>
  <c r="Q127" i="1"/>
  <c r="P127" i="1"/>
  <c r="O127" i="1"/>
  <c r="N127" i="1"/>
  <c r="M127" i="1"/>
  <c r="L127" i="1"/>
  <c r="K127" i="1"/>
  <c r="J127" i="1"/>
  <c r="BB127" i="1" s="1"/>
  <c r="I127" i="1"/>
  <c r="H127" i="1"/>
  <c r="G127" i="1"/>
  <c r="F127" i="1"/>
  <c r="E127" i="1"/>
  <c r="D127" i="1"/>
  <c r="C127" i="1"/>
  <c r="B127" i="1"/>
  <c r="A127" i="1"/>
  <c r="BK126" i="1"/>
  <c r="BH126" i="1"/>
  <c r="BG126" i="1"/>
  <c r="BF126" i="1"/>
  <c r="AZ126" i="1"/>
  <c r="BJ126" i="1" s="1"/>
  <c r="AY126" i="1"/>
  <c r="AX126" i="1"/>
  <c r="AW126" i="1"/>
  <c r="AV126" i="1"/>
  <c r="AU126" i="1"/>
  <c r="AT126" i="1"/>
  <c r="AS126" i="1"/>
  <c r="AR126" i="1"/>
  <c r="AQ126" i="1"/>
  <c r="AP126" i="1"/>
  <c r="BI126" i="1" s="1"/>
  <c r="AO126" i="1"/>
  <c r="AN126" i="1"/>
  <c r="AM126" i="1"/>
  <c r="AL126" i="1"/>
  <c r="AK126" i="1"/>
  <c r="AJ126" i="1"/>
  <c r="AI126" i="1"/>
  <c r="AH126" i="1"/>
  <c r="AG126" i="1"/>
  <c r="AF126" i="1"/>
  <c r="AE126" i="1"/>
  <c r="AD126" i="1"/>
  <c r="AC126" i="1"/>
  <c r="AB126" i="1"/>
  <c r="BD126" i="1" s="1"/>
  <c r="AA126" i="1"/>
  <c r="Z126" i="1"/>
  <c r="Y126" i="1"/>
  <c r="X126" i="1"/>
  <c r="W126" i="1"/>
  <c r="V126" i="1"/>
  <c r="U126" i="1"/>
  <c r="BC126" i="1" s="1"/>
  <c r="T126" i="1"/>
  <c r="S126" i="1"/>
  <c r="R126" i="1"/>
  <c r="Q126" i="1"/>
  <c r="P126" i="1"/>
  <c r="O126" i="1"/>
  <c r="N126" i="1"/>
  <c r="M126" i="1"/>
  <c r="L126" i="1"/>
  <c r="K126" i="1"/>
  <c r="J126" i="1"/>
  <c r="I126" i="1"/>
  <c r="H126" i="1"/>
  <c r="G126" i="1"/>
  <c r="F126" i="1"/>
  <c r="E126" i="1"/>
  <c r="D126" i="1"/>
  <c r="C126" i="1"/>
  <c r="B126" i="1"/>
  <c r="A126" i="1"/>
  <c r="AZ125" i="1"/>
  <c r="BJ125" i="1" s="1"/>
  <c r="AY125" i="1"/>
  <c r="AX125" i="1"/>
  <c r="BK125" i="1" s="1"/>
  <c r="AW125" i="1"/>
  <c r="AV125" i="1"/>
  <c r="AU125" i="1"/>
  <c r="AT125" i="1"/>
  <c r="AS125" i="1"/>
  <c r="AR125" i="1"/>
  <c r="AQ125" i="1"/>
  <c r="AP125" i="1"/>
  <c r="BI125" i="1" s="1"/>
  <c r="AO125" i="1"/>
  <c r="BH125" i="1" s="1"/>
  <c r="AN125" i="1"/>
  <c r="AM125" i="1"/>
  <c r="AL125" i="1"/>
  <c r="BF125" i="1" s="1"/>
  <c r="AK125" i="1"/>
  <c r="AJ125" i="1"/>
  <c r="AI125" i="1"/>
  <c r="AH125" i="1"/>
  <c r="AG125" i="1"/>
  <c r="AF125" i="1"/>
  <c r="AE125" i="1"/>
  <c r="AD125" i="1"/>
  <c r="AC125" i="1"/>
  <c r="AB125" i="1"/>
  <c r="AA125" i="1"/>
  <c r="Z125" i="1"/>
  <c r="Y125" i="1"/>
  <c r="X125" i="1"/>
  <c r="W125" i="1"/>
  <c r="V125" i="1"/>
  <c r="U125" i="1"/>
  <c r="BC125" i="1" s="1"/>
  <c r="T125" i="1"/>
  <c r="S125" i="1"/>
  <c r="R125" i="1"/>
  <c r="Q125" i="1"/>
  <c r="P125" i="1"/>
  <c r="O125" i="1"/>
  <c r="N125" i="1"/>
  <c r="M125" i="1"/>
  <c r="L125" i="1"/>
  <c r="K125" i="1"/>
  <c r="J125" i="1"/>
  <c r="I125" i="1"/>
  <c r="H125" i="1"/>
  <c r="G125" i="1"/>
  <c r="F125" i="1"/>
  <c r="E125" i="1"/>
  <c r="D125" i="1"/>
  <c r="C125" i="1"/>
  <c r="B125" i="1"/>
  <c r="A125" i="1"/>
  <c r="BK124" i="1"/>
  <c r="AZ124" i="1"/>
  <c r="BJ124" i="1" s="1"/>
  <c r="AY124" i="1"/>
  <c r="AX124" i="1"/>
  <c r="AW124" i="1"/>
  <c r="AV124" i="1"/>
  <c r="AU124" i="1"/>
  <c r="AT124" i="1"/>
  <c r="AS124" i="1"/>
  <c r="AR124" i="1"/>
  <c r="AQ124" i="1"/>
  <c r="AP124" i="1"/>
  <c r="BI124" i="1" s="1"/>
  <c r="AO124" i="1"/>
  <c r="AN124" i="1"/>
  <c r="AM124" i="1"/>
  <c r="AL124" i="1"/>
  <c r="AK124" i="1"/>
  <c r="AJ124" i="1"/>
  <c r="AI124" i="1"/>
  <c r="AH124" i="1"/>
  <c r="AG124" i="1"/>
  <c r="AF124" i="1"/>
  <c r="AE124" i="1"/>
  <c r="AD124" i="1"/>
  <c r="AC124" i="1"/>
  <c r="AB124" i="1"/>
  <c r="BD124" i="1" s="1"/>
  <c r="AA124" i="1"/>
  <c r="Z124" i="1"/>
  <c r="Y124" i="1"/>
  <c r="X124" i="1"/>
  <c r="W124" i="1"/>
  <c r="V124" i="1"/>
  <c r="U124" i="1"/>
  <c r="BC124" i="1" s="1"/>
  <c r="T124" i="1"/>
  <c r="S124" i="1"/>
  <c r="R124" i="1"/>
  <c r="Q124" i="1"/>
  <c r="P124" i="1"/>
  <c r="O124" i="1"/>
  <c r="N124" i="1"/>
  <c r="M124" i="1"/>
  <c r="L124" i="1"/>
  <c r="K124" i="1"/>
  <c r="J124" i="1"/>
  <c r="BB124" i="1" s="1"/>
  <c r="I124" i="1"/>
  <c r="H124" i="1"/>
  <c r="G124" i="1"/>
  <c r="F124" i="1"/>
  <c r="E124" i="1"/>
  <c r="D124" i="1"/>
  <c r="C124" i="1"/>
  <c r="B124" i="1"/>
  <c r="A124" i="1"/>
  <c r="BK123" i="1"/>
  <c r="BH123" i="1"/>
  <c r="BG123" i="1"/>
  <c r="AZ123" i="1"/>
  <c r="BJ123" i="1" s="1"/>
  <c r="AY123" i="1"/>
  <c r="AX123" i="1"/>
  <c r="AW123" i="1"/>
  <c r="AV123" i="1"/>
  <c r="AU123" i="1"/>
  <c r="AT123" i="1"/>
  <c r="AS123" i="1"/>
  <c r="AR123" i="1"/>
  <c r="AQ123" i="1"/>
  <c r="AP123" i="1"/>
  <c r="BI123" i="1" s="1"/>
  <c r="AO123" i="1"/>
  <c r="AN123" i="1"/>
  <c r="AM123" i="1"/>
  <c r="AL123" i="1"/>
  <c r="BF123" i="1" s="1"/>
  <c r="AK123" i="1"/>
  <c r="AJ123" i="1"/>
  <c r="AI123" i="1"/>
  <c r="AH123" i="1"/>
  <c r="AG123" i="1"/>
  <c r="AF123" i="1"/>
  <c r="AE123" i="1"/>
  <c r="AD123" i="1"/>
  <c r="AC123" i="1"/>
  <c r="BD123" i="1" s="1"/>
  <c r="AB123" i="1"/>
  <c r="AA123" i="1"/>
  <c r="Z123" i="1"/>
  <c r="Y123" i="1"/>
  <c r="X123" i="1"/>
  <c r="W123" i="1"/>
  <c r="V123" i="1"/>
  <c r="U123" i="1"/>
  <c r="BC123" i="1" s="1"/>
  <c r="T123" i="1"/>
  <c r="S123" i="1"/>
  <c r="R123" i="1"/>
  <c r="Q123" i="1"/>
  <c r="P123" i="1"/>
  <c r="O123" i="1"/>
  <c r="N123" i="1"/>
  <c r="M123" i="1"/>
  <c r="L123" i="1"/>
  <c r="K123" i="1"/>
  <c r="J123" i="1"/>
  <c r="I123" i="1"/>
  <c r="H123" i="1"/>
  <c r="G123" i="1"/>
  <c r="F123" i="1"/>
  <c r="E123" i="1"/>
  <c r="D123" i="1"/>
  <c r="C123" i="1"/>
  <c r="B123" i="1"/>
  <c r="A123" i="1"/>
  <c r="AZ122" i="1"/>
  <c r="BJ122" i="1" s="1"/>
  <c r="AY122" i="1"/>
  <c r="AX122" i="1"/>
  <c r="BK122" i="1" s="1"/>
  <c r="AW122" i="1"/>
  <c r="AV122" i="1"/>
  <c r="AU122" i="1"/>
  <c r="AT122" i="1"/>
  <c r="AS122" i="1"/>
  <c r="AR122" i="1"/>
  <c r="AQ122" i="1"/>
  <c r="AP122" i="1"/>
  <c r="BI122" i="1" s="1"/>
  <c r="AO122" i="1"/>
  <c r="BH122" i="1" s="1"/>
  <c r="AN122" i="1"/>
  <c r="AM122" i="1"/>
  <c r="AL122" i="1"/>
  <c r="AK122" i="1"/>
  <c r="AJ122" i="1"/>
  <c r="AI122" i="1"/>
  <c r="AH122" i="1"/>
  <c r="AG122" i="1"/>
  <c r="BE122" i="1" s="1"/>
  <c r="AF122" i="1"/>
  <c r="AE122" i="1"/>
  <c r="AD122" i="1"/>
  <c r="AC122" i="1"/>
  <c r="AB122" i="1"/>
  <c r="AA122" i="1"/>
  <c r="Z122" i="1"/>
  <c r="Y122" i="1"/>
  <c r="X122" i="1"/>
  <c r="W122" i="1"/>
  <c r="V122" i="1"/>
  <c r="U122" i="1"/>
  <c r="BC122" i="1" s="1"/>
  <c r="T122" i="1"/>
  <c r="S122" i="1"/>
  <c r="R122" i="1"/>
  <c r="Q122" i="1"/>
  <c r="P122" i="1"/>
  <c r="O122" i="1"/>
  <c r="N122" i="1"/>
  <c r="M122" i="1"/>
  <c r="L122" i="1"/>
  <c r="K122" i="1"/>
  <c r="J122" i="1"/>
  <c r="BB122" i="1" s="1"/>
  <c r="I122" i="1"/>
  <c r="H122" i="1"/>
  <c r="G122" i="1"/>
  <c r="F122" i="1"/>
  <c r="E122" i="1"/>
  <c r="D122" i="1"/>
  <c r="C122" i="1"/>
  <c r="B122" i="1"/>
  <c r="A122" i="1"/>
  <c r="BK121" i="1"/>
  <c r="AZ121" i="1"/>
  <c r="BJ121" i="1" s="1"/>
  <c r="AY121" i="1"/>
  <c r="AX121" i="1"/>
  <c r="AW121" i="1"/>
  <c r="AV121" i="1"/>
  <c r="AU121" i="1"/>
  <c r="AT121" i="1"/>
  <c r="AS121" i="1"/>
  <c r="AR121" i="1"/>
  <c r="AQ121" i="1"/>
  <c r="AP121" i="1"/>
  <c r="BI121" i="1" s="1"/>
  <c r="AO121" i="1"/>
  <c r="AN121" i="1"/>
  <c r="AM121" i="1"/>
  <c r="AL121" i="1"/>
  <c r="AK121" i="1"/>
  <c r="AJ121" i="1"/>
  <c r="AI121" i="1"/>
  <c r="AH121" i="1"/>
  <c r="BE121" i="1" s="1"/>
  <c r="AG121" i="1"/>
  <c r="AF121" i="1"/>
  <c r="AE121" i="1"/>
  <c r="AD121" i="1"/>
  <c r="AC121" i="1"/>
  <c r="AB121" i="1"/>
  <c r="BD121" i="1" s="1"/>
  <c r="AA121" i="1"/>
  <c r="Z121" i="1"/>
  <c r="Y121" i="1"/>
  <c r="X121" i="1"/>
  <c r="W121" i="1"/>
  <c r="V121" i="1"/>
  <c r="U121" i="1"/>
  <c r="BC121" i="1" s="1"/>
  <c r="T121" i="1"/>
  <c r="S121" i="1"/>
  <c r="R121" i="1"/>
  <c r="Q121" i="1"/>
  <c r="P121" i="1"/>
  <c r="O121" i="1"/>
  <c r="N121" i="1"/>
  <c r="M121" i="1"/>
  <c r="L121" i="1"/>
  <c r="K121" i="1"/>
  <c r="J121" i="1"/>
  <c r="BB121" i="1" s="1"/>
  <c r="I121" i="1"/>
  <c r="H121" i="1"/>
  <c r="G121" i="1"/>
  <c r="F121" i="1"/>
  <c r="E121" i="1"/>
  <c r="D121" i="1"/>
  <c r="C121" i="1"/>
  <c r="B121" i="1"/>
  <c r="A121" i="1"/>
  <c r="BK120" i="1"/>
  <c r="BF120" i="1"/>
  <c r="BD120" i="1"/>
  <c r="AZ120" i="1"/>
  <c r="BJ120" i="1" s="1"/>
  <c r="AY120" i="1"/>
  <c r="AX120" i="1"/>
  <c r="AW120" i="1"/>
  <c r="AV120" i="1"/>
  <c r="AU120" i="1"/>
  <c r="AT120" i="1"/>
  <c r="AS120" i="1"/>
  <c r="AR120" i="1"/>
  <c r="AQ120" i="1"/>
  <c r="AP120" i="1"/>
  <c r="BI120" i="1" s="1"/>
  <c r="AO120" i="1"/>
  <c r="AN120" i="1"/>
  <c r="AM120" i="1"/>
  <c r="AL120" i="1"/>
  <c r="AK120" i="1"/>
  <c r="AJ120" i="1"/>
  <c r="AI120" i="1"/>
  <c r="AH120" i="1"/>
  <c r="AG120" i="1"/>
  <c r="AF120" i="1"/>
  <c r="BE120" i="1" s="1"/>
  <c r="AE120" i="1"/>
  <c r="AD120" i="1"/>
  <c r="AC120" i="1"/>
  <c r="AB120" i="1"/>
  <c r="AA120" i="1"/>
  <c r="Z120" i="1"/>
  <c r="Y120" i="1"/>
  <c r="X120" i="1"/>
  <c r="W120" i="1"/>
  <c r="V120" i="1"/>
  <c r="U120" i="1"/>
  <c r="BC120" i="1" s="1"/>
  <c r="T120" i="1"/>
  <c r="S120" i="1"/>
  <c r="R120" i="1"/>
  <c r="Q120" i="1"/>
  <c r="P120" i="1"/>
  <c r="O120" i="1"/>
  <c r="N120" i="1"/>
  <c r="M120" i="1"/>
  <c r="L120" i="1"/>
  <c r="K120" i="1"/>
  <c r="BB120" i="1" s="1"/>
  <c r="J120" i="1"/>
  <c r="I120" i="1"/>
  <c r="H120" i="1"/>
  <c r="G120" i="1"/>
  <c r="F120" i="1"/>
  <c r="E120" i="1"/>
  <c r="D120" i="1"/>
  <c r="C120" i="1"/>
  <c r="B120" i="1"/>
  <c r="A120" i="1"/>
  <c r="BK119" i="1"/>
  <c r="BF119" i="1"/>
  <c r="BE119" i="1"/>
  <c r="AZ119" i="1"/>
  <c r="BJ119" i="1" s="1"/>
  <c r="AY119" i="1"/>
  <c r="AX119" i="1"/>
  <c r="AW119" i="1"/>
  <c r="AV119" i="1"/>
  <c r="AU119" i="1"/>
  <c r="AT119" i="1"/>
  <c r="AS119" i="1"/>
  <c r="AR119" i="1"/>
  <c r="AQ119" i="1"/>
  <c r="AP119" i="1"/>
  <c r="BI119" i="1" s="1"/>
  <c r="AO119" i="1"/>
  <c r="BH119" i="1" s="1"/>
  <c r="AN119" i="1"/>
  <c r="BG119" i="1" s="1"/>
  <c r="AM119" i="1"/>
  <c r="AL119" i="1"/>
  <c r="AK119" i="1"/>
  <c r="AJ119" i="1"/>
  <c r="AI119" i="1"/>
  <c r="AH119" i="1"/>
  <c r="AG119" i="1"/>
  <c r="AF119" i="1"/>
  <c r="AE119" i="1"/>
  <c r="AD119" i="1"/>
  <c r="AC119" i="1"/>
  <c r="AB119" i="1"/>
  <c r="BD119" i="1" s="1"/>
  <c r="AA119" i="1"/>
  <c r="Z119" i="1"/>
  <c r="Y119" i="1"/>
  <c r="X119" i="1"/>
  <c r="W119" i="1"/>
  <c r="V119" i="1"/>
  <c r="U119" i="1"/>
  <c r="BC119" i="1" s="1"/>
  <c r="T119" i="1"/>
  <c r="S119" i="1"/>
  <c r="R119" i="1"/>
  <c r="Q119" i="1"/>
  <c r="P119" i="1"/>
  <c r="O119" i="1"/>
  <c r="N119" i="1"/>
  <c r="M119" i="1"/>
  <c r="L119" i="1"/>
  <c r="K119" i="1"/>
  <c r="J119" i="1"/>
  <c r="I119" i="1"/>
  <c r="H119" i="1"/>
  <c r="G119" i="1"/>
  <c r="F119" i="1"/>
  <c r="E119" i="1"/>
  <c r="D119" i="1"/>
  <c r="C119" i="1"/>
  <c r="B119" i="1"/>
  <c r="A119" i="1"/>
  <c r="AZ118" i="1"/>
  <c r="BJ118" i="1" s="1"/>
  <c r="AY118" i="1"/>
  <c r="AX118" i="1"/>
  <c r="BK118" i="1" s="1"/>
  <c r="AW118" i="1"/>
  <c r="AV118" i="1"/>
  <c r="AU118" i="1"/>
  <c r="AT118" i="1"/>
  <c r="AS118" i="1"/>
  <c r="AR118" i="1"/>
  <c r="AQ118" i="1"/>
  <c r="AP118" i="1"/>
  <c r="BI118" i="1" s="1"/>
  <c r="AO118" i="1"/>
  <c r="BH118" i="1" s="1"/>
  <c r="AN118" i="1"/>
  <c r="AM118" i="1"/>
  <c r="AL118" i="1"/>
  <c r="BF118" i="1" s="1"/>
  <c r="AK118" i="1"/>
  <c r="AJ118" i="1"/>
  <c r="BG118" i="1" s="1"/>
  <c r="AI118" i="1"/>
  <c r="AH118" i="1"/>
  <c r="AG118" i="1"/>
  <c r="AF118" i="1"/>
  <c r="AE118" i="1"/>
  <c r="AD118" i="1"/>
  <c r="AC118" i="1"/>
  <c r="AB118" i="1"/>
  <c r="AA118" i="1"/>
  <c r="Z118" i="1"/>
  <c r="Y118" i="1"/>
  <c r="X118" i="1"/>
  <c r="W118" i="1"/>
  <c r="V118" i="1"/>
  <c r="U118" i="1"/>
  <c r="BC118" i="1" s="1"/>
  <c r="T118" i="1"/>
  <c r="S118" i="1"/>
  <c r="R118" i="1"/>
  <c r="Q118" i="1"/>
  <c r="P118" i="1"/>
  <c r="O118" i="1"/>
  <c r="N118" i="1"/>
  <c r="M118" i="1"/>
  <c r="L118" i="1"/>
  <c r="K118" i="1"/>
  <c r="J118" i="1"/>
  <c r="I118" i="1"/>
  <c r="H118" i="1"/>
  <c r="G118" i="1"/>
  <c r="F118" i="1"/>
  <c r="E118" i="1"/>
  <c r="D118" i="1"/>
  <c r="C118" i="1"/>
  <c r="B118" i="1"/>
  <c r="A118" i="1"/>
  <c r="BK117" i="1"/>
  <c r="BF117" i="1"/>
  <c r="AZ117" i="1"/>
  <c r="BJ117" i="1" s="1"/>
  <c r="AY117" i="1"/>
  <c r="AX117" i="1"/>
  <c r="AW117" i="1"/>
  <c r="AV117" i="1"/>
  <c r="AU117" i="1"/>
  <c r="AT117" i="1"/>
  <c r="AS117" i="1"/>
  <c r="AR117" i="1"/>
  <c r="AQ117" i="1"/>
  <c r="AP117" i="1"/>
  <c r="BI117" i="1" s="1"/>
  <c r="AO117" i="1"/>
  <c r="BH117" i="1" s="1"/>
  <c r="AN117" i="1"/>
  <c r="AM117" i="1"/>
  <c r="AL117" i="1"/>
  <c r="AK117" i="1"/>
  <c r="AJ117" i="1"/>
  <c r="AI117" i="1"/>
  <c r="AH117" i="1"/>
  <c r="AG117" i="1"/>
  <c r="AF117" i="1"/>
  <c r="AE117" i="1"/>
  <c r="AD117" i="1"/>
  <c r="AC117" i="1"/>
  <c r="AB117" i="1"/>
  <c r="BD117" i="1" s="1"/>
  <c r="AA117" i="1"/>
  <c r="Z117" i="1"/>
  <c r="Y117" i="1"/>
  <c r="X117" i="1"/>
  <c r="W117" i="1"/>
  <c r="V117" i="1"/>
  <c r="U117" i="1"/>
  <c r="BC117" i="1" s="1"/>
  <c r="T117" i="1"/>
  <c r="S117" i="1"/>
  <c r="R117" i="1"/>
  <c r="Q117" i="1"/>
  <c r="P117" i="1"/>
  <c r="O117" i="1"/>
  <c r="N117" i="1"/>
  <c r="M117" i="1"/>
  <c r="L117" i="1"/>
  <c r="K117" i="1"/>
  <c r="J117" i="1"/>
  <c r="I117" i="1"/>
  <c r="H117" i="1"/>
  <c r="G117" i="1"/>
  <c r="F117" i="1"/>
  <c r="E117" i="1"/>
  <c r="D117" i="1"/>
  <c r="C117" i="1"/>
  <c r="B117" i="1"/>
  <c r="A117" i="1"/>
  <c r="BH116" i="1"/>
  <c r="BG116" i="1"/>
  <c r="BF116" i="1"/>
  <c r="AZ116" i="1"/>
  <c r="BJ116" i="1" s="1"/>
  <c r="AY116" i="1"/>
  <c r="AX116" i="1"/>
  <c r="BK116" i="1" s="1"/>
  <c r="AW116" i="1"/>
  <c r="AV116" i="1"/>
  <c r="AU116" i="1"/>
  <c r="AT116" i="1"/>
  <c r="AS116" i="1"/>
  <c r="AR116" i="1"/>
  <c r="AQ116" i="1"/>
  <c r="AP116" i="1"/>
  <c r="BI116" i="1" s="1"/>
  <c r="AO116" i="1"/>
  <c r="AN116" i="1"/>
  <c r="AM116" i="1"/>
  <c r="AL116" i="1"/>
  <c r="AK116" i="1"/>
  <c r="AJ116" i="1"/>
  <c r="AI116" i="1"/>
  <c r="AH116" i="1"/>
  <c r="AG116" i="1"/>
  <c r="AF116" i="1"/>
  <c r="BE116" i="1" s="1"/>
  <c r="AE116" i="1"/>
  <c r="AD116" i="1"/>
  <c r="AC116" i="1"/>
  <c r="BD116" i="1" s="1"/>
  <c r="AB116" i="1"/>
  <c r="AA116" i="1"/>
  <c r="Z116" i="1"/>
  <c r="Y116" i="1"/>
  <c r="X116" i="1"/>
  <c r="W116" i="1"/>
  <c r="V116" i="1"/>
  <c r="U116" i="1"/>
  <c r="BC116" i="1" s="1"/>
  <c r="T116" i="1"/>
  <c r="S116" i="1"/>
  <c r="R116" i="1"/>
  <c r="Q116" i="1"/>
  <c r="P116" i="1"/>
  <c r="O116" i="1"/>
  <c r="N116" i="1"/>
  <c r="M116" i="1"/>
  <c r="L116" i="1"/>
  <c r="K116" i="1"/>
  <c r="J116" i="1"/>
  <c r="I116" i="1"/>
  <c r="H116" i="1"/>
  <c r="G116" i="1"/>
  <c r="F116" i="1"/>
  <c r="E116" i="1"/>
  <c r="D116" i="1"/>
  <c r="C116" i="1"/>
  <c r="B116" i="1"/>
  <c r="A116" i="1"/>
  <c r="AZ115" i="1"/>
  <c r="BJ115" i="1" s="1"/>
  <c r="AY115" i="1"/>
  <c r="AX115" i="1"/>
  <c r="BK115" i="1" s="1"/>
  <c r="AW115" i="1"/>
  <c r="AV115" i="1"/>
  <c r="AU115" i="1"/>
  <c r="AT115" i="1"/>
  <c r="AS115" i="1"/>
  <c r="AR115" i="1"/>
  <c r="AQ115" i="1"/>
  <c r="AP115" i="1"/>
  <c r="BI115" i="1" s="1"/>
  <c r="AO115" i="1"/>
  <c r="AN115" i="1"/>
  <c r="AM115" i="1"/>
  <c r="AL115" i="1"/>
  <c r="AK115" i="1"/>
  <c r="AJ115" i="1"/>
  <c r="AI115" i="1"/>
  <c r="AH115" i="1"/>
  <c r="AG115" i="1"/>
  <c r="AF115" i="1"/>
  <c r="AE115" i="1"/>
  <c r="AD115" i="1"/>
  <c r="AC115" i="1"/>
  <c r="AB115" i="1"/>
  <c r="BD115" i="1" s="1"/>
  <c r="AA115" i="1"/>
  <c r="Z115" i="1"/>
  <c r="Y115" i="1"/>
  <c r="X115" i="1"/>
  <c r="W115" i="1"/>
  <c r="V115" i="1"/>
  <c r="U115" i="1"/>
  <c r="BC115" i="1" s="1"/>
  <c r="T115" i="1"/>
  <c r="S115" i="1"/>
  <c r="R115" i="1"/>
  <c r="Q115" i="1"/>
  <c r="P115" i="1"/>
  <c r="O115" i="1"/>
  <c r="N115" i="1"/>
  <c r="M115" i="1"/>
  <c r="L115" i="1"/>
  <c r="K115" i="1"/>
  <c r="J115" i="1"/>
  <c r="BB115" i="1" s="1"/>
  <c r="I115" i="1"/>
  <c r="H115" i="1"/>
  <c r="G115" i="1"/>
  <c r="F115" i="1"/>
  <c r="E115" i="1"/>
  <c r="D115" i="1"/>
  <c r="C115" i="1"/>
  <c r="B115" i="1"/>
  <c r="A115" i="1"/>
  <c r="AZ114" i="1"/>
  <c r="BJ114" i="1" s="1"/>
  <c r="AY114" i="1"/>
  <c r="AX114" i="1"/>
  <c r="BK114" i="1" s="1"/>
  <c r="AW114" i="1"/>
  <c r="AV114" i="1"/>
  <c r="AU114" i="1"/>
  <c r="AT114" i="1"/>
  <c r="AS114" i="1"/>
  <c r="AR114" i="1"/>
  <c r="AQ114" i="1"/>
  <c r="AP114" i="1"/>
  <c r="BI114" i="1" s="1"/>
  <c r="AO114" i="1"/>
  <c r="BH114" i="1" s="1"/>
  <c r="AN114" i="1"/>
  <c r="AM114" i="1"/>
  <c r="AL114" i="1"/>
  <c r="BF114" i="1" s="1"/>
  <c r="AK114" i="1"/>
  <c r="AJ114" i="1"/>
  <c r="AI114" i="1"/>
  <c r="AH114" i="1"/>
  <c r="AG114" i="1"/>
  <c r="BE114" i="1" s="1"/>
  <c r="AF114" i="1"/>
  <c r="AE114" i="1"/>
  <c r="AD114" i="1"/>
  <c r="AC114" i="1"/>
  <c r="AB114" i="1"/>
  <c r="AA114" i="1"/>
  <c r="Z114" i="1"/>
  <c r="Y114" i="1"/>
  <c r="X114" i="1"/>
  <c r="W114" i="1"/>
  <c r="V114" i="1"/>
  <c r="U114" i="1"/>
  <c r="BC114" i="1" s="1"/>
  <c r="T114" i="1"/>
  <c r="S114" i="1"/>
  <c r="R114" i="1"/>
  <c r="Q114" i="1"/>
  <c r="P114" i="1"/>
  <c r="O114" i="1"/>
  <c r="N114" i="1"/>
  <c r="M114" i="1"/>
  <c r="L114" i="1"/>
  <c r="K114" i="1"/>
  <c r="J114" i="1"/>
  <c r="BB114" i="1" s="1"/>
  <c r="I114" i="1"/>
  <c r="H114" i="1"/>
  <c r="G114" i="1"/>
  <c r="F114" i="1"/>
  <c r="E114" i="1"/>
  <c r="D114" i="1"/>
  <c r="C114" i="1"/>
  <c r="B114" i="1"/>
  <c r="A114" i="1"/>
  <c r="BF113" i="1"/>
  <c r="BB113" i="1"/>
  <c r="AZ113" i="1"/>
  <c r="BJ113" i="1" s="1"/>
  <c r="AY113" i="1"/>
  <c r="AX113" i="1"/>
  <c r="BK113" i="1" s="1"/>
  <c r="AW113" i="1"/>
  <c r="AV113" i="1"/>
  <c r="AU113" i="1"/>
  <c r="AT113" i="1"/>
  <c r="AS113" i="1"/>
  <c r="AR113" i="1"/>
  <c r="AQ113" i="1"/>
  <c r="AP113" i="1"/>
  <c r="BI113" i="1" s="1"/>
  <c r="AO113" i="1"/>
  <c r="BH113" i="1" s="1"/>
  <c r="AN113" i="1"/>
  <c r="BG113" i="1" s="1"/>
  <c r="AM113" i="1"/>
  <c r="AL113" i="1"/>
  <c r="AK113" i="1"/>
  <c r="AJ113" i="1"/>
  <c r="AI113" i="1"/>
  <c r="AH113" i="1"/>
  <c r="AG113" i="1"/>
  <c r="AF113" i="1"/>
  <c r="AE113" i="1"/>
  <c r="AD113" i="1"/>
  <c r="AC113" i="1"/>
  <c r="AB113" i="1"/>
  <c r="BD113" i="1" s="1"/>
  <c r="AA113" i="1"/>
  <c r="Z113" i="1"/>
  <c r="Y113" i="1"/>
  <c r="X113" i="1"/>
  <c r="W113" i="1"/>
  <c r="V113" i="1"/>
  <c r="U113" i="1"/>
  <c r="BC113" i="1" s="1"/>
  <c r="T113" i="1"/>
  <c r="S113" i="1"/>
  <c r="R113" i="1"/>
  <c r="Q113" i="1"/>
  <c r="P113" i="1"/>
  <c r="O113" i="1"/>
  <c r="N113" i="1"/>
  <c r="M113" i="1"/>
  <c r="L113" i="1"/>
  <c r="K113" i="1"/>
  <c r="J113" i="1"/>
  <c r="I113" i="1"/>
  <c r="H113" i="1"/>
  <c r="G113" i="1"/>
  <c r="F113" i="1"/>
  <c r="E113" i="1"/>
  <c r="D113" i="1"/>
  <c r="C113" i="1"/>
  <c r="B113" i="1"/>
  <c r="A113" i="1"/>
  <c r="AZ112" i="1"/>
  <c r="BJ112" i="1" s="1"/>
  <c r="AY112" i="1"/>
  <c r="AX112" i="1"/>
  <c r="BK112" i="1" s="1"/>
  <c r="AW112" i="1"/>
  <c r="AV112" i="1"/>
  <c r="AU112" i="1"/>
  <c r="AT112" i="1"/>
  <c r="AS112" i="1"/>
  <c r="AR112" i="1"/>
  <c r="AQ112" i="1"/>
  <c r="AP112" i="1"/>
  <c r="BI112" i="1" s="1"/>
  <c r="AO112" i="1"/>
  <c r="BH112" i="1" s="1"/>
  <c r="AN112" i="1"/>
  <c r="BG112" i="1" s="1"/>
  <c r="AM112" i="1"/>
  <c r="AL112" i="1"/>
  <c r="BF112" i="1" s="1"/>
  <c r="AK112" i="1"/>
  <c r="AJ112" i="1"/>
  <c r="AI112" i="1"/>
  <c r="AH112" i="1"/>
  <c r="BE112" i="1" s="1"/>
  <c r="AG112" i="1"/>
  <c r="AF112" i="1"/>
  <c r="AE112" i="1"/>
  <c r="AD112" i="1"/>
  <c r="AC112" i="1"/>
  <c r="BD112" i="1" s="1"/>
  <c r="AB112" i="1"/>
  <c r="AA112" i="1"/>
  <c r="Z112" i="1"/>
  <c r="Y112" i="1"/>
  <c r="X112" i="1"/>
  <c r="W112" i="1"/>
  <c r="V112" i="1"/>
  <c r="U112" i="1"/>
  <c r="BC112" i="1" s="1"/>
  <c r="T112" i="1"/>
  <c r="S112" i="1"/>
  <c r="R112" i="1"/>
  <c r="Q112" i="1"/>
  <c r="P112" i="1"/>
  <c r="O112" i="1"/>
  <c r="N112" i="1"/>
  <c r="M112" i="1"/>
  <c r="L112" i="1"/>
  <c r="K112" i="1"/>
  <c r="J112" i="1"/>
  <c r="I112" i="1"/>
  <c r="H112" i="1"/>
  <c r="G112" i="1"/>
  <c r="F112" i="1"/>
  <c r="E112" i="1"/>
  <c r="D112" i="1"/>
  <c r="C112" i="1"/>
  <c r="B112" i="1"/>
  <c r="A112" i="1"/>
  <c r="BI111" i="1"/>
  <c r="AZ111" i="1"/>
  <c r="BJ111" i="1" s="1"/>
  <c r="AY111" i="1"/>
  <c r="AX111" i="1"/>
  <c r="BK111" i="1" s="1"/>
  <c r="AW111" i="1"/>
  <c r="AV111" i="1"/>
  <c r="AU111" i="1"/>
  <c r="AT111" i="1"/>
  <c r="AS111" i="1"/>
  <c r="AR111" i="1"/>
  <c r="AQ111" i="1"/>
  <c r="AP111" i="1"/>
  <c r="AO111" i="1"/>
  <c r="AN111" i="1"/>
  <c r="AM111" i="1"/>
  <c r="AL111" i="1"/>
  <c r="AK111" i="1"/>
  <c r="AJ111" i="1"/>
  <c r="AI111" i="1"/>
  <c r="AH111" i="1"/>
  <c r="BE111" i="1" s="1"/>
  <c r="AG111" i="1"/>
  <c r="AF111" i="1"/>
  <c r="AE111" i="1"/>
  <c r="AD111" i="1"/>
  <c r="AC111" i="1"/>
  <c r="AB111" i="1"/>
  <c r="BD111" i="1" s="1"/>
  <c r="AA111" i="1"/>
  <c r="Z111" i="1"/>
  <c r="Y111" i="1"/>
  <c r="X111" i="1"/>
  <c r="W111" i="1"/>
  <c r="V111" i="1"/>
  <c r="U111" i="1"/>
  <c r="BC111" i="1" s="1"/>
  <c r="T111" i="1"/>
  <c r="S111" i="1"/>
  <c r="R111" i="1"/>
  <c r="Q111" i="1"/>
  <c r="P111" i="1"/>
  <c r="O111" i="1"/>
  <c r="N111" i="1"/>
  <c r="M111" i="1"/>
  <c r="L111" i="1"/>
  <c r="K111" i="1"/>
  <c r="J111" i="1"/>
  <c r="BB111" i="1" s="1"/>
  <c r="I111" i="1"/>
  <c r="H111" i="1"/>
  <c r="G111" i="1"/>
  <c r="F111" i="1"/>
  <c r="E111" i="1"/>
  <c r="D111" i="1"/>
  <c r="C111" i="1"/>
  <c r="B111" i="1"/>
  <c r="A111" i="1"/>
  <c r="BK110" i="1"/>
  <c r="BC110" i="1"/>
  <c r="BB110" i="1"/>
  <c r="AZ110" i="1"/>
  <c r="BJ110" i="1" s="1"/>
  <c r="AY110" i="1"/>
  <c r="AX110" i="1"/>
  <c r="AW110" i="1"/>
  <c r="AV110" i="1"/>
  <c r="AU110" i="1"/>
  <c r="AT110" i="1"/>
  <c r="AS110" i="1"/>
  <c r="AR110" i="1"/>
  <c r="AQ110" i="1"/>
  <c r="AP110" i="1"/>
  <c r="BI110" i="1" s="1"/>
  <c r="AO110" i="1"/>
  <c r="AN110" i="1"/>
  <c r="AM110" i="1"/>
  <c r="AL110" i="1"/>
  <c r="BF110" i="1" s="1"/>
  <c r="AK110" i="1"/>
  <c r="AJ110" i="1"/>
  <c r="AI110" i="1"/>
  <c r="AH110" i="1"/>
  <c r="AG110" i="1"/>
  <c r="AF110" i="1"/>
  <c r="AE110" i="1"/>
  <c r="AD110" i="1"/>
  <c r="AC110" i="1"/>
  <c r="AB110" i="1"/>
  <c r="AA110" i="1"/>
  <c r="Z110" i="1"/>
  <c r="Y110" i="1"/>
  <c r="X110" i="1"/>
  <c r="W110" i="1"/>
  <c r="V110" i="1"/>
  <c r="U110" i="1"/>
  <c r="T110" i="1"/>
  <c r="S110" i="1"/>
  <c r="R110" i="1"/>
  <c r="Q110" i="1"/>
  <c r="P110" i="1"/>
  <c r="O110" i="1"/>
  <c r="N110" i="1"/>
  <c r="M110" i="1"/>
  <c r="L110" i="1"/>
  <c r="K110" i="1"/>
  <c r="J110" i="1"/>
  <c r="I110" i="1"/>
  <c r="H110" i="1"/>
  <c r="G110" i="1"/>
  <c r="F110" i="1"/>
  <c r="E110" i="1"/>
  <c r="D110" i="1"/>
  <c r="C110" i="1"/>
  <c r="B110" i="1"/>
  <c r="A110" i="1"/>
  <c r="AZ109" i="1"/>
  <c r="BJ109" i="1" s="1"/>
  <c r="AY109" i="1"/>
  <c r="AX109" i="1"/>
  <c r="BK109" i="1" s="1"/>
  <c r="AW109" i="1"/>
  <c r="AV109" i="1"/>
  <c r="AU109" i="1"/>
  <c r="AT109" i="1"/>
  <c r="AS109" i="1"/>
  <c r="AR109" i="1"/>
  <c r="AQ109" i="1"/>
  <c r="AP109" i="1"/>
  <c r="BI109" i="1" s="1"/>
  <c r="AO109" i="1"/>
  <c r="AN109" i="1"/>
  <c r="BG109" i="1" s="1"/>
  <c r="AM109" i="1"/>
  <c r="AL109" i="1"/>
  <c r="AK109" i="1"/>
  <c r="AJ109" i="1"/>
  <c r="AI109" i="1"/>
  <c r="AH109" i="1"/>
  <c r="AG109" i="1"/>
  <c r="AF109" i="1"/>
  <c r="AE109" i="1"/>
  <c r="AD109" i="1"/>
  <c r="AC109" i="1"/>
  <c r="AB109" i="1"/>
  <c r="BD109" i="1" s="1"/>
  <c r="AA109" i="1"/>
  <c r="Z109" i="1"/>
  <c r="Y109" i="1"/>
  <c r="X109" i="1"/>
  <c r="W109" i="1"/>
  <c r="V109" i="1"/>
  <c r="U109" i="1"/>
  <c r="BC109" i="1" s="1"/>
  <c r="T109" i="1"/>
  <c r="S109" i="1"/>
  <c r="R109" i="1"/>
  <c r="Q109" i="1"/>
  <c r="P109" i="1"/>
  <c r="O109" i="1"/>
  <c r="N109" i="1"/>
  <c r="M109" i="1"/>
  <c r="L109" i="1"/>
  <c r="K109" i="1"/>
  <c r="J109" i="1"/>
  <c r="BB109" i="1" s="1"/>
  <c r="I109" i="1"/>
  <c r="H109" i="1"/>
  <c r="G109" i="1"/>
  <c r="F109" i="1"/>
  <c r="E109" i="1"/>
  <c r="D109" i="1"/>
  <c r="C109" i="1"/>
  <c r="B109" i="1"/>
  <c r="A109" i="1"/>
  <c r="AZ108" i="1"/>
  <c r="BJ108" i="1" s="1"/>
  <c r="AY108" i="1"/>
  <c r="AX108" i="1"/>
  <c r="BK108" i="1" s="1"/>
  <c r="AW108" i="1"/>
  <c r="AV108" i="1"/>
  <c r="AU108" i="1"/>
  <c r="AT108" i="1"/>
  <c r="AS108" i="1"/>
  <c r="AR108" i="1"/>
  <c r="AQ108" i="1"/>
  <c r="AP108" i="1"/>
  <c r="BI108" i="1" s="1"/>
  <c r="AO108" i="1"/>
  <c r="BH108" i="1" s="1"/>
  <c r="AN108" i="1"/>
  <c r="AM108" i="1"/>
  <c r="AL108" i="1"/>
  <c r="AK108" i="1"/>
  <c r="AJ108" i="1"/>
  <c r="AI108" i="1"/>
  <c r="AH108" i="1"/>
  <c r="AG108" i="1"/>
  <c r="AF108" i="1"/>
  <c r="AE108" i="1"/>
  <c r="AD108" i="1"/>
  <c r="AC108" i="1"/>
  <c r="BD108" i="1" s="1"/>
  <c r="AB108" i="1"/>
  <c r="AA108" i="1"/>
  <c r="Z108" i="1"/>
  <c r="Y108" i="1"/>
  <c r="X108" i="1"/>
  <c r="W108" i="1"/>
  <c r="V108" i="1"/>
  <c r="U108" i="1"/>
  <c r="BC108" i="1" s="1"/>
  <c r="T108" i="1"/>
  <c r="S108" i="1"/>
  <c r="R108" i="1"/>
  <c r="Q108" i="1"/>
  <c r="P108" i="1"/>
  <c r="O108" i="1"/>
  <c r="N108" i="1"/>
  <c r="M108" i="1"/>
  <c r="L108" i="1"/>
  <c r="K108" i="1"/>
  <c r="J108" i="1"/>
  <c r="I108" i="1"/>
  <c r="H108" i="1"/>
  <c r="G108" i="1"/>
  <c r="F108" i="1"/>
  <c r="E108" i="1"/>
  <c r="D108" i="1"/>
  <c r="C108" i="1"/>
  <c r="B108" i="1"/>
  <c r="A108" i="1"/>
  <c r="BC107" i="1"/>
  <c r="BB107" i="1"/>
  <c r="AZ107" i="1"/>
  <c r="BJ107" i="1" s="1"/>
  <c r="AY107" i="1"/>
  <c r="AX107" i="1"/>
  <c r="BK107" i="1" s="1"/>
  <c r="AW107" i="1"/>
  <c r="AV107" i="1"/>
  <c r="AU107" i="1"/>
  <c r="AT107" i="1"/>
  <c r="AS107" i="1"/>
  <c r="AR107" i="1"/>
  <c r="AQ107" i="1"/>
  <c r="AP107" i="1"/>
  <c r="BI107" i="1" s="1"/>
  <c r="AO107" i="1"/>
  <c r="BH107" i="1" s="1"/>
  <c r="AN107" i="1"/>
  <c r="BG107" i="1" s="1"/>
  <c r="AM107" i="1"/>
  <c r="AL107" i="1"/>
  <c r="AK107" i="1"/>
  <c r="AJ107" i="1"/>
  <c r="AI107" i="1"/>
  <c r="AH107" i="1"/>
  <c r="AG107" i="1"/>
  <c r="AF107" i="1"/>
  <c r="AE107" i="1"/>
  <c r="AD107" i="1"/>
  <c r="AC107" i="1"/>
  <c r="AB107" i="1"/>
  <c r="AA107" i="1"/>
  <c r="Z107" i="1"/>
  <c r="Y107" i="1"/>
  <c r="X107" i="1"/>
  <c r="W107" i="1"/>
  <c r="V107" i="1"/>
  <c r="U107" i="1"/>
  <c r="T107" i="1"/>
  <c r="S107" i="1"/>
  <c r="R107" i="1"/>
  <c r="Q107" i="1"/>
  <c r="P107" i="1"/>
  <c r="O107" i="1"/>
  <c r="N107" i="1"/>
  <c r="M107" i="1"/>
  <c r="L107" i="1"/>
  <c r="K107" i="1"/>
  <c r="J107" i="1"/>
  <c r="I107" i="1"/>
  <c r="H107" i="1"/>
  <c r="G107" i="1"/>
  <c r="F107" i="1"/>
  <c r="E107" i="1"/>
  <c r="D107" i="1"/>
  <c r="C107" i="1"/>
  <c r="B107" i="1"/>
  <c r="A107" i="1"/>
  <c r="AZ106" i="1"/>
  <c r="BJ106" i="1" s="1"/>
  <c r="AY106" i="1"/>
  <c r="AX106" i="1"/>
  <c r="BK106" i="1" s="1"/>
  <c r="AW106" i="1"/>
  <c r="AV106" i="1"/>
  <c r="AU106" i="1"/>
  <c r="AT106" i="1"/>
  <c r="AS106" i="1"/>
  <c r="AR106" i="1"/>
  <c r="AQ106" i="1"/>
  <c r="AP106" i="1"/>
  <c r="BI106" i="1" s="1"/>
  <c r="AO106" i="1"/>
  <c r="AN106" i="1"/>
  <c r="AM106" i="1"/>
  <c r="AL106" i="1"/>
  <c r="AK106" i="1"/>
  <c r="AJ106" i="1"/>
  <c r="AI106" i="1"/>
  <c r="AH106" i="1"/>
  <c r="AG106" i="1"/>
  <c r="AF106" i="1"/>
  <c r="BE106" i="1" s="1"/>
  <c r="AE106" i="1"/>
  <c r="AD106" i="1"/>
  <c r="AC106" i="1"/>
  <c r="BD106" i="1" s="1"/>
  <c r="AB106" i="1"/>
  <c r="AA106" i="1"/>
  <c r="Z106" i="1"/>
  <c r="Y106" i="1"/>
  <c r="X106" i="1"/>
  <c r="W106" i="1"/>
  <c r="V106" i="1"/>
  <c r="U106" i="1"/>
  <c r="BC106" i="1" s="1"/>
  <c r="T106" i="1"/>
  <c r="S106" i="1"/>
  <c r="R106" i="1"/>
  <c r="Q106" i="1"/>
  <c r="P106" i="1"/>
  <c r="O106" i="1"/>
  <c r="N106" i="1"/>
  <c r="M106" i="1"/>
  <c r="L106" i="1"/>
  <c r="K106" i="1"/>
  <c r="BB106" i="1" s="1"/>
  <c r="J106" i="1"/>
  <c r="I106" i="1"/>
  <c r="H106" i="1"/>
  <c r="G106" i="1"/>
  <c r="F106" i="1"/>
  <c r="E106" i="1"/>
  <c r="D106" i="1"/>
  <c r="C106" i="1"/>
  <c r="B106" i="1"/>
  <c r="A106" i="1"/>
  <c r="BK105" i="1"/>
  <c r="BE105" i="1"/>
  <c r="AZ105" i="1"/>
  <c r="BJ105" i="1" s="1"/>
  <c r="AY105" i="1"/>
  <c r="AX105" i="1"/>
  <c r="AW105" i="1"/>
  <c r="AV105" i="1"/>
  <c r="AU105" i="1"/>
  <c r="AT105" i="1"/>
  <c r="AS105" i="1"/>
  <c r="AR105" i="1"/>
  <c r="AQ105" i="1"/>
  <c r="AP105" i="1"/>
  <c r="BI105" i="1" s="1"/>
  <c r="AO105" i="1"/>
  <c r="AN105" i="1"/>
  <c r="AM105" i="1"/>
  <c r="AL105" i="1"/>
  <c r="AK105" i="1"/>
  <c r="AJ105" i="1"/>
  <c r="BH105" i="1" s="1"/>
  <c r="AI105" i="1"/>
  <c r="AH105" i="1"/>
  <c r="AG105" i="1"/>
  <c r="AF105" i="1"/>
  <c r="AE105" i="1"/>
  <c r="AD105" i="1"/>
  <c r="AC105" i="1"/>
  <c r="BD105" i="1" s="1"/>
  <c r="AB105" i="1"/>
  <c r="AA105" i="1"/>
  <c r="Z105" i="1"/>
  <c r="Y105" i="1"/>
  <c r="X105" i="1"/>
  <c r="W105" i="1"/>
  <c r="V105" i="1"/>
  <c r="U105" i="1"/>
  <c r="BC105" i="1" s="1"/>
  <c r="T105" i="1"/>
  <c r="S105" i="1"/>
  <c r="R105" i="1"/>
  <c r="Q105" i="1"/>
  <c r="P105" i="1"/>
  <c r="O105" i="1"/>
  <c r="N105" i="1"/>
  <c r="M105" i="1"/>
  <c r="L105" i="1"/>
  <c r="K105" i="1"/>
  <c r="J105" i="1"/>
  <c r="I105" i="1"/>
  <c r="H105" i="1"/>
  <c r="G105" i="1"/>
  <c r="F105" i="1"/>
  <c r="E105" i="1"/>
  <c r="D105" i="1"/>
  <c r="C105" i="1"/>
  <c r="B105" i="1"/>
  <c r="A105" i="1"/>
  <c r="BB104" i="1"/>
  <c r="AZ104" i="1"/>
  <c r="BJ104" i="1" s="1"/>
  <c r="AY104" i="1"/>
  <c r="AX104" i="1"/>
  <c r="BK104" i="1" s="1"/>
  <c r="AW104" i="1"/>
  <c r="AV104" i="1"/>
  <c r="AU104" i="1"/>
  <c r="AT104" i="1"/>
  <c r="AS104" i="1"/>
  <c r="AR104" i="1"/>
  <c r="AQ104" i="1"/>
  <c r="AP104" i="1"/>
  <c r="BI104" i="1" s="1"/>
  <c r="AO104" i="1"/>
  <c r="BH104" i="1" s="1"/>
  <c r="AN104" i="1"/>
  <c r="AM104" i="1"/>
  <c r="AL104" i="1"/>
  <c r="AK104" i="1"/>
  <c r="AJ104" i="1"/>
  <c r="AI104" i="1"/>
  <c r="AH104" i="1"/>
  <c r="AG104" i="1"/>
  <c r="AF104" i="1"/>
  <c r="AE104" i="1"/>
  <c r="AD104" i="1"/>
  <c r="AC104" i="1"/>
  <c r="AB104" i="1"/>
  <c r="AA104" i="1"/>
  <c r="Z104" i="1"/>
  <c r="Y104" i="1"/>
  <c r="X104" i="1"/>
  <c r="W104" i="1"/>
  <c r="V104" i="1"/>
  <c r="U104" i="1"/>
  <c r="BC104" i="1" s="1"/>
  <c r="T104" i="1"/>
  <c r="S104" i="1"/>
  <c r="R104" i="1"/>
  <c r="Q104" i="1"/>
  <c r="P104" i="1"/>
  <c r="O104" i="1"/>
  <c r="N104" i="1"/>
  <c r="M104" i="1"/>
  <c r="L104" i="1"/>
  <c r="K104" i="1"/>
  <c r="J104" i="1"/>
  <c r="I104" i="1"/>
  <c r="H104" i="1"/>
  <c r="G104" i="1"/>
  <c r="F104" i="1"/>
  <c r="E104" i="1"/>
  <c r="D104" i="1"/>
  <c r="C104" i="1"/>
  <c r="B104" i="1"/>
  <c r="A104" i="1"/>
  <c r="BC103" i="1"/>
  <c r="AZ103" i="1"/>
  <c r="BJ103" i="1" s="1"/>
  <c r="AY103" i="1"/>
  <c r="AX103" i="1"/>
  <c r="BK103" i="1" s="1"/>
  <c r="AW103" i="1"/>
  <c r="AV103" i="1"/>
  <c r="AU103" i="1"/>
  <c r="AT103" i="1"/>
  <c r="AS103" i="1"/>
  <c r="AR103" i="1"/>
  <c r="AQ103" i="1"/>
  <c r="AP103" i="1"/>
  <c r="BI103" i="1" s="1"/>
  <c r="AO103" i="1"/>
  <c r="AN103" i="1"/>
  <c r="AM103" i="1"/>
  <c r="AL103" i="1"/>
  <c r="AK103" i="1"/>
  <c r="AJ103" i="1"/>
  <c r="AI103" i="1"/>
  <c r="AH103" i="1"/>
  <c r="AG103" i="1"/>
  <c r="AF103" i="1"/>
  <c r="BE103" i="1" s="1"/>
  <c r="AE103" i="1"/>
  <c r="AD103" i="1"/>
  <c r="AC103" i="1"/>
  <c r="AB103" i="1"/>
  <c r="BD103" i="1" s="1"/>
  <c r="AA103" i="1"/>
  <c r="Z103" i="1"/>
  <c r="Y103" i="1"/>
  <c r="X103" i="1"/>
  <c r="W103" i="1"/>
  <c r="V103" i="1"/>
  <c r="U103" i="1"/>
  <c r="T103" i="1"/>
  <c r="S103" i="1"/>
  <c r="R103" i="1"/>
  <c r="Q103" i="1"/>
  <c r="P103" i="1"/>
  <c r="O103" i="1"/>
  <c r="N103" i="1"/>
  <c r="M103" i="1"/>
  <c r="L103" i="1"/>
  <c r="K103" i="1"/>
  <c r="BB103" i="1" s="1"/>
  <c r="J103" i="1"/>
  <c r="I103" i="1"/>
  <c r="H103" i="1"/>
  <c r="G103" i="1"/>
  <c r="F103" i="1"/>
  <c r="E103" i="1"/>
  <c r="D103" i="1"/>
  <c r="C103" i="1"/>
  <c r="B103" i="1"/>
  <c r="A103" i="1"/>
  <c r="BK102" i="1"/>
  <c r="BD102" i="1"/>
  <c r="AZ102" i="1"/>
  <c r="BJ102" i="1" s="1"/>
  <c r="AY102" i="1"/>
  <c r="AX102" i="1"/>
  <c r="AW102" i="1"/>
  <c r="AV102" i="1"/>
  <c r="AU102" i="1"/>
  <c r="AT102" i="1"/>
  <c r="AS102" i="1"/>
  <c r="AR102" i="1"/>
  <c r="AQ102" i="1"/>
  <c r="AP102" i="1"/>
  <c r="BI102" i="1" s="1"/>
  <c r="AO102" i="1"/>
  <c r="AN102" i="1"/>
  <c r="AM102" i="1"/>
  <c r="AL102" i="1"/>
  <c r="AK102" i="1"/>
  <c r="AJ102" i="1"/>
  <c r="BF102" i="1" s="1"/>
  <c r="AI102" i="1"/>
  <c r="AH102" i="1"/>
  <c r="BE102" i="1" s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BC102" i="1" s="1"/>
  <c r="T102" i="1"/>
  <c r="S102" i="1"/>
  <c r="R102" i="1"/>
  <c r="Q102" i="1"/>
  <c r="P102" i="1"/>
  <c r="O102" i="1"/>
  <c r="N102" i="1"/>
  <c r="M102" i="1"/>
  <c r="L102" i="1"/>
  <c r="K102" i="1"/>
  <c r="J102" i="1"/>
  <c r="BB102" i="1" s="1"/>
  <c r="I102" i="1"/>
  <c r="H102" i="1"/>
  <c r="G102" i="1"/>
  <c r="F102" i="1"/>
  <c r="E102" i="1"/>
  <c r="D102" i="1"/>
  <c r="C102" i="1"/>
  <c r="B102" i="1"/>
  <c r="A102" i="1"/>
  <c r="BI101" i="1"/>
  <c r="AZ101" i="1"/>
  <c r="BJ101" i="1" s="1"/>
  <c r="AY101" i="1"/>
  <c r="AX101" i="1"/>
  <c r="BK101" i="1" s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BE101" i="1" s="1"/>
  <c r="AF101" i="1"/>
  <c r="AE101" i="1"/>
  <c r="AD101" i="1"/>
  <c r="AC101" i="1"/>
  <c r="AB101" i="1"/>
  <c r="BD101" i="1" s="1"/>
  <c r="AA101" i="1"/>
  <c r="Z101" i="1"/>
  <c r="Y101" i="1"/>
  <c r="X101" i="1"/>
  <c r="W101" i="1"/>
  <c r="V101" i="1"/>
  <c r="U101" i="1"/>
  <c r="BC101" i="1" s="1"/>
  <c r="T101" i="1"/>
  <c r="S101" i="1"/>
  <c r="R101" i="1"/>
  <c r="Q101" i="1"/>
  <c r="P101" i="1"/>
  <c r="O101" i="1"/>
  <c r="N101" i="1"/>
  <c r="M101" i="1"/>
  <c r="L101" i="1"/>
  <c r="K101" i="1"/>
  <c r="J101" i="1"/>
  <c r="BB101" i="1" s="1"/>
  <c r="I101" i="1"/>
  <c r="H101" i="1"/>
  <c r="G101" i="1"/>
  <c r="F101" i="1"/>
  <c r="E101" i="1"/>
  <c r="D101" i="1"/>
  <c r="C101" i="1"/>
  <c r="B101" i="1"/>
  <c r="A101" i="1"/>
  <c r="BK100" i="1"/>
  <c r="AZ100" i="1"/>
  <c r="BJ100" i="1" s="1"/>
  <c r="AY100" i="1"/>
  <c r="AX100" i="1"/>
  <c r="AW100" i="1"/>
  <c r="AV100" i="1"/>
  <c r="AU100" i="1"/>
  <c r="AT100" i="1"/>
  <c r="AS100" i="1"/>
  <c r="AR100" i="1"/>
  <c r="AQ100" i="1"/>
  <c r="AP100" i="1"/>
  <c r="BI100" i="1" s="1"/>
  <c r="AO100" i="1"/>
  <c r="AN100" i="1"/>
  <c r="AM100" i="1"/>
  <c r="AL100" i="1"/>
  <c r="AK100" i="1"/>
  <c r="AJ100" i="1"/>
  <c r="AI100" i="1"/>
  <c r="AH100" i="1"/>
  <c r="BE100" i="1" s="1"/>
  <c r="AG100" i="1"/>
  <c r="AF100" i="1"/>
  <c r="AE100" i="1"/>
  <c r="AD100" i="1"/>
  <c r="AC100" i="1"/>
  <c r="AB100" i="1"/>
  <c r="BD100" i="1" s="1"/>
  <c r="AA100" i="1"/>
  <c r="Z100" i="1"/>
  <c r="Y100" i="1"/>
  <c r="X100" i="1"/>
  <c r="W100" i="1"/>
  <c r="V100" i="1"/>
  <c r="U100" i="1"/>
  <c r="BC100" i="1" s="1"/>
  <c r="T100" i="1"/>
  <c r="S100" i="1"/>
  <c r="R100" i="1"/>
  <c r="Q100" i="1"/>
  <c r="P100" i="1"/>
  <c r="O100" i="1"/>
  <c r="N100" i="1"/>
  <c r="M100" i="1"/>
  <c r="L100" i="1"/>
  <c r="K100" i="1"/>
  <c r="J100" i="1"/>
  <c r="BB100" i="1" s="1"/>
  <c r="I100" i="1"/>
  <c r="H100" i="1"/>
  <c r="G100" i="1"/>
  <c r="F100" i="1"/>
  <c r="E100" i="1"/>
  <c r="D100" i="1"/>
  <c r="C100" i="1"/>
  <c r="B100" i="1"/>
  <c r="A100" i="1"/>
  <c r="BK99" i="1"/>
  <c r="BF99" i="1"/>
  <c r="BD99" i="1"/>
  <c r="AZ99" i="1"/>
  <c r="BJ99" i="1" s="1"/>
  <c r="AY99" i="1"/>
  <c r="AX99" i="1"/>
  <c r="AW99" i="1"/>
  <c r="AV99" i="1"/>
  <c r="AU99" i="1"/>
  <c r="AT99" i="1"/>
  <c r="AS99" i="1"/>
  <c r="AR99" i="1"/>
  <c r="AQ99" i="1"/>
  <c r="AP99" i="1"/>
  <c r="BI99" i="1" s="1"/>
  <c r="AO99" i="1"/>
  <c r="AN99" i="1"/>
  <c r="AM99" i="1"/>
  <c r="AL99" i="1"/>
  <c r="AK99" i="1"/>
  <c r="AJ99" i="1"/>
  <c r="AI99" i="1"/>
  <c r="AH99" i="1"/>
  <c r="AG99" i="1"/>
  <c r="AF99" i="1"/>
  <c r="BE99" i="1" s="1"/>
  <c r="AE99" i="1"/>
  <c r="AD99" i="1"/>
  <c r="AC99" i="1"/>
  <c r="AB99" i="1"/>
  <c r="AA99" i="1"/>
  <c r="Z99" i="1"/>
  <c r="Y99" i="1"/>
  <c r="X99" i="1"/>
  <c r="W99" i="1"/>
  <c r="V99" i="1"/>
  <c r="U99" i="1"/>
  <c r="BC99" i="1" s="1"/>
  <c r="T99" i="1"/>
  <c r="S99" i="1"/>
  <c r="R99" i="1"/>
  <c r="Q99" i="1"/>
  <c r="P99" i="1"/>
  <c r="O99" i="1"/>
  <c r="N99" i="1"/>
  <c r="M99" i="1"/>
  <c r="L99" i="1"/>
  <c r="K99" i="1"/>
  <c r="BB99" i="1" s="1"/>
  <c r="J99" i="1"/>
  <c r="I99" i="1"/>
  <c r="H99" i="1"/>
  <c r="G99" i="1"/>
  <c r="F99" i="1"/>
  <c r="E99" i="1"/>
  <c r="D99" i="1"/>
  <c r="C99" i="1"/>
  <c r="B99" i="1"/>
  <c r="A99" i="1"/>
  <c r="BK98" i="1"/>
  <c r="BG98" i="1"/>
  <c r="BF98" i="1"/>
  <c r="AZ98" i="1"/>
  <c r="BJ98" i="1" s="1"/>
  <c r="AY98" i="1"/>
  <c r="AX98" i="1"/>
  <c r="AW98" i="1"/>
  <c r="AV98" i="1"/>
  <c r="AU98" i="1"/>
  <c r="AT98" i="1"/>
  <c r="AS98" i="1"/>
  <c r="AR98" i="1"/>
  <c r="AQ98" i="1"/>
  <c r="AP98" i="1"/>
  <c r="BI98" i="1" s="1"/>
  <c r="AO98" i="1"/>
  <c r="BH98" i="1" s="1"/>
  <c r="AN98" i="1"/>
  <c r="AM98" i="1"/>
  <c r="AL98" i="1"/>
  <c r="AK98" i="1"/>
  <c r="AJ98" i="1"/>
  <c r="AI98" i="1"/>
  <c r="AH98" i="1"/>
  <c r="AG98" i="1"/>
  <c r="AF98" i="1"/>
  <c r="AE98" i="1"/>
  <c r="AD98" i="1"/>
  <c r="AC98" i="1"/>
  <c r="AB98" i="1"/>
  <c r="BD98" i="1" s="1"/>
  <c r="AA98" i="1"/>
  <c r="Z98" i="1"/>
  <c r="Y98" i="1"/>
  <c r="X98" i="1"/>
  <c r="W98" i="1"/>
  <c r="V98" i="1"/>
  <c r="U98" i="1"/>
  <c r="BC98" i="1" s="1"/>
  <c r="T98" i="1"/>
  <c r="S98" i="1"/>
  <c r="R98" i="1"/>
  <c r="Q98" i="1"/>
  <c r="P98" i="1"/>
  <c r="O98" i="1"/>
  <c r="N98" i="1"/>
  <c r="M98" i="1"/>
  <c r="L98" i="1"/>
  <c r="K98" i="1"/>
  <c r="J98" i="1"/>
  <c r="BB98" i="1" s="1"/>
  <c r="I98" i="1"/>
  <c r="H98" i="1"/>
  <c r="G98" i="1"/>
  <c r="F98" i="1"/>
  <c r="E98" i="1"/>
  <c r="D98" i="1"/>
  <c r="C98" i="1"/>
  <c r="B98" i="1"/>
  <c r="A98" i="1"/>
  <c r="BJ97" i="1"/>
  <c r="AZ97" i="1"/>
  <c r="AY97" i="1"/>
  <c r="AX97" i="1"/>
  <c r="BK97" i="1" s="1"/>
  <c r="AW97" i="1"/>
  <c r="AV97" i="1"/>
  <c r="AU97" i="1"/>
  <c r="AT97" i="1"/>
  <c r="AS97" i="1"/>
  <c r="AR97" i="1"/>
  <c r="AQ97" i="1"/>
  <c r="AP97" i="1"/>
  <c r="BI97" i="1" s="1"/>
  <c r="AO97" i="1"/>
  <c r="AN97" i="1"/>
  <c r="AM97" i="1"/>
  <c r="AL97" i="1"/>
  <c r="AK97" i="1"/>
  <c r="AJ97" i="1"/>
  <c r="AI97" i="1"/>
  <c r="AH97" i="1"/>
  <c r="AG97" i="1"/>
  <c r="BE97" i="1" s="1"/>
  <c r="AF97" i="1"/>
  <c r="AE97" i="1"/>
  <c r="AD97" i="1"/>
  <c r="AC97" i="1"/>
  <c r="AB97" i="1"/>
  <c r="AA97" i="1"/>
  <c r="Z97" i="1"/>
  <c r="Y97" i="1"/>
  <c r="X97" i="1"/>
  <c r="W97" i="1"/>
  <c r="V97" i="1"/>
  <c r="U97" i="1"/>
  <c r="BC97" i="1" s="1"/>
  <c r="T97" i="1"/>
  <c r="S97" i="1"/>
  <c r="R97" i="1"/>
  <c r="Q97" i="1"/>
  <c r="P97" i="1"/>
  <c r="O97" i="1"/>
  <c r="N97" i="1"/>
  <c r="M97" i="1"/>
  <c r="L97" i="1"/>
  <c r="K97" i="1"/>
  <c r="J97" i="1"/>
  <c r="I97" i="1"/>
  <c r="H97" i="1"/>
  <c r="G97" i="1"/>
  <c r="F97" i="1"/>
  <c r="E97" i="1"/>
  <c r="D97" i="1"/>
  <c r="C97" i="1"/>
  <c r="B97" i="1"/>
  <c r="A97" i="1"/>
  <c r="BK96" i="1"/>
  <c r="AZ96" i="1"/>
  <c r="BJ96" i="1" s="1"/>
  <c r="AY96" i="1"/>
  <c r="AX96" i="1"/>
  <c r="AW96" i="1"/>
  <c r="AV96" i="1"/>
  <c r="AU96" i="1"/>
  <c r="AT96" i="1"/>
  <c r="AS96" i="1"/>
  <c r="AR96" i="1"/>
  <c r="AQ96" i="1"/>
  <c r="AP96" i="1"/>
  <c r="BI96" i="1" s="1"/>
  <c r="AO96" i="1"/>
  <c r="AN96" i="1"/>
  <c r="AM96" i="1"/>
  <c r="AL96" i="1"/>
  <c r="AK96" i="1"/>
  <c r="AJ96" i="1"/>
  <c r="BH96" i="1" s="1"/>
  <c r="AI96" i="1"/>
  <c r="AH96" i="1"/>
  <c r="BE96" i="1" s="1"/>
  <c r="AG96" i="1"/>
  <c r="AF96" i="1"/>
  <c r="AE96" i="1"/>
  <c r="AD96" i="1"/>
  <c r="AC96" i="1"/>
  <c r="AB96" i="1"/>
  <c r="BD96" i="1" s="1"/>
  <c r="AA96" i="1"/>
  <c r="Z96" i="1"/>
  <c r="Y96" i="1"/>
  <c r="X96" i="1"/>
  <c r="W96" i="1"/>
  <c r="V96" i="1"/>
  <c r="U96" i="1"/>
  <c r="BC96" i="1" s="1"/>
  <c r="T96" i="1"/>
  <c r="S96" i="1"/>
  <c r="R96" i="1"/>
  <c r="Q96" i="1"/>
  <c r="P96" i="1"/>
  <c r="O96" i="1"/>
  <c r="N96" i="1"/>
  <c r="M96" i="1"/>
  <c r="L96" i="1"/>
  <c r="K96" i="1"/>
  <c r="J96" i="1"/>
  <c r="BB96" i="1" s="1"/>
  <c r="I96" i="1"/>
  <c r="H96" i="1"/>
  <c r="G96" i="1"/>
  <c r="F96" i="1"/>
  <c r="E96" i="1"/>
  <c r="D96" i="1"/>
  <c r="C96" i="1"/>
  <c r="B96" i="1"/>
  <c r="A96" i="1"/>
  <c r="BK95" i="1"/>
  <c r="BH95" i="1"/>
  <c r="BF95" i="1"/>
  <c r="BD95" i="1"/>
  <c r="AZ95" i="1"/>
  <c r="BJ95" i="1" s="1"/>
  <c r="AY95" i="1"/>
  <c r="AX95" i="1"/>
  <c r="AW95" i="1"/>
  <c r="AV95" i="1"/>
  <c r="AU95" i="1"/>
  <c r="AT95" i="1"/>
  <c r="AS95" i="1"/>
  <c r="AR95" i="1"/>
  <c r="AQ95" i="1"/>
  <c r="AP95" i="1"/>
  <c r="BI95" i="1" s="1"/>
  <c r="AO95" i="1"/>
  <c r="AN95" i="1"/>
  <c r="AM95" i="1"/>
  <c r="AL95" i="1"/>
  <c r="AK95" i="1"/>
  <c r="AJ95" i="1"/>
  <c r="AI95" i="1"/>
  <c r="AH95" i="1"/>
  <c r="AG95" i="1"/>
  <c r="AF95" i="1"/>
  <c r="AE95" i="1"/>
  <c r="AD95" i="1"/>
  <c r="AC95" i="1"/>
  <c r="AB95" i="1"/>
  <c r="AA95" i="1"/>
  <c r="Z95" i="1"/>
  <c r="Y95" i="1"/>
  <c r="X95" i="1"/>
  <c r="W95" i="1"/>
  <c r="V95" i="1"/>
  <c r="U95" i="1"/>
  <c r="BC95" i="1" s="1"/>
  <c r="T95" i="1"/>
  <c r="S95" i="1"/>
  <c r="R95" i="1"/>
  <c r="Q95" i="1"/>
  <c r="P95" i="1"/>
  <c r="O95" i="1"/>
  <c r="N95" i="1"/>
  <c r="M95" i="1"/>
  <c r="L95" i="1"/>
  <c r="K95" i="1"/>
  <c r="J95" i="1"/>
  <c r="I95" i="1"/>
  <c r="H95" i="1"/>
  <c r="G95" i="1"/>
  <c r="F95" i="1"/>
  <c r="E95" i="1"/>
  <c r="D95" i="1"/>
  <c r="C95" i="1"/>
  <c r="B95" i="1"/>
  <c r="A95" i="1"/>
  <c r="BE94" i="1"/>
  <c r="AZ94" i="1"/>
  <c r="BJ94" i="1" s="1"/>
  <c r="AY94" i="1"/>
  <c r="AX94" i="1"/>
  <c r="BK94" i="1" s="1"/>
  <c r="AW94" i="1"/>
  <c r="AV94" i="1"/>
  <c r="AU94" i="1"/>
  <c r="AT94" i="1"/>
  <c r="AS94" i="1"/>
  <c r="AR94" i="1"/>
  <c r="AQ94" i="1"/>
  <c r="AP94" i="1"/>
  <c r="BI94" i="1" s="1"/>
  <c r="AO94" i="1"/>
  <c r="AN94" i="1"/>
  <c r="BG94" i="1" s="1"/>
  <c r="AM94" i="1"/>
  <c r="AL94" i="1"/>
  <c r="BF94" i="1" s="1"/>
  <c r="AK94" i="1"/>
  <c r="AJ94" i="1"/>
  <c r="AI94" i="1"/>
  <c r="AH94" i="1"/>
  <c r="AG94" i="1"/>
  <c r="AF94" i="1"/>
  <c r="AE94" i="1"/>
  <c r="AD94" i="1"/>
  <c r="AC94" i="1"/>
  <c r="AB94" i="1"/>
  <c r="BD94" i="1" s="1"/>
  <c r="AA94" i="1"/>
  <c r="Z94" i="1"/>
  <c r="Y94" i="1"/>
  <c r="X94" i="1"/>
  <c r="W94" i="1"/>
  <c r="V94" i="1"/>
  <c r="U94" i="1"/>
  <c r="BC94" i="1" s="1"/>
  <c r="T94" i="1"/>
  <c r="S94" i="1"/>
  <c r="R94" i="1"/>
  <c r="Q94" i="1"/>
  <c r="P94" i="1"/>
  <c r="O94" i="1"/>
  <c r="N94" i="1"/>
  <c r="M94" i="1"/>
  <c r="L94" i="1"/>
  <c r="K94" i="1"/>
  <c r="J94" i="1"/>
  <c r="BB94" i="1" s="1"/>
  <c r="I94" i="1"/>
  <c r="H94" i="1"/>
  <c r="G94" i="1"/>
  <c r="F94" i="1"/>
  <c r="E94" i="1"/>
  <c r="D94" i="1"/>
  <c r="C94" i="1"/>
  <c r="B94" i="1"/>
  <c r="A94" i="1"/>
  <c r="BC93" i="1"/>
  <c r="AZ93" i="1"/>
  <c r="BJ93" i="1" s="1"/>
  <c r="AY93" i="1"/>
  <c r="AX93" i="1"/>
  <c r="BK93" i="1" s="1"/>
  <c r="AW93" i="1"/>
  <c r="AV93" i="1"/>
  <c r="AU93" i="1"/>
  <c r="AT93" i="1"/>
  <c r="AS93" i="1"/>
  <c r="AR93" i="1"/>
  <c r="AQ93" i="1"/>
  <c r="AP93" i="1"/>
  <c r="BI93" i="1" s="1"/>
  <c r="AO93" i="1"/>
  <c r="AN93" i="1"/>
  <c r="AM93" i="1"/>
  <c r="AL93" i="1"/>
  <c r="AK93" i="1"/>
  <c r="AJ93" i="1"/>
  <c r="AI93" i="1"/>
  <c r="AH93" i="1"/>
  <c r="BE93" i="1" s="1"/>
  <c r="AG93" i="1"/>
  <c r="AF93" i="1"/>
  <c r="AE93" i="1"/>
  <c r="AD93" i="1"/>
  <c r="AC93" i="1"/>
  <c r="AB93" i="1"/>
  <c r="AA93" i="1"/>
  <c r="Z93" i="1"/>
  <c r="Y93" i="1"/>
  <c r="X93" i="1"/>
  <c r="W93" i="1"/>
  <c r="V93" i="1"/>
  <c r="U93" i="1"/>
  <c r="T93" i="1"/>
  <c r="S93" i="1"/>
  <c r="R93" i="1"/>
  <c r="Q93" i="1"/>
  <c r="P93" i="1"/>
  <c r="O93" i="1"/>
  <c r="N93" i="1"/>
  <c r="M93" i="1"/>
  <c r="L93" i="1"/>
  <c r="K93" i="1"/>
  <c r="J93" i="1"/>
  <c r="BB93" i="1" s="1"/>
  <c r="I93" i="1"/>
  <c r="H93" i="1"/>
  <c r="G93" i="1"/>
  <c r="F93" i="1"/>
  <c r="E93" i="1"/>
  <c r="D93" i="1"/>
  <c r="C93" i="1"/>
  <c r="B93" i="1"/>
  <c r="A93" i="1"/>
  <c r="BC92" i="1"/>
  <c r="AZ92" i="1"/>
  <c r="BJ92" i="1" s="1"/>
  <c r="AY92" i="1"/>
  <c r="AX92" i="1"/>
  <c r="BK92" i="1" s="1"/>
  <c r="AW92" i="1"/>
  <c r="AV92" i="1"/>
  <c r="AU92" i="1"/>
  <c r="AT92" i="1"/>
  <c r="AS92" i="1"/>
  <c r="AR92" i="1"/>
  <c r="AQ92" i="1"/>
  <c r="AP92" i="1"/>
  <c r="BI92" i="1" s="1"/>
  <c r="AO92" i="1"/>
  <c r="BH92" i="1" s="1"/>
  <c r="AN92" i="1"/>
  <c r="BG92" i="1" s="1"/>
  <c r="AM92" i="1"/>
  <c r="AL92" i="1"/>
  <c r="AK92" i="1"/>
  <c r="AJ92" i="1"/>
  <c r="AI92" i="1"/>
  <c r="AH92" i="1"/>
  <c r="AG92" i="1"/>
  <c r="AF92" i="1"/>
  <c r="AE92" i="1"/>
  <c r="AD92" i="1"/>
  <c r="AC92" i="1"/>
  <c r="AB92" i="1"/>
  <c r="BD92" i="1" s="1"/>
  <c r="AA92" i="1"/>
  <c r="Z92" i="1"/>
  <c r="Y92" i="1"/>
  <c r="X92" i="1"/>
  <c r="W92" i="1"/>
  <c r="V92" i="1"/>
  <c r="U92" i="1"/>
  <c r="T92" i="1"/>
  <c r="S92" i="1"/>
  <c r="R92" i="1"/>
  <c r="Q92" i="1"/>
  <c r="P92" i="1"/>
  <c r="O92" i="1"/>
  <c r="N92" i="1"/>
  <c r="M92" i="1"/>
  <c r="L92" i="1"/>
  <c r="K92" i="1"/>
  <c r="J92" i="1"/>
  <c r="BB92" i="1" s="1"/>
  <c r="I92" i="1"/>
  <c r="H92" i="1"/>
  <c r="G92" i="1"/>
  <c r="F92" i="1"/>
  <c r="E92" i="1"/>
  <c r="D92" i="1"/>
  <c r="C92" i="1"/>
  <c r="B92" i="1"/>
  <c r="A92" i="1"/>
  <c r="AZ91" i="1"/>
  <c r="BJ91" i="1" s="1"/>
  <c r="AY91" i="1"/>
  <c r="AX91" i="1"/>
  <c r="BK91" i="1" s="1"/>
  <c r="AW91" i="1"/>
  <c r="AV91" i="1"/>
  <c r="AU91" i="1"/>
  <c r="AT91" i="1"/>
  <c r="AS91" i="1"/>
  <c r="AR91" i="1"/>
  <c r="AQ91" i="1"/>
  <c r="AP91" i="1"/>
  <c r="BI91" i="1" s="1"/>
  <c r="AO91" i="1"/>
  <c r="AN91" i="1"/>
  <c r="AM91" i="1"/>
  <c r="AL91" i="1"/>
  <c r="AK91" i="1"/>
  <c r="AJ91" i="1"/>
  <c r="AI91" i="1"/>
  <c r="AH91" i="1"/>
  <c r="BE91" i="1" s="1"/>
  <c r="AG91" i="1"/>
  <c r="AF91" i="1"/>
  <c r="AE91" i="1"/>
  <c r="AD91" i="1"/>
  <c r="AC91" i="1"/>
  <c r="AB91" i="1"/>
  <c r="AA91" i="1"/>
  <c r="Z91" i="1"/>
  <c r="Y91" i="1"/>
  <c r="X91" i="1"/>
  <c r="W91" i="1"/>
  <c r="V91" i="1"/>
  <c r="U91" i="1"/>
  <c r="BC91" i="1" s="1"/>
  <c r="T91" i="1"/>
  <c r="S91" i="1"/>
  <c r="R91" i="1"/>
  <c r="Q91" i="1"/>
  <c r="P91" i="1"/>
  <c r="O91" i="1"/>
  <c r="N91" i="1"/>
  <c r="M91" i="1"/>
  <c r="L91" i="1"/>
  <c r="K91" i="1"/>
  <c r="J91" i="1"/>
  <c r="BB91" i="1" s="1"/>
  <c r="I91" i="1"/>
  <c r="H91" i="1"/>
  <c r="G91" i="1"/>
  <c r="F91" i="1"/>
  <c r="E91" i="1"/>
  <c r="D91" i="1"/>
  <c r="C91" i="1"/>
  <c r="B91" i="1"/>
  <c r="A91" i="1"/>
  <c r="BC90" i="1"/>
  <c r="BB90" i="1"/>
  <c r="AZ90" i="1"/>
  <c r="BJ90" i="1" s="1"/>
  <c r="AY90" i="1"/>
  <c r="AX90" i="1"/>
  <c r="BK90" i="1" s="1"/>
  <c r="AW90" i="1"/>
  <c r="AV90" i="1"/>
  <c r="AU90" i="1"/>
  <c r="AT90" i="1"/>
  <c r="AS90" i="1"/>
  <c r="AR90" i="1"/>
  <c r="AQ90" i="1"/>
  <c r="AP90" i="1"/>
  <c r="BI90" i="1" s="1"/>
  <c r="AO90" i="1"/>
  <c r="AN90" i="1"/>
  <c r="AM90" i="1"/>
  <c r="AL90" i="1"/>
  <c r="BF90" i="1" s="1"/>
  <c r="AK90" i="1"/>
  <c r="AJ90" i="1"/>
  <c r="AI90" i="1"/>
  <c r="AH90" i="1"/>
  <c r="AG90" i="1"/>
  <c r="AF90" i="1"/>
  <c r="BE90" i="1" s="1"/>
  <c r="AE90" i="1"/>
  <c r="AD90" i="1"/>
  <c r="AC90" i="1"/>
  <c r="BD90" i="1" s="1"/>
  <c r="AB90" i="1"/>
  <c r="AA90" i="1"/>
  <c r="Z90" i="1"/>
  <c r="Y90" i="1"/>
  <c r="X90" i="1"/>
  <c r="W90" i="1"/>
  <c r="V90" i="1"/>
  <c r="U90" i="1"/>
  <c r="T90" i="1"/>
  <c r="S90" i="1"/>
  <c r="R90" i="1"/>
  <c r="Q90" i="1"/>
  <c r="P90" i="1"/>
  <c r="O90" i="1"/>
  <c r="N90" i="1"/>
  <c r="M90" i="1"/>
  <c r="L90" i="1"/>
  <c r="K90" i="1"/>
  <c r="J90" i="1"/>
  <c r="I90" i="1"/>
  <c r="H90" i="1"/>
  <c r="G90" i="1"/>
  <c r="F90" i="1"/>
  <c r="E90" i="1"/>
  <c r="D90" i="1"/>
  <c r="C90" i="1"/>
  <c r="B90" i="1"/>
  <c r="A90" i="1"/>
  <c r="BF89" i="1"/>
  <c r="BE89" i="1"/>
  <c r="AZ89" i="1"/>
  <c r="BJ89" i="1" s="1"/>
  <c r="AY89" i="1"/>
  <c r="AX89" i="1"/>
  <c r="BK89" i="1" s="1"/>
  <c r="AW89" i="1"/>
  <c r="AV89" i="1"/>
  <c r="AU89" i="1"/>
  <c r="AT89" i="1"/>
  <c r="AS89" i="1"/>
  <c r="AR89" i="1"/>
  <c r="AQ89" i="1"/>
  <c r="AP89" i="1"/>
  <c r="BI89" i="1" s="1"/>
  <c r="AO89" i="1"/>
  <c r="BH89" i="1" s="1"/>
  <c r="AN89" i="1"/>
  <c r="BG89" i="1" s="1"/>
  <c r="AM89" i="1"/>
  <c r="AL89" i="1"/>
  <c r="AK89" i="1"/>
  <c r="AJ89" i="1"/>
  <c r="AI89" i="1"/>
  <c r="AH89" i="1"/>
  <c r="AG89" i="1"/>
  <c r="AF89" i="1"/>
  <c r="AE89" i="1"/>
  <c r="AD89" i="1"/>
  <c r="AC89" i="1"/>
  <c r="BD89" i="1" s="1"/>
  <c r="AB89" i="1"/>
  <c r="AA89" i="1"/>
  <c r="Z89" i="1"/>
  <c r="Y89" i="1"/>
  <c r="X89" i="1"/>
  <c r="W89" i="1"/>
  <c r="V89" i="1"/>
  <c r="U89" i="1"/>
  <c r="BC89" i="1" s="1"/>
  <c r="T89" i="1"/>
  <c r="S89" i="1"/>
  <c r="R89" i="1"/>
  <c r="Q89" i="1"/>
  <c r="P89" i="1"/>
  <c r="O89" i="1"/>
  <c r="N89" i="1"/>
  <c r="M89" i="1"/>
  <c r="L89" i="1"/>
  <c r="K89" i="1"/>
  <c r="J89" i="1"/>
  <c r="BB89" i="1" s="1"/>
  <c r="I89" i="1"/>
  <c r="H89" i="1"/>
  <c r="G89" i="1"/>
  <c r="F89" i="1"/>
  <c r="E89" i="1"/>
  <c r="D89" i="1"/>
  <c r="C89" i="1"/>
  <c r="B89" i="1"/>
  <c r="A89" i="1"/>
  <c r="BC88" i="1"/>
  <c r="AZ88" i="1"/>
  <c r="BJ88" i="1" s="1"/>
  <c r="AY88" i="1"/>
  <c r="AX88" i="1"/>
  <c r="BK88" i="1" s="1"/>
  <c r="AW88" i="1"/>
  <c r="AV88" i="1"/>
  <c r="AU88" i="1"/>
  <c r="AT88" i="1"/>
  <c r="AS88" i="1"/>
  <c r="AR88" i="1"/>
  <c r="AQ88" i="1"/>
  <c r="AP88" i="1"/>
  <c r="BI88" i="1" s="1"/>
  <c r="AO88" i="1"/>
  <c r="AN88" i="1"/>
  <c r="AM88" i="1"/>
  <c r="AL88" i="1"/>
  <c r="AK88" i="1"/>
  <c r="AJ88" i="1"/>
  <c r="AI88" i="1"/>
  <c r="AH88" i="1"/>
  <c r="AG88" i="1"/>
  <c r="AF88" i="1"/>
  <c r="AE88" i="1"/>
  <c r="AD88" i="1"/>
  <c r="AC88" i="1"/>
  <c r="BD88" i="1" s="1"/>
  <c r="AB88" i="1"/>
  <c r="AA88" i="1"/>
  <c r="Z88" i="1"/>
  <c r="Y88" i="1"/>
  <c r="X88" i="1"/>
  <c r="W88" i="1"/>
  <c r="V88" i="1"/>
  <c r="U88" i="1"/>
  <c r="T88" i="1"/>
  <c r="S88" i="1"/>
  <c r="R88" i="1"/>
  <c r="Q88" i="1"/>
  <c r="P88" i="1"/>
  <c r="O88" i="1"/>
  <c r="N88" i="1"/>
  <c r="M88" i="1"/>
  <c r="L88" i="1"/>
  <c r="K88" i="1"/>
  <c r="J88" i="1"/>
  <c r="I88" i="1"/>
  <c r="H88" i="1"/>
  <c r="G88" i="1"/>
  <c r="F88" i="1"/>
  <c r="E88" i="1"/>
  <c r="D88" i="1"/>
  <c r="C88" i="1"/>
  <c r="B88" i="1"/>
  <c r="A88" i="1"/>
  <c r="BJ87" i="1"/>
  <c r="BG87" i="1"/>
  <c r="AZ87" i="1"/>
  <c r="AY87" i="1"/>
  <c r="AX87" i="1"/>
  <c r="BK87" i="1" s="1"/>
  <c r="AW87" i="1"/>
  <c r="AV87" i="1"/>
  <c r="AU87" i="1"/>
  <c r="AT87" i="1"/>
  <c r="AS87" i="1"/>
  <c r="AR87" i="1"/>
  <c r="AQ87" i="1"/>
  <c r="AP87" i="1"/>
  <c r="BI87" i="1" s="1"/>
  <c r="AO87" i="1"/>
  <c r="AN87" i="1"/>
  <c r="AM87" i="1"/>
  <c r="AL87" i="1"/>
  <c r="BF87" i="1" s="1"/>
  <c r="AK87" i="1"/>
  <c r="AJ87" i="1"/>
  <c r="AI87" i="1"/>
  <c r="AH87" i="1"/>
  <c r="AG87" i="1"/>
  <c r="AF87" i="1"/>
  <c r="AE87" i="1"/>
  <c r="AD87" i="1"/>
  <c r="AC87" i="1"/>
  <c r="AB87" i="1"/>
  <c r="BD87" i="1" s="1"/>
  <c r="AA87" i="1"/>
  <c r="Z87" i="1"/>
  <c r="Y87" i="1"/>
  <c r="X87" i="1"/>
  <c r="W87" i="1"/>
  <c r="V87" i="1"/>
  <c r="U87" i="1"/>
  <c r="BC87" i="1" s="1"/>
  <c r="T87" i="1"/>
  <c r="S87" i="1"/>
  <c r="R87" i="1"/>
  <c r="Q87" i="1"/>
  <c r="P87" i="1"/>
  <c r="O87" i="1"/>
  <c r="N87" i="1"/>
  <c r="M87" i="1"/>
  <c r="L87" i="1"/>
  <c r="K87" i="1"/>
  <c r="J87" i="1"/>
  <c r="BB87" i="1" s="1"/>
  <c r="I87" i="1"/>
  <c r="H87" i="1"/>
  <c r="G87" i="1"/>
  <c r="F87" i="1"/>
  <c r="E87" i="1"/>
  <c r="D87" i="1"/>
  <c r="C87" i="1"/>
  <c r="B87" i="1"/>
  <c r="A87" i="1"/>
  <c r="AZ86" i="1"/>
  <c r="BJ86" i="1" s="1"/>
  <c r="AY86" i="1"/>
  <c r="AX86" i="1"/>
  <c r="BK86" i="1" s="1"/>
  <c r="AW86" i="1"/>
  <c r="AV86" i="1"/>
  <c r="AU86" i="1"/>
  <c r="AT86" i="1"/>
  <c r="AS86" i="1"/>
  <c r="AR86" i="1"/>
  <c r="AQ86" i="1"/>
  <c r="AP86" i="1"/>
  <c r="BI86" i="1" s="1"/>
  <c r="AO86" i="1"/>
  <c r="AN86" i="1"/>
  <c r="AM86" i="1"/>
  <c r="AL86" i="1"/>
  <c r="AK86" i="1"/>
  <c r="AJ86" i="1"/>
  <c r="AI86" i="1"/>
  <c r="AH86" i="1"/>
  <c r="AG86" i="1"/>
  <c r="AF86" i="1"/>
  <c r="AE86" i="1"/>
  <c r="AD86" i="1"/>
  <c r="AC86" i="1"/>
  <c r="AB86" i="1"/>
  <c r="AA86" i="1"/>
  <c r="Z86" i="1"/>
  <c r="Y86" i="1"/>
  <c r="X86" i="1"/>
  <c r="W86" i="1"/>
  <c r="V86" i="1"/>
  <c r="U86" i="1"/>
  <c r="BC86" i="1" s="1"/>
  <c r="T86" i="1"/>
  <c r="S86" i="1"/>
  <c r="R86" i="1"/>
  <c r="Q86" i="1"/>
  <c r="P86" i="1"/>
  <c r="O86" i="1"/>
  <c r="N86" i="1"/>
  <c r="M86" i="1"/>
  <c r="L86" i="1"/>
  <c r="K86" i="1"/>
  <c r="J86" i="1"/>
  <c r="I86" i="1"/>
  <c r="H86" i="1"/>
  <c r="G86" i="1"/>
  <c r="F86" i="1"/>
  <c r="E86" i="1"/>
  <c r="D86" i="1"/>
  <c r="C86" i="1"/>
  <c r="B86" i="1"/>
  <c r="A86" i="1"/>
  <c r="BK85" i="1"/>
  <c r="BJ85" i="1"/>
  <c r="AZ85" i="1"/>
  <c r="AY85" i="1"/>
  <c r="AX85" i="1"/>
  <c r="AW85" i="1"/>
  <c r="AV85" i="1"/>
  <c r="AU85" i="1"/>
  <c r="AT85" i="1"/>
  <c r="AS85" i="1"/>
  <c r="AR85" i="1"/>
  <c r="AQ85" i="1"/>
  <c r="AP85" i="1"/>
  <c r="BI85" i="1" s="1"/>
  <c r="AO85" i="1"/>
  <c r="AN85" i="1"/>
  <c r="AM85" i="1"/>
  <c r="AL85" i="1"/>
  <c r="AK85" i="1"/>
  <c r="AJ85" i="1"/>
  <c r="AI85" i="1"/>
  <c r="AH85" i="1"/>
  <c r="AG85" i="1"/>
  <c r="AF85" i="1"/>
  <c r="AE85" i="1"/>
  <c r="AD85" i="1"/>
  <c r="AC85" i="1"/>
  <c r="BD85" i="1" s="1"/>
  <c r="AB85" i="1"/>
  <c r="AA85" i="1"/>
  <c r="Z85" i="1"/>
  <c r="Y85" i="1"/>
  <c r="X85" i="1"/>
  <c r="W85" i="1"/>
  <c r="V85" i="1"/>
  <c r="U85" i="1"/>
  <c r="BC85" i="1" s="1"/>
  <c r="T85" i="1"/>
  <c r="S85" i="1"/>
  <c r="R85" i="1"/>
  <c r="Q85" i="1"/>
  <c r="P85" i="1"/>
  <c r="O85" i="1"/>
  <c r="N85" i="1"/>
  <c r="M85" i="1"/>
  <c r="L85" i="1"/>
  <c r="K85" i="1"/>
  <c r="J85" i="1"/>
  <c r="I85" i="1"/>
  <c r="H85" i="1"/>
  <c r="G85" i="1"/>
  <c r="F85" i="1"/>
  <c r="E85" i="1"/>
  <c r="D85" i="1"/>
  <c r="C85" i="1"/>
  <c r="B85" i="1"/>
  <c r="A85" i="1"/>
  <c r="BC84" i="1"/>
  <c r="AZ84" i="1"/>
  <c r="BJ84" i="1" s="1"/>
  <c r="AY84" i="1"/>
  <c r="AX84" i="1"/>
  <c r="BK84" i="1" s="1"/>
  <c r="AW84" i="1"/>
  <c r="AV84" i="1"/>
  <c r="AU84" i="1"/>
  <c r="AT84" i="1"/>
  <c r="AS84" i="1"/>
  <c r="AR84" i="1"/>
  <c r="AQ84" i="1"/>
  <c r="AP84" i="1"/>
  <c r="BI84" i="1" s="1"/>
  <c r="AO84" i="1"/>
  <c r="BH84" i="1" s="1"/>
  <c r="AN84" i="1"/>
  <c r="BG84" i="1" s="1"/>
  <c r="AM84" i="1"/>
  <c r="AL84" i="1"/>
  <c r="BF84" i="1" s="1"/>
  <c r="AK84" i="1"/>
  <c r="AJ84" i="1"/>
  <c r="AI84" i="1"/>
  <c r="AH84" i="1"/>
  <c r="AG84" i="1"/>
  <c r="AF84" i="1"/>
  <c r="AE84" i="1"/>
  <c r="AD84" i="1"/>
  <c r="AC84" i="1"/>
  <c r="AB84" i="1"/>
  <c r="BD84" i="1" s="1"/>
  <c r="AA84" i="1"/>
  <c r="Z84" i="1"/>
  <c r="Y84" i="1"/>
  <c r="X84" i="1"/>
  <c r="W84" i="1"/>
  <c r="V84" i="1"/>
  <c r="U84" i="1"/>
  <c r="T84" i="1"/>
  <c r="S84" i="1"/>
  <c r="R84" i="1"/>
  <c r="Q84" i="1"/>
  <c r="P84" i="1"/>
  <c r="O84" i="1"/>
  <c r="N84" i="1"/>
  <c r="M84" i="1"/>
  <c r="L84" i="1"/>
  <c r="K84" i="1"/>
  <c r="J84" i="1"/>
  <c r="I84" i="1"/>
  <c r="H84" i="1"/>
  <c r="G84" i="1"/>
  <c r="F84" i="1"/>
  <c r="E84" i="1"/>
  <c r="D84" i="1"/>
  <c r="C84" i="1"/>
  <c r="B84" i="1"/>
  <c r="A84" i="1"/>
  <c r="AZ83" i="1"/>
  <c r="BJ83" i="1" s="1"/>
  <c r="AY83" i="1"/>
  <c r="AX83" i="1"/>
  <c r="BK83" i="1" s="1"/>
  <c r="AW83" i="1"/>
  <c r="AV83" i="1"/>
  <c r="AU83" i="1"/>
  <c r="AT83" i="1"/>
  <c r="AS83" i="1"/>
  <c r="AR83" i="1"/>
  <c r="AQ83" i="1"/>
  <c r="AP83" i="1"/>
  <c r="BI83" i="1" s="1"/>
  <c r="AO83" i="1"/>
  <c r="BH83" i="1" s="1"/>
  <c r="AN83" i="1"/>
  <c r="AM83" i="1"/>
  <c r="AL83" i="1"/>
  <c r="BF83" i="1" s="1"/>
  <c r="AK83" i="1"/>
  <c r="AJ83" i="1"/>
  <c r="AI83" i="1"/>
  <c r="AH83" i="1"/>
  <c r="AG83" i="1"/>
  <c r="AF83" i="1"/>
  <c r="AE83" i="1"/>
  <c r="AD83" i="1"/>
  <c r="AC83" i="1"/>
  <c r="AB83" i="1"/>
  <c r="AA83" i="1"/>
  <c r="Z83" i="1"/>
  <c r="Y83" i="1"/>
  <c r="X83" i="1"/>
  <c r="W83" i="1"/>
  <c r="V83" i="1"/>
  <c r="U83" i="1"/>
  <c r="BC83" i="1" s="1"/>
  <c r="T83" i="1"/>
  <c r="S83" i="1"/>
  <c r="R83" i="1"/>
  <c r="Q83" i="1"/>
  <c r="P83" i="1"/>
  <c r="O83" i="1"/>
  <c r="N83" i="1"/>
  <c r="M83" i="1"/>
  <c r="L83" i="1"/>
  <c r="K83" i="1"/>
  <c r="J83" i="1"/>
  <c r="I83" i="1"/>
  <c r="H83" i="1"/>
  <c r="G83" i="1"/>
  <c r="F83" i="1"/>
  <c r="E83" i="1"/>
  <c r="D83" i="1"/>
  <c r="C83" i="1"/>
  <c r="B83" i="1"/>
  <c r="A83" i="1"/>
  <c r="BI82" i="1"/>
  <c r="BE82" i="1"/>
  <c r="BC82" i="1"/>
  <c r="AZ82" i="1"/>
  <c r="BJ82" i="1" s="1"/>
  <c r="AY82" i="1"/>
  <c r="AX82" i="1"/>
  <c r="BK82" i="1" s="1"/>
  <c r="AW82" i="1"/>
  <c r="AV82" i="1"/>
  <c r="AU82" i="1"/>
  <c r="AT82" i="1"/>
  <c r="AS82" i="1"/>
  <c r="AR82" i="1"/>
  <c r="AQ82" i="1"/>
  <c r="AP82" i="1"/>
  <c r="AO82" i="1"/>
  <c r="BH82" i="1" s="1"/>
  <c r="AN82" i="1"/>
  <c r="AM82" i="1"/>
  <c r="AL82" i="1"/>
  <c r="AK82" i="1"/>
  <c r="AJ82" i="1"/>
  <c r="AI82" i="1"/>
  <c r="AH82" i="1"/>
  <c r="AG82" i="1"/>
  <c r="AF82" i="1"/>
  <c r="AE82" i="1"/>
  <c r="AD82" i="1"/>
  <c r="AC82" i="1"/>
  <c r="BD82" i="1" s="1"/>
  <c r="AB82" i="1"/>
  <c r="AA82" i="1"/>
  <c r="Z82" i="1"/>
  <c r="Y82" i="1"/>
  <c r="X82" i="1"/>
  <c r="W82" i="1"/>
  <c r="V82" i="1"/>
  <c r="U82" i="1"/>
  <c r="T82" i="1"/>
  <c r="S82" i="1"/>
  <c r="R82" i="1"/>
  <c r="Q82" i="1"/>
  <c r="P82" i="1"/>
  <c r="O82" i="1"/>
  <c r="N82" i="1"/>
  <c r="M82" i="1"/>
  <c r="L82" i="1"/>
  <c r="K82" i="1"/>
  <c r="J82" i="1"/>
  <c r="I82" i="1"/>
  <c r="H82" i="1"/>
  <c r="G82" i="1"/>
  <c r="F82" i="1"/>
  <c r="E82" i="1"/>
  <c r="D82" i="1"/>
  <c r="C82" i="1"/>
  <c r="B82" i="1"/>
  <c r="A82" i="1"/>
  <c r="BI81" i="1"/>
  <c r="AZ81" i="1"/>
  <c r="BJ81" i="1" s="1"/>
  <c r="AY81" i="1"/>
  <c r="AX81" i="1"/>
  <c r="BK81" i="1" s="1"/>
  <c r="AW81" i="1"/>
  <c r="AV81" i="1"/>
  <c r="AU81" i="1"/>
  <c r="AT81" i="1"/>
  <c r="AS81" i="1"/>
  <c r="AR81" i="1"/>
  <c r="AQ81" i="1"/>
  <c r="AP81" i="1"/>
  <c r="AO81" i="1"/>
  <c r="AN81" i="1"/>
  <c r="BG81" i="1" s="1"/>
  <c r="AM81" i="1"/>
  <c r="AL81" i="1"/>
  <c r="BF81" i="1" s="1"/>
  <c r="AK81" i="1"/>
  <c r="AJ81" i="1"/>
  <c r="AI81" i="1"/>
  <c r="AH81" i="1"/>
  <c r="AG81" i="1"/>
  <c r="AF81" i="1"/>
  <c r="AE81" i="1"/>
  <c r="AD81" i="1"/>
  <c r="AC81" i="1"/>
  <c r="BD81" i="1" s="1"/>
  <c r="AB81" i="1"/>
  <c r="AA81" i="1"/>
  <c r="Z81" i="1"/>
  <c r="Y81" i="1"/>
  <c r="X81" i="1"/>
  <c r="W81" i="1"/>
  <c r="V81" i="1"/>
  <c r="U81" i="1"/>
  <c r="BC81" i="1" s="1"/>
  <c r="T81" i="1"/>
  <c r="S81" i="1"/>
  <c r="R81" i="1"/>
  <c r="Q81" i="1"/>
  <c r="P81" i="1"/>
  <c r="O81" i="1"/>
  <c r="N81" i="1"/>
  <c r="M81" i="1"/>
  <c r="L81" i="1"/>
  <c r="K81" i="1"/>
  <c r="J81" i="1"/>
  <c r="I81" i="1"/>
  <c r="H81" i="1"/>
  <c r="G81" i="1"/>
  <c r="F81" i="1"/>
  <c r="E81" i="1"/>
  <c r="D81" i="1"/>
  <c r="C81" i="1"/>
  <c r="B81" i="1"/>
  <c r="A81" i="1"/>
  <c r="AZ80" i="1"/>
  <c r="BJ80" i="1" s="1"/>
  <c r="AY80" i="1"/>
  <c r="AX80" i="1"/>
  <c r="BK80" i="1" s="1"/>
  <c r="AW80" i="1"/>
  <c r="AV80" i="1"/>
  <c r="AU80" i="1"/>
  <c r="AT80" i="1"/>
  <c r="AS80" i="1"/>
  <c r="AR80" i="1"/>
  <c r="AQ80" i="1"/>
  <c r="AP80" i="1"/>
  <c r="BI80" i="1" s="1"/>
  <c r="AO80" i="1"/>
  <c r="BH80" i="1" s="1"/>
  <c r="AN80" i="1"/>
  <c r="AM80" i="1"/>
  <c r="AL80" i="1"/>
  <c r="BF80" i="1" s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BC80" i="1" s="1"/>
  <c r="T80" i="1"/>
  <c r="S80" i="1"/>
  <c r="R80" i="1"/>
  <c r="Q80" i="1"/>
  <c r="P80" i="1"/>
  <c r="O80" i="1"/>
  <c r="N80" i="1"/>
  <c r="M80" i="1"/>
  <c r="L80" i="1"/>
  <c r="K80" i="1"/>
  <c r="J80" i="1"/>
  <c r="BB80" i="1" s="1"/>
  <c r="I80" i="1"/>
  <c r="H80" i="1"/>
  <c r="G80" i="1"/>
  <c r="F80" i="1"/>
  <c r="E80" i="1"/>
  <c r="D80" i="1"/>
  <c r="C80" i="1"/>
  <c r="B80" i="1"/>
  <c r="A80" i="1"/>
  <c r="BI79" i="1"/>
  <c r="BC79" i="1"/>
  <c r="AZ79" i="1"/>
  <c r="BJ79" i="1" s="1"/>
  <c r="AY79" i="1"/>
  <c r="AX79" i="1"/>
  <c r="BK79" i="1" s="1"/>
  <c r="AW79" i="1"/>
  <c r="AV79" i="1"/>
  <c r="AU79" i="1"/>
  <c r="AT79" i="1"/>
  <c r="AS79" i="1"/>
  <c r="AR79" i="1"/>
  <c r="AQ79" i="1"/>
  <c r="AP79" i="1"/>
  <c r="AO79" i="1"/>
  <c r="BH79" i="1" s="1"/>
  <c r="AN79" i="1"/>
  <c r="BG79" i="1" s="1"/>
  <c r="AM79" i="1"/>
  <c r="AL79" i="1"/>
  <c r="AK79" i="1"/>
  <c r="BF79" i="1" s="1"/>
  <c r="AJ79" i="1"/>
  <c r="AI79" i="1"/>
  <c r="AH79" i="1"/>
  <c r="AG79" i="1"/>
  <c r="AF79" i="1"/>
  <c r="AE79" i="1"/>
  <c r="AD79" i="1"/>
  <c r="AC79" i="1"/>
  <c r="AB79" i="1"/>
  <c r="BD79" i="1" s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BB79" i="1" s="1"/>
  <c r="I79" i="1"/>
  <c r="H79" i="1"/>
  <c r="G79" i="1"/>
  <c r="F79" i="1"/>
  <c r="E79" i="1"/>
  <c r="D79" i="1"/>
  <c r="C79" i="1"/>
  <c r="B79" i="1"/>
  <c r="A79" i="1"/>
  <c r="BJ78" i="1"/>
  <c r="AZ78" i="1"/>
  <c r="AY78" i="1"/>
  <c r="AX78" i="1"/>
  <c r="BK78" i="1" s="1"/>
  <c r="AW78" i="1"/>
  <c r="AV78" i="1"/>
  <c r="AU78" i="1"/>
  <c r="AT78" i="1"/>
  <c r="AS78" i="1"/>
  <c r="AR78" i="1"/>
  <c r="AQ78" i="1"/>
  <c r="AP78" i="1"/>
  <c r="BI78" i="1" s="1"/>
  <c r="AO78" i="1"/>
  <c r="AN78" i="1"/>
  <c r="AM78" i="1"/>
  <c r="AL78" i="1"/>
  <c r="AK78" i="1"/>
  <c r="AJ78" i="1"/>
  <c r="BH78" i="1" s="1"/>
  <c r="AI78" i="1"/>
  <c r="AH78" i="1"/>
  <c r="AG78" i="1"/>
  <c r="AF78" i="1"/>
  <c r="AE78" i="1"/>
  <c r="AD78" i="1"/>
  <c r="AC78" i="1"/>
  <c r="AB78" i="1"/>
  <c r="AA78" i="1"/>
  <c r="Z78" i="1"/>
  <c r="Y78" i="1"/>
  <c r="X78" i="1"/>
  <c r="W78" i="1"/>
  <c r="V78" i="1"/>
  <c r="U78" i="1"/>
  <c r="BC78" i="1" s="1"/>
  <c r="T78" i="1"/>
  <c r="S78" i="1"/>
  <c r="R78" i="1"/>
  <c r="Q78" i="1"/>
  <c r="P78" i="1"/>
  <c r="O78" i="1"/>
  <c r="N78" i="1"/>
  <c r="M78" i="1"/>
  <c r="L78" i="1"/>
  <c r="K78" i="1"/>
  <c r="J78" i="1"/>
  <c r="I78" i="1"/>
  <c r="H78" i="1"/>
  <c r="G78" i="1"/>
  <c r="F78" i="1"/>
  <c r="E78" i="1"/>
  <c r="D78" i="1"/>
  <c r="C78" i="1"/>
  <c r="B78" i="1"/>
  <c r="A78" i="1"/>
  <c r="BC77" i="1"/>
  <c r="AZ77" i="1"/>
  <c r="BJ77" i="1" s="1"/>
  <c r="AY77" i="1"/>
  <c r="AX77" i="1"/>
  <c r="BK77" i="1" s="1"/>
  <c r="AW77" i="1"/>
  <c r="AV77" i="1"/>
  <c r="AU77" i="1"/>
  <c r="AT77" i="1"/>
  <c r="AS77" i="1"/>
  <c r="AR77" i="1"/>
  <c r="AQ77" i="1"/>
  <c r="AP77" i="1"/>
  <c r="BI77" i="1" s="1"/>
  <c r="AO77" i="1"/>
  <c r="AN77" i="1"/>
  <c r="AM77" i="1"/>
  <c r="AL77" i="1"/>
  <c r="AK77" i="1"/>
  <c r="AJ77" i="1"/>
  <c r="AI77" i="1"/>
  <c r="AH77" i="1"/>
  <c r="AG77" i="1"/>
  <c r="AF77" i="1"/>
  <c r="AE77" i="1"/>
  <c r="AD77" i="1"/>
  <c r="AC77" i="1"/>
  <c r="AB77" i="1"/>
  <c r="AA77" i="1"/>
  <c r="Z77" i="1"/>
  <c r="Y77" i="1"/>
  <c r="X77" i="1"/>
  <c r="W77" i="1"/>
  <c r="V77" i="1"/>
  <c r="U77" i="1"/>
  <c r="T77" i="1"/>
  <c r="S77" i="1"/>
  <c r="R77" i="1"/>
  <c r="Q77" i="1"/>
  <c r="P77" i="1"/>
  <c r="O77" i="1"/>
  <c r="N77" i="1"/>
  <c r="M77" i="1"/>
  <c r="L77" i="1"/>
  <c r="K77" i="1"/>
  <c r="BB77" i="1" s="1"/>
  <c r="J77" i="1"/>
  <c r="I77" i="1"/>
  <c r="H77" i="1"/>
  <c r="G77" i="1"/>
  <c r="F77" i="1"/>
  <c r="E77" i="1"/>
  <c r="D77" i="1"/>
  <c r="C77" i="1"/>
  <c r="B77" i="1"/>
  <c r="A77" i="1"/>
  <c r="BI76" i="1"/>
  <c r="AZ76" i="1"/>
  <c r="BJ76" i="1" s="1"/>
  <c r="AY76" i="1"/>
  <c r="AX76" i="1"/>
  <c r="BK76" i="1" s="1"/>
  <c r="AW76" i="1"/>
  <c r="AV76" i="1"/>
  <c r="AU76" i="1"/>
  <c r="AT76" i="1"/>
  <c r="AS76" i="1"/>
  <c r="AR76" i="1"/>
  <c r="AQ76" i="1"/>
  <c r="AP76" i="1"/>
  <c r="AO76" i="1"/>
  <c r="BH76" i="1" s="1"/>
  <c r="AN76" i="1"/>
  <c r="BG76" i="1" s="1"/>
  <c r="AM76" i="1"/>
  <c r="AL76" i="1"/>
  <c r="AK76" i="1"/>
  <c r="AJ76" i="1"/>
  <c r="AI76" i="1"/>
  <c r="AH76" i="1"/>
  <c r="BE76" i="1" s="1"/>
  <c r="AG76" i="1"/>
  <c r="AF76" i="1"/>
  <c r="AE76" i="1"/>
  <c r="AD76" i="1"/>
  <c r="AC76" i="1"/>
  <c r="AB76" i="1"/>
  <c r="BD76" i="1" s="1"/>
  <c r="AA76" i="1"/>
  <c r="Z76" i="1"/>
  <c r="Y76" i="1"/>
  <c r="X76" i="1"/>
  <c r="W76" i="1"/>
  <c r="V76" i="1"/>
  <c r="U76" i="1"/>
  <c r="BC76" i="1" s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76" i="1"/>
  <c r="A76" i="1"/>
  <c r="BK75" i="1"/>
  <c r="BC75" i="1"/>
  <c r="AZ75" i="1"/>
  <c r="BJ75" i="1" s="1"/>
  <c r="AY75" i="1"/>
  <c r="AX75" i="1"/>
  <c r="AW75" i="1"/>
  <c r="AV75" i="1"/>
  <c r="AU75" i="1"/>
  <c r="AT75" i="1"/>
  <c r="AS75" i="1"/>
  <c r="AR75" i="1"/>
  <c r="AQ75" i="1"/>
  <c r="AP75" i="1"/>
  <c r="BI75" i="1" s="1"/>
  <c r="AO75" i="1"/>
  <c r="AN75" i="1"/>
  <c r="AM75" i="1"/>
  <c r="AL75" i="1"/>
  <c r="AK75" i="1"/>
  <c r="AJ75" i="1"/>
  <c r="AI75" i="1"/>
  <c r="AH75" i="1"/>
  <c r="BE75" i="1" s="1"/>
  <c r="AG75" i="1"/>
  <c r="AF75" i="1"/>
  <c r="AE75" i="1"/>
  <c r="AD75" i="1"/>
  <c r="AC75" i="1"/>
  <c r="AB75" i="1"/>
  <c r="BD75" i="1" s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E75" i="1"/>
  <c r="D75" i="1"/>
  <c r="C75" i="1"/>
  <c r="B75" i="1"/>
  <c r="A75" i="1"/>
  <c r="BJ74" i="1"/>
  <c r="BG74" i="1"/>
  <c r="BC74" i="1"/>
  <c r="AZ74" i="1"/>
  <c r="AY74" i="1"/>
  <c r="AX74" i="1"/>
  <c r="BK74" i="1" s="1"/>
  <c r="AW74" i="1"/>
  <c r="AV74" i="1"/>
  <c r="AU74" i="1"/>
  <c r="AT74" i="1"/>
  <c r="AS74" i="1"/>
  <c r="AR74" i="1"/>
  <c r="AQ74" i="1"/>
  <c r="AP74" i="1"/>
  <c r="BI74" i="1" s="1"/>
  <c r="AO74" i="1"/>
  <c r="BH74" i="1" s="1"/>
  <c r="AN74" i="1"/>
  <c r="AM74" i="1"/>
  <c r="AL74" i="1"/>
  <c r="BF74" i="1" s="1"/>
  <c r="AK74" i="1"/>
  <c r="AJ74" i="1"/>
  <c r="AI74" i="1"/>
  <c r="AH74" i="1"/>
  <c r="AG74" i="1"/>
  <c r="AF74" i="1"/>
  <c r="AE74" i="1"/>
  <c r="AD74" i="1"/>
  <c r="AC74" i="1"/>
  <c r="BD74" i="1" s="1"/>
  <c r="AB74" i="1"/>
  <c r="AA74" i="1"/>
  <c r="Z74" i="1"/>
  <c r="Y74" i="1"/>
  <c r="X74" i="1"/>
  <c r="W74" i="1"/>
  <c r="V74" i="1"/>
  <c r="U74" i="1"/>
  <c r="T74" i="1"/>
  <c r="S74" i="1"/>
  <c r="R74" i="1"/>
  <c r="Q74" i="1"/>
  <c r="P74" i="1"/>
  <c r="O74" i="1"/>
  <c r="N74" i="1"/>
  <c r="M74" i="1"/>
  <c r="L74" i="1"/>
  <c r="K74" i="1"/>
  <c r="J74" i="1"/>
  <c r="I74" i="1"/>
  <c r="H74" i="1"/>
  <c r="G74" i="1"/>
  <c r="F74" i="1"/>
  <c r="E74" i="1"/>
  <c r="D74" i="1"/>
  <c r="C74" i="1"/>
  <c r="B74" i="1"/>
  <c r="A74" i="1"/>
  <c r="AZ73" i="1"/>
  <c r="BJ73" i="1" s="1"/>
  <c r="AY73" i="1"/>
  <c r="AX73" i="1"/>
  <c r="BK73" i="1" s="1"/>
  <c r="AW73" i="1"/>
  <c r="AV73" i="1"/>
  <c r="AU73" i="1"/>
  <c r="AT73" i="1"/>
  <c r="AS73" i="1"/>
  <c r="AR73" i="1"/>
  <c r="AQ73" i="1"/>
  <c r="AP73" i="1"/>
  <c r="BI73" i="1" s="1"/>
  <c r="AO73" i="1"/>
  <c r="AN73" i="1"/>
  <c r="AM73" i="1"/>
  <c r="AL73" i="1"/>
  <c r="AK73" i="1"/>
  <c r="BH73" i="1" s="1"/>
  <c r="AJ73" i="1"/>
  <c r="AI73" i="1"/>
  <c r="AH73" i="1"/>
  <c r="AG73" i="1"/>
  <c r="AF73" i="1"/>
  <c r="AE73" i="1"/>
  <c r="AD73" i="1"/>
  <c r="AC73" i="1"/>
  <c r="AB73" i="1"/>
  <c r="BD73" i="1" s="1"/>
  <c r="AA73" i="1"/>
  <c r="Z73" i="1"/>
  <c r="Y73" i="1"/>
  <c r="X73" i="1"/>
  <c r="W73" i="1"/>
  <c r="V73" i="1"/>
  <c r="U73" i="1"/>
  <c r="BC73" i="1" s="1"/>
  <c r="T73" i="1"/>
  <c r="S73" i="1"/>
  <c r="R73" i="1"/>
  <c r="Q73" i="1"/>
  <c r="P73" i="1"/>
  <c r="O73" i="1"/>
  <c r="N73" i="1"/>
  <c r="M73" i="1"/>
  <c r="L73" i="1"/>
  <c r="K73" i="1"/>
  <c r="J73" i="1"/>
  <c r="BB73" i="1" s="1"/>
  <c r="I73" i="1"/>
  <c r="H73" i="1"/>
  <c r="G73" i="1"/>
  <c r="F73" i="1"/>
  <c r="E73" i="1"/>
  <c r="D73" i="1"/>
  <c r="C73" i="1"/>
  <c r="B73" i="1"/>
  <c r="A73" i="1"/>
  <c r="BJ72" i="1"/>
  <c r="BB72" i="1"/>
  <c r="AZ72" i="1"/>
  <c r="AY72" i="1"/>
  <c r="AX72" i="1"/>
  <c r="BK72" i="1" s="1"/>
  <c r="AW72" i="1"/>
  <c r="AV72" i="1"/>
  <c r="AU72" i="1"/>
  <c r="AT72" i="1"/>
  <c r="AS72" i="1"/>
  <c r="AR72" i="1"/>
  <c r="AQ72" i="1"/>
  <c r="AP72" i="1"/>
  <c r="BI72" i="1" s="1"/>
  <c r="AO72" i="1"/>
  <c r="AN72" i="1"/>
  <c r="AM72" i="1"/>
  <c r="AL72" i="1"/>
  <c r="AK72" i="1"/>
  <c r="AJ72" i="1"/>
  <c r="AI72" i="1"/>
  <c r="AH72" i="1"/>
  <c r="AG72" i="1"/>
  <c r="AF72" i="1"/>
  <c r="BE72" i="1" s="1"/>
  <c r="AE72" i="1"/>
  <c r="AD72" i="1"/>
  <c r="AC72" i="1"/>
  <c r="BD72" i="1" s="1"/>
  <c r="AB72" i="1"/>
  <c r="AA72" i="1"/>
  <c r="Z72" i="1"/>
  <c r="Y72" i="1"/>
  <c r="X72" i="1"/>
  <c r="W72" i="1"/>
  <c r="V72" i="1"/>
  <c r="U72" i="1"/>
  <c r="BC72" i="1" s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72" i="1"/>
  <c r="A72" i="1"/>
  <c r="BJ71" i="1"/>
  <c r="AZ71" i="1"/>
  <c r="AY71" i="1"/>
  <c r="AX71" i="1"/>
  <c r="BK71" i="1" s="1"/>
  <c r="AW71" i="1"/>
  <c r="AV71" i="1"/>
  <c r="AU71" i="1"/>
  <c r="AT71" i="1"/>
  <c r="AS71" i="1"/>
  <c r="AR71" i="1"/>
  <c r="AQ71" i="1"/>
  <c r="AP71" i="1"/>
  <c r="BI71" i="1" s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BD71" i="1" s="1"/>
  <c r="AB71" i="1"/>
  <c r="AA71" i="1"/>
  <c r="Z71" i="1"/>
  <c r="Y71" i="1"/>
  <c r="X71" i="1"/>
  <c r="W71" i="1"/>
  <c r="V71" i="1"/>
  <c r="U71" i="1"/>
  <c r="BC71" i="1" s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E71" i="1"/>
  <c r="D71" i="1"/>
  <c r="C71" i="1"/>
  <c r="B71" i="1"/>
  <c r="A71" i="1"/>
  <c r="BK70" i="1"/>
  <c r="BJ70" i="1"/>
  <c r="AZ70" i="1"/>
  <c r="AY70" i="1"/>
  <c r="AX70" i="1"/>
  <c r="AW70" i="1"/>
  <c r="AV70" i="1"/>
  <c r="AU70" i="1"/>
  <c r="AT70" i="1"/>
  <c r="AS70" i="1"/>
  <c r="AR70" i="1"/>
  <c r="AQ70" i="1"/>
  <c r="AP70" i="1"/>
  <c r="BI70" i="1" s="1"/>
  <c r="AO70" i="1"/>
  <c r="AN70" i="1"/>
  <c r="AM70" i="1"/>
  <c r="AL70" i="1"/>
  <c r="AK70" i="1"/>
  <c r="BG70" i="1" s="1"/>
  <c r="AJ70" i="1"/>
  <c r="AI70" i="1"/>
  <c r="AH70" i="1"/>
  <c r="AG70" i="1"/>
  <c r="AF70" i="1"/>
  <c r="AE70" i="1"/>
  <c r="AD70" i="1"/>
  <c r="AC70" i="1"/>
  <c r="AB70" i="1"/>
  <c r="BD70" i="1" s="1"/>
  <c r="AA70" i="1"/>
  <c r="Z70" i="1"/>
  <c r="Y70" i="1"/>
  <c r="X70" i="1"/>
  <c r="W70" i="1"/>
  <c r="V70" i="1"/>
  <c r="U70" i="1"/>
  <c r="BC70" i="1" s="1"/>
  <c r="T70" i="1"/>
  <c r="S70" i="1"/>
  <c r="R70" i="1"/>
  <c r="Q70" i="1"/>
  <c r="P70" i="1"/>
  <c r="O70" i="1"/>
  <c r="N70" i="1"/>
  <c r="M70" i="1"/>
  <c r="L70" i="1"/>
  <c r="K70" i="1"/>
  <c r="J70" i="1"/>
  <c r="I70" i="1"/>
  <c r="H70" i="1"/>
  <c r="G70" i="1"/>
  <c r="F70" i="1"/>
  <c r="E70" i="1"/>
  <c r="D70" i="1"/>
  <c r="C70" i="1"/>
  <c r="B70" i="1"/>
  <c r="A70" i="1"/>
  <c r="BG69" i="1"/>
  <c r="BF69" i="1"/>
  <c r="BE69" i="1"/>
  <c r="AZ69" i="1"/>
  <c r="BJ69" i="1" s="1"/>
  <c r="AY69" i="1"/>
  <c r="AX69" i="1"/>
  <c r="BK69" i="1" s="1"/>
  <c r="AW69" i="1"/>
  <c r="AV69" i="1"/>
  <c r="AU69" i="1"/>
  <c r="AT69" i="1"/>
  <c r="AS69" i="1"/>
  <c r="AR69" i="1"/>
  <c r="AQ69" i="1"/>
  <c r="AP69" i="1"/>
  <c r="BI69" i="1" s="1"/>
  <c r="AO69" i="1"/>
  <c r="AN69" i="1"/>
  <c r="AM69" i="1"/>
  <c r="AL69" i="1"/>
  <c r="AK69" i="1"/>
  <c r="AJ69" i="1"/>
  <c r="AI69" i="1"/>
  <c r="AH69" i="1"/>
  <c r="AG69" i="1"/>
  <c r="AF69" i="1"/>
  <c r="AE69" i="1"/>
  <c r="AD69" i="1"/>
  <c r="AC69" i="1"/>
  <c r="AB69" i="1"/>
  <c r="AA69" i="1"/>
  <c r="Z69" i="1"/>
  <c r="Y69" i="1"/>
  <c r="X69" i="1"/>
  <c r="W69" i="1"/>
  <c r="V69" i="1"/>
  <c r="U69" i="1"/>
  <c r="BC69" i="1" s="1"/>
  <c r="T69" i="1"/>
  <c r="S69" i="1"/>
  <c r="R69" i="1"/>
  <c r="Q69" i="1"/>
  <c r="P69" i="1"/>
  <c r="O69" i="1"/>
  <c r="N69" i="1"/>
  <c r="M69" i="1"/>
  <c r="L69" i="1"/>
  <c r="K69" i="1"/>
  <c r="J69" i="1"/>
  <c r="BB69" i="1" s="1"/>
  <c r="I69" i="1"/>
  <c r="H69" i="1"/>
  <c r="G69" i="1"/>
  <c r="F69" i="1"/>
  <c r="E69" i="1"/>
  <c r="D69" i="1"/>
  <c r="C69" i="1"/>
  <c r="B69" i="1"/>
  <c r="A69" i="1"/>
  <c r="BC68" i="1"/>
  <c r="AZ68" i="1"/>
  <c r="BJ68" i="1" s="1"/>
  <c r="AY68" i="1"/>
  <c r="AX68" i="1"/>
  <c r="BK68" i="1" s="1"/>
  <c r="AW68" i="1"/>
  <c r="AV68" i="1"/>
  <c r="AU68" i="1"/>
  <c r="AT68" i="1"/>
  <c r="AS68" i="1"/>
  <c r="AR68" i="1"/>
  <c r="AQ68" i="1"/>
  <c r="AP68" i="1"/>
  <c r="BI68" i="1" s="1"/>
  <c r="AO68" i="1"/>
  <c r="AN68" i="1"/>
  <c r="BG68" i="1" s="1"/>
  <c r="AM68" i="1"/>
  <c r="AL68" i="1"/>
  <c r="AK68" i="1"/>
  <c r="AJ68" i="1"/>
  <c r="BH68" i="1" s="1"/>
  <c r="AI68" i="1"/>
  <c r="AH68" i="1"/>
  <c r="AG68" i="1"/>
  <c r="AF68" i="1"/>
  <c r="AE68" i="1"/>
  <c r="AD68" i="1"/>
  <c r="AC68" i="1"/>
  <c r="AB68" i="1"/>
  <c r="BD68" i="1" s="1"/>
  <c r="AA68" i="1"/>
  <c r="Z68" i="1"/>
  <c r="Y68" i="1"/>
  <c r="X68" i="1"/>
  <c r="W68" i="1"/>
  <c r="V68" i="1"/>
  <c r="U68" i="1"/>
  <c r="T68" i="1"/>
  <c r="S68" i="1"/>
  <c r="R68" i="1"/>
  <c r="Q68" i="1"/>
  <c r="P68" i="1"/>
  <c r="O68" i="1"/>
  <c r="N68" i="1"/>
  <c r="M68" i="1"/>
  <c r="L68" i="1"/>
  <c r="K68" i="1"/>
  <c r="J68" i="1"/>
  <c r="BB68" i="1" s="1"/>
  <c r="I68" i="1"/>
  <c r="H68" i="1"/>
  <c r="G68" i="1"/>
  <c r="F68" i="1"/>
  <c r="E68" i="1"/>
  <c r="D68" i="1"/>
  <c r="C68" i="1"/>
  <c r="B68" i="1"/>
  <c r="A68" i="1"/>
  <c r="BD67" i="1"/>
  <c r="AZ67" i="1"/>
  <c r="BJ67" i="1" s="1"/>
  <c r="AY67" i="1"/>
  <c r="AX67" i="1"/>
  <c r="BK67" i="1" s="1"/>
  <c r="AW67" i="1"/>
  <c r="AV67" i="1"/>
  <c r="AU67" i="1"/>
  <c r="AT67" i="1"/>
  <c r="AS67" i="1"/>
  <c r="AR67" i="1"/>
  <c r="AQ67" i="1"/>
  <c r="AP67" i="1"/>
  <c r="BI67" i="1" s="1"/>
  <c r="AO67" i="1"/>
  <c r="AN67" i="1"/>
  <c r="AM67" i="1"/>
  <c r="AL67" i="1"/>
  <c r="AK67" i="1"/>
  <c r="AJ67" i="1"/>
  <c r="AI67" i="1"/>
  <c r="AH67" i="1"/>
  <c r="AG67" i="1"/>
  <c r="AF67" i="1"/>
  <c r="AE67" i="1"/>
  <c r="AD67" i="1"/>
  <c r="AC67" i="1"/>
  <c r="AB67" i="1"/>
  <c r="AA67" i="1"/>
  <c r="Z67" i="1"/>
  <c r="Y67" i="1"/>
  <c r="X67" i="1"/>
  <c r="W67" i="1"/>
  <c r="V67" i="1"/>
  <c r="U67" i="1"/>
  <c r="BC67" i="1" s="1"/>
  <c r="T67" i="1"/>
  <c r="S67" i="1"/>
  <c r="R67" i="1"/>
  <c r="Q67" i="1"/>
  <c r="P67" i="1"/>
  <c r="O67" i="1"/>
  <c r="N67" i="1"/>
  <c r="M67" i="1"/>
  <c r="L67" i="1"/>
  <c r="K67" i="1"/>
  <c r="J67" i="1"/>
  <c r="BB67" i="1" s="1"/>
  <c r="I67" i="1"/>
  <c r="H67" i="1"/>
  <c r="G67" i="1"/>
  <c r="F67" i="1"/>
  <c r="E67" i="1"/>
  <c r="D67" i="1"/>
  <c r="C67" i="1"/>
  <c r="B67" i="1"/>
  <c r="A67" i="1"/>
  <c r="BK66" i="1"/>
  <c r="BJ66" i="1"/>
  <c r="BI66" i="1"/>
  <c r="BH66" i="1"/>
  <c r="AZ66" i="1"/>
  <c r="AY66" i="1"/>
  <c r="AX66" i="1"/>
  <c r="AW66" i="1"/>
  <c r="AV66" i="1"/>
  <c r="AU66" i="1"/>
  <c r="AT66" i="1"/>
  <c r="AS66" i="1"/>
  <c r="AR66" i="1"/>
  <c r="AQ66" i="1"/>
  <c r="AP66" i="1"/>
  <c r="AO66" i="1"/>
  <c r="AN66" i="1"/>
  <c r="BG66" i="1" s="1"/>
  <c r="AM66" i="1"/>
  <c r="AL66" i="1"/>
  <c r="BF66" i="1" s="1"/>
  <c r="AK66" i="1"/>
  <c r="AJ66" i="1"/>
  <c r="AI66" i="1"/>
  <c r="AH66" i="1"/>
  <c r="AG66" i="1"/>
  <c r="AF66" i="1"/>
  <c r="AE66" i="1"/>
  <c r="AD66" i="1"/>
  <c r="AC66" i="1"/>
  <c r="BD66" i="1" s="1"/>
  <c r="AB66" i="1"/>
  <c r="AA66" i="1"/>
  <c r="Z66" i="1"/>
  <c r="Y66" i="1"/>
  <c r="X66" i="1"/>
  <c r="W66" i="1"/>
  <c r="V66" i="1"/>
  <c r="U66" i="1"/>
  <c r="BC66" i="1" s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66" i="1"/>
  <c r="D66" i="1"/>
  <c r="C66" i="1"/>
  <c r="B66" i="1"/>
  <c r="A66" i="1"/>
  <c r="BB65" i="1"/>
  <c r="AZ65" i="1"/>
  <c r="BJ65" i="1" s="1"/>
  <c r="AY65" i="1"/>
  <c r="AX65" i="1"/>
  <c r="BK65" i="1" s="1"/>
  <c r="AW65" i="1"/>
  <c r="AV65" i="1"/>
  <c r="AU65" i="1"/>
  <c r="AT65" i="1"/>
  <c r="AS65" i="1"/>
  <c r="AR65" i="1"/>
  <c r="AQ65" i="1"/>
  <c r="AP65" i="1"/>
  <c r="BI65" i="1" s="1"/>
  <c r="AO65" i="1"/>
  <c r="BH65" i="1" s="1"/>
  <c r="AN65" i="1"/>
  <c r="AM65" i="1"/>
  <c r="AL65" i="1"/>
  <c r="AK65" i="1"/>
  <c r="AJ65" i="1"/>
  <c r="AI65" i="1"/>
  <c r="AH65" i="1"/>
  <c r="AG65" i="1"/>
  <c r="AF65" i="1"/>
  <c r="AE65" i="1"/>
  <c r="AD65" i="1"/>
  <c r="AC65" i="1"/>
  <c r="BD65" i="1" s="1"/>
  <c r="AB65" i="1"/>
  <c r="AA65" i="1"/>
  <c r="Z65" i="1"/>
  <c r="Y65" i="1"/>
  <c r="X65" i="1"/>
  <c r="W65" i="1"/>
  <c r="V65" i="1"/>
  <c r="U65" i="1"/>
  <c r="BC65" i="1" s="1"/>
  <c r="T65" i="1"/>
  <c r="S65" i="1"/>
  <c r="R65" i="1"/>
  <c r="Q65" i="1"/>
  <c r="P65" i="1"/>
  <c r="O65" i="1"/>
  <c r="N65" i="1"/>
  <c r="M65" i="1"/>
  <c r="L65" i="1"/>
  <c r="K65" i="1"/>
  <c r="J65" i="1"/>
  <c r="I65" i="1"/>
  <c r="H65" i="1"/>
  <c r="G65" i="1"/>
  <c r="F65" i="1"/>
  <c r="E65" i="1"/>
  <c r="D65" i="1"/>
  <c r="C65" i="1"/>
  <c r="B65" i="1"/>
  <c r="A65" i="1"/>
  <c r="BI64" i="1"/>
  <c r="AZ64" i="1"/>
  <c r="BJ64" i="1" s="1"/>
  <c r="AY64" i="1"/>
  <c r="AX64" i="1"/>
  <c r="BK64" i="1" s="1"/>
  <c r="AW64" i="1"/>
  <c r="AV64" i="1"/>
  <c r="AU64" i="1"/>
  <c r="AT64" i="1"/>
  <c r="AS64" i="1"/>
  <c r="AR64" i="1"/>
  <c r="AQ64" i="1"/>
  <c r="AP64" i="1"/>
  <c r="AO64" i="1"/>
  <c r="BH64" i="1" s="1"/>
  <c r="AN64" i="1"/>
  <c r="AM64" i="1"/>
  <c r="AL64" i="1"/>
  <c r="AK64" i="1"/>
  <c r="AJ64" i="1"/>
  <c r="AI64" i="1"/>
  <c r="AH64" i="1"/>
  <c r="AG64" i="1"/>
  <c r="AF64" i="1"/>
  <c r="AE64" i="1"/>
  <c r="AD64" i="1"/>
  <c r="AC64" i="1"/>
  <c r="AB64" i="1"/>
  <c r="AA64" i="1"/>
  <c r="Z64" i="1"/>
  <c r="Y64" i="1"/>
  <c r="X64" i="1"/>
  <c r="W64" i="1"/>
  <c r="V64" i="1"/>
  <c r="U64" i="1"/>
  <c r="BC64" i="1" s="1"/>
  <c r="T64" i="1"/>
  <c r="S64" i="1"/>
  <c r="R64" i="1"/>
  <c r="Q64" i="1"/>
  <c r="P64" i="1"/>
  <c r="O64" i="1"/>
  <c r="N64" i="1"/>
  <c r="M64" i="1"/>
  <c r="L64" i="1"/>
  <c r="K64" i="1"/>
  <c r="J64" i="1"/>
  <c r="I64" i="1"/>
  <c r="H64" i="1"/>
  <c r="G64" i="1"/>
  <c r="F64" i="1"/>
  <c r="E64" i="1"/>
  <c r="D64" i="1"/>
  <c r="C64" i="1"/>
  <c r="B64" i="1"/>
  <c r="A64" i="1"/>
  <c r="BI63" i="1"/>
  <c r="BC63" i="1"/>
  <c r="AZ63" i="1"/>
  <c r="BJ63" i="1" s="1"/>
  <c r="AY63" i="1"/>
  <c r="AX63" i="1"/>
  <c r="BK63" i="1" s="1"/>
  <c r="AW63" i="1"/>
  <c r="AV63" i="1"/>
  <c r="AU63" i="1"/>
  <c r="AT63" i="1"/>
  <c r="AS63" i="1"/>
  <c r="AR63" i="1"/>
  <c r="AQ63" i="1"/>
  <c r="AP63" i="1"/>
  <c r="AO63" i="1"/>
  <c r="BH63" i="1" s="1"/>
  <c r="AN63" i="1"/>
  <c r="AM63" i="1"/>
  <c r="AL63" i="1"/>
  <c r="AK63" i="1"/>
  <c r="AJ63" i="1"/>
  <c r="AI63" i="1"/>
  <c r="AH63" i="1"/>
  <c r="BE63" i="1" s="1"/>
  <c r="AG63" i="1"/>
  <c r="AF63" i="1"/>
  <c r="AE63" i="1"/>
  <c r="AD63" i="1"/>
  <c r="AC63" i="1"/>
  <c r="BD63" i="1" s="1"/>
  <c r="AB63" i="1"/>
  <c r="AA63" i="1"/>
  <c r="Z63" i="1"/>
  <c r="Y63" i="1"/>
  <c r="X63" i="1"/>
  <c r="W63" i="1"/>
  <c r="V63" i="1"/>
  <c r="U63" i="1"/>
  <c r="T63" i="1"/>
  <c r="S63" i="1"/>
  <c r="R63" i="1"/>
  <c r="Q63" i="1"/>
  <c r="P63" i="1"/>
  <c r="O63" i="1"/>
  <c r="N63" i="1"/>
  <c r="M63" i="1"/>
  <c r="L63" i="1"/>
  <c r="K63" i="1"/>
  <c r="J63" i="1"/>
  <c r="BB63" i="1" s="1"/>
  <c r="I63" i="1"/>
  <c r="H63" i="1"/>
  <c r="G63" i="1"/>
  <c r="F63" i="1"/>
  <c r="E63" i="1"/>
  <c r="D63" i="1"/>
  <c r="C63" i="1"/>
  <c r="B63" i="1"/>
  <c r="A63" i="1"/>
  <c r="AZ62" i="1"/>
  <c r="BJ62" i="1" s="1"/>
  <c r="AY62" i="1"/>
  <c r="AX62" i="1"/>
  <c r="BK62" i="1" s="1"/>
  <c r="AW62" i="1"/>
  <c r="AV62" i="1"/>
  <c r="AU62" i="1"/>
  <c r="AT62" i="1"/>
  <c r="AS62" i="1"/>
  <c r="AR62" i="1"/>
  <c r="AQ62" i="1"/>
  <c r="AP62" i="1"/>
  <c r="BI62" i="1" s="1"/>
  <c r="AO62" i="1"/>
  <c r="AN62" i="1"/>
  <c r="AM62" i="1"/>
  <c r="AL62" i="1"/>
  <c r="AK62" i="1"/>
  <c r="AJ62" i="1"/>
  <c r="BH62" i="1" s="1"/>
  <c r="AI62" i="1"/>
  <c r="AH62" i="1"/>
  <c r="AG62" i="1"/>
  <c r="AF62" i="1"/>
  <c r="AE62" i="1"/>
  <c r="AD62" i="1"/>
  <c r="AC62" i="1"/>
  <c r="AB62" i="1"/>
  <c r="BD62" i="1" s="1"/>
  <c r="AA62" i="1"/>
  <c r="Z62" i="1"/>
  <c r="Y62" i="1"/>
  <c r="X62" i="1"/>
  <c r="W62" i="1"/>
  <c r="V62" i="1"/>
  <c r="U62" i="1"/>
  <c r="BC62" i="1" s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G62" i="1"/>
  <c r="F62" i="1"/>
  <c r="E62" i="1"/>
  <c r="D62" i="1"/>
  <c r="C62" i="1"/>
  <c r="B62" i="1"/>
  <c r="A62" i="1"/>
  <c r="BK61" i="1"/>
  <c r="BE61" i="1"/>
  <c r="AZ61" i="1"/>
  <c r="BJ61" i="1" s="1"/>
  <c r="AY61" i="1"/>
  <c r="AX61" i="1"/>
  <c r="AW61" i="1"/>
  <c r="AV61" i="1"/>
  <c r="AU61" i="1"/>
  <c r="AT61" i="1"/>
  <c r="AS61" i="1"/>
  <c r="AR61" i="1"/>
  <c r="AQ61" i="1"/>
  <c r="AP61" i="1"/>
  <c r="BI61" i="1" s="1"/>
  <c r="AO61" i="1"/>
  <c r="BH61" i="1" s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U61" i="1"/>
  <c r="BC61" i="1" s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61" i="1"/>
  <c r="E61" i="1"/>
  <c r="D61" i="1"/>
  <c r="C61" i="1"/>
  <c r="B61" i="1"/>
  <c r="A61" i="1"/>
  <c r="BJ60" i="1"/>
  <c r="BD60" i="1"/>
  <c r="AZ60" i="1"/>
  <c r="AY60" i="1"/>
  <c r="AX60" i="1"/>
  <c r="BK60" i="1" s="1"/>
  <c r="AW60" i="1"/>
  <c r="AV60" i="1"/>
  <c r="AU60" i="1"/>
  <c r="AT60" i="1"/>
  <c r="AS60" i="1"/>
  <c r="AR60" i="1"/>
  <c r="AQ60" i="1"/>
  <c r="AP60" i="1"/>
  <c r="BI60" i="1" s="1"/>
  <c r="AO60" i="1"/>
  <c r="AN60" i="1"/>
  <c r="AM60" i="1"/>
  <c r="AL60" i="1"/>
  <c r="AK60" i="1"/>
  <c r="AJ60" i="1"/>
  <c r="BH60" i="1" s="1"/>
  <c r="AI60" i="1"/>
  <c r="AH60" i="1"/>
  <c r="AG60" i="1"/>
  <c r="AF60" i="1"/>
  <c r="AE60" i="1"/>
  <c r="AD60" i="1"/>
  <c r="AC60" i="1"/>
  <c r="AB60" i="1"/>
  <c r="AA60" i="1"/>
  <c r="Z60" i="1"/>
  <c r="Y60" i="1"/>
  <c r="X60" i="1"/>
  <c r="W60" i="1"/>
  <c r="V60" i="1"/>
  <c r="U60" i="1"/>
  <c r="BC60" i="1" s="1"/>
  <c r="T60" i="1"/>
  <c r="S60" i="1"/>
  <c r="R60" i="1"/>
  <c r="Q60" i="1"/>
  <c r="P60" i="1"/>
  <c r="O60" i="1"/>
  <c r="N60" i="1"/>
  <c r="M60" i="1"/>
  <c r="L60" i="1"/>
  <c r="K60" i="1"/>
  <c r="J60" i="1"/>
  <c r="I60" i="1"/>
  <c r="H60" i="1"/>
  <c r="G60" i="1"/>
  <c r="F60" i="1"/>
  <c r="E60" i="1"/>
  <c r="D60" i="1"/>
  <c r="C60" i="1"/>
  <c r="B60" i="1"/>
  <c r="A60" i="1"/>
  <c r="BJ59" i="1"/>
  <c r="AZ59" i="1"/>
  <c r="AY59" i="1"/>
  <c r="AX59" i="1"/>
  <c r="BK59" i="1" s="1"/>
  <c r="AW59" i="1"/>
  <c r="AV59" i="1"/>
  <c r="AU59" i="1"/>
  <c r="AT59" i="1"/>
  <c r="AS59" i="1"/>
  <c r="AR59" i="1"/>
  <c r="AQ59" i="1"/>
  <c r="AP59" i="1"/>
  <c r="BI59" i="1" s="1"/>
  <c r="AO59" i="1"/>
  <c r="AN59" i="1"/>
  <c r="AM59" i="1"/>
  <c r="AL59" i="1"/>
  <c r="AK59" i="1"/>
  <c r="AJ59" i="1"/>
  <c r="BF59" i="1" s="1"/>
  <c r="AI59" i="1"/>
  <c r="AH59" i="1"/>
  <c r="AG59" i="1"/>
  <c r="AF59" i="1"/>
  <c r="AE59" i="1"/>
  <c r="AD59" i="1"/>
  <c r="AC59" i="1"/>
  <c r="AB59" i="1"/>
  <c r="BD59" i="1" s="1"/>
  <c r="AA59" i="1"/>
  <c r="Z59" i="1"/>
  <c r="Y59" i="1"/>
  <c r="X59" i="1"/>
  <c r="W59" i="1"/>
  <c r="V59" i="1"/>
  <c r="U59" i="1"/>
  <c r="BC59" i="1" s="1"/>
  <c r="T59" i="1"/>
  <c r="S59" i="1"/>
  <c r="R59" i="1"/>
  <c r="Q59" i="1"/>
  <c r="P59" i="1"/>
  <c r="O59" i="1"/>
  <c r="N59" i="1"/>
  <c r="M59" i="1"/>
  <c r="L59" i="1"/>
  <c r="K59" i="1"/>
  <c r="J59" i="1"/>
  <c r="I59" i="1"/>
  <c r="H59" i="1"/>
  <c r="G59" i="1"/>
  <c r="F59" i="1"/>
  <c r="E59" i="1"/>
  <c r="D59" i="1"/>
  <c r="C59" i="1"/>
  <c r="B59" i="1"/>
  <c r="A59" i="1"/>
  <c r="BJ58" i="1"/>
  <c r="BH58" i="1"/>
  <c r="BG58" i="1"/>
  <c r="BE58" i="1"/>
  <c r="AZ58" i="1"/>
  <c r="AY58" i="1"/>
  <c r="AX58" i="1"/>
  <c r="BK58" i="1" s="1"/>
  <c r="AW58" i="1"/>
  <c r="AV58" i="1"/>
  <c r="AU58" i="1"/>
  <c r="AT58" i="1"/>
  <c r="AS58" i="1"/>
  <c r="AR58" i="1"/>
  <c r="AQ58" i="1"/>
  <c r="AP58" i="1"/>
  <c r="BI58" i="1" s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BD58" i="1" s="1"/>
  <c r="AA58" i="1"/>
  <c r="Z58" i="1"/>
  <c r="Y58" i="1"/>
  <c r="X58" i="1"/>
  <c r="W58" i="1"/>
  <c r="V58" i="1"/>
  <c r="U58" i="1"/>
  <c r="BC58" i="1" s="1"/>
  <c r="T58" i="1"/>
  <c r="S58" i="1"/>
  <c r="R58" i="1"/>
  <c r="Q58" i="1"/>
  <c r="P58" i="1"/>
  <c r="O58" i="1"/>
  <c r="N58" i="1"/>
  <c r="M58" i="1"/>
  <c r="L58" i="1"/>
  <c r="K58" i="1"/>
  <c r="BB58" i="1" s="1"/>
  <c r="J58" i="1"/>
  <c r="I58" i="1"/>
  <c r="H58" i="1"/>
  <c r="G58" i="1"/>
  <c r="F58" i="1"/>
  <c r="E58" i="1"/>
  <c r="D58" i="1"/>
  <c r="C58" i="1"/>
  <c r="B58" i="1"/>
  <c r="A58" i="1"/>
  <c r="AZ57" i="1"/>
  <c r="BJ57" i="1" s="1"/>
  <c r="AY57" i="1"/>
  <c r="AX57" i="1"/>
  <c r="BK57" i="1" s="1"/>
  <c r="AW57" i="1"/>
  <c r="AV57" i="1"/>
  <c r="AU57" i="1"/>
  <c r="AT57" i="1"/>
  <c r="AS57" i="1"/>
  <c r="AR57" i="1"/>
  <c r="AQ57" i="1"/>
  <c r="AP57" i="1"/>
  <c r="BI57" i="1" s="1"/>
  <c r="AO57" i="1"/>
  <c r="AN57" i="1"/>
  <c r="AM57" i="1"/>
  <c r="AL57" i="1"/>
  <c r="AK57" i="1"/>
  <c r="AJ57" i="1"/>
  <c r="BF57" i="1" s="1"/>
  <c r="AI57" i="1"/>
  <c r="AH57" i="1"/>
  <c r="AG57" i="1"/>
  <c r="AF57" i="1"/>
  <c r="AE57" i="1"/>
  <c r="AD57" i="1"/>
  <c r="AC57" i="1"/>
  <c r="AB57" i="1"/>
  <c r="BD57" i="1" s="1"/>
  <c r="AA57" i="1"/>
  <c r="Z57" i="1"/>
  <c r="Y57" i="1"/>
  <c r="X57" i="1"/>
  <c r="W57" i="1"/>
  <c r="V57" i="1"/>
  <c r="U57" i="1"/>
  <c r="BC57" i="1" s="1"/>
  <c r="T57" i="1"/>
  <c r="S57" i="1"/>
  <c r="R57" i="1"/>
  <c r="Q57" i="1"/>
  <c r="P57" i="1"/>
  <c r="O57" i="1"/>
  <c r="N57" i="1"/>
  <c r="M57" i="1"/>
  <c r="L57" i="1"/>
  <c r="K57" i="1"/>
  <c r="J57" i="1"/>
  <c r="BB57" i="1" s="1"/>
  <c r="I57" i="1"/>
  <c r="H57" i="1"/>
  <c r="G57" i="1"/>
  <c r="F57" i="1"/>
  <c r="E57" i="1"/>
  <c r="D57" i="1"/>
  <c r="C57" i="1"/>
  <c r="B57" i="1"/>
  <c r="A57" i="1"/>
  <c r="BJ56" i="1"/>
  <c r="AZ56" i="1"/>
  <c r="AY56" i="1"/>
  <c r="AX56" i="1"/>
  <c r="BK56" i="1" s="1"/>
  <c r="AW56" i="1"/>
  <c r="AV56" i="1"/>
  <c r="AU56" i="1"/>
  <c r="AT56" i="1"/>
  <c r="AS56" i="1"/>
  <c r="AR56" i="1"/>
  <c r="AQ56" i="1"/>
  <c r="AP56" i="1"/>
  <c r="BI56" i="1" s="1"/>
  <c r="AO56" i="1"/>
  <c r="AN56" i="1"/>
  <c r="AM56" i="1"/>
  <c r="AL56" i="1"/>
  <c r="AK56" i="1"/>
  <c r="AJ56" i="1"/>
  <c r="AI56" i="1"/>
  <c r="AH56" i="1"/>
  <c r="AG56" i="1"/>
  <c r="AF56" i="1"/>
  <c r="AE56" i="1"/>
  <c r="AD56" i="1"/>
  <c r="AC56" i="1"/>
  <c r="AB56" i="1"/>
  <c r="AA56" i="1"/>
  <c r="Z56" i="1"/>
  <c r="Y56" i="1"/>
  <c r="X56" i="1"/>
  <c r="W56" i="1"/>
  <c r="V56" i="1"/>
  <c r="U56" i="1"/>
  <c r="BC56" i="1" s="1"/>
  <c r="T56" i="1"/>
  <c r="S56" i="1"/>
  <c r="R56" i="1"/>
  <c r="Q56" i="1"/>
  <c r="P56" i="1"/>
  <c r="O56" i="1"/>
  <c r="N56" i="1"/>
  <c r="M56" i="1"/>
  <c r="L56" i="1"/>
  <c r="K56" i="1"/>
  <c r="J56" i="1"/>
  <c r="BB56" i="1" s="1"/>
  <c r="I56" i="1"/>
  <c r="H56" i="1"/>
  <c r="G56" i="1"/>
  <c r="F56" i="1"/>
  <c r="E56" i="1"/>
  <c r="D56" i="1"/>
  <c r="C56" i="1"/>
  <c r="B56" i="1"/>
  <c r="A56" i="1"/>
  <c r="BC55" i="1"/>
  <c r="AZ55" i="1"/>
  <c r="BJ55" i="1" s="1"/>
  <c r="AY55" i="1"/>
  <c r="AX55" i="1"/>
  <c r="BK55" i="1" s="1"/>
  <c r="AW55" i="1"/>
  <c r="AV55" i="1"/>
  <c r="AU55" i="1"/>
  <c r="AT55" i="1"/>
  <c r="AS55" i="1"/>
  <c r="AR55" i="1"/>
  <c r="AQ55" i="1"/>
  <c r="AP55" i="1"/>
  <c r="BI55" i="1" s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BD55" i="1" s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BB55" i="1" s="1"/>
  <c r="I55" i="1"/>
  <c r="H55" i="1"/>
  <c r="G55" i="1"/>
  <c r="F55" i="1"/>
  <c r="E55" i="1"/>
  <c r="D55" i="1"/>
  <c r="C55" i="1"/>
  <c r="B55" i="1"/>
  <c r="A55" i="1"/>
  <c r="BK54" i="1"/>
  <c r="AZ54" i="1"/>
  <c r="BJ54" i="1" s="1"/>
  <c r="AY54" i="1"/>
  <c r="AX54" i="1"/>
  <c r="AW54" i="1"/>
  <c r="AV54" i="1"/>
  <c r="AU54" i="1"/>
  <c r="AT54" i="1"/>
  <c r="AS54" i="1"/>
  <c r="AR54" i="1"/>
  <c r="AQ54" i="1"/>
  <c r="AP54" i="1"/>
  <c r="BI54" i="1" s="1"/>
  <c r="AO54" i="1"/>
  <c r="BH54" i="1" s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BC54" i="1" s="1"/>
  <c r="T54" i="1"/>
  <c r="S54" i="1"/>
  <c r="R54" i="1"/>
  <c r="Q54" i="1"/>
  <c r="P54" i="1"/>
  <c r="O54" i="1"/>
  <c r="N54" i="1"/>
  <c r="M54" i="1"/>
  <c r="L54" i="1"/>
  <c r="K54" i="1"/>
  <c r="J54" i="1"/>
  <c r="BB54" i="1" s="1"/>
  <c r="I54" i="1"/>
  <c r="H54" i="1"/>
  <c r="G54" i="1"/>
  <c r="F54" i="1"/>
  <c r="E54" i="1"/>
  <c r="D54" i="1"/>
  <c r="C54" i="1"/>
  <c r="B54" i="1"/>
  <c r="A54" i="1"/>
  <c r="BJ53" i="1"/>
  <c r="BI53" i="1"/>
  <c r="AZ53" i="1"/>
  <c r="AY53" i="1"/>
  <c r="AX53" i="1"/>
  <c r="BK53" i="1" s="1"/>
  <c r="AW53" i="1"/>
  <c r="AV53" i="1"/>
  <c r="AU53" i="1"/>
  <c r="AT53" i="1"/>
  <c r="AS53" i="1"/>
  <c r="AR53" i="1"/>
  <c r="AQ53" i="1"/>
  <c r="AP53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BD53" i="1" s="1"/>
  <c r="AB53" i="1"/>
  <c r="AA53" i="1"/>
  <c r="Z53" i="1"/>
  <c r="Y53" i="1"/>
  <c r="X53" i="1"/>
  <c r="W53" i="1"/>
  <c r="V53" i="1"/>
  <c r="U53" i="1"/>
  <c r="BC53" i="1" s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3" i="1"/>
  <c r="E53" i="1"/>
  <c r="D53" i="1"/>
  <c r="C53" i="1"/>
  <c r="B53" i="1"/>
  <c r="A53" i="1"/>
  <c r="BK52" i="1"/>
  <c r="BJ52" i="1"/>
  <c r="AZ52" i="1"/>
  <c r="AY52" i="1"/>
  <c r="AX52" i="1"/>
  <c r="AW52" i="1"/>
  <c r="AV52" i="1"/>
  <c r="AU52" i="1"/>
  <c r="AT52" i="1"/>
  <c r="AS52" i="1"/>
  <c r="AR52" i="1"/>
  <c r="AQ52" i="1"/>
  <c r="AP52" i="1"/>
  <c r="BI52" i="1" s="1"/>
  <c r="AO52" i="1"/>
  <c r="AN52" i="1"/>
  <c r="AM52" i="1"/>
  <c r="AL52" i="1"/>
  <c r="AK52" i="1"/>
  <c r="AJ52" i="1"/>
  <c r="AI52" i="1"/>
  <c r="AH52" i="1"/>
  <c r="AG52" i="1"/>
  <c r="AF52" i="1"/>
  <c r="AE52" i="1"/>
  <c r="AD52" i="1"/>
  <c r="AC52" i="1"/>
  <c r="AB52" i="1"/>
  <c r="BD52" i="1" s="1"/>
  <c r="AA52" i="1"/>
  <c r="Z52" i="1"/>
  <c r="Y52" i="1"/>
  <c r="X52" i="1"/>
  <c r="W52" i="1"/>
  <c r="V52" i="1"/>
  <c r="U52" i="1"/>
  <c r="BC52" i="1" s="1"/>
  <c r="T52" i="1"/>
  <c r="S52" i="1"/>
  <c r="R52" i="1"/>
  <c r="Q52" i="1"/>
  <c r="P52" i="1"/>
  <c r="O52" i="1"/>
  <c r="N52" i="1"/>
  <c r="M52" i="1"/>
  <c r="L52" i="1"/>
  <c r="K52" i="1"/>
  <c r="J52" i="1"/>
  <c r="BB52" i="1" s="1"/>
  <c r="I52" i="1"/>
  <c r="H52" i="1"/>
  <c r="G52" i="1"/>
  <c r="F52" i="1"/>
  <c r="E52" i="1"/>
  <c r="D52" i="1"/>
  <c r="C52" i="1"/>
  <c r="B52" i="1"/>
  <c r="A52" i="1"/>
  <c r="BE51" i="1"/>
  <c r="AZ51" i="1"/>
  <c r="BJ51" i="1" s="1"/>
  <c r="AY51" i="1"/>
  <c r="AX51" i="1"/>
  <c r="BK51" i="1" s="1"/>
  <c r="AW51" i="1"/>
  <c r="AV51" i="1"/>
  <c r="AU51" i="1"/>
  <c r="AT51" i="1"/>
  <c r="AS51" i="1"/>
  <c r="AR51" i="1"/>
  <c r="AQ51" i="1"/>
  <c r="AP51" i="1"/>
  <c r="BI51" i="1" s="1"/>
  <c r="AO51" i="1"/>
  <c r="BH51" i="1" s="1"/>
  <c r="AN51" i="1"/>
  <c r="BG51" i="1" s="1"/>
  <c r="AM51" i="1"/>
  <c r="AL51" i="1"/>
  <c r="BF51" i="1" s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BC51" i="1" s="1"/>
  <c r="T51" i="1"/>
  <c r="S51" i="1"/>
  <c r="R51" i="1"/>
  <c r="Q51" i="1"/>
  <c r="P51" i="1"/>
  <c r="O51" i="1"/>
  <c r="N51" i="1"/>
  <c r="M51" i="1"/>
  <c r="L51" i="1"/>
  <c r="K51" i="1"/>
  <c r="J51" i="1"/>
  <c r="I51" i="1"/>
  <c r="H51" i="1"/>
  <c r="G51" i="1"/>
  <c r="F51" i="1"/>
  <c r="E51" i="1"/>
  <c r="D51" i="1"/>
  <c r="C51" i="1"/>
  <c r="B51" i="1"/>
  <c r="A51" i="1"/>
  <c r="BI50" i="1"/>
  <c r="AZ50" i="1"/>
  <c r="BJ50" i="1" s="1"/>
  <c r="AY50" i="1"/>
  <c r="AX50" i="1"/>
  <c r="BK50" i="1" s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BC50" i="1" s="1"/>
  <c r="T50" i="1"/>
  <c r="S50" i="1"/>
  <c r="R50" i="1"/>
  <c r="Q50" i="1"/>
  <c r="P50" i="1"/>
  <c r="O50" i="1"/>
  <c r="N50" i="1"/>
  <c r="M50" i="1"/>
  <c r="L50" i="1"/>
  <c r="K50" i="1"/>
  <c r="J50" i="1"/>
  <c r="BB50" i="1" s="1"/>
  <c r="I50" i="1"/>
  <c r="H50" i="1"/>
  <c r="G50" i="1"/>
  <c r="F50" i="1"/>
  <c r="E50" i="1"/>
  <c r="D50" i="1"/>
  <c r="C50" i="1"/>
  <c r="B50" i="1"/>
  <c r="A50" i="1"/>
  <c r="BH49" i="1"/>
  <c r="BG49" i="1"/>
  <c r="AZ49" i="1"/>
  <c r="BJ49" i="1" s="1"/>
  <c r="AY49" i="1"/>
  <c r="AX49" i="1"/>
  <c r="BK49" i="1" s="1"/>
  <c r="AW49" i="1"/>
  <c r="AV49" i="1"/>
  <c r="AU49" i="1"/>
  <c r="AT49" i="1"/>
  <c r="AS49" i="1"/>
  <c r="AR49" i="1"/>
  <c r="AQ49" i="1"/>
  <c r="AP49" i="1"/>
  <c r="BI49" i="1" s="1"/>
  <c r="AO49" i="1"/>
  <c r="AN49" i="1"/>
  <c r="AM49" i="1"/>
  <c r="AL49" i="1"/>
  <c r="BF49" i="1" s="1"/>
  <c r="AK49" i="1"/>
  <c r="AJ49" i="1"/>
  <c r="AI49" i="1"/>
  <c r="AH49" i="1"/>
  <c r="AG49" i="1"/>
  <c r="AF49" i="1"/>
  <c r="AE49" i="1"/>
  <c r="AD49" i="1"/>
  <c r="AC49" i="1"/>
  <c r="AB49" i="1"/>
  <c r="BD49" i="1" s="1"/>
  <c r="AA49" i="1"/>
  <c r="Z49" i="1"/>
  <c r="Y49" i="1"/>
  <c r="X49" i="1"/>
  <c r="W49" i="1"/>
  <c r="V49" i="1"/>
  <c r="U49" i="1"/>
  <c r="BC49" i="1" s="1"/>
  <c r="T49" i="1"/>
  <c r="S49" i="1"/>
  <c r="R49" i="1"/>
  <c r="Q49" i="1"/>
  <c r="P49" i="1"/>
  <c r="O49" i="1"/>
  <c r="N49" i="1"/>
  <c r="M49" i="1"/>
  <c r="L49" i="1"/>
  <c r="K49" i="1"/>
  <c r="J49" i="1"/>
  <c r="I49" i="1"/>
  <c r="H49" i="1"/>
  <c r="G49" i="1"/>
  <c r="F49" i="1"/>
  <c r="E49" i="1"/>
  <c r="D49" i="1"/>
  <c r="C49" i="1"/>
  <c r="B49" i="1"/>
  <c r="A49" i="1"/>
  <c r="AZ48" i="1"/>
  <c r="BJ48" i="1" s="1"/>
  <c r="AY48" i="1"/>
  <c r="AX48" i="1"/>
  <c r="BK48" i="1" s="1"/>
  <c r="AW48" i="1"/>
  <c r="AV48" i="1"/>
  <c r="AU48" i="1"/>
  <c r="AT48" i="1"/>
  <c r="AS48" i="1"/>
  <c r="AR48" i="1"/>
  <c r="AQ48" i="1"/>
  <c r="AP48" i="1"/>
  <c r="BI48" i="1" s="1"/>
  <c r="AO48" i="1"/>
  <c r="AN48" i="1"/>
  <c r="AM48" i="1"/>
  <c r="AL48" i="1"/>
  <c r="AK48" i="1"/>
  <c r="AJ48" i="1"/>
  <c r="AI48" i="1"/>
  <c r="AH48" i="1"/>
  <c r="BE48" i="1" s="1"/>
  <c r="AG48" i="1"/>
  <c r="AF48" i="1"/>
  <c r="AE48" i="1"/>
  <c r="AD48" i="1"/>
  <c r="AC48" i="1"/>
  <c r="AB48" i="1"/>
  <c r="AA48" i="1"/>
  <c r="Z48" i="1"/>
  <c r="Y48" i="1"/>
  <c r="X48" i="1"/>
  <c r="W48" i="1"/>
  <c r="V48" i="1"/>
  <c r="U48" i="1"/>
  <c r="BC48" i="1" s="1"/>
  <c r="T48" i="1"/>
  <c r="S48" i="1"/>
  <c r="R48" i="1"/>
  <c r="Q48" i="1"/>
  <c r="P48" i="1"/>
  <c r="O48" i="1"/>
  <c r="N48" i="1"/>
  <c r="M48" i="1"/>
  <c r="L48" i="1"/>
  <c r="K48" i="1"/>
  <c r="J48" i="1"/>
  <c r="BB48" i="1" s="1"/>
  <c r="I48" i="1"/>
  <c r="H48" i="1"/>
  <c r="G48" i="1"/>
  <c r="F48" i="1"/>
  <c r="E48" i="1"/>
  <c r="D48" i="1"/>
  <c r="C48" i="1"/>
  <c r="B48" i="1"/>
  <c r="A48" i="1"/>
  <c r="AZ47" i="1"/>
  <c r="BJ47" i="1" s="1"/>
  <c r="AY47" i="1"/>
  <c r="AX47" i="1"/>
  <c r="BK47" i="1" s="1"/>
  <c r="AW47" i="1"/>
  <c r="AV47" i="1"/>
  <c r="AU47" i="1"/>
  <c r="AT47" i="1"/>
  <c r="AS47" i="1"/>
  <c r="AR47" i="1"/>
  <c r="AQ47" i="1"/>
  <c r="AP47" i="1"/>
  <c r="BI47" i="1" s="1"/>
  <c r="AO47" i="1"/>
  <c r="AN47" i="1"/>
  <c r="AM47" i="1"/>
  <c r="AL47" i="1"/>
  <c r="AK47" i="1"/>
  <c r="AJ47" i="1"/>
  <c r="AI47" i="1"/>
  <c r="AH47" i="1"/>
  <c r="AG47" i="1"/>
  <c r="AF47" i="1"/>
  <c r="BE47" i="1" s="1"/>
  <c r="AE47" i="1"/>
  <c r="AD47" i="1"/>
  <c r="AC47" i="1"/>
  <c r="AB47" i="1"/>
  <c r="BD47" i="1" s="1"/>
  <c r="AA47" i="1"/>
  <c r="Z47" i="1"/>
  <c r="Y47" i="1"/>
  <c r="X47" i="1"/>
  <c r="W47" i="1"/>
  <c r="V47" i="1"/>
  <c r="U47" i="1"/>
  <c r="BC47" i="1" s="1"/>
  <c r="T47" i="1"/>
  <c r="S47" i="1"/>
  <c r="R47" i="1"/>
  <c r="Q47" i="1"/>
  <c r="P47" i="1"/>
  <c r="O47" i="1"/>
  <c r="N47" i="1"/>
  <c r="M47" i="1"/>
  <c r="L47" i="1"/>
  <c r="K47" i="1"/>
  <c r="J47" i="1"/>
  <c r="BB47" i="1" s="1"/>
  <c r="I47" i="1"/>
  <c r="H47" i="1"/>
  <c r="G47" i="1"/>
  <c r="F47" i="1"/>
  <c r="E47" i="1"/>
  <c r="D47" i="1"/>
  <c r="C47" i="1"/>
  <c r="B47" i="1"/>
  <c r="A47" i="1"/>
  <c r="BC46" i="1"/>
  <c r="AZ46" i="1"/>
  <c r="BJ46" i="1" s="1"/>
  <c r="AY46" i="1"/>
  <c r="AX46" i="1"/>
  <c r="BK46" i="1" s="1"/>
  <c r="AW46" i="1"/>
  <c r="AV46" i="1"/>
  <c r="AU46" i="1"/>
  <c r="AT46" i="1"/>
  <c r="AS46" i="1"/>
  <c r="AR46" i="1"/>
  <c r="AQ46" i="1"/>
  <c r="AP46" i="1"/>
  <c r="BI46" i="1" s="1"/>
  <c r="AO46" i="1"/>
  <c r="BH46" i="1" s="1"/>
  <c r="AN46" i="1"/>
  <c r="BG46" i="1" s="1"/>
  <c r="AM46" i="1"/>
  <c r="AL46" i="1"/>
  <c r="BF46" i="1" s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I46" i="1"/>
  <c r="H46" i="1"/>
  <c r="G46" i="1"/>
  <c r="F46" i="1"/>
  <c r="E46" i="1"/>
  <c r="D46" i="1"/>
  <c r="C46" i="1"/>
  <c r="B46" i="1"/>
  <c r="A46" i="1"/>
  <c r="BD45" i="1"/>
  <c r="AZ45" i="1"/>
  <c r="BJ45" i="1" s="1"/>
  <c r="AY45" i="1"/>
  <c r="AX45" i="1"/>
  <c r="BK45" i="1" s="1"/>
  <c r="AW45" i="1"/>
  <c r="AV45" i="1"/>
  <c r="AU45" i="1"/>
  <c r="AT45" i="1"/>
  <c r="AS45" i="1"/>
  <c r="AR45" i="1"/>
  <c r="AQ45" i="1"/>
  <c r="AP45" i="1"/>
  <c r="BI45" i="1" s="1"/>
  <c r="AO45" i="1"/>
  <c r="AN45" i="1"/>
  <c r="AM45" i="1"/>
  <c r="AL45" i="1"/>
  <c r="AK45" i="1"/>
  <c r="AJ45" i="1"/>
  <c r="BF45" i="1" s="1"/>
  <c r="AI45" i="1"/>
  <c r="AH45" i="1"/>
  <c r="AG45" i="1"/>
  <c r="BE45" i="1" s="1"/>
  <c r="AF45" i="1"/>
  <c r="AE45" i="1"/>
  <c r="AD45" i="1"/>
  <c r="AC45" i="1"/>
  <c r="AB45" i="1"/>
  <c r="AA45" i="1"/>
  <c r="Z45" i="1"/>
  <c r="Y45" i="1"/>
  <c r="X45" i="1"/>
  <c r="W45" i="1"/>
  <c r="V45" i="1"/>
  <c r="U45" i="1"/>
  <c r="BC45" i="1" s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F45" i="1"/>
  <c r="E45" i="1"/>
  <c r="D45" i="1"/>
  <c r="C45" i="1"/>
  <c r="B45" i="1"/>
  <c r="A45" i="1"/>
  <c r="BJ44" i="1"/>
  <c r="BE44" i="1"/>
  <c r="AZ44" i="1"/>
  <c r="AY44" i="1"/>
  <c r="AX44" i="1"/>
  <c r="BK44" i="1" s="1"/>
  <c r="AW44" i="1"/>
  <c r="AV44" i="1"/>
  <c r="AU44" i="1"/>
  <c r="AT44" i="1"/>
  <c r="AS44" i="1"/>
  <c r="AR44" i="1"/>
  <c r="AQ44" i="1"/>
  <c r="AP44" i="1"/>
  <c r="BI44" i="1" s="1"/>
  <c r="AO44" i="1"/>
  <c r="BH44" i="1" s="1"/>
  <c r="AN44" i="1"/>
  <c r="AM44" i="1"/>
  <c r="AL44" i="1"/>
  <c r="AK44" i="1"/>
  <c r="AJ44" i="1"/>
  <c r="AI44" i="1"/>
  <c r="AH44" i="1"/>
  <c r="AG44" i="1"/>
  <c r="AF44" i="1"/>
  <c r="AE44" i="1"/>
  <c r="AD44" i="1"/>
  <c r="AC44" i="1"/>
  <c r="AB44" i="1"/>
  <c r="BD44" i="1" s="1"/>
  <c r="AA44" i="1"/>
  <c r="Z44" i="1"/>
  <c r="Y44" i="1"/>
  <c r="X44" i="1"/>
  <c r="W44" i="1"/>
  <c r="V44" i="1"/>
  <c r="U44" i="1"/>
  <c r="BC44" i="1" s="1"/>
  <c r="T44" i="1"/>
  <c r="S44" i="1"/>
  <c r="R44" i="1"/>
  <c r="Q44" i="1"/>
  <c r="P44" i="1"/>
  <c r="O44" i="1"/>
  <c r="N44" i="1"/>
  <c r="M44" i="1"/>
  <c r="L44" i="1"/>
  <c r="K44" i="1"/>
  <c r="J44" i="1"/>
  <c r="I44" i="1"/>
  <c r="H44" i="1"/>
  <c r="G44" i="1"/>
  <c r="F44" i="1"/>
  <c r="E44" i="1"/>
  <c r="D44" i="1"/>
  <c r="C44" i="1"/>
  <c r="B44" i="1"/>
  <c r="A44" i="1"/>
  <c r="BJ43" i="1"/>
  <c r="AZ43" i="1"/>
  <c r="AY43" i="1"/>
  <c r="AX43" i="1"/>
  <c r="BK43" i="1" s="1"/>
  <c r="AW43" i="1"/>
  <c r="AV43" i="1"/>
  <c r="AU43" i="1"/>
  <c r="AT43" i="1"/>
  <c r="AS43" i="1"/>
  <c r="AR43" i="1"/>
  <c r="AQ43" i="1"/>
  <c r="AP43" i="1"/>
  <c r="BI43" i="1" s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BD43" i="1" s="1"/>
  <c r="AB43" i="1"/>
  <c r="AA43" i="1"/>
  <c r="Z43" i="1"/>
  <c r="Y43" i="1"/>
  <c r="X43" i="1"/>
  <c r="W43" i="1"/>
  <c r="V43" i="1"/>
  <c r="U43" i="1"/>
  <c r="BC43" i="1" s="1"/>
  <c r="T43" i="1"/>
  <c r="S43" i="1"/>
  <c r="R43" i="1"/>
  <c r="Q43" i="1"/>
  <c r="P43" i="1"/>
  <c r="O43" i="1"/>
  <c r="N43" i="1"/>
  <c r="M43" i="1"/>
  <c r="L43" i="1"/>
  <c r="K43" i="1"/>
  <c r="J43" i="1"/>
  <c r="BB43" i="1" s="1"/>
  <c r="I43" i="1"/>
  <c r="H43" i="1"/>
  <c r="G43" i="1"/>
  <c r="F43" i="1"/>
  <c r="E43" i="1"/>
  <c r="D43" i="1"/>
  <c r="C43" i="1"/>
  <c r="B43" i="1"/>
  <c r="A43" i="1"/>
  <c r="BJ42" i="1"/>
  <c r="AZ42" i="1"/>
  <c r="AY42" i="1"/>
  <c r="AX42" i="1"/>
  <c r="BK42" i="1" s="1"/>
  <c r="AW42" i="1"/>
  <c r="AV42" i="1"/>
  <c r="AU42" i="1"/>
  <c r="AT42" i="1"/>
  <c r="AS42" i="1"/>
  <c r="AR42" i="1"/>
  <c r="AQ42" i="1"/>
  <c r="AP42" i="1"/>
  <c r="BI42" i="1" s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BD42" i="1" s="1"/>
  <c r="AA42" i="1"/>
  <c r="Z42" i="1"/>
  <c r="Y42" i="1"/>
  <c r="X42" i="1"/>
  <c r="W42" i="1"/>
  <c r="V42" i="1"/>
  <c r="U42" i="1"/>
  <c r="BC42" i="1" s="1"/>
  <c r="T42" i="1"/>
  <c r="S42" i="1"/>
  <c r="R42" i="1"/>
  <c r="Q42" i="1"/>
  <c r="P42" i="1"/>
  <c r="O42" i="1"/>
  <c r="N42" i="1"/>
  <c r="M42" i="1"/>
  <c r="L42" i="1"/>
  <c r="K42" i="1"/>
  <c r="J42" i="1"/>
  <c r="I42" i="1"/>
  <c r="H42" i="1"/>
  <c r="G42" i="1"/>
  <c r="F42" i="1"/>
  <c r="E42" i="1"/>
  <c r="D42" i="1"/>
  <c r="C42" i="1"/>
  <c r="B42" i="1"/>
  <c r="A42" i="1"/>
  <c r="BK41" i="1"/>
  <c r="BI41" i="1"/>
  <c r="BC41" i="1"/>
  <c r="AZ41" i="1"/>
  <c r="BJ41" i="1" s="1"/>
  <c r="AY41" i="1"/>
  <c r="AX41" i="1"/>
  <c r="AW41" i="1"/>
  <c r="AV41" i="1"/>
  <c r="AU41" i="1"/>
  <c r="AT41" i="1"/>
  <c r="AS41" i="1"/>
  <c r="AR41" i="1"/>
  <c r="AQ41" i="1"/>
  <c r="AP41" i="1"/>
  <c r="AO41" i="1"/>
  <c r="BH41" i="1" s="1"/>
  <c r="AN41" i="1"/>
  <c r="AM41" i="1"/>
  <c r="AL41" i="1"/>
  <c r="AK41" i="1"/>
  <c r="AJ41" i="1"/>
  <c r="AI41" i="1"/>
  <c r="AH41" i="1"/>
  <c r="BE41" i="1" s="1"/>
  <c r="AG41" i="1"/>
  <c r="AF41" i="1"/>
  <c r="AE41" i="1"/>
  <c r="AD41" i="1"/>
  <c r="AC41" i="1"/>
  <c r="AB41" i="1"/>
  <c r="BD41" i="1" s="1"/>
  <c r="AA41" i="1"/>
  <c r="Z41" i="1"/>
  <c r="Y41" i="1"/>
  <c r="X41" i="1"/>
  <c r="W41" i="1"/>
  <c r="V41" i="1"/>
  <c r="U41" i="1"/>
  <c r="T41" i="1"/>
  <c r="S41" i="1"/>
  <c r="R41" i="1"/>
  <c r="Q41" i="1"/>
  <c r="P41" i="1"/>
  <c r="O41" i="1"/>
  <c r="N41" i="1"/>
  <c r="M41" i="1"/>
  <c r="L41" i="1"/>
  <c r="K41" i="1"/>
  <c r="J41" i="1"/>
  <c r="BB41" i="1" s="1"/>
  <c r="I41" i="1"/>
  <c r="H41" i="1"/>
  <c r="G41" i="1"/>
  <c r="F41" i="1"/>
  <c r="E41" i="1"/>
  <c r="D41" i="1"/>
  <c r="C41" i="1"/>
  <c r="B41" i="1"/>
  <c r="A41" i="1"/>
  <c r="AZ40" i="1"/>
  <c r="BJ40" i="1" s="1"/>
  <c r="AY40" i="1"/>
  <c r="AX40" i="1"/>
  <c r="BK40" i="1" s="1"/>
  <c r="AW40" i="1"/>
  <c r="AV40" i="1"/>
  <c r="AU40" i="1"/>
  <c r="AT40" i="1"/>
  <c r="AS40" i="1"/>
  <c r="AR40" i="1"/>
  <c r="AQ40" i="1"/>
  <c r="AP40" i="1"/>
  <c r="BI40" i="1" s="1"/>
  <c r="AO40" i="1"/>
  <c r="AN40" i="1"/>
  <c r="AM40" i="1"/>
  <c r="AL40" i="1"/>
  <c r="AK40" i="1"/>
  <c r="AJ40" i="1"/>
  <c r="AI40" i="1"/>
  <c r="AH40" i="1"/>
  <c r="AG40" i="1"/>
  <c r="AF40" i="1"/>
  <c r="AE40" i="1"/>
  <c r="AD40" i="1"/>
  <c r="AC40" i="1"/>
  <c r="AB40" i="1"/>
  <c r="AA40" i="1"/>
  <c r="Z40" i="1"/>
  <c r="Y40" i="1"/>
  <c r="X40" i="1"/>
  <c r="W40" i="1"/>
  <c r="V40" i="1"/>
  <c r="U40" i="1"/>
  <c r="BC40" i="1" s="1"/>
  <c r="T40" i="1"/>
  <c r="S40" i="1"/>
  <c r="R40" i="1"/>
  <c r="Q40" i="1"/>
  <c r="P40" i="1"/>
  <c r="O40" i="1"/>
  <c r="N40" i="1"/>
  <c r="M40" i="1"/>
  <c r="L40" i="1"/>
  <c r="K40" i="1"/>
  <c r="J40" i="1"/>
  <c r="BB40" i="1" s="1"/>
  <c r="I40" i="1"/>
  <c r="H40" i="1"/>
  <c r="G40" i="1"/>
  <c r="F40" i="1"/>
  <c r="E40" i="1"/>
  <c r="D40" i="1"/>
  <c r="C40" i="1"/>
  <c r="B40" i="1"/>
  <c r="A40" i="1"/>
  <c r="BJ39" i="1"/>
  <c r="AZ39" i="1"/>
  <c r="AY39" i="1"/>
  <c r="AX39" i="1"/>
  <c r="BK39" i="1" s="1"/>
  <c r="AW39" i="1"/>
  <c r="AV39" i="1"/>
  <c r="AU39" i="1"/>
  <c r="AT39" i="1"/>
  <c r="AS39" i="1"/>
  <c r="AR39" i="1"/>
  <c r="AQ39" i="1"/>
  <c r="AP39" i="1"/>
  <c r="BI39" i="1" s="1"/>
  <c r="AO39" i="1"/>
  <c r="AN39" i="1"/>
  <c r="AM39" i="1"/>
  <c r="AL39" i="1"/>
  <c r="BF39" i="1" s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BC39" i="1" s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F39" i="1"/>
  <c r="E39" i="1"/>
  <c r="D39" i="1"/>
  <c r="C39" i="1"/>
  <c r="B39" i="1"/>
  <c r="A39" i="1"/>
  <c r="BC38" i="1"/>
  <c r="AZ38" i="1"/>
  <c r="BJ38" i="1" s="1"/>
  <c r="AY38" i="1"/>
  <c r="AX38" i="1"/>
  <c r="BK38" i="1" s="1"/>
  <c r="AW38" i="1"/>
  <c r="AV38" i="1"/>
  <c r="AU38" i="1"/>
  <c r="AT38" i="1"/>
  <c r="AS38" i="1"/>
  <c r="AR38" i="1"/>
  <c r="AQ38" i="1"/>
  <c r="AP38" i="1"/>
  <c r="BI38" i="1" s="1"/>
  <c r="AO38" i="1"/>
  <c r="AN38" i="1"/>
  <c r="AM38" i="1"/>
  <c r="AL38" i="1"/>
  <c r="AK38" i="1"/>
  <c r="AJ38" i="1"/>
  <c r="BF38" i="1" s="1"/>
  <c r="AI38" i="1"/>
  <c r="AH38" i="1"/>
  <c r="AG38" i="1"/>
  <c r="AF38" i="1"/>
  <c r="AE38" i="1"/>
  <c r="AD38" i="1"/>
  <c r="AC38" i="1"/>
  <c r="AB38" i="1"/>
  <c r="BD38" i="1" s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I38" i="1"/>
  <c r="H38" i="1"/>
  <c r="G38" i="1"/>
  <c r="F38" i="1"/>
  <c r="E38" i="1"/>
  <c r="D38" i="1"/>
  <c r="C38" i="1"/>
  <c r="B38" i="1"/>
  <c r="A38" i="1"/>
  <c r="BJ37" i="1"/>
  <c r="BC37" i="1"/>
  <c r="AZ37" i="1"/>
  <c r="AY37" i="1"/>
  <c r="AX37" i="1"/>
  <c r="BK37" i="1" s="1"/>
  <c r="AW37" i="1"/>
  <c r="AV37" i="1"/>
  <c r="AU37" i="1"/>
  <c r="AT37" i="1"/>
  <c r="AS37" i="1"/>
  <c r="AR37" i="1"/>
  <c r="AQ37" i="1"/>
  <c r="AP37" i="1"/>
  <c r="BI37" i="1" s="1"/>
  <c r="AO37" i="1"/>
  <c r="BH37" i="1" s="1"/>
  <c r="AN37" i="1"/>
  <c r="AM37" i="1"/>
  <c r="AL37" i="1"/>
  <c r="AK37" i="1"/>
  <c r="AJ37" i="1"/>
  <c r="AI37" i="1"/>
  <c r="AH37" i="1"/>
  <c r="AG37" i="1"/>
  <c r="AF37" i="1"/>
  <c r="AE37" i="1"/>
  <c r="AD37" i="1"/>
  <c r="AC37" i="1"/>
  <c r="BD37" i="1" s="1"/>
  <c r="AB37" i="1"/>
  <c r="AA37" i="1"/>
  <c r="Z37" i="1"/>
  <c r="Y37" i="1"/>
  <c r="X37" i="1"/>
  <c r="W37" i="1"/>
  <c r="V37" i="1"/>
  <c r="U37" i="1"/>
  <c r="T37" i="1"/>
  <c r="S37" i="1"/>
  <c r="R37" i="1"/>
  <c r="Q37" i="1"/>
  <c r="P37" i="1"/>
  <c r="O37" i="1"/>
  <c r="N37" i="1"/>
  <c r="M37" i="1"/>
  <c r="L37" i="1"/>
  <c r="K37" i="1"/>
  <c r="J37" i="1"/>
  <c r="I37" i="1"/>
  <c r="H37" i="1"/>
  <c r="G37" i="1"/>
  <c r="F37" i="1"/>
  <c r="E37" i="1"/>
  <c r="D37" i="1"/>
  <c r="C37" i="1"/>
  <c r="B37" i="1"/>
  <c r="A37" i="1"/>
  <c r="BI36" i="1"/>
  <c r="BC36" i="1"/>
  <c r="AZ36" i="1"/>
  <c r="BJ36" i="1" s="1"/>
  <c r="AY36" i="1"/>
  <c r="AX36" i="1"/>
  <c r="BK36" i="1" s="1"/>
  <c r="AW36" i="1"/>
  <c r="AV36" i="1"/>
  <c r="AU36" i="1"/>
  <c r="AT36" i="1"/>
  <c r="AS36" i="1"/>
  <c r="AR36" i="1"/>
  <c r="AQ36" i="1"/>
  <c r="AP36" i="1"/>
  <c r="AO36" i="1"/>
  <c r="BH36" i="1" s="1"/>
  <c r="AN36" i="1"/>
  <c r="BG36" i="1" s="1"/>
  <c r="AM36" i="1"/>
  <c r="AL36" i="1"/>
  <c r="BF36" i="1" s="1"/>
  <c r="AK36" i="1"/>
  <c r="AJ36" i="1"/>
  <c r="AI36" i="1"/>
  <c r="AH36" i="1"/>
  <c r="AG36" i="1"/>
  <c r="AF36" i="1"/>
  <c r="AE36" i="1"/>
  <c r="AD36" i="1"/>
  <c r="AC36" i="1"/>
  <c r="AB36" i="1"/>
  <c r="BD36" i="1" s="1"/>
  <c r="AA36" i="1"/>
  <c r="Z36" i="1"/>
  <c r="Y36" i="1"/>
  <c r="X36" i="1"/>
  <c r="W36" i="1"/>
  <c r="V36" i="1"/>
  <c r="U36" i="1"/>
  <c r="T36" i="1"/>
  <c r="S36" i="1"/>
  <c r="R36" i="1"/>
  <c r="Q36" i="1"/>
  <c r="P36" i="1"/>
  <c r="O36" i="1"/>
  <c r="N36" i="1"/>
  <c r="M36" i="1"/>
  <c r="L36" i="1"/>
  <c r="K36" i="1"/>
  <c r="BB36" i="1" s="1"/>
  <c r="J36" i="1"/>
  <c r="I36" i="1"/>
  <c r="H36" i="1"/>
  <c r="G36" i="1"/>
  <c r="F36" i="1"/>
  <c r="E36" i="1"/>
  <c r="D36" i="1"/>
  <c r="C36" i="1"/>
  <c r="B36" i="1"/>
  <c r="A36" i="1"/>
  <c r="AZ35" i="1"/>
  <c r="BJ35" i="1" s="1"/>
  <c r="AY35" i="1"/>
  <c r="AX35" i="1"/>
  <c r="BK35" i="1" s="1"/>
  <c r="AW35" i="1"/>
  <c r="AV35" i="1"/>
  <c r="AU35" i="1"/>
  <c r="AT35" i="1"/>
  <c r="AS35" i="1"/>
  <c r="AR35" i="1"/>
  <c r="AQ35" i="1"/>
  <c r="AP35" i="1"/>
  <c r="BI35" i="1" s="1"/>
  <c r="AO35" i="1"/>
  <c r="AN35" i="1"/>
  <c r="AM35" i="1"/>
  <c r="AL35" i="1"/>
  <c r="BF35" i="1" s="1"/>
  <c r="AK35" i="1"/>
  <c r="AJ35" i="1"/>
  <c r="BG35" i="1" s="1"/>
  <c r="AI35" i="1"/>
  <c r="AH35" i="1"/>
  <c r="AG35" i="1"/>
  <c r="BE35" i="1" s="1"/>
  <c r="AF35" i="1"/>
  <c r="AE35" i="1"/>
  <c r="AD35" i="1"/>
  <c r="AC35" i="1"/>
  <c r="AB35" i="1"/>
  <c r="BD35" i="1" s="1"/>
  <c r="AA35" i="1"/>
  <c r="Z35" i="1"/>
  <c r="Y35" i="1"/>
  <c r="X35" i="1"/>
  <c r="W35" i="1"/>
  <c r="V35" i="1"/>
  <c r="U35" i="1"/>
  <c r="BC35" i="1" s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35" i="1"/>
  <c r="A35" i="1"/>
  <c r="BC34" i="1"/>
  <c r="AZ34" i="1"/>
  <c r="BJ34" i="1" s="1"/>
  <c r="AY34" i="1"/>
  <c r="AX34" i="1"/>
  <c r="BK34" i="1" s="1"/>
  <c r="AW34" i="1"/>
  <c r="AV34" i="1"/>
  <c r="AU34" i="1"/>
  <c r="AT34" i="1"/>
  <c r="AS34" i="1"/>
  <c r="AR34" i="1"/>
  <c r="AQ34" i="1"/>
  <c r="AP34" i="1"/>
  <c r="BI34" i="1" s="1"/>
  <c r="AO34" i="1"/>
  <c r="AN34" i="1"/>
  <c r="BG34" i="1" s="1"/>
  <c r="AM34" i="1"/>
  <c r="AL34" i="1"/>
  <c r="AK34" i="1"/>
  <c r="AJ34" i="1"/>
  <c r="AI34" i="1"/>
  <c r="AH34" i="1"/>
  <c r="AG34" i="1"/>
  <c r="AF34" i="1"/>
  <c r="AE34" i="1"/>
  <c r="AD34" i="1"/>
  <c r="AC34" i="1"/>
  <c r="AB34" i="1"/>
  <c r="BD34" i="1" s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E34" i="1"/>
  <c r="D34" i="1"/>
  <c r="C34" i="1"/>
  <c r="B34" i="1"/>
  <c r="A34" i="1"/>
  <c r="BC33" i="1"/>
  <c r="AZ33" i="1"/>
  <c r="BJ33" i="1" s="1"/>
  <c r="AY33" i="1"/>
  <c r="AX33" i="1"/>
  <c r="BK33" i="1" s="1"/>
  <c r="AW33" i="1"/>
  <c r="AV33" i="1"/>
  <c r="AU33" i="1"/>
  <c r="AT33" i="1"/>
  <c r="AS33" i="1"/>
  <c r="AR33" i="1"/>
  <c r="AQ33" i="1"/>
  <c r="AP33" i="1"/>
  <c r="BI33" i="1" s="1"/>
  <c r="AO33" i="1"/>
  <c r="AN33" i="1"/>
  <c r="BG33" i="1" s="1"/>
  <c r="AM33" i="1"/>
  <c r="AL33" i="1"/>
  <c r="AK33" i="1"/>
  <c r="AJ33" i="1"/>
  <c r="BF33" i="1" s="1"/>
  <c r="AI33" i="1"/>
  <c r="AH33" i="1"/>
  <c r="AG33" i="1"/>
  <c r="AF33" i="1"/>
  <c r="AE33" i="1"/>
  <c r="AD33" i="1"/>
  <c r="AC33" i="1"/>
  <c r="AB33" i="1"/>
  <c r="BD33" i="1" s="1"/>
  <c r="AA33" i="1"/>
  <c r="Z33" i="1"/>
  <c r="Y33" i="1"/>
  <c r="X33" i="1"/>
  <c r="W33" i="1"/>
  <c r="V33" i="1"/>
  <c r="U33" i="1"/>
  <c r="T33" i="1"/>
  <c r="S33" i="1"/>
  <c r="R33" i="1"/>
  <c r="Q33" i="1"/>
  <c r="P33" i="1"/>
  <c r="O33" i="1"/>
  <c r="N33" i="1"/>
  <c r="M33" i="1"/>
  <c r="L33" i="1"/>
  <c r="K33" i="1"/>
  <c r="J33" i="1"/>
  <c r="I33" i="1"/>
  <c r="H33" i="1"/>
  <c r="G33" i="1"/>
  <c r="F33" i="1"/>
  <c r="E33" i="1"/>
  <c r="D33" i="1"/>
  <c r="C33" i="1"/>
  <c r="B33" i="1"/>
  <c r="A33" i="1"/>
  <c r="BJ32" i="1"/>
  <c r="BC32" i="1"/>
  <c r="AZ32" i="1"/>
  <c r="AY32" i="1"/>
  <c r="AX32" i="1"/>
  <c r="BK32" i="1" s="1"/>
  <c r="AW32" i="1"/>
  <c r="AV32" i="1"/>
  <c r="AU32" i="1"/>
  <c r="AT32" i="1"/>
  <c r="AS32" i="1"/>
  <c r="AR32" i="1"/>
  <c r="AQ32" i="1"/>
  <c r="AP32" i="1"/>
  <c r="BI32" i="1" s="1"/>
  <c r="AO32" i="1"/>
  <c r="BH32" i="1" s="1"/>
  <c r="AN32" i="1"/>
  <c r="AM32" i="1"/>
  <c r="AL32" i="1"/>
  <c r="BF32" i="1" s="1"/>
  <c r="AK32" i="1"/>
  <c r="AJ32" i="1"/>
  <c r="AI32" i="1"/>
  <c r="AH32" i="1"/>
  <c r="AG32" i="1"/>
  <c r="AF32" i="1"/>
  <c r="AE32" i="1"/>
  <c r="AD32" i="1"/>
  <c r="AC32" i="1"/>
  <c r="AB32" i="1"/>
  <c r="AA32" i="1"/>
  <c r="Z32" i="1"/>
  <c r="Y32" i="1"/>
  <c r="X32" i="1"/>
  <c r="W32" i="1"/>
  <c r="V32" i="1"/>
  <c r="U32" i="1"/>
  <c r="T32" i="1"/>
  <c r="S32" i="1"/>
  <c r="R32" i="1"/>
  <c r="Q32" i="1"/>
  <c r="P32" i="1"/>
  <c r="O32" i="1"/>
  <c r="N32" i="1"/>
  <c r="M32" i="1"/>
  <c r="L32" i="1"/>
  <c r="K32" i="1"/>
  <c r="BB32" i="1" s="1"/>
  <c r="J32" i="1"/>
  <c r="I32" i="1"/>
  <c r="H32" i="1"/>
  <c r="G32" i="1"/>
  <c r="F32" i="1"/>
  <c r="E32" i="1"/>
  <c r="D32" i="1"/>
  <c r="C32" i="1"/>
  <c r="B32" i="1"/>
  <c r="A32" i="1"/>
  <c r="BI31" i="1"/>
  <c r="BG31" i="1"/>
  <c r="AZ31" i="1"/>
  <c r="BJ31" i="1" s="1"/>
  <c r="AY31" i="1"/>
  <c r="AX31" i="1"/>
  <c r="BK31" i="1" s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BE31" i="1" s="1"/>
  <c r="AE31" i="1"/>
  <c r="AD31" i="1"/>
  <c r="AC31" i="1"/>
  <c r="AB31" i="1"/>
  <c r="BD31" i="1" s="1"/>
  <c r="AA31" i="1"/>
  <c r="Z31" i="1"/>
  <c r="Y31" i="1"/>
  <c r="X31" i="1"/>
  <c r="W31" i="1"/>
  <c r="V31" i="1"/>
  <c r="U31" i="1"/>
  <c r="BC31" i="1" s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31" i="1"/>
  <c r="A31" i="1"/>
  <c r="BI30" i="1"/>
  <c r="BF30" i="1"/>
  <c r="AZ30" i="1"/>
  <c r="BJ30" i="1" s="1"/>
  <c r="AY30" i="1"/>
  <c r="AX30" i="1"/>
  <c r="BK30" i="1" s="1"/>
  <c r="AW30" i="1"/>
  <c r="AV30" i="1"/>
  <c r="AU30" i="1"/>
  <c r="AT30" i="1"/>
  <c r="AS30" i="1"/>
  <c r="AR30" i="1"/>
  <c r="AQ30" i="1"/>
  <c r="AP30" i="1"/>
  <c r="AO30" i="1"/>
  <c r="BH30" i="1" s="1"/>
  <c r="AN30" i="1"/>
  <c r="BG30" i="1" s="1"/>
  <c r="AM30" i="1"/>
  <c r="AL30" i="1"/>
  <c r="AK30" i="1"/>
  <c r="AJ30" i="1"/>
  <c r="AI30" i="1"/>
  <c r="AH30" i="1"/>
  <c r="BE30" i="1" s="1"/>
  <c r="AG30" i="1"/>
  <c r="AF30" i="1"/>
  <c r="AE30" i="1"/>
  <c r="AD30" i="1"/>
  <c r="AC30" i="1"/>
  <c r="AB30" i="1"/>
  <c r="BD30" i="1" s="1"/>
  <c r="AA30" i="1"/>
  <c r="Z30" i="1"/>
  <c r="Y30" i="1"/>
  <c r="X30" i="1"/>
  <c r="W30" i="1"/>
  <c r="V30" i="1"/>
  <c r="U30" i="1"/>
  <c r="BC30" i="1" s="1"/>
  <c r="T30" i="1"/>
  <c r="S30" i="1"/>
  <c r="R30" i="1"/>
  <c r="Q30" i="1"/>
  <c r="P30" i="1"/>
  <c r="O30" i="1"/>
  <c r="N30" i="1"/>
  <c r="M30" i="1"/>
  <c r="L30" i="1"/>
  <c r="K30" i="1"/>
  <c r="J30" i="1"/>
  <c r="BB30" i="1" s="1"/>
  <c r="I30" i="1"/>
  <c r="H30" i="1"/>
  <c r="G30" i="1"/>
  <c r="F30" i="1"/>
  <c r="E30" i="1"/>
  <c r="D30" i="1"/>
  <c r="C30" i="1"/>
  <c r="B30" i="1"/>
  <c r="A30" i="1"/>
  <c r="BJ29" i="1"/>
  <c r="AZ29" i="1"/>
  <c r="AY29" i="1"/>
  <c r="AX29" i="1"/>
  <c r="BK29" i="1" s="1"/>
  <c r="AW29" i="1"/>
  <c r="AV29" i="1"/>
  <c r="AU29" i="1"/>
  <c r="AT29" i="1"/>
  <c r="AS29" i="1"/>
  <c r="AR29" i="1"/>
  <c r="AQ29" i="1"/>
  <c r="AP29" i="1"/>
  <c r="BI29" i="1" s="1"/>
  <c r="AO29" i="1"/>
  <c r="AN29" i="1"/>
  <c r="AM29" i="1"/>
  <c r="AL29" i="1"/>
  <c r="AK29" i="1"/>
  <c r="AJ29" i="1"/>
  <c r="BF29" i="1" s="1"/>
  <c r="AI29" i="1"/>
  <c r="AH29" i="1"/>
  <c r="AG29" i="1"/>
  <c r="AF29" i="1"/>
  <c r="AE29" i="1"/>
  <c r="AD29" i="1"/>
  <c r="AC29" i="1"/>
  <c r="AB29" i="1"/>
  <c r="BD29" i="1" s="1"/>
  <c r="AA29" i="1"/>
  <c r="Z29" i="1"/>
  <c r="Y29" i="1"/>
  <c r="X29" i="1"/>
  <c r="W29" i="1"/>
  <c r="V29" i="1"/>
  <c r="U29" i="1"/>
  <c r="BC29" i="1" s="1"/>
  <c r="T29" i="1"/>
  <c r="S29" i="1"/>
  <c r="R29" i="1"/>
  <c r="Q29" i="1"/>
  <c r="P29" i="1"/>
  <c r="O29" i="1"/>
  <c r="N29" i="1"/>
  <c r="M29" i="1"/>
  <c r="L29" i="1"/>
  <c r="K29" i="1"/>
  <c r="BB29" i="1" s="1"/>
  <c r="J29" i="1"/>
  <c r="I29" i="1"/>
  <c r="H29" i="1"/>
  <c r="G29" i="1"/>
  <c r="F29" i="1"/>
  <c r="E29" i="1"/>
  <c r="D29" i="1"/>
  <c r="C29" i="1"/>
  <c r="B29" i="1"/>
  <c r="A29" i="1"/>
  <c r="BJ28" i="1"/>
  <c r="AZ28" i="1"/>
  <c r="AY28" i="1"/>
  <c r="AX28" i="1"/>
  <c r="BK28" i="1" s="1"/>
  <c r="AW28" i="1"/>
  <c r="AV28" i="1"/>
  <c r="AU28" i="1"/>
  <c r="AT28" i="1"/>
  <c r="AS28" i="1"/>
  <c r="AR28" i="1"/>
  <c r="AQ28" i="1"/>
  <c r="AP28" i="1"/>
  <c r="BI28" i="1" s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BD28" i="1" s="1"/>
  <c r="AB28" i="1"/>
  <c r="AA28" i="1"/>
  <c r="Z28" i="1"/>
  <c r="Y28" i="1"/>
  <c r="X28" i="1"/>
  <c r="W28" i="1"/>
  <c r="V28" i="1"/>
  <c r="U28" i="1"/>
  <c r="BC28" i="1" s="1"/>
  <c r="T28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B28" i="1"/>
  <c r="A28" i="1"/>
  <c r="BC27" i="1"/>
  <c r="AZ27" i="1"/>
  <c r="BJ27" i="1" s="1"/>
  <c r="AY27" i="1"/>
  <c r="AX27" i="1"/>
  <c r="BK27" i="1" s="1"/>
  <c r="AW27" i="1"/>
  <c r="AV27" i="1"/>
  <c r="AU27" i="1"/>
  <c r="AT27" i="1"/>
  <c r="AS27" i="1"/>
  <c r="AR27" i="1"/>
  <c r="AQ27" i="1"/>
  <c r="AP27" i="1"/>
  <c r="BI27" i="1" s="1"/>
  <c r="AO27" i="1"/>
  <c r="AN27" i="1"/>
  <c r="AM27" i="1"/>
  <c r="AL27" i="1"/>
  <c r="AK27" i="1"/>
  <c r="AJ27" i="1"/>
  <c r="BF27" i="1" s="1"/>
  <c r="AI27" i="1"/>
  <c r="AH27" i="1"/>
  <c r="AG27" i="1"/>
  <c r="AF27" i="1"/>
  <c r="BE27" i="1" s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27" i="1"/>
  <c r="A27" i="1"/>
  <c r="BJ26" i="1"/>
  <c r="BI26" i="1"/>
  <c r="AZ26" i="1"/>
  <c r="AY26" i="1"/>
  <c r="AX26" i="1"/>
  <c r="BK26" i="1" s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BD26" i="1" s="1"/>
  <c r="AB26" i="1"/>
  <c r="AA26" i="1"/>
  <c r="Z26" i="1"/>
  <c r="Y26" i="1"/>
  <c r="X26" i="1"/>
  <c r="W26" i="1"/>
  <c r="V26" i="1"/>
  <c r="U26" i="1"/>
  <c r="BC26" i="1" s="1"/>
  <c r="T26" i="1"/>
  <c r="S26" i="1"/>
  <c r="R26" i="1"/>
  <c r="Q26" i="1"/>
  <c r="P26" i="1"/>
  <c r="O26" i="1"/>
  <c r="N26" i="1"/>
  <c r="M26" i="1"/>
  <c r="L26" i="1"/>
  <c r="K26" i="1"/>
  <c r="J26" i="1"/>
  <c r="BB26" i="1" s="1"/>
  <c r="I26" i="1"/>
  <c r="H26" i="1"/>
  <c r="G26" i="1"/>
  <c r="F26" i="1"/>
  <c r="E26" i="1"/>
  <c r="D26" i="1"/>
  <c r="C26" i="1"/>
  <c r="B26" i="1"/>
  <c r="A26" i="1"/>
  <c r="AZ25" i="1"/>
  <c r="BJ25" i="1" s="1"/>
  <c r="AY25" i="1"/>
  <c r="AX25" i="1"/>
  <c r="BK25" i="1" s="1"/>
  <c r="AW25" i="1"/>
  <c r="AV25" i="1"/>
  <c r="AU25" i="1"/>
  <c r="AT25" i="1"/>
  <c r="AS25" i="1"/>
  <c r="AR25" i="1"/>
  <c r="AQ25" i="1"/>
  <c r="AP25" i="1"/>
  <c r="BI25" i="1" s="1"/>
  <c r="AO25" i="1"/>
  <c r="AN25" i="1"/>
  <c r="BG25" i="1" s="1"/>
  <c r="AM25" i="1"/>
  <c r="AL25" i="1"/>
  <c r="AK25" i="1"/>
  <c r="AJ25" i="1"/>
  <c r="BH25" i="1" s="1"/>
  <c r="AI25" i="1"/>
  <c r="AH25" i="1"/>
  <c r="AG25" i="1"/>
  <c r="AF25" i="1"/>
  <c r="AE25" i="1"/>
  <c r="AD25" i="1"/>
  <c r="AC25" i="1"/>
  <c r="AB25" i="1"/>
  <c r="BD25" i="1" s="1"/>
  <c r="AA25" i="1"/>
  <c r="Z25" i="1"/>
  <c r="Y25" i="1"/>
  <c r="X25" i="1"/>
  <c r="W25" i="1"/>
  <c r="V25" i="1"/>
  <c r="U25" i="1"/>
  <c r="BC25" i="1" s="1"/>
  <c r="T25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B25" i="1"/>
  <c r="A25" i="1"/>
  <c r="BF24" i="1"/>
  <c r="AZ24" i="1"/>
  <c r="BJ24" i="1" s="1"/>
  <c r="AY24" i="1"/>
  <c r="AX24" i="1"/>
  <c r="BK24" i="1" s="1"/>
  <c r="AW24" i="1"/>
  <c r="AV24" i="1"/>
  <c r="AU24" i="1"/>
  <c r="AT24" i="1"/>
  <c r="AS24" i="1"/>
  <c r="AR24" i="1"/>
  <c r="AQ24" i="1"/>
  <c r="AP24" i="1"/>
  <c r="BI24" i="1" s="1"/>
  <c r="AO24" i="1"/>
  <c r="BH24" i="1" s="1"/>
  <c r="AN24" i="1"/>
  <c r="BG24" i="1" s="1"/>
  <c r="AM24" i="1"/>
  <c r="AL24" i="1"/>
  <c r="AK24" i="1"/>
  <c r="AJ24" i="1"/>
  <c r="AI24" i="1"/>
  <c r="AH24" i="1"/>
  <c r="AG24" i="1"/>
  <c r="AF24" i="1"/>
  <c r="AE24" i="1"/>
  <c r="AD24" i="1"/>
  <c r="AC24" i="1"/>
  <c r="AB24" i="1"/>
  <c r="BD24" i="1" s="1"/>
  <c r="AA24" i="1"/>
  <c r="Z24" i="1"/>
  <c r="Y24" i="1"/>
  <c r="X24" i="1"/>
  <c r="W24" i="1"/>
  <c r="V24" i="1"/>
  <c r="U24" i="1"/>
  <c r="BC24" i="1" s="1"/>
  <c r="T24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B24" i="1"/>
  <c r="A24" i="1"/>
  <c r="BC23" i="1"/>
  <c r="AZ23" i="1"/>
  <c r="BJ23" i="1" s="1"/>
  <c r="AY23" i="1"/>
  <c r="AX23" i="1"/>
  <c r="BK23" i="1" s="1"/>
  <c r="AW23" i="1"/>
  <c r="AV23" i="1"/>
  <c r="AU23" i="1"/>
  <c r="AT23" i="1"/>
  <c r="AS23" i="1"/>
  <c r="AR23" i="1"/>
  <c r="AQ23" i="1"/>
  <c r="AP23" i="1"/>
  <c r="BI23" i="1" s="1"/>
  <c r="AO23" i="1"/>
  <c r="AN23" i="1"/>
  <c r="AM23" i="1"/>
  <c r="AL23" i="1"/>
  <c r="AK23" i="1"/>
  <c r="AJ23" i="1"/>
  <c r="BF23" i="1" s="1"/>
  <c r="AI23" i="1"/>
  <c r="AH23" i="1"/>
  <c r="AG23" i="1"/>
  <c r="AF23" i="1"/>
  <c r="BE23" i="1" s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BB23" i="1" s="1"/>
  <c r="J23" i="1"/>
  <c r="I23" i="1"/>
  <c r="H23" i="1"/>
  <c r="G23" i="1"/>
  <c r="F23" i="1"/>
  <c r="E23" i="1"/>
  <c r="D23" i="1"/>
  <c r="C23" i="1"/>
  <c r="B23" i="1"/>
  <c r="A23" i="1"/>
  <c r="BJ22" i="1"/>
  <c r="BI22" i="1"/>
  <c r="AZ22" i="1"/>
  <c r="AY22" i="1"/>
  <c r="AX22" i="1"/>
  <c r="BK22" i="1" s="1"/>
  <c r="AW22" i="1"/>
  <c r="AV22" i="1"/>
  <c r="AU22" i="1"/>
  <c r="AT22" i="1"/>
  <c r="AS22" i="1"/>
  <c r="AR22" i="1"/>
  <c r="AQ22" i="1"/>
  <c r="AP22" i="1"/>
  <c r="AO22" i="1"/>
  <c r="BH22" i="1" s="1"/>
  <c r="AN22" i="1"/>
  <c r="AM22" i="1"/>
  <c r="AL22" i="1"/>
  <c r="BF22" i="1" s="1"/>
  <c r="AK22" i="1"/>
  <c r="AJ22" i="1"/>
  <c r="AI22" i="1"/>
  <c r="AH22" i="1"/>
  <c r="AG22" i="1"/>
  <c r="AF22" i="1"/>
  <c r="AE22" i="1"/>
  <c r="AD22" i="1"/>
  <c r="AC22" i="1"/>
  <c r="BD22" i="1" s="1"/>
  <c r="AB22" i="1"/>
  <c r="AA22" i="1"/>
  <c r="Z22" i="1"/>
  <c r="Y22" i="1"/>
  <c r="X22" i="1"/>
  <c r="W22" i="1"/>
  <c r="V22" i="1"/>
  <c r="U22" i="1"/>
  <c r="BC22" i="1" s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B22" i="1"/>
  <c r="A22" i="1"/>
  <c r="AZ21" i="1"/>
  <c r="BJ21" i="1" s="1"/>
  <c r="AY21" i="1"/>
  <c r="AX21" i="1"/>
  <c r="BK21" i="1" s="1"/>
  <c r="AW21" i="1"/>
  <c r="AV21" i="1"/>
  <c r="AU21" i="1"/>
  <c r="AT21" i="1"/>
  <c r="AS21" i="1"/>
  <c r="AR21" i="1"/>
  <c r="AQ21" i="1"/>
  <c r="AP21" i="1"/>
  <c r="BI21" i="1" s="1"/>
  <c r="AO21" i="1"/>
  <c r="AN21" i="1"/>
  <c r="AM21" i="1"/>
  <c r="AL21" i="1"/>
  <c r="AK21" i="1"/>
  <c r="BG21" i="1" s="1"/>
  <c r="AJ21" i="1"/>
  <c r="AI21" i="1"/>
  <c r="AH21" i="1"/>
  <c r="AG21" i="1"/>
  <c r="AF21" i="1"/>
  <c r="BE21" i="1" s="1"/>
  <c r="AE21" i="1"/>
  <c r="AD21" i="1"/>
  <c r="AC21" i="1"/>
  <c r="AB21" i="1"/>
  <c r="BD21" i="1" s="1"/>
  <c r="AA21" i="1"/>
  <c r="Z21" i="1"/>
  <c r="Y21" i="1"/>
  <c r="X21" i="1"/>
  <c r="W21" i="1"/>
  <c r="V21" i="1"/>
  <c r="U21" i="1"/>
  <c r="BC21" i="1" s="1"/>
  <c r="T21" i="1"/>
  <c r="S21" i="1"/>
  <c r="R21" i="1"/>
  <c r="Q21" i="1"/>
  <c r="P21" i="1"/>
  <c r="O21" i="1"/>
  <c r="N21" i="1"/>
  <c r="M21" i="1"/>
  <c r="L21" i="1"/>
  <c r="K21" i="1"/>
  <c r="BB21" i="1" s="1"/>
  <c r="J21" i="1"/>
  <c r="I21" i="1"/>
  <c r="H21" i="1"/>
  <c r="G21" i="1"/>
  <c r="F21" i="1"/>
  <c r="E21" i="1"/>
  <c r="D21" i="1"/>
  <c r="C21" i="1"/>
  <c r="B21" i="1"/>
  <c r="A21" i="1"/>
  <c r="BI20" i="1"/>
  <c r="BH20" i="1"/>
  <c r="BC20" i="1"/>
  <c r="AZ20" i="1"/>
  <c r="BJ20" i="1" s="1"/>
  <c r="AY20" i="1"/>
  <c r="AX20" i="1"/>
  <c r="BK20" i="1" s="1"/>
  <c r="AW20" i="1"/>
  <c r="AV20" i="1"/>
  <c r="AU20" i="1"/>
  <c r="AT20" i="1"/>
  <c r="AS20" i="1"/>
  <c r="AR20" i="1"/>
  <c r="AQ20" i="1"/>
  <c r="AP20" i="1"/>
  <c r="AO20" i="1"/>
  <c r="AN20" i="1"/>
  <c r="AM20" i="1"/>
  <c r="AL20" i="1"/>
  <c r="AK20" i="1"/>
  <c r="AJ20" i="1"/>
  <c r="AI20" i="1"/>
  <c r="AH20" i="1"/>
  <c r="AG20" i="1"/>
  <c r="AF20" i="1"/>
  <c r="AE20" i="1"/>
  <c r="AD20" i="1"/>
  <c r="AC20" i="1"/>
  <c r="AB20" i="1"/>
  <c r="BD20" i="1" s="1"/>
  <c r="AA20" i="1"/>
  <c r="Z20" i="1"/>
  <c r="Y20" i="1"/>
  <c r="X20" i="1"/>
  <c r="W20" i="1"/>
  <c r="V20" i="1"/>
  <c r="U20" i="1"/>
  <c r="T20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B20" i="1"/>
  <c r="A20" i="1"/>
  <c r="AZ19" i="1"/>
  <c r="BJ19" i="1" s="1"/>
  <c r="AY19" i="1"/>
  <c r="AX19" i="1"/>
  <c r="BK19" i="1" s="1"/>
  <c r="AW19" i="1"/>
  <c r="AV19" i="1"/>
  <c r="AU19" i="1"/>
  <c r="AT19" i="1"/>
  <c r="AS19" i="1"/>
  <c r="AR19" i="1"/>
  <c r="AQ19" i="1"/>
  <c r="AP19" i="1"/>
  <c r="BI19" i="1" s="1"/>
  <c r="AO19" i="1"/>
  <c r="AN19" i="1"/>
  <c r="AM19" i="1"/>
  <c r="AL19" i="1"/>
  <c r="AK19" i="1"/>
  <c r="AJ19" i="1"/>
  <c r="AI19" i="1"/>
  <c r="AH19" i="1"/>
  <c r="AG19" i="1"/>
  <c r="BE19" i="1" s="1"/>
  <c r="AF19" i="1"/>
  <c r="AE19" i="1"/>
  <c r="AD19" i="1"/>
  <c r="AC19" i="1"/>
  <c r="AB19" i="1"/>
  <c r="AA19" i="1"/>
  <c r="Z19" i="1"/>
  <c r="Y19" i="1"/>
  <c r="X19" i="1"/>
  <c r="W19" i="1"/>
  <c r="V19" i="1"/>
  <c r="U19" i="1"/>
  <c r="BC19" i="1" s="1"/>
  <c r="T19" i="1"/>
  <c r="S19" i="1"/>
  <c r="R19" i="1"/>
  <c r="Q19" i="1"/>
  <c r="P19" i="1"/>
  <c r="O19" i="1"/>
  <c r="N19" i="1"/>
  <c r="M19" i="1"/>
  <c r="L19" i="1"/>
  <c r="K19" i="1"/>
  <c r="J19" i="1"/>
  <c r="BB19" i="1" s="1"/>
  <c r="I19" i="1"/>
  <c r="H19" i="1"/>
  <c r="G19" i="1"/>
  <c r="F19" i="1"/>
  <c r="E19" i="1"/>
  <c r="D19" i="1"/>
  <c r="C19" i="1"/>
  <c r="B19" i="1"/>
  <c r="A19" i="1"/>
  <c r="BD18" i="1"/>
  <c r="AZ18" i="1"/>
  <c r="BJ18" i="1" s="1"/>
  <c r="AY18" i="1"/>
  <c r="AX18" i="1"/>
  <c r="BK18" i="1" s="1"/>
  <c r="AW18" i="1"/>
  <c r="AV18" i="1"/>
  <c r="AU18" i="1"/>
  <c r="AT18" i="1"/>
  <c r="AS18" i="1"/>
  <c r="AR18" i="1"/>
  <c r="AQ18" i="1"/>
  <c r="AP18" i="1"/>
  <c r="BI18" i="1" s="1"/>
  <c r="AO18" i="1"/>
  <c r="AN18" i="1"/>
  <c r="AM18" i="1"/>
  <c r="AL18" i="1"/>
  <c r="AK18" i="1"/>
  <c r="AJ18" i="1"/>
  <c r="AI18" i="1"/>
  <c r="AH18" i="1"/>
  <c r="AG18" i="1"/>
  <c r="AF18" i="1"/>
  <c r="BE18" i="1" s="1"/>
  <c r="AE18" i="1"/>
  <c r="AD18" i="1"/>
  <c r="AC18" i="1"/>
  <c r="AB18" i="1"/>
  <c r="AA18" i="1"/>
  <c r="Z18" i="1"/>
  <c r="Y18" i="1"/>
  <c r="X18" i="1"/>
  <c r="W18" i="1"/>
  <c r="V18" i="1"/>
  <c r="U18" i="1"/>
  <c r="BC18" i="1" s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B18" i="1"/>
  <c r="A18" i="1"/>
  <c r="BI17" i="1"/>
  <c r="AZ17" i="1"/>
  <c r="BJ17" i="1" s="1"/>
  <c r="AY17" i="1"/>
  <c r="AX17" i="1"/>
  <c r="BK17" i="1" s="1"/>
  <c r="AW17" i="1"/>
  <c r="AV17" i="1"/>
  <c r="AU17" i="1"/>
  <c r="AT17" i="1"/>
  <c r="AS17" i="1"/>
  <c r="AR17" i="1"/>
  <c r="AQ17" i="1"/>
  <c r="AP17" i="1"/>
  <c r="AO17" i="1"/>
  <c r="AN17" i="1"/>
  <c r="AM17" i="1"/>
  <c r="AL17" i="1"/>
  <c r="AK17" i="1"/>
  <c r="BG17" i="1" s="1"/>
  <c r="AJ17" i="1"/>
  <c r="AI17" i="1"/>
  <c r="AH17" i="1"/>
  <c r="AG17" i="1"/>
  <c r="AF17" i="1"/>
  <c r="AE17" i="1"/>
  <c r="AD17" i="1"/>
  <c r="AC17" i="1"/>
  <c r="BD17" i="1" s="1"/>
  <c r="AB17" i="1"/>
  <c r="AA17" i="1"/>
  <c r="Z17" i="1"/>
  <c r="Y17" i="1"/>
  <c r="X17" i="1"/>
  <c r="W17" i="1"/>
  <c r="V17" i="1"/>
  <c r="U17" i="1"/>
  <c r="BC17" i="1" s="1"/>
  <c r="T17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B17" i="1"/>
  <c r="A17" i="1"/>
  <c r="AZ16" i="1"/>
  <c r="BJ16" i="1" s="1"/>
  <c r="AY16" i="1"/>
  <c r="AX16" i="1"/>
  <c r="BK16" i="1" s="1"/>
  <c r="AW16" i="1"/>
  <c r="AV16" i="1"/>
  <c r="AU16" i="1"/>
  <c r="AT16" i="1"/>
  <c r="AS16" i="1"/>
  <c r="AR16" i="1"/>
  <c r="AQ16" i="1"/>
  <c r="AP16" i="1"/>
  <c r="BI16" i="1" s="1"/>
  <c r="AO16" i="1"/>
  <c r="AN16" i="1"/>
  <c r="AM16" i="1"/>
  <c r="AL16" i="1"/>
  <c r="BF16" i="1" s="1"/>
  <c r="AK16" i="1"/>
  <c r="AJ16" i="1"/>
  <c r="AI16" i="1"/>
  <c r="AH16" i="1"/>
  <c r="AG16" i="1"/>
  <c r="AF16" i="1"/>
  <c r="AE16" i="1"/>
  <c r="AD16" i="1"/>
  <c r="AC16" i="1"/>
  <c r="AB16" i="1"/>
  <c r="BD16" i="1" s="1"/>
  <c r="AA16" i="1"/>
  <c r="Z16" i="1"/>
  <c r="Y16" i="1"/>
  <c r="X16" i="1"/>
  <c r="W16" i="1"/>
  <c r="V16" i="1"/>
  <c r="U16" i="1"/>
  <c r="BC16" i="1" s="1"/>
  <c r="T16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B16" i="1"/>
  <c r="A16" i="1"/>
  <c r="BC15" i="1"/>
  <c r="AZ15" i="1"/>
  <c r="BJ15" i="1" s="1"/>
  <c r="AY15" i="1"/>
  <c r="AX15" i="1"/>
  <c r="BK15" i="1" s="1"/>
  <c r="AW15" i="1"/>
  <c r="AV15" i="1"/>
  <c r="AU15" i="1"/>
  <c r="AT15" i="1"/>
  <c r="AS15" i="1"/>
  <c r="AR15" i="1"/>
  <c r="AQ15" i="1"/>
  <c r="AP15" i="1"/>
  <c r="BI15" i="1" s="1"/>
  <c r="AO15" i="1"/>
  <c r="AN15" i="1"/>
  <c r="BG15" i="1" s="1"/>
  <c r="AM15" i="1"/>
  <c r="AL15" i="1"/>
  <c r="AK15" i="1"/>
  <c r="AJ15" i="1"/>
  <c r="AI15" i="1"/>
  <c r="AH15" i="1"/>
  <c r="AG15" i="1"/>
  <c r="AF15" i="1"/>
  <c r="AE15" i="1"/>
  <c r="AD15" i="1"/>
  <c r="AC15" i="1"/>
  <c r="AB15" i="1"/>
  <c r="BD15" i="1" s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15" i="1"/>
  <c r="A15" i="1"/>
  <c r="AZ14" i="1"/>
  <c r="BJ14" i="1" s="1"/>
  <c r="AY14" i="1"/>
  <c r="AX14" i="1"/>
  <c r="BK14" i="1" s="1"/>
  <c r="AW14" i="1"/>
  <c r="AV14" i="1"/>
  <c r="AU14" i="1"/>
  <c r="AT14" i="1"/>
  <c r="AS14" i="1"/>
  <c r="AR14" i="1"/>
  <c r="AQ14" i="1"/>
  <c r="AP14" i="1"/>
  <c r="BI14" i="1" s="1"/>
  <c r="AO14" i="1"/>
  <c r="AN14" i="1"/>
  <c r="BG14" i="1" s="1"/>
  <c r="AM14" i="1"/>
  <c r="AL14" i="1"/>
  <c r="BF14" i="1" s="1"/>
  <c r="AK14" i="1"/>
  <c r="AJ14" i="1"/>
  <c r="BH14" i="1" s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BC14" i="1" s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B14" i="1"/>
  <c r="A14" i="1"/>
  <c r="BJ13" i="1"/>
  <c r="BD13" i="1"/>
  <c r="AZ13" i="1"/>
  <c r="AY13" i="1"/>
  <c r="AX13" i="1"/>
  <c r="BK13" i="1" s="1"/>
  <c r="AW13" i="1"/>
  <c r="AV13" i="1"/>
  <c r="AU13" i="1"/>
  <c r="AT13" i="1"/>
  <c r="AS13" i="1"/>
  <c r="AR13" i="1"/>
  <c r="AQ13" i="1"/>
  <c r="AP13" i="1"/>
  <c r="BI13" i="1" s="1"/>
  <c r="AO13" i="1"/>
  <c r="AN13" i="1"/>
  <c r="AM13" i="1"/>
  <c r="AL13" i="1"/>
  <c r="AK13" i="1"/>
  <c r="AJ13" i="1"/>
  <c r="BF13" i="1" s="1"/>
  <c r="AI13" i="1"/>
  <c r="AH13" i="1"/>
  <c r="AG13" i="1"/>
  <c r="AF13" i="1"/>
  <c r="AE13" i="1"/>
  <c r="AD13" i="1"/>
  <c r="AC13" i="1"/>
  <c r="AB13" i="1"/>
  <c r="AA13" i="1"/>
  <c r="Z13" i="1"/>
  <c r="Y13" i="1"/>
  <c r="X13" i="1"/>
  <c r="W13" i="1"/>
  <c r="V13" i="1"/>
  <c r="U13" i="1"/>
  <c r="BC13" i="1" s="1"/>
  <c r="T13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B13" i="1"/>
  <c r="A13" i="1"/>
  <c r="AZ12" i="1"/>
  <c r="BJ12" i="1" s="1"/>
  <c r="AY12" i="1"/>
  <c r="AX12" i="1"/>
  <c r="BK12" i="1" s="1"/>
  <c r="AW12" i="1"/>
  <c r="AV12" i="1"/>
  <c r="AU12" i="1"/>
  <c r="AT12" i="1"/>
  <c r="AS12" i="1"/>
  <c r="AR12" i="1"/>
  <c r="AQ12" i="1"/>
  <c r="AP12" i="1"/>
  <c r="BI12" i="1" s="1"/>
  <c r="AO12" i="1"/>
  <c r="AN12" i="1"/>
  <c r="AM12" i="1"/>
  <c r="AL12" i="1"/>
  <c r="BF12" i="1" s="1"/>
  <c r="AK12" i="1"/>
  <c r="AJ12" i="1"/>
  <c r="AI12" i="1"/>
  <c r="AH12" i="1"/>
  <c r="AG12" i="1"/>
  <c r="BE12" i="1" s="1"/>
  <c r="AF12" i="1"/>
  <c r="AE12" i="1"/>
  <c r="AD12" i="1"/>
  <c r="AC12" i="1"/>
  <c r="AB12" i="1"/>
  <c r="AA12" i="1"/>
  <c r="Z12" i="1"/>
  <c r="Y12" i="1"/>
  <c r="X12" i="1"/>
  <c r="W12" i="1"/>
  <c r="V12" i="1"/>
  <c r="U12" i="1"/>
  <c r="BC12" i="1" s="1"/>
  <c r="T12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B12" i="1"/>
  <c r="A12" i="1"/>
  <c r="AZ11" i="1"/>
  <c r="BJ11" i="1" s="1"/>
  <c r="AY11" i="1"/>
  <c r="AX11" i="1"/>
  <c r="BK11" i="1" s="1"/>
  <c r="AW11" i="1"/>
  <c r="AV11" i="1"/>
  <c r="AU11" i="1"/>
  <c r="AT11" i="1"/>
  <c r="AS11" i="1"/>
  <c r="AR11" i="1"/>
  <c r="AQ11" i="1"/>
  <c r="AP11" i="1"/>
  <c r="BI11" i="1" s="1"/>
  <c r="AO11" i="1"/>
  <c r="AN11" i="1"/>
  <c r="AM11" i="1"/>
  <c r="AL11" i="1"/>
  <c r="AK11" i="1"/>
  <c r="BG11" i="1" s="1"/>
  <c r="AJ11" i="1"/>
  <c r="AI11" i="1"/>
  <c r="AH11" i="1"/>
  <c r="AG11" i="1"/>
  <c r="AF11" i="1"/>
  <c r="AE11" i="1"/>
  <c r="AD11" i="1"/>
  <c r="AC11" i="1"/>
  <c r="AB11" i="1"/>
  <c r="AA11" i="1"/>
  <c r="Z11" i="1"/>
  <c r="Y11" i="1"/>
  <c r="X11" i="1"/>
  <c r="W11" i="1"/>
  <c r="V11" i="1"/>
  <c r="U11" i="1"/>
  <c r="BC11" i="1" s="1"/>
  <c r="T11" i="1"/>
  <c r="S11" i="1"/>
  <c r="R11" i="1"/>
  <c r="Q11" i="1"/>
  <c r="P11" i="1"/>
  <c r="O11" i="1"/>
  <c r="N11" i="1"/>
  <c r="M11" i="1"/>
  <c r="L11" i="1"/>
  <c r="K11" i="1"/>
  <c r="J11" i="1"/>
  <c r="BB11" i="1" s="1"/>
  <c r="I11" i="1"/>
  <c r="H11" i="1"/>
  <c r="G11" i="1"/>
  <c r="F11" i="1"/>
  <c r="E11" i="1"/>
  <c r="D11" i="1"/>
  <c r="C11" i="1"/>
  <c r="B11" i="1"/>
  <c r="A11" i="1"/>
  <c r="BJ10" i="1"/>
  <c r="BG10" i="1"/>
  <c r="BF10" i="1"/>
  <c r="BE10" i="1"/>
  <c r="AZ10" i="1"/>
  <c r="AY10" i="1"/>
  <c r="AX10" i="1"/>
  <c r="BK10" i="1" s="1"/>
  <c r="AW10" i="1"/>
  <c r="AV10" i="1"/>
  <c r="AU10" i="1"/>
  <c r="AT10" i="1"/>
  <c r="AS10" i="1"/>
  <c r="AR10" i="1"/>
  <c r="AQ10" i="1"/>
  <c r="AP10" i="1"/>
  <c r="BI10" i="1" s="1"/>
  <c r="AO10" i="1"/>
  <c r="BH10" i="1" s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X10" i="1"/>
  <c r="W10" i="1"/>
  <c r="V10" i="1"/>
  <c r="U10" i="1"/>
  <c r="BC10" i="1" s="1"/>
  <c r="T10" i="1"/>
  <c r="S10" i="1"/>
  <c r="R10" i="1"/>
  <c r="Q10" i="1"/>
  <c r="P10" i="1"/>
  <c r="O10" i="1"/>
  <c r="N10" i="1"/>
  <c r="M10" i="1"/>
  <c r="L10" i="1"/>
  <c r="K10" i="1"/>
  <c r="J10" i="1"/>
  <c r="BB10" i="1" s="1"/>
  <c r="I10" i="1"/>
  <c r="H10" i="1"/>
  <c r="G10" i="1"/>
  <c r="F10" i="1"/>
  <c r="E10" i="1"/>
  <c r="D10" i="1"/>
  <c r="C10" i="1"/>
  <c r="B10" i="1"/>
  <c r="A10" i="1"/>
  <c r="BD12" i="1" l="1"/>
  <c r="BB13" i="1"/>
  <c r="BB16" i="1"/>
  <c r="BF19" i="1"/>
  <c r="BF21" i="1"/>
  <c r="BB33" i="1"/>
  <c r="BB35" i="1"/>
  <c r="BB59" i="1"/>
  <c r="BF71" i="1"/>
  <c r="BG75" i="1"/>
  <c r="BG88" i="1"/>
  <c r="BH100" i="1"/>
  <c r="BF106" i="1"/>
  <c r="BD125" i="1"/>
  <c r="BF17" i="1"/>
  <c r="BG19" i="1"/>
  <c r="BH17" i="1"/>
  <c r="BF88" i="1"/>
  <c r="BH115" i="1"/>
  <c r="BF146" i="1"/>
  <c r="BF155" i="1"/>
  <c r="BE156" i="1"/>
  <c r="BD14" i="1"/>
  <c r="BA14" i="1" s="1"/>
  <c r="BE15" i="1"/>
  <c r="BB18" i="1"/>
  <c r="BB20" i="1"/>
  <c r="BF25" i="1"/>
  <c r="BD54" i="1"/>
  <c r="BE64" i="1"/>
  <c r="BE70" i="1"/>
  <c r="BE80" i="1"/>
  <c r="BF109" i="1"/>
  <c r="BF130" i="1"/>
  <c r="BF137" i="1"/>
  <c r="BB25" i="1"/>
  <c r="BG16" i="1"/>
  <c r="BF18" i="1"/>
  <c r="BD19" i="1"/>
  <c r="BF20" i="1"/>
  <c r="BB22" i="1"/>
  <c r="BE22" i="1"/>
  <c r="BB24" i="1"/>
  <c r="BF31" i="1"/>
  <c r="BE42" i="1"/>
  <c r="BG53" i="1"/>
  <c r="BG55" i="1"/>
  <c r="BB66" i="1"/>
  <c r="BD69" i="1"/>
  <c r="BE87" i="1"/>
  <c r="BG102" i="1"/>
  <c r="BF124" i="1"/>
  <c r="BF144" i="1"/>
  <c r="BE145" i="1"/>
  <c r="BG155" i="1"/>
  <c r="BF115" i="1"/>
  <c r="BE153" i="1"/>
  <c r="BG50" i="1"/>
  <c r="BF50" i="1"/>
  <c r="BE59" i="1"/>
  <c r="BE126" i="1"/>
  <c r="BH29" i="1"/>
  <c r="BH50" i="1"/>
  <c r="BH97" i="1"/>
  <c r="BG97" i="1"/>
  <c r="BH111" i="1"/>
  <c r="BG130" i="1"/>
  <c r="BE143" i="1"/>
  <c r="BH146" i="1"/>
  <c r="BD11" i="1"/>
  <c r="BH11" i="1"/>
  <c r="BB12" i="1"/>
  <c r="BG13" i="1"/>
  <c r="BB15" i="1"/>
  <c r="BG23" i="1"/>
  <c r="BH27" i="1"/>
  <c r="BB38" i="1"/>
  <c r="BG40" i="1"/>
  <c r="BH40" i="1"/>
  <c r="BB62" i="1"/>
  <c r="BB64" i="1"/>
  <c r="BB70" i="1"/>
  <c r="BG78" i="1"/>
  <c r="BB85" i="1"/>
  <c r="BE85" i="1"/>
  <c r="BH102" i="1"/>
  <c r="BB129" i="1"/>
  <c r="BH137" i="1"/>
  <c r="BG159" i="1"/>
  <c r="BE11" i="1"/>
  <c r="BH13" i="1"/>
  <c r="BH15" i="1"/>
  <c r="BH59" i="1"/>
  <c r="BH67" i="1"/>
  <c r="BD107" i="1"/>
  <c r="BE108" i="1"/>
  <c r="BB117" i="1"/>
  <c r="BA117" i="1" s="1"/>
  <c r="BE117" i="1"/>
  <c r="BD122" i="1"/>
  <c r="BE123" i="1"/>
  <c r="BD135" i="1"/>
  <c r="BH154" i="1"/>
  <c r="BG18" i="1"/>
  <c r="BG20" i="1"/>
  <c r="BG26" i="1"/>
  <c r="BG28" i="1"/>
  <c r="BE52" i="1"/>
  <c r="BB75" i="1"/>
  <c r="BE16" i="1"/>
  <c r="BF15" i="1"/>
  <c r="BF28" i="1"/>
  <c r="BB45" i="1"/>
  <c r="BD46" i="1"/>
  <c r="BD51" i="1"/>
  <c r="BF60" i="1"/>
  <c r="BB83" i="1"/>
  <c r="BE83" i="1"/>
  <c r="BF103" i="1"/>
  <c r="BD133" i="1"/>
  <c r="BB134" i="1"/>
  <c r="BE134" i="1"/>
  <c r="BB141" i="1"/>
  <c r="BE148" i="1"/>
  <c r="BF154" i="1"/>
  <c r="BD10" i="1"/>
  <c r="BG12" i="1"/>
  <c r="BB14" i="1"/>
  <c r="BE14" i="1"/>
  <c r="BH16" i="1"/>
  <c r="BB17" i="1"/>
  <c r="BE17" i="1"/>
  <c r="BE32" i="1"/>
  <c r="BA32" i="1" s="1"/>
  <c r="BE34" i="1"/>
  <c r="BE39" i="1"/>
  <c r="BD40" i="1"/>
  <c r="BB42" i="1"/>
  <c r="BH45" i="1"/>
  <c r="BH48" i="1"/>
  <c r="BB49" i="1"/>
  <c r="BE49" i="1"/>
  <c r="BE54" i="1"/>
  <c r="BG60" i="1"/>
  <c r="BE77" i="1"/>
  <c r="BD78" i="1"/>
  <c r="BD86" i="1"/>
  <c r="BF91" i="1"/>
  <c r="BF93" i="1"/>
  <c r="BD97" i="1"/>
  <c r="BB105" i="1"/>
  <c r="BH109" i="1"/>
  <c r="BE110" i="1"/>
  <c r="BF111" i="1"/>
  <c r="BE113" i="1"/>
  <c r="BA113" i="1" s="1"/>
  <c r="BF121" i="1"/>
  <c r="BE131" i="1"/>
  <c r="BE136" i="1"/>
  <c r="BD137" i="1"/>
  <c r="BF139" i="1"/>
  <c r="BF143" i="1"/>
  <c r="BG144" i="1"/>
  <c r="BB145" i="1"/>
  <c r="BH155" i="1"/>
  <c r="BH157" i="1"/>
  <c r="BE158" i="1"/>
  <c r="BD23" i="1"/>
  <c r="BE24" i="1"/>
  <c r="BH26" i="1"/>
  <c r="BB27" i="1"/>
  <c r="BA27" i="1" s="1"/>
  <c r="BB37" i="1"/>
  <c r="BE37" i="1"/>
  <c r="BB39" i="1"/>
  <c r="BH42" i="1"/>
  <c r="BH43" i="1"/>
  <c r="BH47" i="1"/>
  <c r="BG52" i="1"/>
  <c r="BF62" i="1"/>
  <c r="BF67" i="1"/>
  <c r="BG71" i="1"/>
  <c r="BB74" i="1"/>
  <c r="BE74" i="1"/>
  <c r="BE79" i="1"/>
  <c r="BA79" i="1" s="1"/>
  <c r="BB82" i="1"/>
  <c r="BG103" i="1"/>
  <c r="BA103" i="1" s="1"/>
  <c r="BG106" i="1"/>
  <c r="BD118" i="1"/>
  <c r="BF132" i="1"/>
  <c r="BH144" i="1"/>
  <c r="BE147" i="1"/>
  <c r="BG38" i="1"/>
  <c r="BH53" i="1"/>
  <c r="BG57" i="1"/>
  <c r="BH71" i="1"/>
  <c r="BG91" i="1"/>
  <c r="BH103" i="1"/>
  <c r="BH106" i="1"/>
  <c r="BG121" i="1"/>
  <c r="BG124" i="1"/>
  <c r="BG139" i="1"/>
  <c r="BH33" i="1"/>
  <c r="BB34" i="1"/>
  <c r="BH38" i="1"/>
  <c r="BB44" i="1"/>
  <c r="BF47" i="1"/>
  <c r="BA47" i="1" s="1"/>
  <c r="BD50" i="1"/>
  <c r="BA50" i="1" s="1"/>
  <c r="BH55" i="1"/>
  <c r="BE56" i="1"/>
  <c r="BH57" i="1"/>
  <c r="BG59" i="1"/>
  <c r="BB61" i="1"/>
  <c r="BG62" i="1"/>
  <c r="BE65" i="1"/>
  <c r="BE68" i="1"/>
  <c r="BH90" i="1"/>
  <c r="BH91" i="1"/>
  <c r="BD93" i="1"/>
  <c r="BE107" i="1"/>
  <c r="BE109" i="1"/>
  <c r="BA109" i="1" s="1"/>
  <c r="BH110" i="1"/>
  <c r="BH121" i="1"/>
  <c r="BH124" i="1"/>
  <c r="BE125" i="1"/>
  <c r="BG127" i="1"/>
  <c r="BG132" i="1"/>
  <c r="BH139" i="1"/>
  <c r="BE140" i="1"/>
  <c r="BF148" i="1"/>
  <c r="BG151" i="1"/>
  <c r="BF156" i="1"/>
  <c r="BF161" i="1"/>
  <c r="BG22" i="1"/>
  <c r="BG32" i="1"/>
  <c r="BF34" i="1"/>
  <c r="BH35" i="1"/>
  <c r="BG37" i="1"/>
  <c r="BE43" i="1"/>
  <c r="BG44" i="1"/>
  <c r="BB46" i="1"/>
  <c r="BA46" i="1" s="1"/>
  <c r="BE46" i="1"/>
  <c r="BB51" i="1"/>
  <c r="BA51" i="1" s="1"/>
  <c r="BF58" i="1"/>
  <c r="BA58" i="1" s="1"/>
  <c r="BE60" i="1"/>
  <c r="BA60" i="1" s="1"/>
  <c r="BG63" i="1"/>
  <c r="BD64" i="1"/>
  <c r="BG64" i="1"/>
  <c r="BH72" i="1"/>
  <c r="BB76" i="1"/>
  <c r="BF77" i="1"/>
  <c r="BG80" i="1"/>
  <c r="BE81" i="1"/>
  <c r="BF82" i="1"/>
  <c r="BD83" i="1"/>
  <c r="BG83" i="1"/>
  <c r="BB84" i="1"/>
  <c r="BE104" i="1"/>
  <c r="BB112" i="1"/>
  <c r="BD114" i="1"/>
  <c r="BG114" i="1"/>
  <c r="BE115" i="1"/>
  <c r="BG117" i="1"/>
  <c r="BB125" i="1"/>
  <c r="BH127" i="1"/>
  <c r="BE128" i="1"/>
  <c r="BD129" i="1"/>
  <c r="BF131" i="1"/>
  <c r="BA131" i="1" s="1"/>
  <c r="BH132" i="1"/>
  <c r="BA132" i="1" s="1"/>
  <c r="BF136" i="1"/>
  <c r="BE142" i="1"/>
  <c r="BG143" i="1"/>
  <c r="BE149" i="1"/>
  <c r="BH151" i="1"/>
  <c r="BE152" i="1"/>
  <c r="BA152" i="1" s="1"/>
  <c r="BE157" i="1"/>
  <c r="BG42" i="1"/>
  <c r="BG47" i="1"/>
  <c r="BH101" i="1"/>
  <c r="BG122" i="1"/>
  <c r="BA122" i="1" s="1"/>
  <c r="BG133" i="1"/>
  <c r="BE26" i="1"/>
  <c r="BE28" i="1"/>
  <c r="BG29" i="1"/>
  <c r="BB31" i="1"/>
  <c r="BE38" i="1"/>
  <c r="BE50" i="1"/>
  <c r="BF54" i="1"/>
  <c r="BE55" i="1"/>
  <c r="BG56" i="1"/>
  <c r="BF63" i="1"/>
  <c r="BA63" i="1" s="1"/>
  <c r="BG65" i="1"/>
  <c r="BA65" i="1" s="1"/>
  <c r="BG77" i="1"/>
  <c r="BE78" i="1"/>
  <c r="BH81" i="1"/>
  <c r="BE86" i="1"/>
  <c r="BF92" i="1"/>
  <c r="BG99" i="1"/>
  <c r="BE118" i="1"/>
  <c r="BG120" i="1"/>
  <c r="BG125" i="1"/>
  <c r="BF135" i="1"/>
  <c r="BD136" i="1"/>
  <c r="BG136" i="1"/>
  <c r="BB137" i="1"/>
  <c r="BE139" i="1"/>
  <c r="BH142" i="1"/>
  <c r="BE144" i="1"/>
  <c r="BD145" i="1"/>
  <c r="BB146" i="1"/>
  <c r="BH148" i="1"/>
  <c r="BB154" i="1"/>
  <c r="BE154" i="1"/>
  <c r="BA154" i="1" s="1"/>
  <c r="BD156" i="1"/>
  <c r="BH156" i="1"/>
  <c r="BH161" i="1"/>
  <c r="BH21" i="1"/>
  <c r="BA21" i="1" s="1"/>
  <c r="BD27" i="1"/>
  <c r="BG27" i="1"/>
  <c r="BB28" i="1"/>
  <c r="BH31" i="1"/>
  <c r="BD32" i="1"/>
  <c r="BD39" i="1"/>
  <c r="BG39" i="1"/>
  <c r="BB53" i="1"/>
  <c r="BB60" i="1"/>
  <c r="BE67" i="1"/>
  <c r="BB71" i="1"/>
  <c r="BE71" i="1"/>
  <c r="BE73" i="1"/>
  <c r="BF76" i="1"/>
  <c r="BH77" i="1"/>
  <c r="BB78" i="1"/>
  <c r="BG82" i="1"/>
  <c r="BB88" i="1"/>
  <c r="BE88" i="1"/>
  <c r="BG90" i="1"/>
  <c r="BA90" i="1" s="1"/>
  <c r="BH99" i="1"/>
  <c r="BF101" i="1"/>
  <c r="BF107" i="1"/>
  <c r="BD110" i="1"/>
  <c r="BA110" i="1" s="1"/>
  <c r="BG110" i="1"/>
  <c r="BG115" i="1"/>
  <c r="BB118" i="1"/>
  <c r="BH120" i="1"/>
  <c r="BF122" i="1"/>
  <c r="BE124" i="1"/>
  <c r="BE127" i="1"/>
  <c r="BH136" i="1"/>
  <c r="BF140" i="1"/>
  <c r="BF147" i="1"/>
  <c r="BG149" i="1"/>
  <c r="BE151" i="1"/>
  <c r="BA151" i="1" s="1"/>
  <c r="BE159" i="1"/>
  <c r="BA114" i="1"/>
  <c r="BA121" i="1"/>
  <c r="BA22" i="1"/>
  <c r="BA24" i="1"/>
  <c r="BA35" i="1"/>
  <c r="BA10" i="1"/>
  <c r="BA31" i="1"/>
  <c r="BA17" i="1"/>
  <c r="BA30" i="1"/>
  <c r="BE25" i="1"/>
  <c r="BE36" i="1"/>
  <c r="BA36" i="1" s="1"/>
  <c r="BF43" i="1"/>
  <c r="BF44" i="1"/>
  <c r="BA44" i="1" s="1"/>
  <c r="BG45" i="1"/>
  <c r="BA45" i="1" s="1"/>
  <c r="BF52" i="1"/>
  <c r="BD56" i="1"/>
  <c r="BA56" i="1" s="1"/>
  <c r="BF61" i="1"/>
  <c r="BH70" i="1"/>
  <c r="BG73" i="1"/>
  <c r="BH18" i="1"/>
  <c r="BA18" i="1" s="1"/>
  <c r="BH23" i="1"/>
  <c r="BH34" i="1"/>
  <c r="BF11" i="1"/>
  <c r="BH12" i="1"/>
  <c r="BH19" i="1"/>
  <c r="BF26" i="1"/>
  <c r="BH28" i="1"/>
  <c r="BF37" i="1"/>
  <c r="BH39" i="1"/>
  <c r="BF41" i="1"/>
  <c r="BA41" i="1" s="1"/>
  <c r="BF42" i="1"/>
  <c r="BA49" i="1"/>
  <c r="BG54" i="1"/>
  <c r="BH56" i="1"/>
  <c r="BE66" i="1"/>
  <c r="BG43" i="1"/>
  <c r="BD61" i="1"/>
  <c r="BG61" i="1"/>
  <c r="BF70" i="1"/>
  <c r="BG41" i="1"/>
  <c r="BH52" i="1"/>
  <c r="BE57" i="1"/>
  <c r="BE33" i="1"/>
  <c r="BA33" i="1" s="1"/>
  <c r="BF53" i="1"/>
  <c r="BF56" i="1"/>
  <c r="BF73" i="1"/>
  <c r="BF72" i="1"/>
  <c r="BA160" i="1"/>
  <c r="BG72" i="1"/>
  <c r="BF48" i="1"/>
  <c r="BF65" i="1"/>
  <c r="BF40" i="1"/>
  <c r="BE53" i="1"/>
  <c r="BE62" i="1"/>
  <c r="BG67" i="1"/>
  <c r="BH69" i="1"/>
  <c r="BE13" i="1"/>
  <c r="BE20" i="1"/>
  <c r="BA20" i="1" s="1"/>
  <c r="BE29" i="1"/>
  <c r="BA29" i="1" s="1"/>
  <c r="BE40" i="1"/>
  <c r="BD48" i="1"/>
  <c r="BG48" i="1"/>
  <c r="BF64" i="1"/>
  <c r="BG141" i="1"/>
  <c r="BH141" i="1"/>
  <c r="BH134" i="1"/>
  <c r="BG134" i="1"/>
  <c r="BF134" i="1"/>
  <c r="BF55" i="1"/>
  <c r="BF68" i="1"/>
  <c r="BA68" i="1" s="1"/>
  <c r="BH86" i="1"/>
  <c r="BG86" i="1"/>
  <c r="BF86" i="1"/>
  <c r="BH93" i="1"/>
  <c r="BG93" i="1"/>
  <c r="BH75" i="1"/>
  <c r="BF78" i="1"/>
  <c r="BA82" i="1"/>
  <c r="BE98" i="1"/>
  <c r="BA98" i="1" s="1"/>
  <c r="BB108" i="1"/>
  <c r="BG145" i="1"/>
  <c r="BH145" i="1"/>
  <c r="BB158" i="1"/>
  <c r="BH85" i="1"/>
  <c r="BG85" i="1"/>
  <c r="BA89" i="1"/>
  <c r="BD91" i="1"/>
  <c r="BA130" i="1"/>
  <c r="BH138" i="1"/>
  <c r="BG138" i="1"/>
  <c r="BF138" i="1"/>
  <c r="BF75" i="1"/>
  <c r="BB81" i="1"/>
  <c r="BG108" i="1"/>
  <c r="BF108" i="1"/>
  <c r="BF145" i="1"/>
  <c r="BH158" i="1"/>
  <c r="BG158" i="1"/>
  <c r="BF85" i="1"/>
  <c r="BA102" i="1"/>
  <c r="BA143" i="1"/>
  <c r="BA76" i="1"/>
  <c r="BD80" i="1"/>
  <c r="BA80" i="1" s="1"/>
  <c r="BA148" i="1"/>
  <c r="BE155" i="1"/>
  <c r="BA155" i="1" s="1"/>
  <c r="BA112" i="1"/>
  <c r="BD77" i="1"/>
  <c r="BB86" i="1"/>
  <c r="BA139" i="1"/>
  <c r="BB97" i="1"/>
  <c r="BF100" i="1"/>
  <c r="BB116" i="1"/>
  <c r="BA116" i="1" s="1"/>
  <c r="BB119" i="1"/>
  <c r="BA119" i="1" s="1"/>
  <c r="BB123" i="1"/>
  <c r="BA123" i="1" s="1"/>
  <c r="BB126" i="1"/>
  <c r="BG137" i="1"/>
  <c r="BF141" i="1"/>
  <c r="BH149" i="1"/>
  <c r="BF158" i="1"/>
  <c r="BH88" i="1"/>
  <c r="BD128" i="1"/>
  <c r="BA128" i="1" s="1"/>
  <c r="BA135" i="1"/>
  <c r="BF142" i="1"/>
  <c r="BB150" i="1"/>
  <c r="BA150" i="1" s="1"/>
  <c r="BA157" i="1"/>
  <c r="BG100" i="1"/>
  <c r="BG142" i="1"/>
  <c r="BF104" i="1"/>
  <c r="BF105" i="1"/>
  <c r="BE84" i="1"/>
  <c r="BE92" i="1"/>
  <c r="BA92" i="1" s="1"/>
  <c r="BF96" i="1"/>
  <c r="BF97" i="1"/>
  <c r="BG105" i="1"/>
  <c r="BG111" i="1"/>
  <c r="BA111" i="1" s="1"/>
  <c r="BA125" i="1"/>
  <c r="BG129" i="1"/>
  <c r="BF133" i="1"/>
  <c r="BB142" i="1"/>
  <c r="BA159" i="1"/>
  <c r="BD161" i="1"/>
  <c r="BH87" i="1"/>
  <c r="BA87" i="1" s="1"/>
  <c r="BH94" i="1"/>
  <c r="BA94" i="1" s="1"/>
  <c r="BA99" i="1"/>
  <c r="BD104" i="1"/>
  <c r="BG104" i="1"/>
  <c r="BA124" i="1"/>
  <c r="BA127" i="1"/>
  <c r="BD144" i="1"/>
  <c r="BA144" i="1" s="1"/>
  <c r="BH153" i="1"/>
  <c r="BG153" i="1"/>
  <c r="BG95" i="1"/>
  <c r="BA95" i="1" s="1"/>
  <c r="BG96" i="1"/>
  <c r="BG101" i="1"/>
  <c r="BH133" i="1"/>
  <c r="BD140" i="1"/>
  <c r="BA140" i="1" s="1"/>
  <c r="BF153" i="1"/>
  <c r="BA71" i="1" l="1"/>
  <c r="BA107" i="1"/>
  <c r="BA156" i="1"/>
  <c r="BA153" i="1"/>
  <c r="BA39" i="1"/>
  <c r="BA59" i="1"/>
  <c r="BA120" i="1"/>
  <c r="BA147" i="1"/>
  <c r="BA83" i="1"/>
  <c r="BA115" i="1"/>
  <c r="BA146" i="1"/>
  <c r="BA12" i="1"/>
  <c r="BA38" i="1"/>
  <c r="BA16" i="1"/>
  <c r="BA134" i="1"/>
  <c r="BA11" i="1"/>
  <c r="BA118" i="1"/>
  <c r="BA106" i="1"/>
  <c r="BA93" i="1"/>
  <c r="BA19" i="1"/>
  <c r="BA136" i="1"/>
  <c r="BA75" i="1"/>
  <c r="BA53" i="1"/>
  <c r="BA54" i="1"/>
  <c r="BA23" i="1"/>
  <c r="BA133" i="1"/>
  <c r="BA88" i="1"/>
  <c r="BA138" i="1"/>
  <c r="BA55" i="1"/>
  <c r="BA66" i="1"/>
  <c r="BA74" i="1"/>
  <c r="BA129" i="1"/>
  <c r="BA105" i="1"/>
  <c r="BA13" i="1"/>
  <c r="BA34" i="1"/>
  <c r="BA25" i="1"/>
  <c r="BA84" i="1"/>
  <c r="BA69" i="1"/>
  <c r="BA86" i="1"/>
  <c r="BA101" i="1"/>
  <c r="BA137" i="1"/>
  <c r="BA77" i="1"/>
  <c r="BA78" i="1"/>
  <c r="BA62" i="1"/>
  <c r="BA57" i="1"/>
  <c r="BA42" i="1"/>
  <c r="BA141" i="1"/>
  <c r="BA67" i="1"/>
  <c r="BA126" i="1"/>
  <c r="BA91" i="1"/>
  <c r="BA52" i="1"/>
  <c r="BA149" i="1"/>
  <c r="BA37" i="1"/>
  <c r="BA64" i="1"/>
  <c r="BA28" i="1"/>
  <c r="BA145" i="1"/>
  <c r="BA161" i="1"/>
  <c r="BA100" i="1"/>
  <c r="BA81" i="1"/>
  <c r="BA61" i="1"/>
  <c r="BA26" i="1"/>
  <c r="BA15" i="1"/>
  <c r="BA158" i="1"/>
  <c r="BA70" i="1"/>
  <c r="BA97" i="1"/>
  <c r="BA40" i="1"/>
  <c r="BA72" i="1"/>
  <c r="BA73" i="1"/>
  <c r="BA96" i="1"/>
  <c r="BA85" i="1"/>
  <c r="BA43" i="1"/>
  <c r="BA108" i="1"/>
  <c r="BA48" i="1"/>
  <c r="BA104" i="1"/>
  <c r="BA142" i="1"/>
</calcChain>
</file>

<file path=xl/sharedStrings.xml><?xml version="1.0" encoding="utf-8"?>
<sst xmlns="http://schemas.openxmlformats.org/spreadsheetml/2006/main" count="82" uniqueCount="80">
  <si>
    <t>１．事業所名</t>
    <phoneticPr fontId="9"/>
  </si>
  <si>
    <t>２．事業所の所在地・連絡先・事業者名</t>
    <rPh sb="2" eb="5">
      <t>ジギョウショ</t>
    </rPh>
    <phoneticPr fontId="9"/>
  </si>
  <si>
    <t>３．定員</t>
    <rPh sb="2" eb="4">
      <t>テイイン</t>
    </rPh>
    <phoneticPr fontId="9"/>
  </si>
  <si>
    <t>４．宿泊サービス提供日・サービス計画</t>
    <rPh sb="16" eb="18">
      <t>ケイカク</t>
    </rPh>
    <phoneticPr fontId="9"/>
  </si>
  <si>
    <t>５．人員配置</t>
    <rPh sb="2" eb="4">
      <t>ジンイン</t>
    </rPh>
    <rPh sb="4" eb="6">
      <t>ハイチ</t>
    </rPh>
    <phoneticPr fontId="9"/>
  </si>
  <si>
    <t>６．宿泊料金</t>
    <rPh sb="2" eb="4">
      <t>シュクハク</t>
    </rPh>
    <rPh sb="4" eb="6">
      <t>リョウキン</t>
    </rPh>
    <phoneticPr fontId="9"/>
  </si>
  <si>
    <t>７．宿泊室</t>
    <rPh sb="2" eb="5">
      <t>シュクハクシツ</t>
    </rPh>
    <phoneticPr fontId="9"/>
  </si>
  <si>
    <t>８．防災対策</t>
    <rPh sb="2" eb="4">
      <t>ボウサイ</t>
    </rPh>
    <rPh sb="4" eb="6">
      <t>タイサク</t>
    </rPh>
    <phoneticPr fontId="9"/>
  </si>
  <si>
    <r>
      <t>※県指針不適合の状況　　　　　</t>
    </r>
    <r>
      <rPr>
        <sz val="11"/>
        <color indexed="8"/>
        <rFont val="MS UI Gothic"/>
        <family val="3"/>
        <charset val="128"/>
      </rPr>
      <t>※不適合は▲</t>
    </r>
    <rPh sb="1" eb="2">
      <t>ケン</t>
    </rPh>
    <rPh sb="2" eb="4">
      <t>シシン</t>
    </rPh>
    <rPh sb="4" eb="7">
      <t>フテキゴウ</t>
    </rPh>
    <rPh sb="8" eb="10">
      <t>ジョウキョウ</t>
    </rPh>
    <rPh sb="16" eb="19">
      <t>フテキゴウ</t>
    </rPh>
    <phoneticPr fontId="9"/>
  </si>
  <si>
    <t>○
県の指針に適合していない項目がある</t>
    <rPh sb="2" eb="3">
      <t>ケン</t>
    </rPh>
    <rPh sb="4" eb="6">
      <t>シシン</t>
    </rPh>
    <rPh sb="7" eb="9">
      <t>テキゴウ</t>
    </rPh>
    <rPh sb="14" eb="16">
      <t>コウモク</t>
    </rPh>
    <phoneticPr fontId="9"/>
  </si>
  <si>
    <r>
      <t xml:space="preserve">
＜基準要旨＞
・宿泊サービスの利用定員は、通所介護事業所等利用定員の</t>
    </r>
    <r>
      <rPr>
        <u/>
        <sz val="12"/>
        <rFont val="MS UI Gothic"/>
        <family val="3"/>
        <charset val="128"/>
      </rPr>
      <t>9人以下かつ</t>
    </r>
    <r>
      <rPr>
        <sz val="12"/>
        <rFont val="MS UI Gothic"/>
        <family val="3"/>
        <charset val="128"/>
      </rPr>
      <t>1/2以下。
※</t>
    </r>
    <r>
      <rPr>
        <u/>
        <sz val="12"/>
        <rFont val="MS UI Gothic"/>
        <family val="3"/>
        <charset val="128"/>
      </rPr>
      <t>下線部は</t>
    </r>
    <r>
      <rPr>
        <sz val="12"/>
        <rFont val="MS UI Gothic"/>
        <family val="3"/>
        <charset val="128"/>
      </rPr>
      <t>平成27年10月改正部分</t>
    </r>
    <rPh sb="2" eb="4">
      <t>キジュン</t>
    </rPh>
    <rPh sb="4" eb="6">
      <t>ヨウシ</t>
    </rPh>
    <rPh sb="26" eb="29">
      <t>ジギョウショ</t>
    </rPh>
    <rPh sb="29" eb="30">
      <t>トウ</t>
    </rPh>
    <rPh sb="36" eb="37">
      <t>ニン</t>
    </rPh>
    <rPh sb="37" eb="39">
      <t>イカ</t>
    </rPh>
    <rPh sb="51" eb="54">
      <t>カセンブ</t>
    </rPh>
    <rPh sb="55" eb="57">
      <t>ヘイセイ</t>
    </rPh>
    <rPh sb="59" eb="60">
      <t>ネン</t>
    </rPh>
    <rPh sb="62" eb="63">
      <t>ガツ</t>
    </rPh>
    <rPh sb="63" eb="65">
      <t>カイセイ</t>
    </rPh>
    <rPh sb="65" eb="67">
      <t>ブブン</t>
    </rPh>
    <phoneticPr fontId="9"/>
  </si>
  <si>
    <t xml:space="preserve">
＜基準要旨＞
・連続４日以上の宿泊予定者については、具体的サービス内容等を記載した宿泊サービス計画を作成すること。
（３日以内の連続宿泊であっても、反復的・継続的に利用する予定であれば作成が望ましい）</t>
    <phoneticPr fontId="9"/>
  </si>
  <si>
    <r>
      <rPr>
        <b/>
        <sz val="12"/>
        <rFont val="MS UI Gothic"/>
        <family val="3"/>
        <charset val="128"/>
      </rPr>
      <t>※　下記の従業者数は常勤・非常勤、専従・兼務など全て含む人数
　なので、必ずしも下記の人数が常時配置されているとは限りません。</t>
    </r>
    <r>
      <rPr>
        <sz val="12"/>
        <rFont val="MS UI Gothic"/>
        <family val="3"/>
        <charset val="128"/>
      </rPr>
      <t xml:space="preserve">
＜基準要旨＞
・介護職員（看護職員を含む）を常時、利用者９人につき１名以上確保する。
・食事時間等の繁忙時には、上記に加え必要な人員を配置する。
・介護職員は、有資格者（介護福祉士・ヘルパー資格者）が望ましい
・緊急時対応職員の配置又は緊急連絡体制を整備する。
</t>
    </r>
    <rPh sb="2" eb="4">
      <t>カキ</t>
    </rPh>
    <rPh sb="5" eb="6">
      <t>ジュウ</t>
    </rPh>
    <rPh sb="6" eb="9">
      <t>ギョウシャスウ</t>
    </rPh>
    <rPh sb="10" eb="12">
      <t>ジョウキン</t>
    </rPh>
    <rPh sb="13" eb="16">
      <t>ヒジョウキン</t>
    </rPh>
    <rPh sb="17" eb="19">
      <t>センジュウ</t>
    </rPh>
    <rPh sb="20" eb="22">
      <t>ケンム</t>
    </rPh>
    <rPh sb="24" eb="25">
      <t>スベ</t>
    </rPh>
    <rPh sb="26" eb="27">
      <t>フク</t>
    </rPh>
    <rPh sb="28" eb="30">
      <t>ニンズウ</t>
    </rPh>
    <rPh sb="36" eb="37">
      <t>カナラ</t>
    </rPh>
    <rPh sb="40" eb="42">
      <t>カキ</t>
    </rPh>
    <rPh sb="43" eb="45">
      <t>ニンズウ</t>
    </rPh>
    <rPh sb="46" eb="48">
      <t>ジョウジ</t>
    </rPh>
    <rPh sb="48" eb="50">
      <t>ハイチ</t>
    </rPh>
    <rPh sb="57" eb="58">
      <t>カギ</t>
    </rPh>
    <rPh sb="75" eb="77">
      <t>ショクイン</t>
    </rPh>
    <rPh sb="83" eb="84">
      <t>フク</t>
    </rPh>
    <phoneticPr fontId="9"/>
  </si>
  <si>
    <t>※平成27年12月～
・宿泊料金は事業所が定める金額（※介護保険制度適用外の自費サービス）となります。
・複数の料金設定がある場合は、そのうちの一例を表示しています。
・利用料金は必ず事業所に御確認ください。</t>
    <rPh sb="1" eb="3">
      <t>ヘイセイ</t>
    </rPh>
    <rPh sb="5" eb="6">
      <t>ネン</t>
    </rPh>
    <rPh sb="8" eb="9">
      <t>ガツ</t>
    </rPh>
    <rPh sb="12" eb="14">
      <t>シュクハク</t>
    </rPh>
    <rPh sb="14" eb="16">
      <t>リョウキン</t>
    </rPh>
    <rPh sb="17" eb="20">
      <t>ジギョウショ</t>
    </rPh>
    <rPh sb="21" eb="22">
      <t>サダ</t>
    </rPh>
    <rPh sb="24" eb="26">
      <t>キンガク</t>
    </rPh>
    <rPh sb="28" eb="30">
      <t>カイゴ</t>
    </rPh>
    <rPh sb="30" eb="32">
      <t>ホケン</t>
    </rPh>
    <rPh sb="32" eb="34">
      <t>セイド</t>
    </rPh>
    <rPh sb="34" eb="36">
      <t>テキヨウ</t>
    </rPh>
    <rPh sb="36" eb="37">
      <t>ガイ</t>
    </rPh>
    <rPh sb="38" eb="40">
      <t>ジヒ</t>
    </rPh>
    <rPh sb="53" eb="55">
      <t>フクスウ</t>
    </rPh>
    <rPh sb="56" eb="58">
      <t>リョウキン</t>
    </rPh>
    <rPh sb="58" eb="60">
      <t>セッテイ</t>
    </rPh>
    <rPh sb="63" eb="65">
      <t>バアイ</t>
    </rPh>
    <rPh sb="72" eb="74">
      <t>イチレイ</t>
    </rPh>
    <rPh sb="75" eb="77">
      <t>ヒョウジ</t>
    </rPh>
    <rPh sb="85" eb="87">
      <t>リヨウ</t>
    </rPh>
    <rPh sb="87" eb="89">
      <t>リョウキン</t>
    </rPh>
    <rPh sb="90" eb="91">
      <t>カナラ</t>
    </rPh>
    <rPh sb="92" eb="95">
      <t>ジギョウショ</t>
    </rPh>
    <rPh sb="96" eb="99">
      <t>ゴカクニン</t>
    </rPh>
    <phoneticPr fontId="9"/>
  </si>
  <si>
    <r>
      <t xml:space="preserve">
＜基準要旨＞
・宿泊室の定員は、原則として１室１名
・指針上の基準は、１室７．４３㎡以上
・個室以外の場合は、１人あたり７．４３㎡以上を確保し、カーテン・パーテーション等の仕切りを設け、利用者のプライバシーを確保すること。</t>
    </r>
    <r>
      <rPr>
        <u/>
        <sz val="12"/>
        <rFont val="MS UI Gothic"/>
        <family val="3"/>
        <charset val="128"/>
      </rPr>
      <t>また1室の定員は4人以下とすること。</t>
    </r>
    <r>
      <rPr>
        <sz val="12"/>
        <rFont val="MS UI Gothic"/>
        <family val="3"/>
        <charset val="128"/>
      </rPr>
      <t xml:space="preserve">
・男女別室に配慮すること。</t>
    </r>
    <rPh sb="115" eb="116">
      <t>シツ</t>
    </rPh>
    <rPh sb="117" eb="119">
      <t>テイイン</t>
    </rPh>
    <rPh sb="121" eb="122">
      <t>ニン</t>
    </rPh>
    <rPh sb="122" eb="124">
      <t>イカ</t>
    </rPh>
    <phoneticPr fontId="9"/>
  </si>
  <si>
    <r>
      <t xml:space="preserve">
＜基準要旨＞
・消防法その他の法令に従い、消火設備等を確実に設置する。
・非常災害に対する具体的計画（消防計画等）を作成する。
・非常災害時の関係機関等との連携体制を整備する。
・消防計画等を定期的に従業者に周知する。
・定期的に夜間を想定した避難・救出等の必要な訓練を行う。
</t>
    </r>
    <r>
      <rPr>
        <u/>
        <sz val="12"/>
        <rFont val="MS UI Gothic"/>
        <family val="3"/>
        <charset val="128"/>
      </rPr>
      <t>・非常災害時に備えて備蓄（例：飲料水、食料、常備薬、介護用品、その他）に努めること。</t>
    </r>
    <rPh sb="141" eb="143">
      <t>ヒジョウ</t>
    </rPh>
    <rPh sb="143" eb="145">
      <t>サイガイ</t>
    </rPh>
    <rPh sb="145" eb="146">
      <t>ジ</t>
    </rPh>
    <rPh sb="147" eb="148">
      <t>ソナ</t>
    </rPh>
    <rPh sb="150" eb="152">
      <t>ビチク</t>
    </rPh>
    <rPh sb="153" eb="154">
      <t>レイ</t>
    </rPh>
    <rPh sb="155" eb="158">
      <t>インリョウスイ</t>
    </rPh>
    <rPh sb="159" eb="161">
      <t>ショクリョウ</t>
    </rPh>
    <rPh sb="162" eb="165">
      <t>ジョウビヤク</t>
    </rPh>
    <rPh sb="166" eb="168">
      <t>カイゴ</t>
    </rPh>
    <rPh sb="168" eb="170">
      <t>ヨウヒン</t>
    </rPh>
    <rPh sb="173" eb="174">
      <t>タ</t>
    </rPh>
    <rPh sb="176" eb="177">
      <t>ツト</t>
    </rPh>
    <phoneticPr fontId="9"/>
  </si>
  <si>
    <r>
      <t>①定員
宿泊定員が通所介護定員の</t>
    </r>
    <r>
      <rPr>
        <u/>
        <sz val="11"/>
        <color indexed="8"/>
        <rFont val="MS UI Gothic"/>
        <family val="3"/>
        <charset val="128"/>
      </rPr>
      <t>9人又は</t>
    </r>
    <r>
      <rPr>
        <sz val="11"/>
        <color indexed="8"/>
        <rFont val="MS UI Gothic"/>
        <family val="3"/>
        <charset val="128"/>
      </rPr>
      <t>1/2を超えている（又は宿泊定員を定めていない）
指針第3の1</t>
    </r>
    <rPh sb="1" eb="3">
      <t>テイイン</t>
    </rPh>
    <rPh sb="6" eb="8">
      <t>シュクハク</t>
    </rPh>
    <rPh sb="19" eb="20">
      <t>ニン</t>
    </rPh>
    <rPh sb="20" eb="21">
      <t>マタ</t>
    </rPh>
    <rPh sb="26" eb="27">
      <t>コ</t>
    </rPh>
    <rPh sb="32" eb="33">
      <t>マタ</t>
    </rPh>
    <rPh sb="34" eb="36">
      <t>シュクハク</t>
    </rPh>
    <rPh sb="36" eb="38">
      <t>テイイン</t>
    </rPh>
    <rPh sb="39" eb="40">
      <t>サダ</t>
    </rPh>
    <phoneticPr fontId="9"/>
  </si>
  <si>
    <t>②サービス計画
サービス計画を作成していない
指針第4の4(1)</t>
    <rPh sb="5" eb="7">
      <t>ケイカク</t>
    </rPh>
    <rPh sb="13" eb="15">
      <t>ケイカク</t>
    </rPh>
    <rPh sb="16" eb="18">
      <t>サクセイ</t>
    </rPh>
    <phoneticPr fontId="9"/>
  </si>
  <si>
    <t>③緊急対応
緊急時対応職員を配置せず、
かつ連絡体制も整備していない
指針第2の1(4)</t>
    <rPh sb="1" eb="3">
      <t>キンキュウ</t>
    </rPh>
    <rPh sb="3" eb="5">
      <t>タイオウ</t>
    </rPh>
    <rPh sb="7" eb="10">
      <t>キンキュウジ</t>
    </rPh>
    <rPh sb="10" eb="12">
      <t>タイオウ</t>
    </rPh>
    <rPh sb="12" eb="14">
      <t>ショクイン</t>
    </rPh>
    <rPh sb="15" eb="17">
      <t>ハイチ</t>
    </rPh>
    <rPh sb="23" eb="25">
      <t>レンラク</t>
    </rPh>
    <rPh sb="25" eb="27">
      <t>タイセイ</t>
    </rPh>
    <rPh sb="28" eb="30">
      <t>セイビ</t>
    </rPh>
    <phoneticPr fontId="9"/>
  </si>
  <si>
    <t>④個室面積
7.43㎡未満の部屋がある
(又は面積不詳)
指針第3の2(2)①イ</t>
    <rPh sb="1" eb="3">
      <t>コシツ</t>
    </rPh>
    <rPh sb="3" eb="5">
      <t>メンセキ</t>
    </rPh>
    <rPh sb="12" eb="14">
      <t>ミマン</t>
    </rPh>
    <rPh sb="15" eb="17">
      <t>ヘヤ</t>
    </rPh>
    <rPh sb="22" eb="23">
      <t>マタ</t>
    </rPh>
    <rPh sb="24" eb="26">
      <t>メンセキ</t>
    </rPh>
    <rPh sb="26" eb="28">
      <t>フショウ</t>
    </rPh>
    <phoneticPr fontId="9"/>
  </si>
  <si>
    <t>⑤個室以外の面積
1人当たり7.43㎡の区画がある
(又は面積不詳)
指針第3の2(2)①エ</t>
    <rPh sb="1" eb="3">
      <t>コシツ</t>
    </rPh>
    <rPh sb="3" eb="5">
      <t>イガイ</t>
    </rPh>
    <rPh sb="6" eb="8">
      <t>メンセキ</t>
    </rPh>
    <rPh sb="11" eb="12">
      <t>ニン</t>
    </rPh>
    <rPh sb="12" eb="13">
      <t>ア</t>
    </rPh>
    <rPh sb="21" eb="23">
      <t>クカク</t>
    </rPh>
    <rPh sb="28" eb="29">
      <t>マタ</t>
    </rPh>
    <rPh sb="30" eb="32">
      <t>メンセキ</t>
    </rPh>
    <rPh sb="32" eb="34">
      <t>フショウ</t>
    </rPh>
    <phoneticPr fontId="9"/>
  </si>
  <si>
    <t>⑥間仕切り
個室でない宿泊室にカーテン等の仕切りを設けていない
指針第3の2(2)①エ</t>
    <rPh sb="1" eb="4">
      <t>マジキ</t>
    </rPh>
    <rPh sb="7" eb="9">
      <t>コシツ</t>
    </rPh>
    <rPh sb="12" eb="15">
      <t>シュクハクシツ</t>
    </rPh>
    <rPh sb="20" eb="21">
      <t>トウ</t>
    </rPh>
    <rPh sb="22" eb="24">
      <t>シキ</t>
    </rPh>
    <rPh sb="26" eb="27">
      <t>モウ</t>
    </rPh>
    <phoneticPr fontId="9"/>
  </si>
  <si>
    <t>⑦男女別室
個室でない宿泊室で男女別室の配慮をしていない
指針第3の2(2)①エ</t>
    <rPh sb="1" eb="3">
      <t>ダンジョ</t>
    </rPh>
    <rPh sb="3" eb="5">
      <t>ベッシツ</t>
    </rPh>
    <rPh sb="7" eb="9">
      <t>コシツ</t>
    </rPh>
    <rPh sb="12" eb="14">
      <t>シュクハク</t>
    </rPh>
    <rPh sb="14" eb="15">
      <t>シツ</t>
    </rPh>
    <rPh sb="16" eb="18">
      <t>ダンジョ</t>
    </rPh>
    <rPh sb="18" eb="20">
      <t>ベッシツ</t>
    </rPh>
    <rPh sb="21" eb="23">
      <t>ハイリョ</t>
    </rPh>
    <phoneticPr fontId="9"/>
  </si>
  <si>
    <t>⑧消防計画等
非常災害に関する具体的計画(消防計画)を立てていない
指針第5の4（1）</t>
    <rPh sb="1" eb="3">
      <t>ショウボウ</t>
    </rPh>
    <rPh sb="3" eb="5">
      <t>ケイカク</t>
    </rPh>
    <rPh sb="5" eb="6">
      <t>トウ</t>
    </rPh>
    <rPh sb="8" eb="10">
      <t>ヒジョウ</t>
    </rPh>
    <rPh sb="10" eb="12">
      <t>サイガイ</t>
    </rPh>
    <rPh sb="13" eb="14">
      <t>カン</t>
    </rPh>
    <rPh sb="16" eb="19">
      <t>グタイテキ</t>
    </rPh>
    <rPh sb="19" eb="21">
      <t>ケイカク</t>
    </rPh>
    <rPh sb="22" eb="24">
      <t>ショウボウ</t>
    </rPh>
    <rPh sb="24" eb="26">
      <t>ケイカク</t>
    </rPh>
    <rPh sb="28" eb="29">
      <t>タ</t>
    </rPh>
    <phoneticPr fontId="9"/>
  </si>
  <si>
    <t>⑨夜間想定訓練
定期的に夜間を想定した避難訓練を実施していない
指針第5の4（1）</t>
    <rPh sb="1" eb="3">
      <t>ヤカン</t>
    </rPh>
    <rPh sb="3" eb="5">
      <t>ソウテイ</t>
    </rPh>
    <rPh sb="5" eb="7">
      <t>クンレン</t>
    </rPh>
    <rPh sb="9" eb="12">
      <t>テイキテキ</t>
    </rPh>
    <rPh sb="13" eb="15">
      <t>ヤカン</t>
    </rPh>
    <rPh sb="16" eb="18">
      <t>ソウテイ</t>
    </rPh>
    <rPh sb="20" eb="22">
      <t>ヒナン</t>
    </rPh>
    <rPh sb="22" eb="24">
      <t>クンレン</t>
    </rPh>
    <rPh sb="25" eb="27">
      <t>ジッシ</t>
    </rPh>
    <phoneticPr fontId="9"/>
  </si>
  <si>
    <t>⑩避難訓練
定期的に避難訓練を実施していない
指針第5の4（1）</t>
    <rPh sb="1" eb="3">
      <t>ヒナン</t>
    </rPh>
    <rPh sb="3" eb="5">
      <t>クンレン</t>
    </rPh>
    <rPh sb="7" eb="10">
      <t>テイキテキ</t>
    </rPh>
    <rPh sb="11" eb="13">
      <t>ヒナン</t>
    </rPh>
    <rPh sb="13" eb="15">
      <t>クンレン</t>
    </rPh>
    <rPh sb="16" eb="18">
      <t>ジッシ</t>
    </rPh>
    <phoneticPr fontId="9"/>
  </si>
  <si>
    <t>6-2</t>
    <phoneticPr fontId="9"/>
  </si>
  <si>
    <t>9  サービス提供日</t>
    <rPh sb="7" eb="9">
      <t>テイキョウ</t>
    </rPh>
    <rPh sb="9" eb="10">
      <t>ヒ</t>
    </rPh>
    <phoneticPr fontId="9"/>
  </si>
  <si>
    <t>11 従業者数</t>
    <rPh sb="3" eb="4">
      <t>ジュウ</t>
    </rPh>
    <rPh sb="4" eb="7">
      <t>ギョウシャスウ</t>
    </rPh>
    <phoneticPr fontId="9"/>
  </si>
  <si>
    <t>16　個室の部屋数・部屋面積</t>
    <rPh sb="3" eb="5">
      <t>コシツ</t>
    </rPh>
    <rPh sb="6" eb="8">
      <t>ヘヤ</t>
    </rPh>
    <rPh sb="8" eb="9">
      <t>スウ</t>
    </rPh>
    <rPh sb="10" eb="12">
      <t>ヘヤ</t>
    </rPh>
    <rPh sb="12" eb="14">
      <t>メンセキ</t>
    </rPh>
    <phoneticPr fontId="9"/>
  </si>
  <si>
    <t>17　個室以外の部屋数・１人当たり面積</t>
    <rPh sb="3" eb="5">
      <t>コシツ</t>
    </rPh>
    <rPh sb="5" eb="7">
      <t>イガイ</t>
    </rPh>
    <rPh sb="8" eb="10">
      <t>ヘヤ</t>
    </rPh>
    <rPh sb="10" eb="11">
      <t>スウ</t>
    </rPh>
    <rPh sb="13" eb="14">
      <t>ニン</t>
    </rPh>
    <rPh sb="14" eb="15">
      <t>ア</t>
    </rPh>
    <rPh sb="17" eb="19">
      <t>メンセキ</t>
    </rPh>
    <phoneticPr fontId="9"/>
  </si>
  <si>
    <t>№</t>
    <phoneticPr fontId="9"/>
  </si>
  <si>
    <t>宿泊サービスを提供している
通所介護事業所等の事業所名</t>
    <rPh sb="0" eb="2">
      <t>シュクハク</t>
    </rPh>
    <rPh sb="7" eb="9">
      <t>テイキョウ</t>
    </rPh>
    <rPh sb="14" eb="16">
      <t>ツウショ</t>
    </rPh>
    <rPh sb="16" eb="18">
      <t>カイゴ</t>
    </rPh>
    <rPh sb="18" eb="21">
      <t>ジギョウショ</t>
    </rPh>
    <rPh sb="21" eb="22">
      <t>トウ</t>
    </rPh>
    <rPh sb="23" eb="26">
      <t>ジギョウショ</t>
    </rPh>
    <rPh sb="26" eb="27">
      <t>メイ</t>
    </rPh>
    <phoneticPr fontId="9"/>
  </si>
  <si>
    <t>地域密着通所介護事業所
（市町村所管）</t>
    <rPh sb="0" eb="2">
      <t>チイキ</t>
    </rPh>
    <rPh sb="2" eb="4">
      <t>ミッチャク</t>
    </rPh>
    <rPh sb="4" eb="8">
      <t>ツウショカイゴ</t>
    </rPh>
    <rPh sb="8" eb="11">
      <t>ジギョウショ</t>
    </rPh>
    <rPh sb="13" eb="16">
      <t>シチョウソン</t>
    </rPh>
    <rPh sb="16" eb="18">
      <t>ショカン</t>
    </rPh>
    <phoneticPr fontId="9"/>
  </si>
  <si>
    <t>市町村</t>
    <rPh sb="0" eb="3">
      <t>シチョウソン</t>
    </rPh>
    <phoneticPr fontId="9"/>
  </si>
  <si>
    <t>所在地</t>
    <rPh sb="0" eb="3">
      <t>ショザイチ</t>
    </rPh>
    <phoneticPr fontId="9"/>
  </si>
  <si>
    <t>電話番号</t>
    <rPh sb="0" eb="2">
      <t>デンワ</t>
    </rPh>
    <rPh sb="2" eb="4">
      <t>バンゴウ</t>
    </rPh>
    <phoneticPr fontId="9"/>
  </si>
  <si>
    <t>事業者名
（運営法人）</t>
    <rPh sb="0" eb="3">
      <t>ジギョウシャ</t>
    </rPh>
    <rPh sb="3" eb="4">
      <t>メイ</t>
    </rPh>
    <rPh sb="6" eb="8">
      <t>ウンエイ</t>
    </rPh>
    <rPh sb="8" eb="10">
      <t>ホウジン</t>
    </rPh>
    <phoneticPr fontId="9"/>
  </si>
  <si>
    <t>介護保険
事業所番号</t>
    <rPh sb="0" eb="2">
      <t>カイゴ</t>
    </rPh>
    <rPh sb="2" eb="4">
      <t>ホケン</t>
    </rPh>
    <rPh sb="5" eb="8">
      <t>ジギョウショ</t>
    </rPh>
    <rPh sb="8" eb="10">
      <t>バンゴウ</t>
    </rPh>
    <phoneticPr fontId="9"/>
  </si>
  <si>
    <t>廃止・休止</t>
    <rPh sb="0" eb="2">
      <t>ハイシ</t>
    </rPh>
    <rPh sb="3" eb="5">
      <t>キュウシ</t>
    </rPh>
    <phoneticPr fontId="9"/>
  </si>
  <si>
    <t>宿泊定員</t>
    <rPh sb="0" eb="2">
      <t>シュクハク</t>
    </rPh>
    <rPh sb="2" eb="4">
      <t>テイイン</t>
    </rPh>
    <phoneticPr fontId="9"/>
  </si>
  <si>
    <t>※
通所定員</t>
    <rPh sb="2" eb="4">
      <t>ツウショ</t>
    </rPh>
    <rPh sb="4" eb="6">
      <t>テイイン</t>
    </rPh>
    <phoneticPr fontId="9"/>
  </si>
  <si>
    <t>月</t>
    <rPh sb="0" eb="1">
      <t>ゲツ</t>
    </rPh>
    <phoneticPr fontId="9"/>
  </si>
  <si>
    <t>火</t>
    <phoneticPr fontId="9"/>
  </si>
  <si>
    <t>水</t>
    <phoneticPr fontId="9"/>
  </si>
  <si>
    <t>木</t>
    <phoneticPr fontId="9"/>
  </si>
  <si>
    <t>金</t>
    <phoneticPr fontId="9"/>
  </si>
  <si>
    <t>土</t>
    <phoneticPr fontId="9"/>
  </si>
  <si>
    <t>日</t>
    <phoneticPr fontId="9"/>
  </si>
  <si>
    <t>祝</t>
    <rPh sb="0" eb="1">
      <t>シュク</t>
    </rPh>
    <phoneticPr fontId="9"/>
  </si>
  <si>
    <t>その他休日</t>
    <rPh sb="2" eb="3">
      <t>タ</t>
    </rPh>
    <rPh sb="3" eb="5">
      <t>キュウジツ</t>
    </rPh>
    <phoneticPr fontId="9"/>
  </si>
  <si>
    <t>サービス計画の作成</t>
    <rPh sb="4" eb="6">
      <t>ケイカク</t>
    </rPh>
    <rPh sb="7" eb="9">
      <t>サクセイ</t>
    </rPh>
    <phoneticPr fontId="9"/>
  </si>
  <si>
    <t>従業者数</t>
    <rPh sb="0" eb="1">
      <t>ジュウ</t>
    </rPh>
    <rPh sb="1" eb="4">
      <t>ギョウシャスウ</t>
    </rPh>
    <phoneticPr fontId="9"/>
  </si>
  <si>
    <t>看護師・准看護師</t>
    <rPh sb="0" eb="2">
      <t>カンゴ</t>
    </rPh>
    <rPh sb="2" eb="3">
      <t>シ</t>
    </rPh>
    <rPh sb="4" eb="5">
      <t>ジュン</t>
    </rPh>
    <rPh sb="5" eb="8">
      <t>カンゴシ</t>
    </rPh>
    <phoneticPr fontId="9"/>
  </si>
  <si>
    <t>介護職員（資格あり）</t>
    <rPh sb="0" eb="2">
      <t>カイゴ</t>
    </rPh>
    <rPh sb="2" eb="4">
      <t>ショクイン</t>
    </rPh>
    <rPh sb="5" eb="7">
      <t>シカク</t>
    </rPh>
    <phoneticPr fontId="9"/>
  </si>
  <si>
    <t>その他の職員</t>
    <rPh sb="2" eb="3">
      <t>タ</t>
    </rPh>
    <rPh sb="4" eb="6">
      <t>ショクイン</t>
    </rPh>
    <phoneticPr fontId="9"/>
  </si>
  <si>
    <t>繁忙時の増員</t>
    <rPh sb="0" eb="2">
      <t>ハンボウ</t>
    </rPh>
    <rPh sb="2" eb="3">
      <t>ジ</t>
    </rPh>
    <rPh sb="4" eb="6">
      <t>ゾウイン</t>
    </rPh>
    <phoneticPr fontId="9"/>
  </si>
  <si>
    <t>夜勤者の配置</t>
    <rPh sb="0" eb="2">
      <t>ヤキン</t>
    </rPh>
    <rPh sb="2" eb="3">
      <t>シャ</t>
    </rPh>
    <rPh sb="4" eb="6">
      <t>ハイチ</t>
    </rPh>
    <phoneticPr fontId="9"/>
  </si>
  <si>
    <t>緊急対応要員の配置</t>
    <rPh sb="0" eb="2">
      <t>キンキュウ</t>
    </rPh>
    <rPh sb="2" eb="4">
      <t>タイオウ</t>
    </rPh>
    <rPh sb="4" eb="6">
      <t>ヨウイン</t>
    </rPh>
    <rPh sb="7" eb="9">
      <t>ハイチ</t>
    </rPh>
    <phoneticPr fontId="9"/>
  </si>
  <si>
    <t>緊急時の連絡体制</t>
    <rPh sb="0" eb="3">
      <t>キンキュウジ</t>
    </rPh>
    <rPh sb="4" eb="6">
      <t>レンラク</t>
    </rPh>
    <rPh sb="6" eb="8">
      <t>タイセイ</t>
    </rPh>
    <phoneticPr fontId="9"/>
  </si>
  <si>
    <t>宿泊料金の例
（宿泊＋夕食・朝食代）</t>
    <rPh sb="0" eb="2">
      <t>シュクハク</t>
    </rPh>
    <rPh sb="2" eb="4">
      <t>リョウキン</t>
    </rPh>
    <rPh sb="5" eb="6">
      <t>レイ</t>
    </rPh>
    <rPh sb="8" eb="10">
      <t>シュクハク</t>
    </rPh>
    <rPh sb="11" eb="13">
      <t>ユウショク</t>
    </rPh>
    <rPh sb="14" eb="16">
      <t>チョウショク</t>
    </rPh>
    <rPh sb="16" eb="17">
      <t>ダイ</t>
    </rPh>
    <phoneticPr fontId="9"/>
  </si>
  <si>
    <t>その他の料金（実費等）の有無</t>
    <rPh sb="2" eb="3">
      <t>タ</t>
    </rPh>
    <rPh sb="4" eb="6">
      <t>リョウキン</t>
    </rPh>
    <rPh sb="7" eb="9">
      <t>ジッピ</t>
    </rPh>
    <rPh sb="9" eb="10">
      <t>トウ</t>
    </rPh>
    <rPh sb="12" eb="14">
      <t>ウム</t>
    </rPh>
    <phoneticPr fontId="9"/>
  </si>
  <si>
    <t>１階</t>
    <rPh sb="1" eb="2">
      <t>カイ</t>
    </rPh>
    <phoneticPr fontId="9"/>
  </si>
  <si>
    <t>２階</t>
    <rPh sb="1" eb="2">
      <t>カイ</t>
    </rPh>
    <phoneticPr fontId="9"/>
  </si>
  <si>
    <t>部屋面積</t>
    <rPh sb="0" eb="2">
      <t>ヘヤ</t>
    </rPh>
    <rPh sb="2" eb="4">
      <t>メンセキ</t>
    </rPh>
    <phoneticPr fontId="9"/>
  </si>
  <si>
    <t>1人当たり
面積</t>
    <rPh sb="1" eb="2">
      <t>ニン</t>
    </rPh>
    <rPh sb="2" eb="3">
      <t>ア</t>
    </rPh>
    <rPh sb="6" eb="8">
      <t>メンセキ</t>
    </rPh>
    <phoneticPr fontId="9"/>
  </si>
  <si>
    <t>仕切方法</t>
    <rPh sb="0" eb="2">
      <t>シキ</t>
    </rPh>
    <rPh sb="2" eb="4">
      <t>ホウホウ</t>
    </rPh>
    <phoneticPr fontId="9"/>
  </si>
  <si>
    <t>男女別室の配慮</t>
    <rPh sb="0" eb="2">
      <t>ダンジョ</t>
    </rPh>
    <rPh sb="2" eb="4">
      <t>ベッシツ</t>
    </rPh>
    <rPh sb="5" eb="7">
      <t>ハイリョ</t>
    </rPh>
    <phoneticPr fontId="9"/>
  </si>
  <si>
    <t>消防計画</t>
    <rPh sb="0" eb="2">
      <t>ショウボウ</t>
    </rPh>
    <rPh sb="2" eb="4">
      <t>ケイカク</t>
    </rPh>
    <phoneticPr fontId="9"/>
  </si>
  <si>
    <t>消火器</t>
    <rPh sb="0" eb="3">
      <t>ショウカキ</t>
    </rPh>
    <phoneticPr fontId="9"/>
  </si>
  <si>
    <t>防災物品</t>
    <rPh sb="0" eb="2">
      <t>ボウサイ</t>
    </rPh>
    <rPh sb="2" eb="4">
      <t>ブッピン</t>
    </rPh>
    <phoneticPr fontId="9"/>
  </si>
  <si>
    <t>誘導灯</t>
    <rPh sb="0" eb="2">
      <t>ユウドウ</t>
    </rPh>
    <rPh sb="2" eb="3">
      <t>トウ</t>
    </rPh>
    <phoneticPr fontId="9"/>
  </si>
  <si>
    <t>自動火災報知設備</t>
    <rPh sb="0" eb="2">
      <t>ジドウ</t>
    </rPh>
    <rPh sb="2" eb="4">
      <t>カサイ</t>
    </rPh>
    <rPh sb="4" eb="6">
      <t>ホウチ</t>
    </rPh>
    <rPh sb="6" eb="8">
      <t>セツビ</t>
    </rPh>
    <phoneticPr fontId="9"/>
  </si>
  <si>
    <t>避難経路の掲示</t>
    <rPh sb="0" eb="2">
      <t>ヒナン</t>
    </rPh>
    <rPh sb="2" eb="4">
      <t>ケイロ</t>
    </rPh>
    <rPh sb="5" eb="7">
      <t>ケイジ</t>
    </rPh>
    <phoneticPr fontId="9"/>
  </si>
  <si>
    <t>火災通報装置</t>
    <rPh sb="0" eb="2">
      <t>カサイ</t>
    </rPh>
    <rPh sb="2" eb="4">
      <t>ツウホウ</t>
    </rPh>
    <rPh sb="4" eb="6">
      <t>ソウチ</t>
    </rPh>
    <phoneticPr fontId="9"/>
  </si>
  <si>
    <t>スプリンクラー</t>
    <phoneticPr fontId="9"/>
  </si>
  <si>
    <t>避難訓練</t>
    <rPh sb="0" eb="2">
      <t>ヒナン</t>
    </rPh>
    <rPh sb="2" eb="4">
      <t>クンレン</t>
    </rPh>
    <phoneticPr fontId="9"/>
  </si>
  <si>
    <t>夜間想定訓練</t>
    <rPh sb="0" eb="2">
      <t>ヤカン</t>
    </rPh>
    <rPh sb="2" eb="4">
      <t>ソウテイ</t>
    </rPh>
    <rPh sb="4" eb="6">
      <t>クンレン</t>
    </rPh>
    <phoneticPr fontId="9"/>
  </si>
  <si>
    <t>非常災害時に備えた備蓄に努めている（上記例示のいずれか行っている）</t>
    <rPh sb="0" eb="2">
      <t>ヒジョウ</t>
    </rPh>
    <rPh sb="2" eb="4">
      <t>サイガイ</t>
    </rPh>
    <rPh sb="4" eb="5">
      <t>ジ</t>
    </rPh>
    <rPh sb="6" eb="7">
      <t>ソナ</t>
    </rPh>
    <rPh sb="9" eb="11">
      <t>ビチク</t>
    </rPh>
    <rPh sb="12" eb="13">
      <t>ツト</t>
    </rPh>
    <rPh sb="18" eb="20">
      <t>ジョウキ</t>
    </rPh>
    <rPh sb="20" eb="22">
      <t>レイジ</t>
    </rPh>
    <rPh sb="27" eb="28">
      <t>オコナ</t>
    </rPh>
    <phoneticPr fontId="9"/>
  </si>
  <si>
    <t>宿泊サービス（お泊りデイサービス）一覧表　：　政令市等（さいたま市・川越市・越谷市・川口市・和光市）を除く、埼玉県所管の通所介護事業所と、市町村所管の地域密着型通所介護事業所</t>
    <rPh sb="23" eb="26">
      <t>セイレイシ</t>
    </rPh>
    <rPh sb="26" eb="27">
      <t>トウ</t>
    </rPh>
    <rPh sb="32" eb="33">
      <t>シ</t>
    </rPh>
    <rPh sb="34" eb="37">
      <t>カワゴエシ</t>
    </rPh>
    <rPh sb="38" eb="41">
      <t>コシガヤシ</t>
    </rPh>
    <rPh sb="46" eb="49">
      <t>ワコウシ</t>
    </rPh>
    <rPh sb="51" eb="52">
      <t>ノゾ</t>
    </rPh>
    <rPh sb="69" eb="72">
      <t>シチョウソン</t>
    </rPh>
    <rPh sb="72" eb="74">
      <t>ショカン</t>
    </rPh>
    <rPh sb="75" eb="79">
      <t>チイキミッチャク</t>
    </rPh>
    <rPh sb="79" eb="80">
      <t>ガタ</t>
    </rPh>
    <rPh sb="80" eb="84">
      <t>ツウショカイゴ</t>
    </rPh>
    <rPh sb="84" eb="87">
      <t>ジギョウショ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</si>
</sst>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6" formatCode="#\ &quot;人&quot;"/>
    <numFmt numFmtId="177" formatCode="\(#\ &quot;人&quot;\)"/>
    <numFmt numFmtId="178" formatCode="#\ &quot;円&quot;"/>
    <numFmt numFmtId="179" formatCode="#\ &quot;室&quot;"/>
    <numFmt numFmtId="180" formatCode="#.##\ &quot;㎡&quot;"/>
    <numFmt numFmtId="181" formatCode="&quot;～&quot;#.##\ &quot;㎡&quot;"/>
    <numFmt numFmtId="182" formatCode="#\ &quot;人分&quot;"/>
    <numFmt numFmtId="183" formatCode="#.##\ &quot;㎡/人&quot;"/>
    <numFmt numFmtId="184" formatCode="&quot;～&quot;#.##\ &quot;㎡/人&quot;"/>
    <numFmt numFmtId="185" formatCode="&quot;年&quot;\ #\ &quot;回&quot;"/>
  </numFmts>
  <fonts count="25" x14ac:knownFonts="1">
    <font>
      <sz val="11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14"/>
      <color rgb="FFC00000"/>
      <name val="游ゴシック"/>
      <family val="3"/>
      <charset val="128"/>
      <scheme val="minor"/>
    </font>
    <font>
      <sz val="12"/>
      <name val="ＭＳ Ｐゴシック"/>
      <family val="3"/>
      <charset val="128"/>
    </font>
    <font>
      <sz val="12"/>
      <name val="MS UI Gothic"/>
      <family val="3"/>
      <charset val="128"/>
    </font>
    <font>
      <sz val="12"/>
      <color theme="1"/>
      <name val="MS UI Gothic"/>
      <family val="3"/>
      <charset val="128"/>
    </font>
    <font>
      <sz val="12"/>
      <color rgb="FFC00000"/>
      <name val="MS UI Gothic"/>
      <family val="3"/>
      <charset val="128"/>
    </font>
    <font>
      <b/>
      <sz val="14"/>
      <name val="MS UI Gothic"/>
      <family val="3"/>
      <charset val="128"/>
    </font>
    <font>
      <sz val="6"/>
      <name val="ＭＳ Ｐゴシック"/>
      <family val="3"/>
      <charset val="128"/>
    </font>
    <font>
      <b/>
      <sz val="14"/>
      <color theme="1"/>
      <name val="游ゴシック"/>
      <family val="3"/>
      <charset val="128"/>
      <scheme val="minor"/>
    </font>
    <font>
      <b/>
      <sz val="14"/>
      <color theme="1"/>
      <name val="MS UI Gothic"/>
      <family val="3"/>
      <charset val="128"/>
    </font>
    <font>
      <sz val="11"/>
      <color indexed="8"/>
      <name val="MS UI Gothic"/>
      <family val="3"/>
      <charset val="128"/>
    </font>
    <font>
      <b/>
      <sz val="14"/>
      <color rgb="FFC00000"/>
      <name val="MS UI Gothic"/>
      <family val="3"/>
      <charset val="128"/>
    </font>
    <font>
      <b/>
      <sz val="11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u/>
      <sz val="12"/>
      <name val="MS UI Gothic"/>
      <family val="3"/>
      <charset val="128"/>
    </font>
    <font>
      <b/>
      <sz val="12"/>
      <name val="MS UI Gothic"/>
      <family val="3"/>
      <charset val="128"/>
    </font>
    <font>
      <sz val="11"/>
      <color theme="1"/>
      <name val="MS UI Gothic"/>
      <family val="3"/>
      <charset val="128"/>
    </font>
    <font>
      <u/>
      <sz val="11"/>
      <color indexed="8"/>
      <name val="MS UI Gothic"/>
      <family val="3"/>
      <charset val="128"/>
    </font>
    <font>
      <sz val="10"/>
      <color rgb="FFC00000"/>
      <name val="MS UI Gothic"/>
      <family val="3"/>
      <charset val="128"/>
    </font>
    <font>
      <sz val="10"/>
      <color theme="1"/>
      <name val="MS UI Gothic"/>
      <family val="3"/>
      <charset val="128"/>
    </font>
    <font>
      <sz val="11"/>
      <name val="MS UI Gothic"/>
      <family val="3"/>
      <charset val="128"/>
    </font>
    <font>
      <sz val="11"/>
      <color rgb="FFC00000"/>
      <name val="MS UI Gothic"/>
      <family val="3"/>
      <charset val="128"/>
    </font>
    <font>
      <sz val="11"/>
      <color rgb="FFC00000"/>
      <name val="游ゴシック"/>
      <family val="3"/>
      <charset val="128"/>
      <scheme val="minor"/>
    </font>
  </fonts>
  <fills count="1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0" tint="-0.499984740745262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dashed">
        <color indexed="64"/>
      </right>
      <top style="dashed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 style="double">
        <color indexed="64"/>
      </left>
      <right/>
      <top/>
      <bottom style="thick">
        <color indexed="64"/>
      </bottom>
      <diagonal/>
    </border>
    <border>
      <left style="dotted">
        <color indexed="64"/>
      </left>
      <right style="double">
        <color indexed="64"/>
      </right>
      <top style="dotted">
        <color indexed="64"/>
      </top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dotted">
        <color indexed="64"/>
      </left>
      <right/>
      <top style="dotted">
        <color indexed="64"/>
      </top>
      <bottom style="thick">
        <color indexed="64"/>
      </bottom>
      <diagonal/>
    </border>
    <border>
      <left/>
      <right/>
      <top style="dotted">
        <color indexed="64"/>
      </top>
      <bottom style="thick">
        <color indexed="64"/>
      </bottom>
      <diagonal/>
    </border>
    <border>
      <left/>
      <right style="thin">
        <color indexed="64"/>
      </right>
      <top style="dotted">
        <color indexed="64"/>
      </top>
      <bottom style="thick">
        <color indexed="64"/>
      </bottom>
      <diagonal/>
    </border>
    <border>
      <left style="thin">
        <color indexed="64"/>
      </left>
      <right style="double">
        <color indexed="64"/>
      </right>
      <top/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ck">
        <color indexed="64"/>
      </bottom>
      <diagonal/>
    </border>
    <border>
      <left style="dashed">
        <color indexed="64"/>
      </left>
      <right/>
      <top style="dashed">
        <color indexed="64"/>
      </top>
      <bottom style="thick">
        <color indexed="64"/>
      </bottom>
      <diagonal/>
    </border>
    <border>
      <left/>
      <right style="thin">
        <color indexed="64"/>
      </right>
      <top style="dashed">
        <color indexed="64"/>
      </top>
      <bottom style="thick">
        <color indexed="64"/>
      </bottom>
      <diagonal/>
    </border>
    <border>
      <left style="thin">
        <color indexed="64"/>
      </left>
      <right style="dashed">
        <color indexed="64"/>
      </right>
      <top/>
      <bottom style="thick">
        <color indexed="64"/>
      </bottom>
      <diagonal/>
    </border>
    <border>
      <left style="dotted">
        <color indexed="64"/>
      </left>
      <right style="double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ashed">
        <color indexed="64"/>
      </left>
      <right/>
      <top/>
      <bottom/>
      <diagonal/>
    </border>
    <border>
      <left/>
      <right style="dashed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 applyBorder="0"/>
  </cellStyleXfs>
  <cellXfs count="209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0" borderId="0" xfId="0" applyFont="1">
      <alignment vertical="center"/>
    </xf>
    <xf numFmtId="0" fontId="1" fillId="2" borderId="0" xfId="0" applyFont="1" applyFill="1" applyAlignment="1">
      <alignment horizontal="center" vertical="center"/>
    </xf>
    <xf numFmtId="0" fontId="3" fillId="2" borderId="0" xfId="0" applyFont="1" applyFill="1">
      <alignment vertical="center"/>
    </xf>
    <xf numFmtId="0" fontId="5" fillId="2" borderId="0" xfId="1" applyFont="1" applyFill="1" applyAlignment="1">
      <alignment horizontal="center" vertical="center" wrapText="1"/>
    </xf>
    <xf numFmtId="0" fontId="5" fillId="2" borderId="0" xfId="1" applyFont="1" applyFill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6" fillId="2" borderId="0" xfId="0" applyFont="1" applyFill="1">
      <alignment vertical="center"/>
    </xf>
    <xf numFmtId="0" fontId="7" fillId="2" borderId="0" xfId="0" applyFont="1" applyFill="1">
      <alignment vertical="center"/>
    </xf>
    <xf numFmtId="0" fontId="8" fillId="3" borderId="1" xfId="1" applyFont="1" applyFill="1" applyBorder="1" applyAlignment="1">
      <alignment horizontal="left"/>
    </xf>
    <xf numFmtId="0" fontId="13" fillId="2" borderId="0" xfId="0" applyFont="1" applyFill="1" applyAlignment="1">
      <alignment horizontal="left" shrinkToFit="1"/>
    </xf>
    <xf numFmtId="0" fontId="11" fillId="2" borderId="0" xfId="0" applyFont="1" applyFill="1" applyAlignment="1">
      <alignment horizontal="left" shrinkToFit="1"/>
    </xf>
    <xf numFmtId="0" fontId="8" fillId="3" borderId="6" xfId="1" applyFont="1" applyFill="1" applyBorder="1" applyAlignment="1">
      <alignment horizontal="left"/>
    </xf>
    <xf numFmtId="0" fontId="8" fillId="3" borderId="7" xfId="1" applyFont="1" applyFill="1" applyBorder="1" applyAlignment="1">
      <alignment horizontal="left"/>
    </xf>
    <xf numFmtId="0" fontId="10" fillId="3" borderId="6" xfId="0" applyFont="1" applyFill="1" applyBorder="1" applyAlignment="1">
      <alignment horizontal="left"/>
    </xf>
    <xf numFmtId="0" fontId="10" fillId="3" borderId="0" xfId="0" applyFont="1" applyFill="1" applyAlignment="1">
      <alignment horizontal="left"/>
    </xf>
    <xf numFmtId="0" fontId="8" fillId="4" borderId="8" xfId="1" applyFont="1" applyFill="1" applyBorder="1" applyAlignment="1">
      <alignment horizontal="left"/>
    </xf>
    <xf numFmtId="0" fontId="10" fillId="4" borderId="9" xfId="0" applyFont="1" applyFill="1" applyBorder="1" applyAlignment="1">
      <alignment horizontal="left"/>
    </xf>
    <xf numFmtId="0" fontId="8" fillId="5" borderId="0" xfId="1" applyFont="1" applyFill="1" applyBorder="1" applyAlignment="1">
      <alignment horizontal="left"/>
    </xf>
    <xf numFmtId="0" fontId="10" fillId="5" borderId="0" xfId="0" applyFont="1" applyFill="1" applyAlignment="1">
      <alignment horizontal="left"/>
    </xf>
    <xf numFmtId="0" fontId="8" fillId="6" borderId="8" xfId="1" applyFont="1" applyFill="1" applyBorder="1" applyAlignment="1">
      <alignment horizontal="left"/>
    </xf>
    <xf numFmtId="0" fontId="10" fillId="6" borderId="0" xfId="0" applyFont="1" applyFill="1" applyAlignment="1">
      <alignment horizontal="left"/>
    </xf>
    <xf numFmtId="0" fontId="10" fillId="6" borderId="9" xfId="0" applyFont="1" applyFill="1" applyBorder="1" applyAlignment="1">
      <alignment horizontal="left"/>
    </xf>
    <xf numFmtId="0" fontId="10" fillId="7" borderId="8" xfId="0" applyFont="1" applyFill="1" applyBorder="1" applyAlignment="1">
      <alignment horizontal="left"/>
    </xf>
    <xf numFmtId="0" fontId="10" fillId="7" borderId="9" xfId="0" applyFont="1" applyFill="1" applyBorder="1" applyAlignment="1">
      <alignment horizontal="left"/>
    </xf>
    <xf numFmtId="0" fontId="8" fillId="8" borderId="8" xfId="1" applyFont="1" applyFill="1" applyBorder="1" applyAlignment="1">
      <alignment horizontal="left"/>
    </xf>
    <xf numFmtId="0" fontId="10" fillId="8" borderId="0" xfId="0" applyFont="1" applyFill="1" applyAlignment="1">
      <alignment horizontal="left"/>
    </xf>
    <xf numFmtId="0" fontId="10" fillId="8" borderId="9" xfId="0" applyFont="1" applyFill="1" applyBorder="1" applyAlignment="1">
      <alignment horizontal="left"/>
    </xf>
    <xf numFmtId="0" fontId="8" fillId="9" borderId="0" xfId="1" applyFont="1" applyFill="1" applyBorder="1" applyAlignment="1">
      <alignment horizontal="left"/>
    </xf>
    <xf numFmtId="0" fontId="10" fillId="9" borderId="0" xfId="0" applyFont="1" applyFill="1" applyAlignment="1">
      <alignment horizontal="left"/>
    </xf>
    <xf numFmtId="0" fontId="10" fillId="9" borderId="7" xfId="0" applyFont="1" applyFill="1" applyBorder="1" applyAlignment="1">
      <alignment horizontal="left"/>
    </xf>
    <xf numFmtId="0" fontId="0" fillId="10" borderId="0" xfId="0" applyFill="1" applyAlignment="1">
      <alignment horizontal="left"/>
    </xf>
    <xf numFmtId="0" fontId="0" fillId="10" borderId="11" xfId="0" applyFill="1" applyBorder="1" applyAlignment="1">
      <alignment horizontal="left"/>
    </xf>
    <xf numFmtId="0" fontId="0" fillId="10" borderId="12" xfId="0" applyFill="1" applyBorder="1" applyAlignment="1">
      <alignment horizontal="left"/>
    </xf>
    <xf numFmtId="0" fontId="15" fillId="3" borderId="13" xfId="0" applyFont="1" applyFill="1" applyBorder="1" applyAlignment="1">
      <alignment horizontal="left" vertical="top" wrapText="1"/>
    </xf>
    <xf numFmtId="0" fontId="20" fillId="2" borderId="0" xfId="0" applyFont="1" applyFill="1" applyAlignment="1">
      <alignment horizontal="left" vertical="top" shrinkToFit="1"/>
    </xf>
    <xf numFmtId="0" fontId="21" fillId="2" borderId="0" xfId="0" applyFont="1" applyFill="1" applyAlignment="1">
      <alignment horizontal="left" vertical="top" shrinkToFit="1"/>
    </xf>
    <xf numFmtId="0" fontId="22" fillId="2" borderId="10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 wrapText="1"/>
    </xf>
    <xf numFmtId="56" fontId="22" fillId="2" borderId="1" xfId="1" quotePrefix="1" applyNumberFormat="1" applyFont="1" applyFill="1" applyBorder="1" applyAlignment="1">
      <alignment horizontal="left" vertical="center" wrapText="1"/>
    </xf>
    <xf numFmtId="0" fontId="22" fillId="2" borderId="5" xfId="1" applyFont="1" applyFill="1" applyBorder="1" applyAlignment="1">
      <alignment horizontal="left" vertical="center" wrapText="1"/>
    </xf>
    <xf numFmtId="0" fontId="22" fillId="2" borderId="4" xfId="1" applyFont="1" applyFill="1" applyBorder="1" applyAlignment="1">
      <alignment horizontal="left" vertical="center" wrapText="1"/>
    </xf>
    <xf numFmtId="0" fontId="22" fillId="0" borderId="3" xfId="1" applyFont="1" applyBorder="1" applyAlignment="1">
      <alignment horizontal="left" vertical="center"/>
    </xf>
    <xf numFmtId="0" fontId="22" fillId="0" borderId="3" xfId="1" applyFont="1" applyBorder="1" applyAlignment="1">
      <alignment horizontal="left" vertical="center" wrapText="1"/>
    </xf>
    <xf numFmtId="0" fontId="22" fillId="0" borderId="2" xfId="1" applyFont="1" applyBorder="1" applyAlignment="1">
      <alignment horizontal="left" vertical="center" wrapText="1"/>
    </xf>
    <xf numFmtId="0" fontId="22" fillId="2" borderId="5" xfId="1" applyFont="1" applyFill="1" applyBorder="1" applyAlignment="1">
      <alignment horizontal="left" vertical="center"/>
    </xf>
    <xf numFmtId="0" fontId="22" fillId="2" borderId="3" xfId="1" applyFont="1" applyFill="1" applyBorder="1" applyAlignment="1">
      <alignment horizontal="left" vertical="center" wrapText="1"/>
    </xf>
    <xf numFmtId="0" fontId="22" fillId="2" borderId="2" xfId="1" applyFont="1" applyFill="1" applyBorder="1" applyAlignment="1">
      <alignment horizontal="left" vertical="center" wrapText="1"/>
    </xf>
    <xf numFmtId="0" fontId="22" fillId="2" borderId="21" xfId="1" applyFont="1" applyFill="1" applyBorder="1" applyAlignment="1">
      <alignment horizontal="left" vertical="center" wrapText="1"/>
    </xf>
    <xf numFmtId="0" fontId="22" fillId="2" borderId="22" xfId="1" applyFont="1" applyFill="1" applyBorder="1" applyAlignment="1">
      <alignment horizontal="left" vertical="center" wrapText="1"/>
    </xf>
    <xf numFmtId="0" fontId="22" fillId="2" borderId="1" xfId="1" applyFont="1" applyFill="1" applyBorder="1" applyAlignment="1">
      <alignment horizontal="left" vertical="center"/>
    </xf>
    <xf numFmtId="0" fontId="22" fillId="10" borderId="18" xfId="1" applyFont="1" applyFill="1" applyBorder="1" applyAlignment="1">
      <alignment horizontal="left" vertical="center" wrapText="1"/>
    </xf>
    <xf numFmtId="0" fontId="23" fillId="2" borderId="0" xfId="0" applyFont="1" applyFill="1" applyAlignment="1">
      <alignment horizontal="left" vertical="center" wrapText="1"/>
    </xf>
    <xf numFmtId="0" fontId="18" fillId="2" borderId="0" xfId="0" applyFont="1" applyFill="1" applyAlignment="1">
      <alignment horizontal="left" vertical="center" wrapText="1"/>
    </xf>
    <xf numFmtId="0" fontId="22" fillId="2" borderId="24" xfId="1" applyFont="1" applyFill="1" applyBorder="1" applyAlignment="1">
      <alignment horizontal="left" vertical="center" wrapText="1"/>
    </xf>
    <xf numFmtId="0" fontId="22" fillId="2" borderId="25" xfId="1" applyFont="1" applyFill="1" applyBorder="1" applyAlignment="1">
      <alignment horizontal="left" vertical="center" wrapText="1"/>
    </xf>
    <xf numFmtId="0" fontId="22" fillId="2" borderId="26" xfId="1" applyFont="1" applyFill="1" applyBorder="1" applyAlignment="1">
      <alignment horizontal="left" vertical="center" wrapText="1"/>
    </xf>
    <xf numFmtId="0" fontId="22" fillId="2" borderId="27" xfId="1" applyFont="1" applyFill="1" applyBorder="1" applyAlignment="1">
      <alignment horizontal="left" vertical="center" wrapText="1"/>
    </xf>
    <xf numFmtId="0" fontId="22" fillId="0" borderId="28" xfId="1" applyFont="1" applyBorder="1" applyAlignment="1">
      <alignment horizontal="left" vertical="center" wrapText="1"/>
    </xf>
    <xf numFmtId="0" fontId="22" fillId="0" borderId="29" xfId="1" applyFont="1" applyBorder="1" applyAlignment="1">
      <alignment horizontal="left" vertical="center" wrapText="1"/>
    </xf>
    <xf numFmtId="0" fontId="22" fillId="2" borderId="30" xfId="1" applyFont="1" applyFill="1" applyBorder="1" applyAlignment="1">
      <alignment horizontal="left" vertical="center" wrapText="1"/>
    </xf>
    <xf numFmtId="0" fontId="22" fillId="2" borderId="31" xfId="1" applyFont="1" applyFill="1" applyBorder="1" applyAlignment="1">
      <alignment horizontal="left" vertical="center" wrapText="1"/>
    </xf>
    <xf numFmtId="0" fontId="22" fillId="2" borderId="32" xfId="1" applyFont="1" applyFill="1" applyBorder="1" applyAlignment="1">
      <alignment horizontal="left" vertical="center" wrapText="1"/>
    </xf>
    <xf numFmtId="0" fontId="22" fillId="2" borderId="33" xfId="1" applyFont="1" applyFill="1" applyBorder="1" applyAlignment="1">
      <alignment horizontal="left" vertical="center" wrapText="1"/>
    </xf>
    <xf numFmtId="0" fontId="22" fillId="2" borderId="34" xfId="1" applyFont="1" applyFill="1" applyBorder="1" applyAlignment="1">
      <alignment horizontal="left" vertical="center" wrapText="1"/>
    </xf>
    <xf numFmtId="0" fontId="22" fillId="2" borderId="28" xfId="1" applyFont="1" applyFill="1" applyBorder="1" applyAlignment="1">
      <alignment horizontal="left" vertical="center" wrapText="1"/>
    </xf>
    <xf numFmtId="0" fontId="22" fillId="2" borderId="35" xfId="1" applyFont="1" applyFill="1" applyBorder="1" applyAlignment="1">
      <alignment horizontal="left" vertical="center" wrapText="1"/>
    </xf>
    <xf numFmtId="0" fontId="22" fillId="2" borderId="36" xfId="1" applyFont="1" applyFill="1" applyBorder="1" applyAlignment="1">
      <alignment horizontal="left" vertical="center" wrapText="1"/>
    </xf>
    <xf numFmtId="0" fontId="22" fillId="2" borderId="29" xfId="1" applyFont="1" applyFill="1" applyBorder="1" applyAlignment="1">
      <alignment horizontal="left" vertical="center" wrapText="1"/>
    </xf>
    <xf numFmtId="0" fontId="22" fillId="10" borderId="24" xfId="1" applyFont="1" applyFill="1" applyBorder="1" applyAlignment="1">
      <alignment horizontal="left" vertical="center" wrapText="1"/>
    </xf>
    <xf numFmtId="0" fontId="22" fillId="0" borderId="18" xfId="1" applyFont="1" applyBorder="1" applyAlignment="1">
      <alignment horizontal="left" vertical="center" wrapText="1"/>
    </xf>
    <xf numFmtId="0" fontId="22" fillId="0" borderId="6" xfId="1" applyFont="1" applyBorder="1" applyAlignment="1">
      <alignment horizontal="left" vertical="center" wrapText="1"/>
    </xf>
    <xf numFmtId="0" fontId="22" fillId="0" borderId="8" xfId="1" applyFont="1" applyBorder="1" applyAlignment="1">
      <alignment horizontal="left" vertical="center" wrapText="1"/>
    </xf>
    <xf numFmtId="0" fontId="22" fillId="0" borderId="38" xfId="1" applyFont="1" applyBorder="1" applyAlignment="1">
      <alignment horizontal="left" vertical="center" wrapText="1"/>
    </xf>
    <xf numFmtId="0" fontId="22" fillId="0" borderId="0" xfId="1" applyFont="1" applyBorder="1" applyAlignment="1">
      <alignment horizontal="left" vertical="center" wrapText="1"/>
    </xf>
    <xf numFmtId="0" fontId="22" fillId="0" borderId="7" xfId="1" applyFont="1" applyBorder="1" applyAlignment="1">
      <alignment horizontal="left" vertical="center" wrapText="1"/>
    </xf>
    <xf numFmtId="0" fontId="22" fillId="0" borderId="39" xfId="1" applyFont="1" applyBorder="1" applyAlignment="1">
      <alignment horizontal="left" vertical="center" wrapText="1"/>
    </xf>
    <xf numFmtId="0" fontId="22" fillId="0" borderId="40" xfId="1" applyFont="1" applyBorder="1" applyAlignment="1">
      <alignment horizontal="left" vertical="center" wrapText="1"/>
    </xf>
    <xf numFmtId="0" fontId="22" fillId="0" borderId="41" xfId="1" applyFont="1" applyBorder="1" applyAlignment="1">
      <alignment horizontal="left" vertical="center" wrapText="1"/>
    </xf>
    <xf numFmtId="0" fontId="22" fillId="0" borderId="42" xfId="1" applyFont="1" applyBorder="1" applyAlignment="1">
      <alignment horizontal="left" vertical="center" wrapText="1"/>
    </xf>
    <xf numFmtId="0" fontId="0" fillId="0" borderId="43" xfId="0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3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22" fillId="0" borderId="44" xfId="1" applyFont="1" applyBorder="1" applyAlignment="1">
      <alignment horizontal="left" shrinkToFit="1"/>
    </xf>
    <xf numFmtId="0" fontId="22" fillId="0" borderId="13" xfId="1" applyFont="1" applyBorder="1" applyAlignment="1">
      <alignment horizontal="left" shrinkToFit="1"/>
    </xf>
    <xf numFmtId="0" fontId="22" fillId="0" borderId="13" xfId="1" applyFont="1" applyBorder="1" applyAlignment="1">
      <alignment horizontal="center" shrinkToFit="1"/>
    </xf>
    <xf numFmtId="176" fontId="22" fillId="0" borderId="17" xfId="1" applyNumberFormat="1" applyFont="1" applyBorder="1" applyAlignment="1">
      <alignment horizontal="center" shrinkToFit="1"/>
    </xf>
    <xf numFmtId="177" fontId="22" fillId="0" borderId="45" xfId="1" applyNumberFormat="1" applyFont="1" applyBorder="1" applyAlignment="1">
      <alignment horizontal="center" shrinkToFit="1"/>
    </xf>
    <xf numFmtId="0" fontId="22" fillId="0" borderId="14" xfId="1" applyFont="1" applyBorder="1" applyAlignment="1">
      <alignment shrinkToFit="1"/>
    </xf>
    <xf numFmtId="0" fontId="22" fillId="0" borderId="44" xfId="1" applyFont="1" applyBorder="1" applyAlignment="1">
      <alignment shrinkToFit="1"/>
    </xf>
    <xf numFmtId="0" fontId="22" fillId="0" borderId="15" xfId="1" applyFont="1" applyBorder="1" applyAlignment="1">
      <alignment horizontal="left" shrinkToFit="1"/>
    </xf>
    <xf numFmtId="176" fontId="22" fillId="0" borderId="46" xfId="1" applyNumberFormat="1" applyFont="1" applyBorder="1" applyAlignment="1">
      <alignment horizontal="center" shrinkToFit="1"/>
    </xf>
    <xf numFmtId="176" fontId="22" fillId="0" borderId="44" xfId="1" applyNumberFormat="1" applyFont="1" applyBorder="1" applyAlignment="1">
      <alignment horizontal="center" shrinkToFit="1"/>
    </xf>
    <xf numFmtId="176" fontId="22" fillId="0" borderId="44" xfId="1" applyNumberFormat="1" applyFont="1" applyBorder="1" applyAlignment="1">
      <alignment horizontal="left" shrinkToFit="1"/>
    </xf>
    <xf numFmtId="0" fontId="22" fillId="0" borderId="47" xfId="1" applyFont="1" applyBorder="1" applyAlignment="1">
      <alignment horizontal="left" shrinkToFit="1"/>
    </xf>
    <xf numFmtId="178" fontId="22" fillId="0" borderId="48" xfId="1" applyNumberFormat="1" applyFont="1" applyBorder="1" applyAlignment="1">
      <alignment horizontal="left" shrinkToFit="1"/>
    </xf>
    <xf numFmtId="179" fontId="22" fillId="0" borderId="49" xfId="1" applyNumberFormat="1" applyFont="1" applyBorder="1" applyAlignment="1">
      <alignment horizontal="left" shrinkToFit="1"/>
    </xf>
    <xf numFmtId="179" fontId="22" fillId="0" borderId="50" xfId="1" applyNumberFormat="1" applyFont="1" applyBorder="1" applyAlignment="1">
      <alignment horizontal="left" shrinkToFit="1"/>
    </xf>
    <xf numFmtId="180" fontId="22" fillId="0" borderId="51" xfId="1" applyNumberFormat="1" applyFont="1" applyBorder="1" applyAlignment="1">
      <alignment horizontal="right" shrinkToFit="1"/>
    </xf>
    <xf numFmtId="181" fontId="22" fillId="0" borderId="14" xfId="1" applyNumberFormat="1" applyFont="1" applyBorder="1" applyAlignment="1">
      <alignment horizontal="left" shrinkToFit="1"/>
    </xf>
    <xf numFmtId="182" fontId="22" fillId="0" borderId="52" xfId="1" applyNumberFormat="1" applyFont="1" applyBorder="1" applyAlignment="1">
      <alignment horizontal="left" shrinkToFit="1"/>
    </xf>
    <xf numFmtId="182" fontId="22" fillId="0" borderId="53" xfId="1" applyNumberFormat="1" applyFont="1" applyBorder="1" applyAlignment="1">
      <alignment horizontal="left" shrinkToFit="1"/>
    </xf>
    <xf numFmtId="183" fontId="22" fillId="0" borderId="54" xfId="1" applyNumberFormat="1" applyFont="1" applyBorder="1" applyAlignment="1">
      <alignment horizontal="right" shrinkToFit="1"/>
    </xf>
    <xf numFmtId="184" fontId="22" fillId="0" borderId="15" xfId="1" applyNumberFormat="1" applyFont="1" applyBorder="1" applyAlignment="1">
      <alignment horizontal="right" shrinkToFit="1"/>
    </xf>
    <xf numFmtId="0" fontId="22" fillId="0" borderId="14" xfId="1" applyFont="1" applyBorder="1" applyAlignment="1">
      <alignment horizontal="left" shrinkToFit="1"/>
    </xf>
    <xf numFmtId="185" fontId="22" fillId="0" borderId="44" xfId="1" applyNumberFormat="1" applyFont="1" applyBorder="1" applyAlignment="1">
      <alignment horizontal="left" shrinkToFit="1"/>
    </xf>
    <xf numFmtId="0" fontId="22" fillId="0" borderId="44" xfId="1" applyFont="1" applyBorder="1" applyAlignment="1">
      <alignment horizontal="center" shrinkToFit="1"/>
    </xf>
    <xf numFmtId="0" fontId="18" fillId="0" borderId="55" xfId="0" applyFont="1" applyBorder="1" applyAlignment="1">
      <alignment horizontal="center" shrinkToFit="1"/>
    </xf>
    <xf numFmtId="0" fontId="18" fillId="0" borderId="50" xfId="0" applyFont="1" applyBorder="1" applyAlignment="1">
      <alignment horizontal="center" shrinkToFit="1"/>
    </xf>
    <xf numFmtId="0" fontId="18" fillId="0" borderId="51" xfId="0" applyFont="1" applyBorder="1" applyAlignment="1">
      <alignment horizontal="center" shrinkToFit="1"/>
    </xf>
    <xf numFmtId="0" fontId="18" fillId="0" borderId="56" xfId="0" applyFont="1" applyBorder="1" applyAlignment="1">
      <alignment horizontal="center" shrinkToFit="1"/>
    </xf>
    <xf numFmtId="0" fontId="18" fillId="0" borderId="0" xfId="0" applyFont="1" applyAlignment="1">
      <alignment horizontal="left" shrinkToFit="1"/>
    </xf>
    <xf numFmtId="0" fontId="18" fillId="8" borderId="0" xfId="0" applyFont="1" applyFill="1" applyAlignment="1">
      <alignment horizontal="left" shrinkToFit="1"/>
    </xf>
    <xf numFmtId="0" fontId="22" fillId="8" borderId="44" xfId="1" applyFont="1" applyFill="1" applyBorder="1" applyAlignment="1">
      <alignment horizontal="left" shrinkToFit="1"/>
    </xf>
    <xf numFmtId="0" fontId="22" fillId="8" borderId="13" xfId="1" applyFont="1" applyFill="1" applyBorder="1" applyAlignment="1">
      <alignment horizontal="left" shrinkToFit="1"/>
    </xf>
    <xf numFmtId="0" fontId="22" fillId="8" borderId="13" xfId="1" applyFont="1" applyFill="1" applyBorder="1" applyAlignment="1">
      <alignment horizontal="center" shrinkToFit="1"/>
    </xf>
    <xf numFmtId="176" fontId="22" fillId="8" borderId="17" xfId="1" applyNumberFormat="1" applyFont="1" applyFill="1" applyBorder="1" applyAlignment="1">
      <alignment horizontal="center" shrinkToFit="1"/>
    </xf>
    <xf numFmtId="177" fontId="22" fillId="8" borderId="45" xfId="1" applyNumberFormat="1" applyFont="1" applyFill="1" applyBorder="1" applyAlignment="1">
      <alignment horizontal="center" shrinkToFit="1"/>
    </xf>
    <xf numFmtId="0" fontId="22" fillId="8" borderId="14" xfId="1" applyFont="1" applyFill="1" applyBorder="1" applyAlignment="1">
      <alignment shrinkToFit="1"/>
    </xf>
    <xf numFmtId="0" fontId="22" fillId="8" borderId="44" xfId="1" applyFont="1" applyFill="1" applyBorder="1" applyAlignment="1">
      <alignment shrinkToFit="1"/>
    </xf>
    <xf numFmtId="0" fontId="22" fillId="8" borderId="15" xfId="1" applyFont="1" applyFill="1" applyBorder="1" applyAlignment="1">
      <alignment horizontal="left" shrinkToFit="1"/>
    </xf>
    <xf numFmtId="176" fontId="22" fillId="8" borderId="46" xfId="1" applyNumberFormat="1" applyFont="1" applyFill="1" applyBorder="1" applyAlignment="1">
      <alignment horizontal="center" shrinkToFit="1"/>
    </xf>
    <xf numFmtId="176" fontId="22" fillId="8" borderId="44" xfId="1" applyNumberFormat="1" applyFont="1" applyFill="1" applyBorder="1" applyAlignment="1">
      <alignment horizontal="center" shrinkToFit="1"/>
    </xf>
    <xf numFmtId="176" fontId="22" fillId="8" borderId="44" xfId="1" applyNumberFormat="1" applyFont="1" applyFill="1" applyBorder="1" applyAlignment="1">
      <alignment horizontal="left" shrinkToFit="1"/>
    </xf>
    <xf numFmtId="0" fontId="22" fillId="8" borderId="47" xfId="1" applyFont="1" applyFill="1" applyBorder="1" applyAlignment="1">
      <alignment horizontal="left" shrinkToFit="1"/>
    </xf>
    <xf numFmtId="178" fontId="22" fillId="8" borderId="48" xfId="1" applyNumberFormat="1" applyFont="1" applyFill="1" applyBorder="1" applyAlignment="1">
      <alignment horizontal="left" shrinkToFit="1"/>
    </xf>
    <xf numFmtId="179" fontId="22" fillId="8" borderId="49" xfId="1" applyNumberFormat="1" applyFont="1" applyFill="1" applyBorder="1" applyAlignment="1">
      <alignment horizontal="left" shrinkToFit="1"/>
    </xf>
    <xf numFmtId="179" fontId="22" fillId="8" borderId="50" xfId="1" applyNumberFormat="1" applyFont="1" applyFill="1" applyBorder="1" applyAlignment="1">
      <alignment horizontal="left" shrinkToFit="1"/>
    </xf>
    <xf numFmtId="180" fontId="22" fillId="8" borderId="51" xfId="1" applyNumberFormat="1" applyFont="1" applyFill="1" applyBorder="1" applyAlignment="1">
      <alignment horizontal="right" shrinkToFit="1"/>
    </xf>
    <xf numFmtId="181" fontId="22" fillId="8" borderId="14" xfId="1" applyNumberFormat="1" applyFont="1" applyFill="1" applyBorder="1" applyAlignment="1">
      <alignment horizontal="left" shrinkToFit="1"/>
    </xf>
    <xf numFmtId="182" fontId="22" fillId="8" borderId="52" xfId="1" applyNumberFormat="1" applyFont="1" applyFill="1" applyBorder="1" applyAlignment="1">
      <alignment horizontal="left" shrinkToFit="1"/>
    </xf>
    <xf numFmtId="182" fontId="22" fillId="8" borderId="53" xfId="1" applyNumberFormat="1" applyFont="1" applyFill="1" applyBorder="1" applyAlignment="1">
      <alignment horizontal="left" shrinkToFit="1"/>
    </xf>
    <xf numFmtId="183" fontId="22" fillId="8" borderId="54" xfId="1" applyNumberFormat="1" applyFont="1" applyFill="1" applyBorder="1" applyAlignment="1">
      <alignment horizontal="right" shrinkToFit="1"/>
    </xf>
    <xf numFmtId="184" fontId="22" fillId="8" borderId="15" xfId="1" applyNumberFormat="1" applyFont="1" applyFill="1" applyBorder="1" applyAlignment="1">
      <alignment horizontal="right" shrinkToFit="1"/>
    </xf>
    <xf numFmtId="0" fontId="22" fillId="8" borderId="14" xfId="1" applyFont="1" applyFill="1" applyBorder="1" applyAlignment="1">
      <alignment horizontal="left" shrinkToFit="1"/>
    </xf>
    <xf numFmtId="185" fontId="22" fillId="8" borderId="44" xfId="1" applyNumberFormat="1" applyFont="1" applyFill="1" applyBorder="1" applyAlignment="1">
      <alignment horizontal="left" shrinkToFit="1"/>
    </xf>
    <xf numFmtId="0" fontId="22" fillId="8" borderId="44" xfId="1" applyFont="1" applyFill="1" applyBorder="1" applyAlignment="1">
      <alignment horizontal="center" shrinkToFit="1"/>
    </xf>
    <xf numFmtId="0" fontId="18" fillId="8" borderId="55" xfId="0" applyFont="1" applyFill="1" applyBorder="1" applyAlignment="1">
      <alignment horizontal="center" shrinkToFit="1"/>
    </xf>
    <xf numFmtId="0" fontId="18" fillId="8" borderId="50" xfId="0" applyFont="1" applyFill="1" applyBorder="1" applyAlignment="1">
      <alignment horizontal="center" shrinkToFit="1"/>
    </xf>
    <xf numFmtId="0" fontId="18" fillId="8" borderId="51" xfId="0" applyFont="1" applyFill="1" applyBorder="1" applyAlignment="1">
      <alignment horizontal="center" shrinkToFit="1"/>
    </xf>
    <xf numFmtId="0" fontId="18" fillId="8" borderId="56" xfId="0" applyFont="1" applyFill="1" applyBorder="1" applyAlignment="1">
      <alignment horizontal="center" shrinkToFit="1"/>
    </xf>
    <xf numFmtId="0" fontId="18" fillId="11" borderId="0" xfId="0" applyFont="1" applyFill="1" applyAlignment="1">
      <alignment horizontal="left" shrinkToFit="1"/>
    </xf>
    <xf numFmtId="56" fontId="22" fillId="0" borderId="44" xfId="1" applyNumberFormat="1" applyFont="1" applyBorder="1" applyAlignment="1">
      <alignment horizontal="left" shrinkToFit="1"/>
    </xf>
    <xf numFmtId="0" fontId="18" fillId="12" borderId="0" xfId="0" applyFont="1" applyFill="1" applyAlignment="1">
      <alignment horizontal="left" shrinkToFit="1"/>
    </xf>
    <xf numFmtId="0" fontId="18" fillId="13" borderId="0" xfId="0" applyFont="1" applyFill="1" applyAlignment="1">
      <alignment horizontal="left" shrinkToFit="1"/>
    </xf>
    <xf numFmtId="0" fontId="24" fillId="2" borderId="0" xfId="0" applyFont="1" applyFill="1">
      <alignment vertical="center"/>
    </xf>
    <xf numFmtId="0" fontId="24" fillId="0" borderId="0" xfId="0" applyFont="1">
      <alignment vertical="center"/>
    </xf>
    <xf numFmtId="0" fontId="0" fillId="2" borderId="0" xfId="0" applyFill="1">
      <alignment vertical="center"/>
    </xf>
    <xf numFmtId="0" fontId="0" fillId="13" borderId="0" xfId="0" applyFill="1">
      <alignment vertical="center"/>
    </xf>
    <xf numFmtId="0" fontId="0" fillId="8" borderId="0" xfId="0" applyFill="1">
      <alignment vertical="center"/>
    </xf>
    <xf numFmtId="0" fontId="24" fillId="8" borderId="0" xfId="0" applyFont="1" applyFill="1">
      <alignment vertical="center"/>
    </xf>
    <xf numFmtId="56" fontId="22" fillId="8" borderId="44" xfId="1" applyNumberFormat="1" applyFont="1" applyFill="1" applyBorder="1" applyAlignment="1">
      <alignment horizontal="left" shrinkToFit="1"/>
    </xf>
    <xf numFmtId="0" fontId="0" fillId="2" borderId="0" xfId="0" applyFill="1" applyAlignment="1">
      <alignment horizontal="center" vertical="center"/>
    </xf>
    <xf numFmtId="0" fontId="10" fillId="2" borderId="0" xfId="0" applyFont="1" applyFill="1">
      <alignment vertical="center"/>
    </xf>
    <xf numFmtId="0" fontId="8" fillId="8" borderId="5" xfId="1" applyFont="1" applyFill="1" applyBorder="1" applyAlignment="1">
      <alignment horizontal="left"/>
    </xf>
    <xf numFmtId="0" fontId="8" fillId="8" borderId="3" xfId="1" applyFont="1" applyFill="1" applyBorder="1" applyAlignment="1">
      <alignment horizontal="left"/>
    </xf>
    <xf numFmtId="0" fontId="8" fillId="8" borderId="4" xfId="1" applyFont="1" applyFill="1" applyBorder="1" applyAlignment="1">
      <alignment horizontal="left"/>
    </xf>
    <xf numFmtId="0" fontId="8" fillId="9" borderId="5" xfId="1" applyFont="1" applyFill="1" applyBorder="1" applyAlignment="1">
      <alignment horizontal="left"/>
    </xf>
    <xf numFmtId="0" fontId="8" fillId="9" borderId="3" xfId="1" applyFont="1" applyFill="1" applyBorder="1" applyAlignment="1">
      <alignment horizontal="left"/>
    </xf>
    <xf numFmtId="0" fontId="8" fillId="9" borderId="2" xfId="1" applyFont="1" applyFill="1" applyBorder="1" applyAlignment="1">
      <alignment horizontal="left"/>
    </xf>
    <xf numFmtId="0" fontId="11" fillId="10" borderId="1" xfId="0" applyFont="1" applyFill="1" applyBorder="1" applyAlignment="1">
      <alignment horizontal="center" shrinkToFit="1"/>
    </xf>
    <xf numFmtId="0" fontId="11" fillId="10" borderId="3" xfId="0" applyFont="1" applyFill="1" applyBorder="1" applyAlignment="1">
      <alignment horizontal="center" shrinkToFit="1"/>
    </xf>
    <xf numFmtId="0" fontId="11" fillId="10" borderId="2" xfId="0" applyFont="1" applyFill="1" applyBorder="1" applyAlignment="1">
      <alignment horizontal="center" shrinkToFit="1"/>
    </xf>
    <xf numFmtId="0" fontId="14" fillId="10" borderId="10" xfId="0" applyFont="1" applyFill="1" applyBorder="1" applyAlignment="1">
      <alignment horizontal="left" vertical="top" wrapText="1"/>
    </xf>
    <xf numFmtId="0" fontId="14" fillId="10" borderId="18" xfId="0" applyFont="1" applyFill="1" applyBorder="1" applyAlignment="1">
      <alignment horizontal="left" vertical="top" wrapText="1"/>
    </xf>
    <xf numFmtId="0" fontId="15" fillId="3" borderId="13" xfId="0" applyFont="1" applyFill="1" applyBorder="1" applyAlignment="1">
      <alignment horizontal="left" vertical="top" wrapText="1"/>
    </xf>
    <xf numFmtId="0" fontId="15" fillId="3" borderId="14" xfId="0" applyFont="1" applyFill="1" applyBorder="1" applyAlignment="1">
      <alignment horizontal="left" vertical="top" wrapText="1"/>
    </xf>
    <xf numFmtId="0" fontId="15" fillId="3" borderId="15" xfId="0" applyFont="1" applyFill="1" applyBorder="1" applyAlignment="1">
      <alignment horizontal="left" vertical="top" wrapText="1"/>
    </xf>
    <xf numFmtId="0" fontId="15" fillId="3" borderId="16" xfId="0" applyFont="1" applyFill="1" applyBorder="1" applyAlignment="1">
      <alignment horizontal="left" vertical="top" wrapText="1"/>
    </xf>
    <xf numFmtId="0" fontId="5" fillId="4" borderId="17" xfId="1" applyFont="1" applyFill="1" applyBorder="1" applyAlignment="1">
      <alignment horizontal="left" vertical="top" wrapText="1"/>
    </xf>
    <xf numFmtId="0" fontId="5" fillId="4" borderId="16" xfId="1" applyFont="1" applyFill="1" applyBorder="1" applyAlignment="1">
      <alignment horizontal="left" vertical="top" wrapText="1"/>
    </xf>
    <xf numFmtId="0" fontId="5" fillId="5" borderId="17" xfId="1" applyFont="1" applyFill="1" applyBorder="1" applyAlignment="1">
      <alignment horizontal="left" vertical="top" wrapText="1"/>
    </xf>
    <xf numFmtId="0" fontId="5" fillId="5" borderId="15" xfId="1" applyFont="1" applyFill="1" applyBorder="1" applyAlignment="1">
      <alignment horizontal="left" vertical="top" wrapText="1"/>
    </xf>
    <xf numFmtId="0" fontId="5" fillId="5" borderId="16" xfId="1" applyFont="1" applyFill="1" applyBorder="1" applyAlignment="1">
      <alignment horizontal="left" vertical="top" wrapText="1"/>
    </xf>
    <xf numFmtId="0" fontId="5" fillId="6" borderId="17" xfId="1" applyFont="1" applyFill="1" applyBorder="1" applyAlignment="1">
      <alignment horizontal="left" vertical="top" wrapText="1"/>
    </xf>
    <xf numFmtId="0" fontId="5" fillId="6" borderId="15" xfId="1" applyFont="1" applyFill="1" applyBorder="1" applyAlignment="1">
      <alignment horizontal="left" vertical="top" wrapText="1"/>
    </xf>
    <xf numFmtId="0" fontId="5" fillId="6" borderId="16" xfId="1" applyFont="1" applyFill="1" applyBorder="1" applyAlignment="1">
      <alignment horizontal="left" vertical="top" wrapText="1"/>
    </xf>
    <xf numFmtId="0" fontId="0" fillId="7" borderId="17" xfId="0" applyFill="1" applyBorder="1" applyAlignment="1">
      <alignment horizontal="left" vertical="top" wrapText="1"/>
    </xf>
    <xf numFmtId="0" fontId="0" fillId="7" borderId="16" xfId="0" applyFill="1" applyBorder="1" applyAlignment="1">
      <alignment horizontal="left" vertical="top" wrapText="1"/>
    </xf>
    <xf numFmtId="0" fontId="8" fillId="3" borderId="1" xfId="1" applyFont="1" applyFill="1" applyBorder="1" applyAlignment="1">
      <alignment horizontal="left"/>
    </xf>
    <xf numFmtId="0" fontId="8" fillId="3" borderId="2" xfId="1" applyFont="1" applyFill="1" applyBorder="1" applyAlignment="1">
      <alignment horizontal="left"/>
    </xf>
    <xf numFmtId="0" fontId="10" fillId="3" borderId="1" xfId="0" applyFont="1" applyFill="1" applyBorder="1" applyAlignment="1">
      <alignment horizontal="left"/>
    </xf>
    <xf numFmtId="0" fontId="10" fillId="3" borderId="3" xfId="0" applyFont="1" applyFill="1" applyBorder="1" applyAlignment="1">
      <alignment horizontal="left"/>
    </xf>
    <xf numFmtId="0" fontId="10" fillId="3" borderId="4" xfId="0" applyFont="1" applyFill="1" applyBorder="1" applyAlignment="1">
      <alignment horizontal="left"/>
    </xf>
    <xf numFmtId="0" fontId="8" fillId="4" borderId="5" xfId="1" applyFont="1" applyFill="1" applyBorder="1" applyAlignment="1">
      <alignment horizontal="left"/>
    </xf>
    <xf numFmtId="0" fontId="8" fillId="4" borderId="4" xfId="1" applyFont="1" applyFill="1" applyBorder="1" applyAlignment="1">
      <alignment horizontal="left"/>
    </xf>
    <xf numFmtId="0" fontId="8" fillId="5" borderId="5" xfId="1" applyFont="1" applyFill="1" applyBorder="1" applyAlignment="1">
      <alignment horizontal="left"/>
    </xf>
    <xf numFmtId="0" fontId="8" fillId="5" borderId="3" xfId="1" applyFont="1" applyFill="1" applyBorder="1" applyAlignment="1">
      <alignment horizontal="left"/>
    </xf>
    <xf numFmtId="0" fontId="8" fillId="5" borderId="4" xfId="1" applyFont="1" applyFill="1" applyBorder="1" applyAlignment="1">
      <alignment horizontal="left"/>
    </xf>
    <xf numFmtId="0" fontId="8" fillId="6" borderId="5" xfId="1" applyFont="1" applyFill="1" applyBorder="1" applyAlignment="1">
      <alignment horizontal="left"/>
    </xf>
    <xf numFmtId="0" fontId="8" fillId="6" borderId="3" xfId="1" applyFont="1" applyFill="1" applyBorder="1" applyAlignment="1">
      <alignment horizontal="left"/>
    </xf>
    <xf numFmtId="0" fontId="8" fillId="6" borderId="4" xfId="1" applyFont="1" applyFill="1" applyBorder="1" applyAlignment="1">
      <alignment horizontal="left"/>
    </xf>
    <xf numFmtId="0" fontId="10" fillId="7" borderId="5" xfId="0" applyFont="1" applyFill="1" applyBorder="1" applyAlignment="1">
      <alignment horizontal="left"/>
    </xf>
    <xf numFmtId="0" fontId="10" fillId="7" borderId="4" xfId="0" applyFont="1" applyFill="1" applyBorder="1" applyAlignment="1">
      <alignment horizontal="left"/>
    </xf>
    <xf numFmtId="0" fontId="18" fillId="0" borderId="20" xfId="0" applyFont="1" applyBorder="1" applyAlignment="1">
      <alignment horizontal="left" vertical="top" wrapText="1"/>
    </xf>
    <xf numFmtId="0" fontId="18" fillId="0" borderId="23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left" vertical="top" wrapText="1"/>
    </xf>
    <xf numFmtId="0" fontId="5" fillId="8" borderId="17" xfId="1" applyFont="1" applyFill="1" applyBorder="1" applyAlignment="1">
      <alignment horizontal="left" vertical="top" wrapText="1"/>
    </xf>
    <xf numFmtId="0" fontId="5" fillId="8" borderId="15" xfId="1" applyFont="1" applyFill="1" applyBorder="1" applyAlignment="1">
      <alignment horizontal="left" vertical="top" wrapText="1"/>
    </xf>
    <xf numFmtId="0" fontId="5" fillId="8" borderId="16" xfId="1" applyFont="1" applyFill="1" applyBorder="1" applyAlignment="1">
      <alignment horizontal="left" vertical="top" wrapText="1"/>
    </xf>
    <xf numFmtId="0" fontId="5" fillId="9" borderId="17" xfId="1" applyFont="1" applyFill="1" applyBorder="1" applyAlignment="1">
      <alignment horizontal="left" vertical="top" wrapText="1"/>
    </xf>
    <xf numFmtId="0" fontId="5" fillId="9" borderId="15" xfId="1" applyFont="1" applyFill="1" applyBorder="1" applyAlignment="1">
      <alignment horizontal="left" vertical="top" wrapText="1"/>
    </xf>
    <xf numFmtId="0" fontId="5" fillId="9" borderId="14" xfId="1" applyFont="1" applyFill="1" applyBorder="1" applyAlignment="1">
      <alignment horizontal="left" vertical="top" wrapText="1"/>
    </xf>
    <xf numFmtId="0" fontId="18" fillId="0" borderId="19" xfId="0" applyFont="1" applyBorder="1" applyAlignment="1">
      <alignment horizontal="left" vertical="top" wrapText="1"/>
    </xf>
    <xf numFmtId="0" fontId="18" fillId="0" borderId="18" xfId="0" applyFont="1" applyBorder="1" applyAlignment="1">
      <alignment horizontal="left" vertical="top" wrapText="1"/>
    </xf>
    <xf numFmtId="0" fontId="18" fillId="0" borderId="24" xfId="0" applyFont="1" applyBorder="1" applyAlignment="1">
      <alignment horizontal="left" vertical="top" wrapText="1"/>
    </xf>
  </cellXfs>
  <cellStyles count="2">
    <cellStyle name="標準" xfId="0" builtinId="0"/>
    <cellStyle name="標準 5" xfId="1" xr:uid="{C3FABFEE-EE24-4ED9-AAD5-3C4236DB18F9}"/>
  </cellStyles>
  <dxfs count="1"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122464</xdr:colOff>
      <xdr:row>5</xdr:row>
      <xdr:rowOff>163286</xdr:rowOff>
    </xdr:from>
    <xdr:to>
      <xdr:col>8</xdr:col>
      <xdr:colOff>353786</xdr:colOff>
      <xdr:row>5</xdr:row>
      <xdr:rowOff>1245556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0317801-FEF2-411A-A1C2-398387900848}"/>
            </a:ext>
          </a:extLst>
        </xdr:cNvPr>
        <xdr:cNvSpPr txBox="1"/>
      </xdr:nvSpPr>
      <xdr:spPr>
        <a:xfrm>
          <a:off x="489857" y="1483179"/>
          <a:ext cx="10790465" cy="1082270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</a:t>
          </a:r>
          <a:r>
            <a:rPr kumimoji="1" lang="ja-JP" altLang="en-US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令和７年４月 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現在</a:t>
          </a:r>
          <a:endParaRPr lang="ja-JP" altLang="ja-JP" sz="18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・№の欠番は廃止、休止した事業所です。</a:t>
          </a:r>
          <a:endParaRPr lang="ja-JP" altLang="ja-JP" sz="1800">
            <a:effectLst/>
          </a:endParaRPr>
        </a:p>
        <a:p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・「地域密着」と表示されている事業所は、平成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28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年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4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月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日から市町村に移管された事業所です。（本体定員</a:t>
          </a:r>
          <a:r>
            <a:rPr kumimoji="1" lang="en-US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18</a:t>
          </a:r>
          <a:r>
            <a:rPr kumimoji="1" lang="ja-JP" altLang="ja-JP" sz="14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人以下の事業所）</a:t>
          </a:r>
          <a:endParaRPr lang="ja-JP" altLang="ja-JP" sz="1800">
            <a:effectLst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113726\Box\&#12304;02_&#35506;&#25152;&#20849;&#26377;&#12305;06_04_&#39640;&#40802;&#32773;&#31119;&#31049;&#35506;\R07&#24180;&#24230;\02_&#26045;&#35373;&#12539;&#20107;&#26989;&#32773;&#25351;&#23566;&#25285;&#24403;\20_&#20107;&#26989;&#32773;&#25351;&#23566;\20_04_&#23487;&#27850;&#12469;&#12540;&#12499;&#12473;&#65288;&#12362;&#27850;&#12426;&#12487;&#12452;&#65289;\20_04_030_&#23626;&#20986;&#65288;&#12362;&#27850;&#12426;&#12487;&#12452;&#65289;\0430&#25552;&#20986;\&#65288;&#20844;&#34920;&#29992;&#65289;&#27096;&#24335;&#65297;&#20844;&#34920;&#27096;&#24335;&#12539;&#27096;&#24335;&#65298;&#31649;&#29702;&#21488;&#24115;.xls" TargetMode="External"/><Relationship Id="rId1" Type="http://schemas.openxmlformats.org/officeDocument/2006/relationships/externalLinkPath" Target="0430&#25552;&#20986;/&#65288;&#20844;&#34920;&#29992;&#65289;&#27096;&#24335;&#65297;&#20844;&#34920;&#27096;&#24335;&#12539;&#27096;&#24335;&#65298;&#31649;&#29702;&#21488;&#2411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様式２・管理台帳"/>
      <sheetName val="様式１・公表様式"/>
      <sheetName val="様式１・公表様式 (HP掲載予定)"/>
    </sheetNames>
    <sheetDataSet>
      <sheetData sheetId="0">
        <row r="4">
          <cell r="C4">
            <v>4</v>
          </cell>
          <cell r="D4" t="str">
            <v>株式会社マインド</v>
          </cell>
          <cell r="W4">
            <v>1171901125</v>
          </cell>
          <cell r="X4" t="str">
            <v>デイサービス本舗　戸田公園</v>
          </cell>
          <cell r="AA4" t="str">
            <v>戸田市</v>
          </cell>
          <cell r="AB4" t="str">
            <v>戸田市下前2-12-11</v>
          </cell>
          <cell r="AL4" t="str">
            <v>048-291-9328</v>
          </cell>
          <cell r="AP4" t="str">
            <v>○</v>
          </cell>
          <cell r="AQ4" t="str">
            <v>○</v>
          </cell>
          <cell r="AR4" t="str">
            <v>○</v>
          </cell>
          <cell r="AS4" t="str">
            <v>○</v>
          </cell>
          <cell r="AT4" t="str">
            <v>○</v>
          </cell>
          <cell r="AU4" t="str">
            <v>○</v>
          </cell>
          <cell r="AV4" t="str">
            <v>○</v>
          </cell>
          <cell r="AW4" t="str">
            <v>○</v>
          </cell>
          <cell r="AX4" t="str">
            <v>なし</v>
          </cell>
          <cell r="BA4">
            <v>5</v>
          </cell>
          <cell r="BB4">
            <v>10</v>
          </cell>
          <cell r="BC4" t="str">
            <v>地域密着</v>
          </cell>
          <cell r="BD4" t="str">
            <v>あり</v>
          </cell>
          <cell r="BE4">
            <v>4</v>
          </cell>
          <cell r="BF4">
            <v>0</v>
          </cell>
          <cell r="BG4">
            <v>3</v>
          </cell>
          <cell r="BH4">
            <v>1</v>
          </cell>
          <cell r="BI4">
            <v>1</v>
          </cell>
          <cell r="BJ4">
            <v>1</v>
          </cell>
          <cell r="BL4" t="str">
            <v>あり</v>
          </cell>
          <cell r="BM4" t="str">
            <v>あり</v>
          </cell>
          <cell r="BW4">
            <v>1730</v>
          </cell>
          <cell r="BX4" t="str">
            <v>なし</v>
          </cell>
          <cell r="BZ4">
            <v>1</v>
          </cell>
          <cell r="CA4">
            <v>1</v>
          </cell>
          <cell r="CB4">
            <v>9.27</v>
          </cell>
          <cell r="CC4">
            <v>13</v>
          </cell>
          <cell r="CD4">
            <v>3</v>
          </cell>
          <cell r="CE4">
            <v>0</v>
          </cell>
          <cell r="CF4">
            <v>8.1</v>
          </cell>
          <cell r="CI4" t="str">
            <v>パーテーション</v>
          </cell>
          <cell r="CK4" t="str">
            <v>あり</v>
          </cell>
          <cell r="CN4" t="str">
            <v>なし</v>
          </cell>
          <cell r="CO4" t="str">
            <v>あり</v>
          </cell>
          <cell r="CP4" t="str">
            <v>あり</v>
          </cell>
          <cell r="CQ4" t="str">
            <v>あり</v>
          </cell>
          <cell r="CR4" t="str">
            <v>あり</v>
          </cell>
          <cell r="CS4" t="str">
            <v>あり</v>
          </cell>
          <cell r="CT4" t="str">
            <v>なし</v>
          </cell>
          <cell r="CU4" t="str">
            <v>なし</v>
          </cell>
          <cell r="CV4">
            <v>1</v>
          </cell>
          <cell r="CW4" t="str">
            <v>あり</v>
          </cell>
          <cell r="CY4" t="str">
            <v>○</v>
          </cell>
        </row>
        <row r="11">
          <cell r="C11">
            <v>28</v>
          </cell>
          <cell r="D11" t="str">
            <v>有限会社あざみ</v>
          </cell>
          <cell r="W11">
            <v>1171600982</v>
          </cell>
          <cell r="X11" t="str">
            <v>わかばの樹</v>
          </cell>
          <cell r="AA11" t="str">
            <v>上尾市</v>
          </cell>
          <cell r="AB11" t="str">
            <v>上尾市藤波３－３０８－１</v>
          </cell>
          <cell r="AL11" t="str">
            <v>048-786-8668</v>
          </cell>
          <cell r="AP11" t="str">
            <v>○</v>
          </cell>
          <cell r="AQ11" t="str">
            <v>○</v>
          </cell>
          <cell r="AR11" t="str">
            <v>○</v>
          </cell>
          <cell r="AS11" t="str">
            <v>○</v>
          </cell>
          <cell r="AT11" t="str">
            <v>○</v>
          </cell>
          <cell r="AU11" t="str">
            <v>○</v>
          </cell>
          <cell r="AV11" t="str">
            <v>○</v>
          </cell>
          <cell r="AW11" t="str">
            <v>○</v>
          </cell>
          <cell r="AX11" t="str">
            <v>なし</v>
          </cell>
          <cell r="BA11">
            <v>5</v>
          </cell>
          <cell r="BB11">
            <v>18</v>
          </cell>
          <cell r="BC11" t="str">
            <v>地域密着</v>
          </cell>
          <cell r="BD11" t="str">
            <v>なし</v>
          </cell>
          <cell r="BE11">
            <v>6</v>
          </cell>
          <cell r="BG11">
            <v>4</v>
          </cell>
          <cell r="BH11">
            <v>2</v>
          </cell>
          <cell r="BI11">
            <v>1</v>
          </cell>
          <cell r="BJ11">
            <v>1</v>
          </cell>
          <cell r="BL11" t="str">
            <v>あり</v>
          </cell>
          <cell r="BM11" t="str">
            <v>なし</v>
          </cell>
          <cell r="BW11">
            <v>2500</v>
          </cell>
          <cell r="BX11" t="str">
            <v>なし</v>
          </cell>
          <cell r="BZ11">
            <v>5</v>
          </cell>
          <cell r="CB11">
            <v>8.94</v>
          </cell>
          <cell r="CK11" t="str">
            <v>なし</v>
          </cell>
          <cell r="CN11" t="str">
            <v>あり</v>
          </cell>
          <cell r="CO11" t="str">
            <v>あり</v>
          </cell>
          <cell r="CP11" t="str">
            <v>あり</v>
          </cell>
          <cell r="CQ11" t="str">
            <v>あり</v>
          </cell>
          <cell r="CR11" t="str">
            <v>あり</v>
          </cell>
          <cell r="CS11" t="str">
            <v>あり</v>
          </cell>
          <cell r="CT11" t="str">
            <v>なし</v>
          </cell>
          <cell r="CU11" t="str">
            <v>あり</v>
          </cell>
          <cell r="CV11">
            <v>1</v>
          </cell>
          <cell r="CW11" t="str">
            <v>あり</v>
          </cell>
          <cell r="CY11" t="str">
            <v>○</v>
          </cell>
        </row>
        <row r="14">
          <cell r="C14">
            <v>31</v>
          </cell>
          <cell r="D14" t="str">
            <v>株式会社ひまわりケアサポート</v>
          </cell>
          <cell r="W14">
            <v>1175200789</v>
          </cell>
          <cell r="X14" t="str">
            <v>桶川ひまわりケアサポート</v>
          </cell>
          <cell r="AA14" t="str">
            <v>桶川市</v>
          </cell>
          <cell r="AB14" t="str">
            <v>桶川市坂田１３６５－７</v>
          </cell>
          <cell r="AL14" t="str">
            <v>048-728-2888</v>
          </cell>
          <cell r="AP14" t="str">
            <v>○</v>
          </cell>
          <cell r="AQ14" t="str">
            <v>○</v>
          </cell>
          <cell r="AR14" t="str">
            <v>○</v>
          </cell>
          <cell r="AS14" t="str">
            <v>○</v>
          </cell>
          <cell r="AT14" t="str">
            <v>○</v>
          </cell>
          <cell r="AW14" t="str">
            <v>○</v>
          </cell>
          <cell r="AX14" t="str">
            <v>年末年始</v>
          </cell>
          <cell r="BA14">
            <v>9</v>
          </cell>
          <cell r="BB14">
            <v>25</v>
          </cell>
          <cell r="BC14" t="str">
            <v>県所管</v>
          </cell>
          <cell r="BD14" t="str">
            <v>あり</v>
          </cell>
          <cell r="BE14">
            <v>4</v>
          </cell>
          <cell r="BG14">
            <v>4</v>
          </cell>
          <cell r="BI14">
            <v>1</v>
          </cell>
          <cell r="BJ14">
            <v>1</v>
          </cell>
          <cell r="BL14" t="str">
            <v>あり</v>
          </cell>
          <cell r="BM14" t="str">
            <v>なし</v>
          </cell>
          <cell r="BW14">
            <v>2900</v>
          </cell>
          <cell r="BX14" t="str">
            <v>なし</v>
          </cell>
          <cell r="CD14">
            <v>9</v>
          </cell>
          <cell r="CF14">
            <v>8.86</v>
          </cell>
          <cell r="CI14" t="str">
            <v>カーテン</v>
          </cell>
          <cell r="CK14" t="str">
            <v>あり</v>
          </cell>
          <cell r="CN14" t="str">
            <v>あり</v>
          </cell>
          <cell r="CO14" t="str">
            <v>あり</v>
          </cell>
          <cell r="CP14" t="str">
            <v>あり</v>
          </cell>
          <cell r="CQ14" t="str">
            <v>あり</v>
          </cell>
          <cell r="CR14" t="str">
            <v>あり</v>
          </cell>
          <cell r="CS14" t="str">
            <v>あり</v>
          </cell>
          <cell r="CT14" t="str">
            <v>あり</v>
          </cell>
          <cell r="CU14" t="str">
            <v>あり</v>
          </cell>
          <cell r="CV14">
            <v>2</v>
          </cell>
          <cell r="CW14" t="str">
            <v>あり</v>
          </cell>
          <cell r="CY14" t="str">
            <v>○</v>
          </cell>
        </row>
        <row r="15">
          <cell r="C15">
            <v>32</v>
          </cell>
          <cell r="D15" t="str">
            <v>特定非営利活動法人ひばりの里ネットワーク</v>
          </cell>
          <cell r="W15">
            <v>1173800499</v>
          </cell>
          <cell r="X15" t="str">
            <v>デイサービスセンターひばりの里</v>
          </cell>
          <cell r="AA15" t="str">
            <v>加須市</v>
          </cell>
          <cell r="AB15" t="str">
            <v>加須市久下字高畑１６２５番地１</v>
          </cell>
          <cell r="AL15" t="str">
            <v>0480-67-0069</v>
          </cell>
          <cell r="AP15" t="str">
            <v>○</v>
          </cell>
          <cell r="AQ15" t="str">
            <v>○</v>
          </cell>
          <cell r="AR15" t="str">
            <v>○</v>
          </cell>
          <cell r="AS15" t="str">
            <v>○</v>
          </cell>
          <cell r="AT15" t="str">
            <v>○</v>
          </cell>
          <cell r="AV15" t="str">
            <v>○</v>
          </cell>
          <cell r="AW15" t="str">
            <v>○</v>
          </cell>
          <cell r="AX15" t="str">
            <v>１２／２９～１／３</v>
          </cell>
          <cell r="BA15">
            <v>3</v>
          </cell>
          <cell r="BB15">
            <v>10</v>
          </cell>
          <cell r="BC15" t="str">
            <v>地域密着</v>
          </cell>
          <cell r="BD15" t="str">
            <v>なし</v>
          </cell>
          <cell r="BE15">
            <v>3</v>
          </cell>
          <cell r="BG15">
            <v>3</v>
          </cell>
          <cell r="BH15" t="str">
            <v xml:space="preserve">  </v>
          </cell>
          <cell r="BI15">
            <v>1</v>
          </cell>
          <cell r="BJ15">
            <v>1</v>
          </cell>
          <cell r="BL15" t="str">
            <v>あり</v>
          </cell>
          <cell r="BM15" t="str">
            <v>なし</v>
          </cell>
          <cell r="BW15">
            <v>6450</v>
          </cell>
          <cell r="BX15" t="str">
            <v>なし</v>
          </cell>
          <cell r="BZ15">
            <v>3</v>
          </cell>
          <cell r="CB15">
            <v>11</v>
          </cell>
          <cell r="CC15">
            <v>12</v>
          </cell>
          <cell r="CK15" t="str">
            <v>あり</v>
          </cell>
          <cell r="CN15" t="str">
            <v>あり</v>
          </cell>
          <cell r="CO15" t="str">
            <v>あり</v>
          </cell>
          <cell r="CP15" t="str">
            <v>あり</v>
          </cell>
          <cell r="CQ15" t="str">
            <v>あり</v>
          </cell>
          <cell r="CR15" t="str">
            <v>あり</v>
          </cell>
          <cell r="CS15" t="str">
            <v>あり</v>
          </cell>
          <cell r="CT15" t="str">
            <v>あり</v>
          </cell>
          <cell r="CU15" t="str">
            <v>なし</v>
          </cell>
          <cell r="CV15">
            <v>2</v>
          </cell>
          <cell r="CW15" t="str">
            <v>なし</v>
          </cell>
          <cell r="CY15" t="str">
            <v>○</v>
          </cell>
        </row>
        <row r="18">
          <cell r="C18">
            <v>35</v>
          </cell>
          <cell r="D18" t="str">
            <v>株式会社アタッシェ</v>
          </cell>
          <cell r="W18">
            <v>1173800838</v>
          </cell>
          <cell r="X18" t="str">
            <v>デイサービスセンター彩優・大利根館</v>
          </cell>
          <cell r="AA18" t="str">
            <v>加須市</v>
          </cell>
          <cell r="AB18" t="str">
            <v>加須市北下新井1761-2</v>
          </cell>
          <cell r="AL18" t="str">
            <v>0480-48-5583</v>
          </cell>
          <cell r="AP18" t="str">
            <v>○</v>
          </cell>
          <cell r="AQ18" t="str">
            <v>○</v>
          </cell>
          <cell r="AR18" t="str">
            <v>○</v>
          </cell>
          <cell r="AS18" t="str">
            <v>○</v>
          </cell>
          <cell r="AT18" t="str">
            <v>○</v>
          </cell>
          <cell r="AW18" t="str">
            <v>○</v>
          </cell>
          <cell r="AX18" t="str">
            <v>なし</v>
          </cell>
          <cell r="BA18">
            <v>5</v>
          </cell>
          <cell r="BB18">
            <v>10</v>
          </cell>
          <cell r="BC18" t="str">
            <v>地域密着</v>
          </cell>
          <cell r="BD18" t="str">
            <v>あり</v>
          </cell>
          <cell r="BE18">
            <v>5</v>
          </cell>
          <cell r="BG18">
            <v>3</v>
          </cell>
          <cell r="BH18">
            <v>2</v>
          </cell>
          <cell r="BI18">
            <v>1</v>
          </cell>
          <cell r="BJ18">
            <v>1</v>
          </cell>
          <cell r="BL18" t="str">
            <v>あり</v>
          </cell>
          <cell r="BM18" t="str">
            <v>あり</v>
          </cell>
          <cell r="BW18">
            <v>1800</v>
          </cell>
          <cell r="BX18" t="str">
            <v>なし</v>
          </cell>
          <cell r="BZ18">
            <v>1</v>
          </cell>
          <cell r="CB18">
            <v>4.91</v>
          </cell>
          <cell r="CC18">
            <v>4.91</v>
          </cell>
          <cell r="CD18">
            <v>4</v>
          </cell>
          <cell r="CF18">
            <v>8.82</v>
          </cell>
          <cell r="CI18" t="str">
            <v>パーテーション</v>
          </cell>
          <cell r="CK18" t="str">
            <v>あり</v>
          </cell>
          <cell r="CN18" t="str">
            <v>あり</v>
          </cell>
          <cell r="CO18" t="str">
            <v>あり</v>
          </cell>
          <cell r="CP18" t="str">
            <v>あり</v>
          </cell>
          <cell r="CQ18" t="str">
            <v>あり</v>
          </cell>
          <cell r="CR18" t="str">
            <v>あり</v>
          </cell>
          <cell r="CS18" t="str">
            <v>あり</v>
          </cell>
          <cell r="CT18" t="str">
            <v>あり</v>
          </cell>
          <cell r="CU18" t="str">
            <v>なし</v>
          </cell>
          <cell r="CV18">
            <v>1</v>
          </cell>
          <cell r="CW18" t="str">
            <v>あり</v>
          </cell>
          <cell r="CY18" t="str">
            <v>○</v>
          </cell>
        </row>
        <row r="22">
          <cell r="C22">
            <v>39</v>
          </cell>
          <cell r="D22" t="str">
            <v>トラスト合同会社</v>
          </cell>
          <cell r="W22">
            <v>1170602153</v>
          </cell>
          <cell r="X22" t="str">
            <v>マインドホーム穂の華　豊町</v>
          </cell>
          <cell r="AA22" t="str">
            <v>春日部市</v>
          </cell>
          <cell r="AB22" t="str">
            <v>春日部市豊町6丁目11-10</v>
          </cell>
          <cell r="AL22" t="str">
            <v>048-812-8492</v>
          </cell>
          <cell r="AP22" t="str">
            <v>○</v>
          </cell>
          <cell r="AQ22" t="str">
            <v>○</v>
          </cell>
          <cell r="AR22" t="str">
            <v>○</v>
          </cell>
          <cell r="AS22" t="str">
            <v>○</v>
          </cell>
          <cell r="AT22" t="str">
            <v>○</v>
          </cell>
          <cell r="AU22" t="str">
            <v>○</v>
          </cell>
          <cell r="AV22" t="str">
            <v>○</v>
          </cell>
          <cell r="AW22" t="str">
            <v>○</v>
          </cell>
          <cell r="AX22" t="str">
            <v>12/31～1/3</v>
          </cell>
          <cell r="BA22">
            <v>5</v>
          </cell>
          <cell r="BB22">
            <v>10</v>
          </cell>
          <cell r="BC22" t="str">
            <v>地域密着</v>
          </cell>
          <cell r="BD22" t="str">
            <v>あり</v>
          </cell>
          <cell r="BE22">
            <v>9</v>
          </cell>
          <cell r="BG22">
            <v>6</v>
          </cell>
          <cell r="BH22">
            <v>3</v>
          </cell>
          <cell r="BI22">
            <v>1</v>
          </cell>
          <cell r="BJ22">
            <v>1</v>
          </cell>
          <cell r="BK22">
            <v>1</v>
          </cell>
          <cell r="BL22" t="str">
            <v>あり</v>
          </cell>
          <cell r="BM22" t="str">
            <v>あり</v>
          </cell>
          <cell r="BW22">
            <v>2100</v>
          </cell>
          <cell r="BX22" t="str">
            <v>なし</v>
          </cell>
          <cell r="BZ22">
            <v>1</v>
          </cell>
          <cell r="CA22">
            <v>1</v>
          </cell>
          <cell r="CB22">
            <v>9.3000000000000007</v>
          </cell>
          <cell r="CC22">
            <v>12.6</v>
          </cell>
          <cell r="CD22">
            <v>3</v>
          </cell>
          <cell r="CF22">
            <v>7.7</v>
          </cell>
          <cell r="CI22" t="str">
            <v>両方併用</v>
          </cell>
          <cell r="CK22" t="str">
            <v>あり</v>
          </cell>
          <cell r="CN22" t="str">
            <v>あり</v>
          </cell>
          <cell r="CO22" t="str">
            <v>あり</v>
          </cell>
          <cell r="CP22" t="str">
            <v>あり</v>
          </cell>
          <cell r="CQ22" t="str">
            <v>あり</v>
          </cell>
          <cell r="CR22" t="str">
            <v>あり</v>
          </cell>
          <cell r="CS22" t="str">
            <v>あり</v>
          </cell>
          <cell r="CT22" t="str">
            <v>あり</v>
          </cell>
          <cell r="CU22" t="str">
            <v>あり</v>
          </cell>
          <cell r="CV22">
            <v>1</v>
          </cell>
          <cell r="CW22" t="str">
            <v>なし</v>
          </cell>
          <cell r="CY22" t="str">
            <v>○</v>
          </cell>
        </row>
        <row r="24">
          <cell r="C24">
            <v>41</v>
          </cell>
          <cell r="D24" t="str">
            <v>株式会社まごころ</v>
          </cell>
          <cell r="W24">
            <v>1171602020</v>
          </cell>
          <cell r="X24" t="str">
            <v>通所介護事業所　孫心・まごころ</v>
          </cell>
          <cell r="AA24" t="str">
            <v>上尾市</v>
          </cell>
          <cell r="AB24" t="str">
            <v>上尾市井戸木2-3-15</v>
          </cell>
          <cell r="AL24" t="str">
            <v>048-780-2022</v>
          </cell>
          <cell r="AP24" t="str">
            <v>○</v>
          </cell>
          <cell r="AQ24" t="str">
            <v>○</v>
          </cell>
          <cell r="AR24" t="str">
            <v>○</v>
          </cell>
          <cell r="AS24" t="str">
            <v>○</v>
          </cell>
          <cell r="AT24" t="str">
            <v>○</v>
          </cell>
          <cell r="AU24" t="str">
            <v>○</v>
          </cell>
          <cell r="AV24" t="str">
            <v>○</v>
          </cell>
          <cell r="AW24" t="str">
            <v>○</v>
          </cell>
          <cell r="AX24" t="str">
            <v>12/30～1/3</v>
          </cell>
          <cell r="BA24">
            <v>4</v>
          </cell>
          <cell r="BB24">
            <v>9</v>
          </cell>
          <cell r="BC24" t="str">
            <v>地域密着</v>
          </cell>
          <cell r="BD24" t="str">
            <v>あり</v>
          </cell>
          <cell r="BE24">
            <v>5</v>
          </cell>
          <cell r="BF24">
            <v>1</v>
          </cell>
          <cell r="BG24">
            <v>1</v>
          </cell>
          <cell r="BH24">
            <v>3</v>
          </cell>
          <cell r="BI24">
            <v>1</v>
          </cell>
          <cell r="BJ24">
            <v>1</v>
          </cell>
          <cell r="BL24" t="str">
            <v>あり</v>
          </cell>
          <cell r="BM24" t="str">
            <v>あり</v>
          </cell>
          <cell r="BW24">
            <v>1500</v>
          </cell>
          <cell r="BX24" t="str">
            <v>なし</v>
          </cell>
          <cell r="BZ24">
            <v>2</v>
          </cell>
          <cell r="CB24">
            <v>8</v>
          </cell>
          <cell r="CC24">
            <v>8.5</v>
          </cell>
          <cell r="CD24">
            <v>2</v>
          </cell>
          <cell r="CF24">
            <v>7.63</v>
          </cell>
          <cell r="CI24" t="str">
            <v>パーテーション</v>
          </cell>
          <cell r="CK24" t="str">
            <v>あり</v>
          </cell>
          <cell r="CN24" t="str">
            <v>なし</v>
          </cell>
          <cell r="CO24" t="str">
            <v>あり</v>
          </cell>
          <cell r="CP24" t="str">
            <v>なし</v>
          </cell>
          <cell r="CQ24" t="str">
            <v>あり</v>
          </cell>
          <cell r="CR24" t="str">
            <v>なし</v>
          </cell>
          <cell r="CS24" t="str">
            <v>あり</v>
          </cell>
          <cell r="CT24" t="str">
            <v>なし</v>
          </cell>
          <cell r="CU24" t="str">
            <v>なし</v>
          </cell>
          <cell r="CV24">
            <v>2</v>
          </cell>
          <cell r="CW24" t="str">
            <v>あり</v>
          </cell>
          <cell r="CY24" t="str">
            <v>○</v>
          </cell>
        </row>
        <row r="27">
          <cell r="C27">
            <v>44</v>
          </cell>
          <cell r="D27" t="str">
            <v>株式会社リライアブルパーソンズ</v>
          </cell>
          <cell r="W27">
            <v>1171101619</v>
          </cell>
          <cell r="X27" t="str">
            <v>デイサービス　にこりん</v>
          </cell>
          <cell r="AA27" t="str">
            <v>松伏町</v>
          </cell>
          <cell r="AB27" t="str">
            <v>北葛飾郡松伏町大字松伏2432-1</v>
          </cell>
          <cell r="AL27" t="str">
            <v>048-991-4788</v>
          </cell>
          <cell r="AP27" t="str">
            <v>○</v>
          </cell>
          <cell r="AQ27" t="str">
            <v>○</v>
          </cell>
          <cell r="AR27" t="str">
            <v>○</v>
          </cell>
          <cell r="AS27" t="str">
            <v>○</v>
          </cell>
          <cell r="AT27" t="str">
            <v>○</v>
          </cell>
          <cell r="AU27" t="str">
            <v>○</v>
          </cell>
          <cell r="AV27" t="str">
            <v>○</v>
          </cell>
          <cell r="AW27" t="str">
            <v>○</v>
          </cell>
          <cell r="AX27" t="str">
            <v>年末年始</v>
          </cell>
          <cell r="BA27">
            <v>2</v>
          </cell>
          <cell r="BB27">
            <v>10</v>
          </cell>
          <cell r="BC27" t="str">
            <v>地域密着</v>
          </cell>
          <cell r="BD27" t="str">
            <v>あり</v>
          </cell>
          <cell r="BE27">
            <v>4</v>
          </cell>
          <cell r="BF27">
            <v>2</v>
          </cell>
          <cell r="BG27">
            <v>2</v>
          </cell>
          <cell r="BI27">
            <v>1</v>
          </cell>
          <cell r="BJ27">
            <v>1</v>
          </cell>
          <cell r="BL27" t="str">
            <v>あり</v>
          </cell>
          <cell r="BM27" t="str">
            <v>なし</v>
          </cell>
          <cell r="BW27">
            <v>2000</v>
          </cell>
          <cell r="BX27" t="str">
            <v>あり</v>
          </cell>
          <cell r="CD27">
            <v>2</v>
          </cell>
          <cell r="CF27">
            <v>11.52</v>
          </cell>
          <cell r="CI27" t="str">
            <v>カーテン</v>
          </cell>
          <cell r="CK27" t="str">
            <v>あり</v>
          </cell>
          <cell r="CN27" t="str">
            <v>なし</v>
          </cell>
          <cell r="CO27" t="str">
            <v>あり</v>
          </cell>
          <cell r="CP27" t="str">
            <v>あり</v>
          </cell>
          <cell r="CQ27" t="str">
            <v>あり</v>
          </cell>
          <cell r="CR27" t="str">
            <v>なし</v>
          </cell>
          <cell r="CS27" t="str">
            <v>なし</v>
          </cell>
          <cell r="CT27" t="str">
            <v>なし</v>
          </cell>
          <cell r="CU27" t="str">
            <v>なし</v>
          </cell>
          <cell r="CV27" t="str">
            <v>なし</v>
          </cell>
          <cell r="CW27" t="str">
            <v>なし</v>
          </cell>
          <cell r="CY27" t="str">
            <v>○</v>
          </cell>
        </row>
        <row r="28">
          <cell r="C28">
            <v>45</v>
          </cell>
          <cell r="D28" t="str">
            <v>まごころライフケア合同会社</v>
          </cell>
          <cell r="W28">
            <v>1170602138</v>
          </cell>
          <cell r="X28" t="str">
            <v>みかんの樹</v>
          </cell>
          <cell r="AA28" t="str">
            <v>春日部市</v>
          </cell>
          <cell r="AB28" t="str">
            <v>春日部市樋籠336番地1号</v>
          </cell>
          <cell r="AL28" t="str">
            <v>048-872-6110</v>
          </cell>
          <cell r="AP28" t="str">
            <v>○</v>
          </cell>
          <cell r="AQ28" t="str">
            <v>○</v>
          </cell>
          <cell r="AR28" t="str">
            <v>○</v>
          </cell>
          <cell r="AS28" t="str">
            <v>○</v>
          </cell>
          <cell r="AT28" t="str">
            <v>○</v>
          </cell>
          <cell r="AU28" t="str">
            <v>○</v>
          </cell>
          <cell r="AV28" t="str">
            <v>○</v>
          </cell>
          <cell r="AW28" t="str">
            <v>○</v>
          </cell>
          <cell r="BA28">
            <v>5</v>
          </cell>
          <cell r="BB28">
            <v>10</v>
          </cell>
          <cell r="BC28" t="str">
            <v>地域密着</v>
          </cell>
          <cell r="BD28" t="str">
            <v>あり</v>
          </cell>
          <cell r="BE28">
            <v>4</v>
          </cell>
          <cell r="BG28">
            <v>2</v>
          </cell>
          <cell r="BH28">
            <v>2</v>
          </cell>
          <cell r="BI28">
            <v>1</v>
          </cell>
          <cell r="BL28" t="str">
            <v>あり</v>
          </cell>
          <cell r="BM28" t="str">
            <v>なし</v>
          </cell>
          <cell r="BW28">
            <v>2000</v>
          </cell>
          <cell r="BX28" t="str">
            <v>なし</v>
          </cell>
          <cell r="BZ28">
            <v>2</v>
          </cell>
          <cell r="CB28">
            <v>7.44</v>
          </cell>
          <cell r="CC28">
            <v>9.92</v>
          </cell>
          <cell r="CD28">
            <v>3</v>
          </cell>
          <cell r="CF28">
            <v>7.56</v>
          </cell>
          <cell r="CI28" t="str">
            <v>カーテン</v>
          </cell>
          <cell r="CK28" t="str">
            <v>あり</v>
          </cell>
          <cell r="CN28" t="str">
            <v>あり</v>
          </cell>
          <cell r="CO28" t="str">
            <v>あり</v>
          </cell>
          <cell r="CP28" t="str">
            <v>あり</v>
          </cell>
          <cell r="CQ28" t="str">
            <v>あり</v>
          </cell>
          <cell r="CR28" t="str">
            <v>あり</v>
          </cell>
          <cell r="CS28" t="str">
            <v>あり</v>
          </cell>
          <cell r="CT28" t="str">
            <v>あり</v>
          </cell>
          <cell r="CU28" t="str">
            <v>あり</v>
          </cell>
          <cell r="CV28">
            <v>1</v>
          </cell>
          <cell r="CW28" t="str">
            <v>あり</v>
          </cell>
          <cell r="CY28" t="str">
            <v>○</v>
          </cell>
        </row>
        <row r="38">
          <cell r="C38">
            <v>55</v>
          </cell>
          <cell r="D38" t="str">
            <v>株式会社家集</v>
          </cell>
          <cell r="W38">
            <v>1171601816</v>
          </cell>
          <cell r="X38" t="str">
            <v>ごらく原市の里デイサービスセンター</v>
          </cell>
          <cell r="AA38" t="str">
            <v>上尾市</v>
          </cell>
          <cell r="AB38" t="str">
            <v>上尾市大字原市4267-3</v>
          </cell>
          <cell r="AL38" t="str">
            <v>048-876-9458</v>
          </cell>
          <cell r="AP38" t="str">
            <v>○</v>
          </cell>
          <cell r="AQ38" t="str">
            <v>○</v>
          </cell>
          <cell r="AR38" t="str">
            <v>○</v>
          </cell>
          <cell r="AS38" t="str">
            <v>○</v>
          </cell>
          <cell r="AT38" t="str">
            <v>○</v>
          </cell>
          <cell r="AU38" t="str">
            <v>○</v>
          </cell>
          <cell r="AV38" t="str">
            <v>○</v>
          </cell>
          <cell r="AW38" t="str">
            <v>○</v>
          </cell>
          <cell r="BA38">
            <v>5</v>
          </cell>
          <cell r="BB38">
            <v>10</v>
          </cell>
          <cell r="BC38" t="str">
            <v>地域密着</v>
          </cell>
          <cell r="BD38" t="str">
            <v>あり</v>
          </cell>
          <cell r="BE38">
            <v>3</v>
          </cell>
          <cell r="BG38">
            <v>1</v>
          </cell>
          <cell r="BH38">
            <v>2</v>
          </cell>
          <cell r="BI38">
            <v>1</v>
          </cell>
          <cell r="BL38" t="str">
            <v>あり</v>
          </cell>
          <cell r="BM38" t="str">
            <v>あり</v>
          </cell>
          <cell r="BW38">
            <v>1450</v>
          </cell>
          <cell r="BX38" t="str">
            <v>なし</v>
          </cell>
          <cell r="BZ38">
            <v>1</v>
          </cell>
          <cell r="CB38">
            <v>10.3</v>
          </cell>
          <cell r="CD38">
            <v>4</v>
          </cell>
          <cell r="CF38">
            <v>8.9</v>
          </cell>
          <cell r="CI38" t="str">
            <v>パーテーション</v>
          </cell>
          <cell r="CK38" t="str">
            <v>あり</v>
          </cell>
          <cell r="CN38" t="str">
            <v>あり</v>
          </cell>
          <cell r="CO38" t="str">
            <v>あり</v>
          </cell>
          <cell r="CP38" t="str">
            <v>あり</v>
          </cell>
          <cell r="CQ38" t="str">
            <v>あり</v>
          </cell>
          <cell r="CR38" t="str">
            <v>あり</v>
          </cell>
          <cell r="CS38" t="str">
            <v>あり</v>
          </cell>
          <cell r="CT38" t="str">
            <v>あり</v>
          </cell>
          <cell r="CU38" t="str">
            <v>なし</v>
          </cell>
          <cell r="CV38">
            <v>2</v>
          </cell>
          <cell r="CW38" t="str">
            <v>あり</v>
          </cell>
          <cell r="CY38" t="str">
            <v>○</v>
          </cell>
        </row>
        <row r="39">
          <cell r="C39">
            <v>56</v>
          </cell>
          <cell r="D39" t="str">
            <v>株式会社リブライツ</v>
          </cell>
          <cell r="W39">
            <v>1170602369</v>
          </cell>
          <cell r="X39" t="str">
            <v>デイサービスなないろホーム</v>
          </cell>
          <cell r="AA39" t="str">
            <v>春日部市</v>
          </cell>
          <cell r="AB39" t="str">
            <v>春日部市金崎454-5</v>
          </cell>
          <cell r="AL39" t="str">
            <v>048-878-9716</v>
          </cell>
          <cell r="AP39" t="str">
            <v>○</v>
          </cell>
          <cell r="AQ39" t="str">
            <v>○</v>
          </cell>
          <cell r="AR39" t="str">
            <v>○</v>
          </cell>
          <cell r="AS39" t="str">
            <v>○</v>
          </cell>
          <cell r="AT39" t="str">
            <v>○</v>
          </cell>
          <cell r="AU39" t="str">
            <v>○</v>
          </cell>
          <cell r="AV39" t="str">
            <v>○</v>
          </cell>
          <cell r="AW39" t="str">
            <v>○</v>
          </cell>
          <cell r="BA39">
            <v>5</v>
          </cell>
          <cell r="BB39">
            <v>10</v>
          </cell>
          <cell r="BC39" t="str">
            <v>地域密着</v>
          </cell>
          <cell r="BD39" t="str">
            <v>あり</v>
          </cell>
          <cell r="BE39">
            <v>3</v>
          </cell>
          <cell r="BG39">
            <v>3</v>
          </cell>
          <cell r="BI39">
            <v>1</v>
          </cell>
          <cell r="BL39" t="str">
            <v>あり</v>
          </cell>
          <cell r="BM39" t="str">
            <v>なし</v>
          </cell>
          <cell r="BW39">
            <v>5000</v>
          </cell>
          <cell r="BX39" t="str">
            <v>あり</v>
          </cell>
          <cell r="BZ39">
            <v>3</v>
          </cell>
          <cell r="CB39">
            <v>9.6</v>
          </cell>
          <cell r="CC39">
            <v>13.56</v>
          </cell>
          <cell r="CD39">
            <v>2</v>
          </cell>
          <cell r="CF39">
            <v>9.1999999999999993</v>
          </cell>
          <cell r="CI39" t="str">
            <v>パーテーション</v>
          </cell>
          <cell r="CK39" t="str">
            <v>あり</v>
          </cell>
          <cell r="CN39" t="str">
            <v>あり</v>
          </cell>
          <cell r="CO39" t="str">
            <v>あり</v>
          </cell>
          <cell r="CP39" t="str">
            <v>あり</v>
          </cell>
          <cell r="CQ39" t="str">
            <v>あり</v>
          </cell>
          <cell r="CR39" t="str">
            <v>あり</v>
          </cell>
          <cell r="CS39" t="str">
            <v>あり</v>
          </cell>
          <cell r="CT39" t="str">
            <v>あり</v>
          </cell>
          <cell r="CU39" t="str">
            <v>なし</v>
          </cell>
          <cell r="CV39">
            <v>2</v>
          </cell>
          <cell r="CW39" t="str">
            <v>あり</v>
          </cell>
          <cell r="CY39" t="str">
            <v>○</v>
          </cell>
        </row>
        <row r="46">
          <cell r="C46">
            <v>63</v>
          </cell>
          <cell r="D46" t="str">
            <v>株式会社家集</v>
          </cell>
          <cell r="W46">
            <v>1171601717</v>
          </cell>
          <cell r="X46" t="str">
            <v>ごらく　上尾の里　デイサービスセンター</v>
          </cell>
          <cell r="AA46" t="str">
            <v>上尾市</v>
          </cell>
          <cell r="AB46" t="str">
            <v>上尾市緑丘２－１－８</v>
          </cell>
          <cell r="AL46" t="str">
            <v>048-782-9340</v>
          </cell>
          <cell r="AP46" t="str">
            <v>○</v>
          </cell>
          <cell r="AQ46" t="str">
            <v>○</v>
          </cell>
          <cell r="AR46" t="str">
            <v>○</v>
          </cell>
          <cell r="AS46" t="str">
            <v>○</v>
          </cell>
          <cell r="AT46" t="str">
            <v>○</v>
          </cell>
          <cell r="AU46" t="str">
            <v>○</v>
          </cell>
          <cell r="AV46" t="str">
            <v>○</v>
          </cell>
          <cell r="AW46" t="str">
            <v>○</v>
          </cell>
          <cell r="BA46">
            <v>5</v>
          </cell>
          <cell r="BB46">
            <v>10</v>
          </cell>
          <cell r="BC46" t="str">
            <v>地域密着</v>
          </cell>
          <cell r="BD46" t="str">
            <v>あり</v>
          </cell>
          <cell r="BE46">
            <v>4</v>
          </cell>
          <cell r="BG46">
            <v>0</v>
          </cell>
          <cell r="BH46">
            <v>4</v>
          </cell>
          <cell r="BI46">
            <v>1</v>
          </cell>
          <cell r="BL46" t="str">
            <v>あり</v>
          </cell>
          <cell r="BM46" t="str">
            <v>あり</v>
          </cell>
          <cell r="BW46">
            <v>1450</v>
          </cell>
          <cell r="BX46" t="str">
            <v>なし</v>
          </cell>
          <cell r="BZ46">
            <v>1</v>
          </cell>
          <cell r="CB46">
            <v>7.73</v>
          </cell>
          <cell r="CD46">
            <v>4</v>
          </cell>
          <cell r="CF46">
            <v>7.43</v>
          </cell>
          <cell r="CG46">
            <v>7.52</v>
          </cell>
          <cell r="CI46" t="str">
            <v>パーテーション</v>
          </cell>
          <cell r="CK46" t="str">
            <v>あり</v>
          </cell>
          <cell r="CN46" t="str">
            <v>あり</v>
          </cell>
          <cell r="CO46" t="str">
            <v>あり</v>
          </cell>
          <cell r="CP46" t="str">
            <v>あり</v>
          </cell>
          <cell r="CQ46" t="str">
            <v>あり</v>
          </cell>
          <cell r="CR46" t="str">
            <v>あり</v>
          </cell>
          <cell r="CS46" t="str">
            <v>あり</v>
          </cell>
          <cell r="CT46" t="str">
            <v>あり</v>
          </cell>
          <cell r="CU46" t="str">
            <v>なし</v>
          </cell>
          <cell r="CV46">
            <v>2</v>
          </cell>
          <cell r="CW46" t="str">
            <v>あり</v>
          </cell>
          <cell r="CY46" t="str">
            <v>○</v>
          </cell>
        </row>
        <row r="51">
          <cell r="C51">
            <v>68</v>
          </cell>
          <cell r="D51" t="str">
            <v>株式会社シルバーネットビー</v>
          </cell>
          <cell r="W51">
            <v>1172501155</v>
          </cell>
          <cell r="X51" t="str">
            <v>シルバーネットビー　デイサービスセンター</v>
          </cell>
          <cell r="AA51" t="str">
            <v>所沢市</v>
          </cell>
          <cell r="AB51" t="str">
            <v>所沢市小手指町一丁目13番地28</v>
          </cell>
          <cell r="AL51" t="str">
            <v>04-2936-8100</v>
          </cell>
          <cell r="AP51" t="str">
            <v>○</v>
          </cell>
          <cell r="AQ51" t="str">
            <v>○</v>
          </cell>
          <cell r="AR51" t="str">
            <v>○</v>
          </cell>
          <cell r="AS51" t="str">
            <v>○</v>
          </cell>
          <cell r="AT51" t="str">
            <v>○</v>
          </cell>
          <cell r="AU51" t="str">
            <v>○</v>
          </cell>
          <cell r="AV51" t="str">
            <v>○</v>
          </cell>
          <cell r="AW51" t="str">
            <v>○</v>
          </cell>
          <cell r="BA51">
            <v>4</v>
          </cell>
          <cell r="BB51">
            <v>10</v>
          </cell>
          <cell r="BC51" t="str">
            <v>地域密着</v>
          </cell>
          <cell r="BD51" t="str">
            <v>あり</v>
          </cell>
          <cell r="BE51">
            <v>5</v>
          </cell>
          <cell r="BG51">
            <v>5</v>
          </cell>
          <cell r="BI51">
            <v>1</v>
          </cell>
          <cell r="BK51">
            <v>1</v>
          </cell>
          <cell r="BL51" t="str">
            <v>あり</v>
          </cell>
          <cell r="BM51" t="str">
            <v>あり</v>
          </cell>
          <cell r="BW51">
            <v>5000</v>
          </cell>
          <cell r="BZ51">
            <v>1</v>
          </cell>
          <cell r="CA51">
            <v>3</v>
          </cell>
          <cell r="CB51">
            <v>9.27</v>
          </cell>
          <cell r="CC51">
            <v>14.96</v>
          </cell>
          <cell r="CK51" t="str">
            <v>あり</v>
          </cell>
          <cell r="CN51" t="str">
            <v>あり</v>
          </cell>
          <cell r="CO51" t="str">
            <v>あり</v>
          </cell>
          <cell r="CP51" t="str">
            <v>あり</v>
          </cell>
          <cell r="CQ51" t="str">
            <v>あり</v>
          </cell>
          <cell r="CR51" t="str">
            <v>あり</v>
          </cell>
          <cell r="CS51" t="str">
            <v>あり</v>
          </cell>
          <cell r="CT51" t="str">
            <v>なし</v>
          </cell>
          <cell r="CU51" t="str">
            <v>なし</v>
          </cell>
          <cell r="CV51">
            <v>1</v>
          </cell>
          <cell r="CW51" t="str">
            <v>あり</v>
          </cell>
          <cell r="CY51" t="str">
            <v>○</v>
          </cell>
        </row>
        <row r="55">
          <cell r="C55">
            <v>72</v>
          </cell>
          <cell r="D55" t="str">
            <v>一般社団法人木もれび</v>
          </cell>
          <cell r="W55">
            <v>1172503144</v>
          </cell>
          <cell r="X55" t="str">
            <v>デイサービス　木もれび</v>
          </cell>
          <cell r="AA55" t="str">
            <v>所沢市</v>
          </cell>
          <cell r="AB55" t="str">
            <v>所沢市和ヶ原1-3027-13</v>
          </cell>
          <cell r="AL55" t="str">
            <v>04-2948-0905</v>
          </cell>
          <cell r="AP55" t="str">
            <v>○</v>
          </cell>
          <cell r="AQ55" t="str">
            <v>○</v>
          </cell>
          <cell r="AR55" t="str">
            <v>○</v>
          </cell>
          <cell r="AS55" t="str">
            <v>○</v>
          </cell>
          <cell r="AT55" t="str">
            <v>○</v>
          </cell>
          <cell r="AU55" t="str">
            <v>○</v>
          </cell>
          <cell r="AV55" t="str">
            <v>○</v>
          </cell>
          <cell r="AW55" t="str">
            <v>○</v>
          </cell>
          <cell r="AX55" t="str">
            <v>12/30～1/3</v>
          </cell>
          <cell r="BA55">
            <v>5</v>
          </cell>
          <cell r="BB55">
            <v>10</v>
          </cell>
          <cell r="BC55" t="str">
            <v>地域密着</v>
          </cell>
          <cell r="BD55" t="str">
            <v>あり</v>
          </cell>
          <cell r="BE55">
            <v>10</v>
          </cell>
          <cell r="BF55">
            <v>1</v>
          </cell>
          <cell r="BG55">
            <v>9</v>
          </cell>
          <cell r="BI55">
            <v>1</v>
          </cell>
          <cell r="BJ55">
            <v>1</v>
          </cell>
          <cell r="BK55">
            <v>1</v>
          </cell>
          <cell r="BL55" t="str">
            <v>あり</v>
          </cell>
          <cell r="BM55" t="str">
            <v>あり</v>
          </cell>
          <cell r="BW55">
            <v>4950</v>
          </cell>
          <cell r="BZ55">
            <v>2</v>
          </cell>
          <cell r="CA55">
            <v>3</v>
          </cell>
          <cell r="CB55">
            <v>13.24</v>
          </cell>
          <cell r="CD55">
            <v>2</v>
          </cell>
          <cell r="CF55">
            <v>10.58</v>
          </cell>
          <cell r="CI55" t="str">
            <v>パーテーション</v>
          </cell>
          <cell r="CK55" t="str">
            <v>あり</v>
          </cell>
          <cell r="CN55" t="str">
            <v>あり</v>
          </cell>
          <cell r="CO55" t="str">
            <v>あり</v>
          </cell>
          <cell r="CP55" t="str">
            <v>あり</v>
          </cell>
          <cell r="CQ55" t="str">
            <v>なし</v>
          </cell>
          <cell r="CR55" t="str">
            <v>あり</v>
          </cell>
          <cell r="CS55" t="str">
            <v>あり</v>
          </cell>
          <cell r="CT55" t="str">
            <v>あり</v>
          </cell>
          <cell r="CU55" t="str">
            <v>あり</v>
          </cell>
          <cell r="CV55">
            <v>2</v>
          </cell>
          <cell r="CW55" t="str">
            <v>あり</v>
          </cell>
          <cell r="CY55" t="str">
            <v>○</v>
          </cell>
        </row>
        <row r="63">
          <cell r="C63">
            <v>80</v>
          </cell>
          <cell r="D63" t="str">
            <v>ホープ建商株式会社</v>
          </cell>
          <cell r="W63">
            <v>1172701300</v>
          </cell>
          <cell r="X63" t="str">
            <v>トータルケアサービスいずな</v>
          </cell>
          <cell r="AA63" t="str">
            <v>狭山市</v>
          </cell>
          <cell r="AB63" t="str">
            <v>狭山市下奥富737-1</v>
          </cell>
          <cell r="AL63" t="str">
            <v>04-2968-8200</v>
          </cell>
          <cell r="AP63" t="str">
            <v>○</v>
          </cell>
          <cell r="AQ63" t="str">
            <v>○</v>
          </cell>
          <cell r="AR63" t="str">
            <v>○</v>
          </cell>
          <cell r="AS63" t="str">
            <v>○</v>
          </cell>
          <cell r="AT63" t="str">
            <v>○</v>
          </cell>
          <cell r="AU63" t="str">
            <v>○</v>
          </cell>
          <cell r="AV63" t="str">
            <v>○</v>
          </cell>
          <cell r="AW63" t="str">
            <v>○</v>
          </cell>
          <cell r="AX63" t="str">
            <v>なし</v>
          </cell>
          <cell r="BA63">
            <v>5</v>
          </cell>
          <cell r="BB63">
            <v>10</v>
          </cell>
          <cell r="BC63" t="str">
            <v>地域密着</v>
          </cell>
          <cell r="BD63" t="str">
            <v>あり</v>
          </cell>
          <cell r="BE63">
            <v>8</v>
          </cell>
          <cell r="BF63">
            <v>1</v>
          </cell>
          <cell r="BG63">
            <v>1</v>
          </cell>
          <cell r="BH63">
            <v>6</v>
          </cell>
          <cell r="BI63">
            <v>1</v>
          </cell>
          <cell r="BJ63">
            <v>0</v>
          </cell>
          <cell r="BK63">
            <v>0</v>
          </cell>
          <cell r="BL63" t="str">
            <v>あり</v>
          </cell>
          <cell r="BM63" t="str">
            <v>あり</v>
          </cell>
          <cell r="BW63">
            <v>2682</v>
          </cell>
          <cell r="CA63">
            <v>2</v>
          </cell>
          <cell r="CB63">
            <v>9.36</v>
          </cell>
          <cell r="CC63">
            <v>12.96</v>
          </cell>
          <cell r="CD63">
            <v>3</v>
          </cell>
          <cell r="CF63">
            <v>7.56</v>
          </cell>
          <cell r="CI63" t="str">
            <v>カーテン</v>
          </cell>
          <cell r="CK63" t="str">
            <v>あり</v>
          </cell>
          <cell r="CN63" t="str">
            <v>あり</v>
          </cell>
          <cell r="CO63" t="str">
            <v>あり</v>
          </cell>
          <cell r="CP63" t="str">
            <v>あり</v>
          </cell>
          <cell r="CQ63" t="str">
            <v>あり</v>
          </cell>
          <cell r="CR63" t="str">
            <v>なし</v>
          </cell>
          <cell r="CS63" t="str">
            <v>なし</v>
          </cell>
          <cell r="CT63" t="str">
            <v>なし</v>
          </cell>
          <cell r="CU63" t="str">
            <v>なし</v>
          </cell>
          <cell r="CV63">
            <v>1</v>
          </cell>
          <cell r="CW63" t="str">
            <v>あり</v>
          </cell>
          <cell r="CY63" t="str">
            <v>○</v>
          </cell>
        </row>
        <row r="68">
          <cell r="C68">
            <v>85</v>
          </cell>
          <cell r="D68" t="str">
            <v>株式会社ダイオウケア</v>
          </cell>
          <cell r="W68">
            <v>1175101219</v>
          </cell>
          <cell r="X68" t="str">
            <v>デイサービスなごみの森　新座片山</v>
          </cell>
          <cell r="AA68" t="str">
            <v>新座市</v>
          </cell>
          <cell r="AB68" t="str">
            <v>新座市片山3-10-59</v>
          </cell>
          <cell r="AL68" t="str">
            <v>048-483-6567</v>
          </cell>
          <cell r="AP68" t="str">
            <v>○</v>
          </cell>
          <cell r="AQ68" t="str">
            <v>○</v>
          </cell>
          <cell r="AR68" t="str">
            <v>○</v>
          </cell>
          <cell r="AS68" t="str">
            <v>○</v>
          </cell>
          <cell r="AT68" t="str">
            <v>○</v>
          </cell>
          <cell r="AU68" t="str">
            <v>○</v>
          </cell>
          <cell r="AV68" t="str">
            <v>○</v>
          </cell>
          <cell r="AW68" t="str">
            <v>○</v>
          </cell>
          <cell r="AX68" t="str">
            <v>なし</v>
          </cell>
          <cell r="BA68">
            <v>5</v>
          </cell>
          <cell r="BB68">
            <v>10</v>
          </cell>
          <cell r="BC68" t="str">
            <v>地域密着</v>
          </cell>
          <cell r="BD68" t="str">
            <v>あり</v>
          </cell>
          <cell r="BE68">
            <v>8</v>
          </cell>
          <cell r="BG68">
            <v>8</v>
          </cell>
          <cell r="BI68">
            <v>1</v>
          </cell>
          <cell r="BJ68">
            <v>0</v>
          </cell>
          <cell r="BK68">
            <v>0</v>
          </cell>
          <cell r="BL68" t="str">
            <v>あり</v>
          </cell>
          <cell r="BM68" t="str">
            <v>あり</v>
          </cell>
          <cell r="BW68">
            <v>4630</v>
          </cell>
          <cell r="BZ68">
            <v>1</v>
          </cell>
          <cell r="CA68">
            <v>1</v>
          </cell>
          <cell r="CB68">
            <v>9.7200000000000006</v>
          </cell>
          <cell r="CC68">
            <v>11</v>
          </cell>
          <cell r="CD68">
            <v>3</v>
          </cell>
          <cell r="CI68" t="str">
            <v>パーテーション</v>
          </cell>
          <cell r="CK68" t="str">
            <v>あり</v>
          </cell>
          <cell r="CN68" t="str">
            <v>あり</v>
          </cell>
          <cell r="CO68" t="str">
            <v>あり</v>
          </cell>
          <cell r="CP68" t="str">
            <v>あり</v>
          </cell>
          <cell r="CQ68" t="str">
            <v>あり</v>
          </cell>
          <cell r="CR68" t="str">
            <v>あり</v>
          </cell>
          <cell r="CS68" t="str">
            <v>あり</v>
          </cell>
          <cell r="CT68" t="str">
            <v>あり</v>
          </cell>
          <cell r="CU68" t="str">
            <v>あり</v>
          </cell>
          <cell r="CV68">
            <v>1</v>
          </cell>
          <cell r="CW68" t="str">
            <v>あり</v>
          </cell>
          <cell r="CY68" t="str">
            <v>○</v>
          </cell>
        </row>
        <row r="71">
          <cell r="C71">
            <v>88</v>
          </cell>
          <cell r="D71" t="str">
            <v>カナエル株式会社</v>
          </cell>
          <cell r="W71">
            <v>1175101540</v>
          </cell>
          <cell r="X71" t="str">
            <v>デイサービスいちい</v>
          </cell>
          <cell r="AA71" t="str">
            <v>新座市</v>
          </cell>
          <cell r="AB71" t="str">
            <v>新座市野寺4-6-36</v>
          </cell>
          <cell r="AL71" t="str">
            <v>048-201-5099</v>
          </cell>
          <cell r="AP71" t="str">
            <v>○</v>
          </cell>
          <cell r="AQ71" t="str">
            <v>○</v>
          </cell>
          <cell r="AR71" t="str">
            <v>○</v>
          </cell>
          <cell r="AS71" t="str">
            <v>○</v>
          </cell>
          <cell r="AT71" t="str">
            <v>○</v>
          </cell>
          <cell r="AU71" t="str">
            <v>○</v>
          </cell>
          <cell r="AV71" t="str">
            <v>○</v>
          </cell>
          <cell r="AW71" t="str">
            <v>○</v>
          </cell>
          <cell r="BA71">
            <v>4</v>
          </cell>
          <cell r="BB71">
            <v>8</v>
          </cell>
          <cell r="BC71" t="str">
            <v>地域密着</v>
          </cell>
          <cell r="BD71" t="str">
            <v>あり</v>
          </cell>
          <cell r="BE71">
            <v>2</v>
          </cell>
          <cell r="BG71">
            <v>1</v>
          </cell>
          <cell r="BH71">
            <v>1</v>
          </cell>
          <cell r="BI71">
            <v>1</v>
          </cell>
          <cell r="BL71" t="str">
            <v>あり</v>
          </cell>
          <cell r="BM71" t="str">
            <v>なし</v>
          </cell>
          <cell r="BW71">
            <v>4000</v>
          </cell>
          <cell r="BZ71">
            <v>2</v>
          </cell>
          <cell r="CA71">
            <v>2</v>
          </cell>
          <cell r="CB71">
            <v>7.45</v>
          </cell>
          <cell r="CC71">
            <v>11.58</v>
          </cell>
          <cell r="CK71" t="str">
            <v>1必ず別室</v>
          </cell>
          <cell r="CN71" t="str">
            <v>あり</v>
          </cell>
          <cell r="CO71" t="str">
            <v>あり</v>
          </cell>
          <cell r="CP71" t="str">
            <v>あり</v>
          </cell>
          <cell r="CQ71" t="str">
            <v>あり</v>
          </cell>
          <cell r="CR71" t="str">
            <v>あり</v>
          </cell>
          <cell r="CS71" t="str">
            <v>あり</v>
          </cell>
          <cell r="CT71" t="str">
            <v>あり</v>
          </cell>
          <cell r="CU71" t="str">
            <v>あり</v>
          </cell>
          <cell r="CV71">
            <v>2</v>
          </cell>
          <cell r="CW71" t="str">
            <v>あり</v>
          </cell>
          <cell r="CY71" t="str">
            <v>○</v>
          </cell>
        </row>
        <row r="72">
          <cell r="C72">
            <v>89</v>
          </cell>
          <cell r="D72" t="str">
            <v>株式会社家集介護</v>
          </cell>
          <cell r="W72">
            <v>1175101631</v>
          </cell>
          <cell r="X72" t="str">
            <v>デイサービス七福新座</v>
          </cell>
          <cell r="AA72" t="str">
            <v>新座市</v>
          </cell>
          <cell r="AB72" t="str">
            <v>新座市北野2-8-9</v>
          </cell>
          <cell r="AL72" t="str">
            <v>048-423-9901</v>
          </cell>
          <cell r="AP72" t="str">
            <v>○</v>
          </cell>
          <cell r="AQ72" t="str">
            <v>○</v>
          </cell>
          <cell r="AR72" t="str">
            <v>○</v>
          </cell>
          <cell r="AS72" t="str">
            <v>○</v>
          </cell>
          <cell r="AT72" t="str">
            <v>○</v>
          </cell>
          <cell r="AU72" t="str">
            <v>○</v>
          </cell>
          <cell r="AV72" t="str">
            <v>○</v>
          </cell>
          <cell r="AW72" t="str">
            <v>○</v>
          </cell>
          <cell r="BA72">
            <v>8</v>
          </cell>
          <cell r="BB72">
            <v>18</v>
          </cell>
          <cell r="BC72" t="str">
            <v>地域密着</v>
          </cell>
          <cell r="BD72" t="str">
            <v>あり</v>
          </cell>
          <cell r="BE72">
            <v>3</v>
          </cell>
          <cell r="BG72">
            <v>0</v>
          </cell>
          <cell r="BH72">
            <v>3</v>
          </cell>
          <cell r="BI72">
            <v>1</v>
          </cell>
          <cell r="BL72" t="str">
            <v>あり</v>
          </cell>
          <cell r="BM72" t="str">
            <v>あり</v>
          </cell>
          <cell r="BW72">
            <v>1450</v>
          </cell>
          <cell r="CD72">
            <v>8</v>
          </cell>
          <cell r="CF72">
            <v>7.5</v>
          </cell>
          <cell r="CI72" t="str">
            <v>両方併用</v>
          </cell>
          <cell r="CK72" t="str">
            <v>2同室の場合あり</v>
          </cell>
          <cell r="CN72" t="str">
            <v>あり</v>
          </cell>
          <cell r="CO72" t="str">
            <v>あり</v>
          </cell>
          <cell r="CP72" t="str">
            <v>あり</v>
          </cell>
          <cell r="CQ72" t="str">
            <v>あり</v>
          </cell>
          <cell r="CR72" t="str">
            <v>あり</v>
          </cell>
          <cell r="CS72" t="str">
            <v>あり</v>
          </cell>
          <cell r="CT72" t="str">
            <v>あり</v>
          </cell>
          <cell r="CU72" t="str">
            <v>あり</v>
          </cell>
          <cell r="CV72">
            <v>3</v>
          </cell>
          <cell r="CW72" t="str">
            <v>あり</v>
          </cell>
          <cell r="CY72" t="str">
            <v>○</v>
          </cell>
        </row>
        <row r="76">
          <cell r="C76">
            <v>93</v>
          </cell>
          <cell r="D76" t="str">
            <v>有限会社ケアサービスひまわり</v>
          </cell>
          <cell r="W76">
            <v>1173200708</v>
          </cell>
          <cell r="X76" t="str">
            <v>デイサービス　ひまわり</v>
          </cell>
          <cell r="AA76" t="str">
            <v>小川町</v>
          </cell>
          <cell r="AB76" t="str">
            <v>比企郡小川町下横田615-1</v>
          </cell>
          <cell r="AL76" t="str">
            <v>0493-81-5830</v>
          </cell>
          <cell r="AP76" t="str">
            <v>○</v>
          </cell>
          <cell r="AQ76" t="str">
            <v>○</v>
          </cell>
          <cell r="AR76" t="str">
            <v>○</v>
          </cell>
          <cell r="AS76" t="str">
            <v>○</v>
          </cell>
          <cell r="AT76" t="str">
            <v>○</v>
          </cell>
          <cell r="AU76" t="str">
            <v>○</v>
          </cell>
          <cell r="AV76" t="str">
            <v>○</v>
          </cell>
          <cell r="AW76" t="str">
            <v>○</v>
          </cell>
          <cell r="BA76">
            <v>11</v>
          </cell>
          <cell r="BB76">
            <v>50</v>
          </cell>
          <cell r="BC76" t="str">
            <v>県所管</v>
          </cell>
          <cell r="BD76" t="str">
            <v>あり</v>
          </cell>
          <cell r="BE76">
            <v>4</v>
          </cell>
          <cell r="BG76">
            <v>2</v>
          </cell>
          <cell r="BH76">
            <v>2</v>
          </cell>
          <cell r="BI76">
            <v>1</v>
          </cell>
          <cell r="BL76" t="str">
            <v>あり</v>
          </cell>
          <cell r="BM76" t="str">
            <v>なし</v>
          </cell>
          <cell r="BW76">
            <v>3000</v>
          </cell>
          <cell r="CA76">
            <v>9</v>
          </cell>
          <cell r="CB76">
            <v>10.29</v>
          </cell>
          <cell r="CC76">
            <v>11.59</v>
          </cell>
          <cell r="CE76">
            <v>2</v>
          </cell>
          <cell r="CF76">
            <v>9.61</v>
          </cell>
          <cell r="CI76" t="str">
            <v>カーテン</v>
          </cell>
          <cell r="CK76" t="str">
            <v>あり</v>
          </cell>
          <cell r="CN76" t="str">
            <v>あり</v>
          </cell>
          <cell r="CO76" t="str">
            <v>あり</v>
          </cell>
          <cell r="CP76" t="str">
            <v>あり</v>
          </cell>
          <cell r="CQ76" t="str">
            <v>あり</v>
          </cell>
          <cell r="CR76" t="str">
            <v>あり</v>
          </cell>
          <cell r="CS76" t="str">
            <v>あり</v>
          </cell>
          <cell r="CT76" t="str">
            <v>なし</v>
          </cell>
          <cell r="CU76" t="str">
            <v>あり</v>
          </cell>
          <cell r="CV76">
            <v>2</v>
          </cell>
          <cell r="CW76" t="str">
            <v>あり</v>
          </cell>
          <cell r="CY76" t="str">
            <v>○</v>
          </cell>
        </row>
        <row r="77">
          <cell r="C77">
            <v>94</v>
          </cell>
          <cell r="D77" t="str">
            <v>一般社団法人プチモンド</v>
          </cell>
          <cell r="W77">
            <v>1173201664</v>
          </cell>
          <cell r="X77" t="str">
            <v>デイサービス　プチモンド</v>
          </cell>
          <cell r="AA77" t="str">
            <v>嵐山町</v>
          </cell>
          <cell r="AB77" t="str">
            <v>比企郡嵐山町菅谷690-10</v>
          </cell>
          <cell r="AL77" t="str">
            <v>0493-81-4345</v>
          </cell>
          <cell r="AP77" t="str">
            <v>○</v>
          </cell>
          <cell r="AQ77" t="str">
            <v>○</v>
          </cell>
          <cell r="AR77" t="str">
            <v>○</v>
          </cell>
          <cell r="AS77" t="str">
            <v>○</v>
          </cell>
          <cell r="AT77" t="str">
            <v>○</v>
          </cell>
          <cell r="AU77" t="str">
            <v>○</v>
          </cell>
          <cell r="BA77">
            <v>3</v>
          </cell>
          <cell r="BB77">
            <v>15</v>
          </cell>
          <cell r="BC77" t="str">
            <v>地域密着</v>
          </cell>
          <cell r="BD77" t="str">
            <v>あり</v>
          </cell>
          <cell r="BE77">
            <v>9</v>
          </cell>
          <cell r="BF77">
            <v>2</v>
          </cell>
          <cell r="BG77">
            <v>7</v>
          </cell>
          <cell r="BI77">
            <v>1</v>
          </cell>
          <cell r="BJ77">
            <v>2</v>
          </cell>
          <cell r="BL77" t="str">
            <v>あり</v>
          </cell>
          <cell r="BM77" t="str">
            <v>なし</v>
          </cell>
          <cell r="BW77">
            <v>3056</v>
          </cell>
          <cell r="BX77" t="str">
            <v>あり</v>
          </cell>
          <cell r="BZ77">
            <v>2</v>
          </cell>
          <cell r="CB77">
            <v>8.69</v>
          </cell>
          <cell r="CC77">
            <v>9.93</v>
          </cell>
          <cell r="CK77" t="str">
            <v>1必ず別室</v>
          </cell>
          <cell r="CN77" t="str">
            <v>あり</v>
          </cell>
          <cell r="CO77" t="str">
            <v>あり</v>
          </cell>
          <cell r="CP77" t="str">
            <v>あり</v>
          </cell>
          <cell r="CQ77" t="str">
            <v>あり</v>
          </cell>
          <cell r="CR77" t="str">
            <v>あり</v>
          </cell>
          <cell r="CS77" t="str">
            <v>あり</v>
          </cell>
          <cell r="CT77" t="str">
            <v>あり</v>
          </cell>
          <cell r="CU77" t="str">
            <v>あり</v>
          </cell>
          <cell r="CV77">
            <v>2</v>
          </cell>
          <cell r="CW77" t="str">
            <v>なし</v>
          </cell>
          <cell r="CY77" t="str">
            <v>○</v>
          </cell>
        </row>
        <row r="78">
          <cell r="C78">
            <v>95</v>
          </cell>
          <cell r="D78" t="str">
            <v>有限会社ケアサービスひまわり</v>
          </cell>
          <cell r="W78">
            <v>1173201680</v>
          </cell>
          <cell r="X78" t="str">
            <v>デイサービス　しらゆり</v>
          </cell>
          <cell r="AA78" t="str">
            <v>小川町</v>
          </cell>
          <cell r="AB78" t="str">
            <v>比企郡小川町下横田614-2</v>
          </cell>
          <cell r="AL78" t="str">
            <v>0493-71-7700</v>
          </cell>
          <cell r="AP78" t="str">
            <v>○</v>
          </cell>
          <cell r="AQ78" t="str">
            <v>○</v>
          </cell>
          <cell r="AR78" t="str">
            <v>○</v>
          </cell>
          <cell r="AS78" t="str">
            <v>○</v>
          </cell>
          <cell r="AT78" t="str">
            <v>○</v>
          </cell>
          <cell r="AU78" t="str">
            <v>○</v>
          </cell>
          <cell r="AV78" t="str">
            <v>○</v>
          </cell>
          <cell r="AW78" t="str">
            <v>○</v>
          </cell>
          <cell r="BA78">
            <v>9</v>
          </cell>
          <cell r="BB78">
            <v>18</v>
          </cell>
          <cell r="BC78" t="str">
            <v>地域密着</v>
          </cell>
          <cell r="BD78" t="str">
            <v>あり</v>
          </cell>
          <cell r="BE78">
            <v>4</v>
          </cell>
          <cell r="BG78">
            <v>1</v>
          </cell>
          <cell r="BH78">
            <v>3</v>
          </cell>
          <cell r="BI78">
            <v>1</v>
          </cell>
          <cell r="BL78" t="str">
            <v>あり</v>
          </cell>
          <cell r="BM78" t="str">
            <v>なし</v>
          </cell>
          <cell r="BW78">
            <v>3000</v>
          </cell>
          <cell r="BZ78">
            <v>6</v>
          </cell>
          <cell r="CA78">
            <v>3</v>
          </cell>
          <cell r="CB78">
            <v>7.45</v>
          </cell>
          <cell r="CC78">
            <v>10.97</v>
          </cell>
          <cell r="CK78" t="str">
            <v>あり</v>
          </cell>
          <cell r="CN78" t="str">
            <v>あり</v>
          </cell>
          <cell r="CO78" t="str">
            <v>あり</v>
          </cell>
          <cell r="CP78" t="str">
            <v>あり</v>
          </cell>
          <cell r="CQ78" t="str">
            <v>あり</v>
          </cell>
          <cell r="CR78" t="str">
            <v>あり</v>
          </cell>
          <cell r="CS78" t="str">
            <v>あり</v>
          </cell>
          <cell r="CT78" t="str">
            <v>なし</v>
          </cell>
          <cell r="CU78" t="str">
            <v>なし</v>
          </cell>
          <cell r="CV78">
            <v>2</v>
          </cell>
          <cell r="CW78" t="str">
            <v>あり</v>
          </cell>
          <cell r="CY78" t="str">
            <v>○</v>
          </cell>
        </row>
        <row r="80">
          <cell r="C80">
            <v>97</v>
          </cell>
          <cell r="D80" t="str">
            <v>株式会社風翠</v>
          </cell>
          <cell r="W80">
            <v>1173201797</v>
          </cell>
          <cell r="X80" t="str">
            <v>デイサービスセンター　豆の家</v>
          </cell>
          <cell r="AA80" t="str">
            <v>鳩山町</v>
          </cell>
          <cell r="AB80" t="str">
            <v>比企郡鳩山町大豆戸154-4</v>
          </cell>
          <cell r="AL80" t="str">
            <v>049-298-0202</v>
          </cell>
          <cell r="AP80" t="str">
            <v>○</v>
          </cell>
          <cell r="AQ80" t="str">
            <v>○</v>
          </cell>
          <cell r="AR80" t="str">
            <v>○</v>
          </cell>
          <cell r="AS80" t="str">
            <v>○</v>
          </cell>
          <cell r="AT80" t="str">
            <v>○</v>
          </cell>
          <cell r="AU80" t="str">
            <v>○</v>
          </cell>
          <cell r="AV80" t="str">
            <v>○</v>
          </cell>
          <cell r="AW80" t="str">
            <v>○</v>
          </cell>
          <cell r="BA80">
            <v>2</v>
          </cell>
          <cell r="BB80">
            <v>24</v>
          </cell>
          <cell r="BC80" t="str">
            <v>県所管</v>
          </cell>
          <cell r="BD80" t="str">
            <v>あり</v>
          </cell>
          <cell r="BE80">
            <v>3</v>
          </cell>
          <cell r="BG80">
            <v>4</v>
          </cell>
          <cell r="BI80">
            <v>1</v>
          </cell>
          <cell r="BL80" t="str">
            <v>あり</v>
          </cell>
          <cell r="BM80" t="str">
            <v>なし</v>
          </cell>
          <cell r="BW80">
            <v>3000</v>
          </cell>
          <cell r="CD80">
            <v>2</v>
          </cell>
          <cell r="CF80">
            <v>9.32</v>
          </cell>
          <cell r="CI80" t="str">
            <v>その他</v>
          </cell>
          <cell r="CK80" t="str">
            <v>なし</v>
          </cell>
          <cell r="CN80" t="str">
            <v>あり</v>
          </cell>
          <cell r="CO80" t="str">
            <v>あり</v>
          </cell>
          <cell r="CP80" t="str">
            <v>あり</v>
          </cell>
          <cell r="CQ80" t="str">
            <v>あり</v>
          </cell>
          <cell r="CR80" t="str">
            <v>あり</v>
          </cell>
          <cell r="CS80" t="str">
            <v>あり</v>
          </cell>
          <cell r="CT80" t="str">
            <v>あり</v>
          </cell>
          <cell r="CU80" t="str">
            <v>あり</v>
          </cell>
          <cell r="CV80">
            <v>2</v>
          </cell>
          <cell r="CW80" t="str">
            <v>なし</v>
          </cell>
          <cell r="CY80" t="str">
            <v>○</v>
          </cell>
        </row>
        <row r="81">
          <cell r="C81">
            <v>98</v>
          </cell>
          <cell r="D81" t="str">
            <v>ポラリス株式会社</v>
          </cell>
          <cell r="W81">
            <v>1173201821</v>
          </cell>
          <cell r="X81" t="str">
            <v>デイサービスセンターポラリス</v>
          </cell>
          <cell r="AA81" t="str">
            <v>鳩山町</v>
          </cell>
          <cell r="AB81" t="str">
            <v>比企郡鳩山町石坂1515-273</v>
          </cell>
          <cell r="AL81" t="str">
            <v>049-296-2210</v>
          </cell>
          <cell r="AP81" t="str">
            <v>○</v>
          </cell>
          <cell r="AQ81" t="str">
            <v>○</v>
          </cell>
          <cell r="AR81" t="str">
            <v>○</v>
          </cell>
          <cell r="AS81" t="str">
            <v>○</v>
          </cell>
          <cell r="AT81" t="str">
            <v>○</v>
          </cell>
          <cell r="AU81" t="str">
            <v>○</v>
          </cell>
          <cell r="AV81" t="str">
            <v>○</v>
          </cell>
          <cell r="AW81" t="str">
            <v>○</v>
          </cell>
          <cell r="AX81" t="str">
            <v>12/29～1/3</v>
          </cell>
          <cell r="BA81">
            <v>9</v>
          </cell>
          <cell r="BB81">
            <v>50</v>
          </cell>
          <cell r="BC81" t="str">
            <v>県所管</v>
          </cell>
          <cell r="BD81" t="str">
            <v>あり</v>
          </cell>
          <cell r="BE81">
            <v>5</v>
          </cell>
          <cell r="BG81">
            <v>4</v>
          </cell>
          <cell r="BH81">
            <v>3</v>
          </cell>
          <cell r="BI81">
            <v>3</v>
          </cell>
          <cell r="BL81" t="str">
            <v>あり</v>
          </cell>
          <cell r="BM81" t="str">
            <v>あり</v>
          </cell>
          <cell r="BW81" t="str">
            <v>1300円</v>
          </cell>
          <cell r="BZ81">
            <v>1</v>
          </cell>
          <cell r="CB81">
            <v>9.94</v>
          </cell>
          <cell r="CD81">
            <v>8</v>
          </cell>
          <cell r="CF81">
            <v>8.2799999999999994</v>
          </cell>
          <cell r="CG81">
            <v>10.85</v>
          </cell>
          <cell r="CI81" t="str">
            <v>両方併用</v>
          </cell>
          <cell r="CK81" t="str">
            <v>あり</v>
          </cell>
          <cell r="CN81" t="str">
            <v>あり</v>
          </cell>
          <cell r="CO81" t="str">
            <v>あり</v>
          </cell>
          <cell r="CP81" t="str">
            <v>あり</v>
          </cell>
          <cell r="CQ81" t="str">
            <v>あり</v>
          </cell>
          <cell r="CR81" t="str">
            <v>あり</v>
          </cell>
          <cell r="CS81" t="str">
            <v>あり</v>
          </cell>
          <cell r="CT81" t="str">
            <v>あり</v>
          </cell>
          <cell r="CU81" t="str">
            <v>なし</v>
          </cell>
          <cell r="CV81">
            <v>2</v>
          </cell>
          <cell r="CW81" t="str">
            <v>なし</v>
          </cell>
          <cell r="CY81" t="str">
            <v>○</v>
          </cell>
        </row>
        <row r="82">
          <cell r="C82">
            <v>99</v>
          </cell>
          <cell r="D82" t="str">
            <v>一般社団法人プチモンド</v>
          </cell>
          <cell r="W82">
            <v>1173201862</v>
          </cell>
          <cell r="X82" t="str">
            <v>デイサービス　プチモンド都</v>
          </cell>
          <cell r="AA82" t="str">
            <v>嵐山町</v>
          </cell>
          <cell r="AB82" t="str">
            <v>比企郡嵐山町大字菅谷618-8</v>
          </cell>
          <cell r="AL82" t="str">
            <v>0493-81-5446</v>
          </cell>
          <cell r="AP82" t="str">
            <v>○</v>
          </cell>
          <cell r="AQ82" t="str">
            <v>○</v>
          </cell>
          <cell r="AR82" t="str">
            <v>○</v>
          </cell>
          <cell r="AS82" t="str">
            <v>○</v>
          </cell>
          <cell r="AT82" t="str">
            <v>○</v>
          </cell>
          <cell r="AU82" t="str">
            <v>○</v>
          </cell>
          <cell r="BA82">
            <v>2</v>
          </cell>
          <cell r="BB82">
            <v>18</v>
          </cell>
          <cell r="BC82" t="str">
            <v>地域密着</v>
          </cell>
          <cell r="BD82" t="str">
            <v>あり</v>
          </cell>
          <cell r="BE82">
            <v>9</v>
          </cell>
          <cell r="BF82">
            <v>1</v>
          </cell>
          <cell r="BG82">
            <v>8</v>
          </cell>
          <cell r="BI82">
            <v>1</v>
          </cell>
          <cell r="BJ82">
            <v>5</v>
          </cell>
          <cell r="BL82" t="str">
            <v>あり</v>
          </cell>
          <cell r="BM82" t="str">
            <v>なし</v>
          </cell>
          <cell r="BW82">
            <v>3056</v>
          </cell>
          <cell r="BX82" t="str">
            <v>あり</v>
          </cell>
          <cell r="BZ82">
            <v>1</v>
          </cell>
          <cell r="CB82">
            <v>9.3800000000000008</v>
          </cell>
          <cell r="CD82">
            <v>1</v>
          </cell>
          <cell r="CF82">
            <v>7.45</v>
          </cell>
          <cell r="CI82" t="str">
            <v>カーテン</v>
          </cell>
          <cell r="CK82" t="str">
            <v>1必ず別室</v>
          </cell>
          <cell r="CN82" t="str">
            <v>あり</v>
          </cell>
          <cell r="CO82" t="str">
            <v>あり</v>
          </cell>
          <cell r="CP82" t="str">
            <v>あり</v>
          </cell>
          <cell r="CQ82" t="str">
            <v>あり</v>
          </cell>
          <cell r="CR82" t="str">
            <v>あり</v>
          </cell>
          <cell r="CS82" t="str">
            <v>あり</v>
          </cell>
          <cell r="CT82" t="str">
            <v>あり</v>
          </cell>
          <cell r="CU82" t="str">
            <v>あり</v>
          </cell>
          <cell r="CV82">
            <v>2</v>
          </cell>
          <cell r="CW82" t="str">
            <v>なし</v>
          </cell>
          <cell r="CY82" t="str">
            <v>○</v>
          </cell>
        </row>
        <row r="86">
          <cell r="C86">
            <v>103</v>
          </cell>
          <cell r="D86" t="str">
            <v>特定非営利活動法人介護ネット</v>
          </cell>
          <cell r="W86">
            <v>1174200822</v>
          </cell>
          <cell r="X86" t="str">
            <v>デイサービスセンターゆう</v>
          </cell>
          <cell r="AA86" t="str">
            <v>本庄市</v>
          </cell>
          <cell r="AB86" t="str">
            <v>本庄市児玉町長沖２０２－１</v>
          </cell>
          <cell r="AL86" t="str">
            <v>0495-72-4000</v>
          </cell>
          <cell r="AP86" t="str">
            <v>○</v>
          </cell>
          <cell r="AQ86" t="str">
            <v>○</v>
          </cell>
          <cell r="AR86" t="str">
            <v>○</v>
          </cell>
          <cell r="AS86" t="str">
            <v>○</v>
          </cell>
          <cell r="AT86" t="str">
            <v>○</v>
          </cell>
          <cell r="AU86" t="str">
            <v>○</v>
          </cell>
          <cell r="AV86" t="str">
            <v>○</v>
          </cell>
          <cell r="AW86" t="str">
            <v>○</v>
          </cell>
          <cell r="AX86" t="str">
            <v>12/30～1/3</v>
          </cell>
          <cell r="BA86">
            <v>9</v>
          </cell>
          <cell r="BB86">
            <v>39</v>
          </cell>
          <cell r="BC86" t="str">
            <v>県所管</v>
          </cell>
          <cell r="BD86" t="str">
            <v>あり</v>
          </cell>
          <cell r="BE86">
            <v>10</v>
          </cell>
          <cell r="BG86">
            <v>9</v>
          </cell>
          <cell r="BH86">
            <v>1</v>
          </cell>
          <cell r="BI86">
            <v>1</v>
          </cell>
          <cell r="BL86" t="str">
            <v>あり</v>
          </cell>
          <cell r="BM86" t="str">
            <v>なし</v>
          </cell>
          <cell r="BW86">
            <v>3850</v>
          </cell>
          <cell r="BX86" t="str">
            <v>なし</v>
          </cell>
          <cell r="BZ86">
            <v>9</v>
          </cell>
          <cell r="CB86">
            <v>13.2</v>
          </cell>
          <cell r="CC86">
            <v>15.29</v>
          </cell>
          <cell r="CK86" t="str">
            <v>あり</v>
          </cell>
          <cell r="CN86" t="str">
            <v>あり</v>
          </cell>
          <cell r="CO86" t="str">
            <v>あり</v>
          </cell>
          <cell r="CP86" t="str">
            <v>あり</v>
          </cell>
          <cell r="CQ86" t="str">
            <v>あり</v>
          </cell>
          <cell r="CR86" t="str">
            <v>あり</v>
          </cell>
          <cell r="CS86" t="str">
            <v>あり</v>
          </cell>
          <cell r="CT86" t="str">
            <v>あり</v>
          </cell>
          <cell r="CU86" t="str">
            <v>なし</v>
          </cell>
          <cell r="CV86">
            <v>2</v>
          </cell>
          <cell r="CW86" t="str">
            <v>なし</v>
          </cell>
          <cell r="CY86" t="str">
            <v>○</v>
          </cell>
        </row>
        <row r="91">
          <cell r="C91">
            <v>108</v>
          </cell>
          <cell r="D91" t="str">
            <v>社会福祉法人かつみ会</v>
          </cell>
          <cell r="W91">
            <v>1174500627</v>
          </cell>
          <cell r="X91" t="str">
            <v>エンゼルデイサービスセンター</v>
          </cell>
          <cell r="AA91" t="str">
            <v>深谷市</v>
          </cell>
          <cell r="AB91" t="str">
            <v>深谷市今泉６２５番地</v>
          </cell>
          <cell r="AL91" t="str">
            <v>048-546-1200</v>
          </cell>
          <cell r="AP91" t="str">
            <v>○</v>
          </cell>
          <cell r="AQ91" t="str">
            <v>○</v>
          </cell>
          <cell r="AR91" t="str">
            <v>○</v>
          </cell>
          <cell r="AS91" t="str">
            <v>○</v>
          </cell>
          <cell r="AT91" t="str">
            <v>○</v>
          </cell>
          <cell r="AU91" t="str">
            <v>○</v>
          </cell>
          <cell r="AV91" t="str">
            <v>○</v>
          </cell>
          <cell r="AW91" t="str">
            <v>○</v>
          </cell>
          <cell r="AX91" t="str">
            <v>12/3１～1/２　８/１４，１５</v>
          </cell>
          <cell r="BA91">
            <v>9</v>
          </cell>
          <cell r="BB91">
            <v>45</v>
          </cell>
          <cell r="BC91" t="str">
            <v>県所管</v>
          </cell>
          <cell r="BD91" t="str">
            <v>あり</v>
          </cell>
          <cell r="BE91">
            <v>6</v>
          </cell>
          <cell r="BG91">
            <v>4</v>
          </cell>
          <cell r="BH91">
            <v>2</v>
          </cell>
          <cell r="BI91">
            <v>1</v>
          </cell>
          <cell r="BJ91">
            <v>3</v>
          </cell>
          <cell r="BL91" t="str">
            <v>あり</v>
          </cell>
          <cell r="BM91" t="str">
            <v>なし</v>
          </cell>
          <cell r="BW91">
            <v>1300</v>
          </cell>
          <cell r="BX91" t="str">
            <v>あり</v>
          </cell>
          <cell r="BZ91">
            <v>1</v>
          </cell>
          <cell r="CB91">
            <v>12.3</v>
          </cell>
          <cell r="CD91">
            <v>8</v>
          </cell>
          <cell r="CF91">
            <v>7.5</v>
          </cell>
          <cell r="CI91" t="str">
            <v>パーテーション</v>
          </cell>
          <cell r="CK91" t="str">
            <v>あり</v>
          </cell>
          <cell r="CN91" t="str">
            <v>あり</v>
          </cell>
          <cell r="CO91" t="str">
            <v>あり</v>
          </cell>
          <cell r="CP91" t="str">
            <v>あり</v>
          </cell>
          <cell r="CQ91" t="str">
            <v>あり</v>
          </cell>
          <cell r="CR91" t="str">
            <v>あり</v>
          </cell>
          <cell r="CS91" t="str">
            <v>あり</v>
          </cell>
          <cell r="CT91" t="str">
            <v>あり</v>
          </cell>
          <cell r="CU91" t="str">
            <v>あり</v>
          </cell>
          <cell r="CV91">
            <v>2</v>
          </cell>
          <cell r="CW91" t="str">
            <v>あり</v>
          </cell>
          <cell r="CY91" t="str">
            <v>○</v>
          </cell>
        </row>
        <row r="93">
          <cell r="C93">
            <v>110</v>
          </cell>
          <cell r="D93" t="str">
            <v>株式会社はなわ社会福祉</v>
          </cell>
          <cell r="W93">
            <v>1174201127</v>
          </cell>
          <cell r="X93" t="str">
            <v>はなわデイサービス</v>
          </cell>
          <cell r="AA93" t="str">
            <v>神川町</v>
          </cell>
          <cell r="AB93" t="str">
            <v>神川町大字原新田上堀南146番地3</v>
          </cell>
          <cell r="AL93" t="str">
            <v>0495-77-3522</v>
          </cell>
          <cell r="AP93" t="str">
            <v>○</v>
          </cell>
          <cell r="AQ93" t="str">
            <v>○</v>
          </cell>
          <cell r="AR93" t="str">
            <v>○</v>
          </cell>
          <cell r="AS93" t="str">
            <v>○</v>
          </cell>
          <cell r="AT93" t="str">
            <v>○</v>
          </cell>
          <cell r="AU93" t="str">
            <v>○</v>
          </cell>
          <cell r="AV93" t="str">
            <v>○</v>
          </cell>
          <cell r="AW93" t="str">
            <v>○</v>
          </cell>
          <cell r="AX93" t="str">
            <v>12/30～1/3</v>
          </cell>
          <cell r="BA93">
            <v>9</v>
          </cell>
          <cell r="BB93">
            <v>40</v>
          </cell>
          <cell r="BC93" t="str">
            <v>県所管</v>
          </cell>
          <cell r="BD93" t="str">
            <v>あり</v>
          </cell>
          <cell r="BE93">
            <v>3</v>
          </cell>
          <cell r="BG93">
            <v>2</v>
          </cell>
          <cell r="BH93">
            <v>1</v>
          </cell>
          <cell r="BI93">
            <v>3</v>
          </cell>
          <cell r="BJ93">
            <v>3</v>
          </cell>
          <cell r="BL93" t="str">
            <v>あり</v>
          </cell>
          <cell r="BM93" t="str">
            <v>なし</v>
          </cell>
          <cell r="BW93">
            <v>3500</v>
          </cell>
          <cell r="BX93" t="str">
            <v>なし</v>
          </cell>
          <cell r="CD93">
            <v>9</v>
          </cell>
          <cell r="CF93">
            <v>28.47</v>
          </cell>
          <cell r="CI93" t="str">
            <v>パーテーション</v>
          </cell>
          <cell r="CK93" t="str">
            <v>あり</v>
          </cell>
          <cell r="CN93" t="str">
            <v>あり</v>
          </cell>
          <cell r="CO93" t="str">
            <v>あり</v>
          </cell>
          <cell r="CP93" t="str">
            <v>あり</v>
          </cell>
          <cell r="CQ93" t="str">
            <v>あり</v>
          </cell>
          <cell r="CR93" t="str">
            <v>あり</v>
          </cell>
          <cell r="CS93" t="str">
            <v>あり</v>
          </cell>
          <cell r="CT93" t="str">
            <v>あり</v>
          </cell>
          <cell r="CU93" t="str">
            <v>あり</v>
          </cell>
          <cell r="CV93">
            <v>1</v>
          </cell>
          <cell r="CW93" t="str">
            <v>あり</v>
          </cell>
          <cell r="CY93" t="str">
            <v>○</v>
          </cell>
        </row>
        <row r="95">
          <cell r="C95">
            <v>112</v>
          </cell>
          <cell r="D95" t="str">
            <v>有限会社やまひろ</v>
          </cell>
          <cell r="W95">
            <v>1173102250</v>
          </cell>
          <cell r="X95" t="str">
            <v>ラブアンドスマイル江南</v>
          </cell>
          <cell r="AA95" t="str">
            <v>熊谷市</v>
          </cell>
          <cell r="AB95" t="str">
            <v>熊谷市樋春２０７０－１</v>
          </cell>
          <cell r="AL95" t="str">
            <v>048-579-5766</v>
          </cell>
          <cell r="AP95" t="str">
            <v>○</v>
          </cell>
          <cell r="AQ95" t="str">
            <v>○</v>
          </cell>
          <cell r="AR95" t="str">
            <v>○</v>
          </cell>
          <cell r="AS95" t="str">
            <v>○</v>
          </cell>
          <cell r="AT95" t="str">
            <v>○</v>
          </cell>
          <cell r="AU95" t="str">
            <v>○</v>
          </cell>
          <cell r="AV95" t="str">
            <v>○</v>
          </cell>
          <cell r="AW95" t="str">
            <v>○</v>
          </cell>
          <cell r="BA95">
            <v>9</v>
          </cell>
          <cell r="BB95">
            <v>18</v>
          </cell>
          <cell r="BC95" t="str">
            <v>地域密着</v>
          </cell>
          <cell r="BD95" t="str">
            <v>あり</v>
          </cell>
          <cell r="BE95">
            <v>5</v>
          </cell>
          <cell r="BF95">
            <v>0</v>
          </cell>
          <cell r="BG95">
            <v>3</v>
          </cell>
          <cell r="BH95">
            <v>2</v>
          </cell>
          <cell r="BI95">
            <v>1</v>
          </cell>
          <cell r="BL95" t="str">
            <v>あり</v>
          </cell>
          <cell r="BM95" t="str">
            <v>あり</v>
          </cell>
          <cell r="BW95">
            <v>1500</v>
          </cell>
          <cell r="BZ95">
            <v>3</v>
          </cell>
          <cell r="CB95">
            <v>10.8</v>
          </cell>
          <cell r="CC95">
            <v>20.76</v>
          </cell>
          <cell r="CD95">
            <v>4</v>
          </cell>
          <cell r="CF95">
            <v>52.39</v>
          </cell>
          <cell r="CG95">
            <v>52.39</v>
          </cell>
          <cell r="CI95" t="str">
            <v>パーテーション</v>
          </cell>
          <cell r="CK95" t="str">
            <v>2同室の場合あり</v>
          </cell>
          <cell r="CN95" t="str">
            <v>あり</v>
          </cell>
          <cell r="CO95" t="str">
            <v>あり</v>
          </cell>
          <cell r="CP95" t="str">
            <v>あり</v>
          </cell>
          <cell r="CQ95" t="str">
            <v>あり</v>
          </cell>
          <cell r="CR95" t="str">
            <v>あり</v>
          </cell>
          <cell r="CS95" t="str">
            <v>あり</v>
          </cell>
          <cell r="CT95" t="str">
            <v>あり</v>
          </cell>
          <cell r="CU95" t="str">
            <v>あり</v>
          </cell>
          <cell r="CV95">
            <v>2</v>
          </cell>
          <cell r="CW95" t="str">
            <v>あり</v>
          </cell>
          <cell r="CY95" t="str">
            <v>○</v>
          </cell>
        </row>
        <row r="104">
          <cell r="C104">
            <v>121</v>
          </cell>
          <cell r="D104" t="str">
            <v>ライフパートナーズ株式会社</v>
          </cell>
          <cell r="W104">
            <v>1174900918</v>
          </cell>
          <cell r="X104" t="str">
            <v>デイサービスあらかわ亭</v>
          </cell>
          <cell r="AA104" t="str">
            <v>秩父市</v>
          </cell>
          <cell r="AB104" t="str">
            <v>秩父市寺尾３４８７－８</v>
          </cell>
          <cell r="AL104" t="str">
            <v>0494-26-5430</v>
          </cell>
          <cell r="AP104" t="str">
            <v>○</v>
          </cell>
          <cell r="AQ104" t="str">
            <v>○</v>
          </cell>
          <cell r="AR104" t="str">
            <v>○</v>
          </cell>
          <cell r="AS104" t="str">
            <v>○</v>
          </cell>
          <cell r="AT104" t="str">
            <v>○</v>
          </cell>
          <cell r="AU104" t="str">
            <v>○</v>
          </cell>
          <cell r="AV104" t="str">
            <v>○</v>
          </cell>
          <cell r="AW104" t="str">
            <v>○</v>
          </cell>
          <cell r="BA104">
            <v>5</v>
          </cell>
          <cell r="BB104">
            <v>15</v>
          </cell>
          <cell r="BC104" t="str">
            <v>地域密着</v>
          </cell>
          <cell r="BD104" t="str">
            <v>あり</v>
          </cell>
          <cell r="BE104">
            <v>6</v>
          </cell>
          <cell r="BG104">
            <v>2</v>
          </cell>
          <cell r="BH104">
            <v>4</v>
          </cell>
          <cell r="BI104">
            <v>1</v>
          </cell>
          <cell r="BL104" t="str">
            <v>あり</v>
          </cell>
          <cell r="BM104" t="str">
            <v>あり</v>
          </cell>
          <cell r="BW104">
            <v>0</v>
          </cell>
          <cell r="CD104">
            <v>5</v>
          </cell>
          <cell r="CF104">
            <v>7.44</v>
          </cell>
          <cell r="CG104">
            <v>7.45</v>
          </cell>
          <cell r="CI104" t="str">
            <v>カーテン</v>
          </cell>
          <cell r="CK104" t="str">
            <v>あり</v>
          </cell>
          <cell r="CN104" t="str">
            <v>あり</v>
          </cell>
          <cell r="CO104" t="str">
            <v>あり</v>
          </cell>
          <cell r="CP104" t="str">
            <v>あり</v>
          </cell>
          <cell r="CQ104" t="str">
            <v>あり</v>
          </cell>
          <cell r="CR104" t="str">
            <v>あり</v>
          </cell>
          <cell r="CS104" t="str">
            <v>あり</v>
          </cell>
          <cell r="CT104" t="str">
            <v>あり</v>
          </cell>
          <cell r="CU104" t="str">
            <v>なし</v>
          </cell>
          <cell r="CV104">
            <v>2</v>
          </cell>
          <cell r="CW104" t="str">
            <v>あり</v>
          </cell>
          <cell r="CY104" t="str">
            <v/>
          </cell>
        </row>
        <row r="106">
          <cell r="C106">
            <v>123</v>
          </cell>
          <cell r="D106" t="str">
            <v>有限会社あおばホーム</v>
          </cell>
          <cell r="W106">
            <v>1174800878</v>
          </cell>
          <cell r="X106" t="str">
            <v>デイサービスながとろ</v>
          </cell>
          <cell r="AA106" t="str">
            <v>長瀞町</v>
          </cell>
          <cell r="AB106" t="str">
            <v>秩父郡長瀞町岩田２６９－２</v>
          </cell>
          <cell r="AL106" t="str">
            <v>0494-66-0945</v>
          </cell>
          <cell r="AP106" t="str">
            <v>○</v>
          </cell>
          <cell r="AQ106" t="str">
            <v>○</v>
          </cell>
          <cell r="AR106" t="str">
            <v>○</v>
          </cell>
          <cell r="AS106" t="str">
            <v>○</v>
          </cell>
          <cell r="AT106" t="str">
            <v>○</v>
          </cell>
          <cell r="AU106" t="str">
            <v>○</v>
          </cell>
          <cell r="AV106" t="str">
            <v>○</v>
          </cell>
          <cell r="AW106" t="str">
            <v>○</v>
          </cell>
          <cell r="BA106">
            <v>9</v>
          </cell>
          <cell r="BB106">
            <v>14</v>
          </cell>
          <cell r="BC106" t="str">
            <v>地域密着</v>
          </cell>
          <cell r="BD106" t="str">
            <v>あり</v>
          </cell>
          <cell r="BE106">
            <v>12</v>
          </cell>
          <cell r="BG106">
            <v>12</v>
          </cell>
          <cell r="BI106">
            <v>1</v>
          </cell>
          <cell r="BL106" t="str">
            <v>あり</v>
          </cell>
          <cell r="BM106" t="str">
            <v>あり</v>
          </cell>
          <cell r="BW106">
            <v>0</v>
          </cell>
          <cell r="BZ106">
            <v>9</v>
          </cell>
          <cell r="CB106">
            <v>8.6999999999999993</v>
          </cell>
          <cell r="CK106" t="str">
            <v>あり</v>
          </cell>
          <cell r="CN106" t="str">
            <v>あり</v>
          </cell>
          <cell r="CO106" t="str">
            <v>あり</v>
          </cell>
          <cell r="CP106" t="str">
            <v>あり</v>
          </cell>
          <cell r="CQ106" t="str">
            <v>あり</v>
          </cell>
          <cell r="CR106" t="str">
            <v>あり</v>
          </cell>
          <cell r="CS106" t="str">
            <v>あり</v>
          </cell>
          <cell r="CT106" t="str">
            <v>なし</v>
          </cell>
          <cell r="CU106" t="str">
            <v>なし</v>
          </cell>
          <cell r="CV106">
            <v>2</v>
          </cell>
          <cell r="CW106" t="str">
            <v>あり</v>
          </cell>
          <cell r="CY106" t="str">
            <v/>
          </cell>
        </row>
        <row r="110">
          <cell r="C110">
            <v>128</v>
          </cell>
          <cell r="D110" t="str">
            <v>株式会社　幸羽</v>
          </cell>
          <cell r="W110">
            <v>1171101650</v>
          </cell>
          <cell r="X110" t="str">
            <v>幸せの羽　デイサービス</v>
          </cell>
          <cell r="AA110" t="str">
            <v>杉戸町</v>
          </cell>
          <cell r="AB110" t="str">
            <v>杉戸町清地１丁目１０番７号</v>
          </cell>
          <cell r="AL110" t="str">
            <v>0480-36-1511</v>
          </cell>
          <cell r="AP110" t="str">
            <v>○</v>
          </cell>
          <cell r="AQ110" t="str">
            <v>○</v>
          </cell>
          <cell r="AR110" t="str">
            <v>○</v>
          </cell>
          <cell r="AS110" t="str">
            <v>○</v>
          </cell>
          <cell r="AT110" t="str">
            <v>○</v>
          </cell>
          <cell r="AW110" t="str">
            <v>○</v>
          </cell>
          <cell r="BA110">
            <v>2</v>
          </cell>
          <cell r="BB110">
            <v>20</v>
          </cell>
          <cell r="BC110" t="str">
            <v>県所管</v>
          </cell>
          <cell r="BD110" t="str">
            <v>あり</v>
          </cell>
          <cell r="BE110">
            <v>2</v>
          </cell>
          <cell r="BG110">
            <v>1</v>
          </cell>
          <cell r="BH110" t="str">
            <v>１人</v>
          </cell>
          <cell r="BI110">
            <v>1</v>
          </cell>
          <cell r="BL110" t="str">
            <v>あり</v>
          </cell>
          <cell r="BM110" t="str">
            <v>なし</v>
          </cell>
          <cell r="BW110">
            <v>4140</v>
          </cell>
          <cell r="BX110" t="str">
            <v>あり</v>
          </cell>
          <cell r="BZ110">
            <v>2</v>
          </cell>
          <cell r="CB110">
            <v>8.34</v>
          </cell>
          <cell r="CI110" t="str">
            <v>その他</v>
          </cell>
          <cell r="CK110" t="str">
            <v>あり</v>
          </cell>
          <cell r="CN110" t="str">
            <v>あり</v>
          </cell>
          <cell r="CO110" t="str">
            <v>あり</v>
          </cell>
          <cell r="CP110" t="str">
            <v>あり</v>
          </cell>
          <cell r="CQ110" t="str">
            <v>あり</v>
          </cell>
          <cell r="CR110" t="str">
            <v>あり</v>
          </cell>
          <cell r="CS110" t="str">
            <v>あり</v>
          </cell>
          <cell r="CT110" t="str">
            <v>なし</v>
          </cell>
          <cell r="CU110" t="str">
            <v>なし</v>
          </cell>
          <cell r="CV110">
            <v>2</v>
          </cell>
          <cell r="CW110" t="str">
            <v>あり</v>
          </cell>
          <cell r="CY110" t="str">
            <v>○</v>
          </cell>
        </row>
        <row r="111">
          <cell r="C111">
            <v>129</v>
          </cell>
          <cell r="D111" t="str">
            <v>株式会社やまねメディカル</v>
          </cell>
          <cell r="W111">
            <v>1171602194</v>
          </cell>
          <cell r="X111" t="str">
            <v>かがやきデイサービス上尾二ツ宮</v>
          </cell>
          <cell r="AA111" t="str">
            <v>上尾市</v>
          </cell>
          <cell r="AB111" t="str">
            <v>上尾市二ツ宮９３７－４</v>
          </cell>
          <cell r="AL111" t="str">
            <v>048-778-1050</v>
          </cell>
          <cell r="AP111" t="str">
            <v>○</v>
          </cell>
          <cell r="AQ111" t="str">
            <v>○</v>
          </cell>
          <cell r="AR111" t="str">
            <v>○</v>
          </cell>
          <cell r="AS111" t="str">
            <v>○</v>
          </cell>
          <cell r="AT111" t="str">
            <v>○</v>
          </cell>
          <cell r="AU111" t="str">
            <v>○</v>
          </cell>
          <cell r="AV111" t="str">
            <v>○</v>
          </cell>
          <cell r="AW111" t="str">
            <v>○</v>
          </cell>
          <cell r="AX111">
            <v>42736</v>
          </cell>
          <cell r="BA111">
            <v>9</v>
          </cell>
          <cell r="BB111">
            <v>20</v>
          </cell>
          <cell r="BC111" t="str">
            <v>県所管</v>
          </cell>
          <cell r="BD111" t="str">
            <v>なし</v>
          </cell>
          <cell r="BE111">
            <v>4</v>
          </cell>
          <cell r="BG111">
            <v>3</v>
          </cell>
          <cell r="BI111">
            <v>1</v>
          </cell>
          <cell r="BJ111">
            <v>1</v>
          </cell>
          <cell r="BL111" t="str">
            <v>あり</v>
          </cell>
          <cell r="BM111" t="str">
            <v>なし</v>
          </cell>
          <cell r="BW111">
            <v>1964</v>
          </cell>
          <cell r="BX111" t="str">
            <v>あり</v>
          </cell>
          <cell r="BZ111">
            <v>1</v>
          </cell>
          <cell r="CB111">
            <v>11.49</v>
          </cell>
          <cell r="CD111">
            <v>4</v>
          </cell>
          <cell r="CF111">
            <v>7.43</v>
          </cell>
          <cell r="CI111" t="str">
            <v>カーテン</v>
          </cell>
          <cell r="CK111" t="str">
            <v>あり</v>
          </cell>
          <cell r="CN111" t="str">
            <v>あり</v>
          </cell>
          <cell r="CO111" t="str">
            <v>あり</v>
          </cell>
          <cell r="CP111" t="str">
            <v>あり</v>
          </cell>
          <cell r="CQ111" t="str">
            <v>あり</v>
          </cell>
          <cell r="CR111" t="str">
            <v>あり</v>
          </cell>
          <cell r="CS111" t="str">
            <v>あり</v>
          </cell>
          <cell r="CT111" t="str">
            <v>あり</v>
          </cell>
          <cell r="CU111" t="str">
            <v>あり</v>
          </cell>
          <cell r="CV111">
            <v>2</v>
          </cell>
          <cell r="CW111" t="str">
            <v>あり</v>
          </cell>
          <cell r="CY111" t="str">
            <v>○</v>
          </cell>
        </row>
        <row r="114">
          <cell r="C114">
            <v>132</v>
          </cell>
          <cell r="D114" t="str">
            <v>日本介護事業株式会社</v>
          </cell>
          <cell r="W114">
            <v>1172504365</v>
          </cell>
          <cell r="X114" t="str">
            <v>だんらんの家　小手指</v>
          </cell>
          <cell r="AA114" t="str">
            <v>所沢市</v>
          </cell>
          <cell r="AB114" t="str">
            <v>所沢市小手指町1-12-22コーポオザワ2-B</v>
          </cell>
          <cell r="AL114" t="str">
            <v>04-2937-7403</v>
          </cell>
          <cell r="AP114" t="str">
            <v>○</v>
          </cell>
          <cell r="AQ114" t="str">
            <v>○</v>
          </cell>
          <cell r="AR114" t="str">
            <v>○</v>
          </cell>
          <cell r="AS114" t="str">
            <v>○</v>
          </cell>
          <cell r="AT114" t="str">
            <v>○</v>
          </cell>
          <cell r="AU114" t="str">
            <v>○</v>
          </cell>
          <cell r="AV114" t="str">
            <v>○</v>
          </cell>
          <cell r="AW114" t="str">
            <v>○</v>
          </cell>
          <cell r="AX114" t="str">
            <v>なし</v>
          </cell>
          <cell r="BA114">
            <v>5</v>
          </cell>
          <cell r="BB114">
            <v>10</v>
          </cell>
          <cell r="BC114" t="str">
            <v>地域密着</v>
          </cell>
          <cell r="BD114" t="str">
            <v>あり</v>
          </cell>
          <cell r="BE114">
            <v>2</v>
          </cell>
          <cell r="BG114">
            <v>0</v>
          </cell>
          <cell r="BH114">
            <v>2</v>
          </cell>
          <cell r="BI114">
            <v>1</v>
          </cell>
          <cell r="BJ114">
            <v>1</v>
          </cell>
          <cell r="BL114" t="str">
            <v>あり</v>
          </cell>
          <cell r="BM114" t="str">
            <v>あり</v>
          </cell>
          <cell r="BW114">
            <v>2400</v>
          </cell>
          <cell r="BX114" t="str">
            <v>あり</v>
          </cell>
          <cell r="BZ114">
            <v>1</v>
          </cell>
          <cell r="CB114">
            <v>9.93</v>
          </cell>
          <cell r="CD114">
            <v>4</v>
          </cell>
          <cell r="CF114">
            <v>35.6</v>
          </cell>
          <cell r="CI114" t="str">
            <v>パーテーション</v>
          </cell>
          <cell r="CK114" t="str">
            <v>なし</v>
          </cell>
          <cell r="CN114" t="str">
            <v>あり</v>
          </cell>
          <cell r="CO114" t="str">
            <v>あり</v>
          </cell>
          <cell r="CP114" t="str">
            <v>あり</v>
          </cell>
          <cell r="CQ114" t="str">
            <v>あり</v>
          </cell>
          <cell r="CR114" t="str">
            <v>あり</v>
          </cell>
          <cell r="CS114" t="str">
            <v>あり</v>
          </cell>
          <cell r="CT114" t="str">
            <v>あり</v>
          </cell>
          <cell r="CU114" t="str">
            <v>なし</v>
          </cell>
          <cell r="CV114">
            <v>1</v>
          </cell>
          <cell r="CW114" t="str">
            <v>あり</v>
          </cell>
          <cell r="CY114" t="str">
            <v>○</v>
          </cell>
        </row>
        <row r="118">
          <cell r="C118">
            <v>137</v>
          </cell>
          <cell r="D118" t="str">
            <v>有限会社　登嬉和</v>
          </cell>
          <cell r="W118">
            <v>1171601337</v>
          </cell>
          <cell r="X118" t="str">
            <v>めだかの森</v>
          </cell>
          <cell r="AA118" t="str">
            <v>上尾市</v>
          </cell>
          <cell r="AB118" t="str">
            <v>上尾市平方2386-4</v>
          </cell>
          <cell r="AL118" t="str">
            <v>048-783-0087</v>
          </cell>
          <cell r="AP118" t="str">
            <v>○</v>
          </cell>
          <cell r="AQ118" t="str">
            <v>○</v>
          </cell>
          <cell r="AR118" t="str">
            <v>○</v>
          </cell>
          <cell r="AS118" t="str">
            <v>○</v>
          </cell>
          <cell r="AT118" t="str">
            <v>○</v>
          </cell>
          <cell r="AU118" t="str">
            <v>○</v>
          </cell>
          <cell r="AV118" t="str">
            <v>○</v>
          </cell>
          <cell r="AW118" t="str">
            <v>○</v>
          </cell>
          <cell r="BA118">
            <v>5</v>
          </cell>
          <cell r="BB118">
            <v>10</v>
          </cell>
          <cell r="BC118" t="str">
            <v>地域密着</v>
          </cell>
          <cell r="BD118" t="str">
            <v>あり</v>
          </cell>
          <cell r="BE118">
            <v>4</v>
          </cell>
          <cell r="BG118">
            <v>3</v>
          </cell>
          <cell r="BH118">
            <v>1</v>
          </cell>
          <cell r="BI118">
            <v>2</v>
          </cell>
          <cell r="BK118">
            <v>1</v>
          </cell>
          <cell r="BL118" t="str">
            <v>あり</v>
          </cell>
          <cell r="BM118" t="str">
            <v>あり</v>
          </cell>
          <cell r="BW118">
            <v>4000</v>
          </cell>
          <cell r="BX118" t="str">
            <v>あり</v>
          </cell>
          <cell r="BZ118">
            <v>4</v>
          </cell>
          <cell r="CB118">
            <v>15.12</v>
          </cell>
          <cell r="CC118">
            <v>8.82</v>
          </cell>
          <cell r="CD118">
            <v>1</v>
          </cell>
          <cell r="CF118">
            <v>63</v>
          </cell>
          <cell r="CI118" t="str">
            <v>カーテン</v>
          </cell>
          <cell r="CK118" t="str">
            <v>あり</v>
          </cell>
          <cell r="CN118" t="str">
            <v>あり</v>
          </cell>
          <cell r="CO118" t="str">
            <v>あり</v>
          </cell>
          <cell r="CP118" t="str">
            <v>あり</v>
          </cell>
          <cell r="CQ118" t="str">
            <v>なし</v>
          </cell>
          <cell r="CR118" t="str">
            <v>なし</v>
          </cell>
          <cell r="CS118" t="str">
            <v>あり</v>
          </cell>
          <cell r="CT118" t="str">
            <v>なし</v>
          </cell>
          <cell r="CU118" t="str">
            <v>あり</v>
          </cell>
          <cell r="CV118">
            <v>2</v>
          </cell>
          <cell r="CW118" t="str">
            <v>あり</v>
          </cell>
          <cell r="CY118" t="str">
            <v>○</v>
          </cell>
        </row>
        <row r="119">
          <cell r="C119">
            <v>138</v>
          </cell>
          <cell r="D119" t="str">
            <v>株式会社ダイヤモンド福祉グループ</v>
          </cell>
          <cell r="W119">
            <v>1172600924</v>
          </cell>
          <cell r="X119" t="str">
            <v>茶話本舗デイサービス　ひまわりの家飯能</v>
          </cell>
          <cell r="AA119" t="str">
            <v>飯能市</v>
          </cell>
          <cell r="AB119" t="str">
            <v>川寺71-2</v>
          </cell>
          <cell r="AL119" t="str">
            <v>042-978-9695</v>
          </cell>
          <cell r="AP119" t="str">
            <v>○</v>
          </cell>
          <cell r="AQ119" t="str">
            <v>○</v>
          </cell>
          <cell r="AR119" t="str">
            <v>○</v>
          </cell>
          <cell r="AS119" t="str">
            <v>○</v>
          </cell>
          <cell r="AT119" t="str">
            <v>○</v>
          </cell>
          <cell r="AU119" t="str">
            <v>○</v>
          </cell>
          <cell r="AV119" t="str">
            <v>○</v>
          </cell>
          <cell r="AW119" t="str">
            <v>○</v>
          </cell>
          <cell r="AX119" t="str">
            <v>なし</v>
          </cell>
          <cell r="BA119">
            <v>5</v>
          </cell>
          <cell r="BB119">
            <v>15</v>
          </cell>
          <cell r="BC119" t="str">
            <v>地域密着</v>
          </cell>
          <cell r="BD119" t="str">
            <v>あり</v>
          </cell>
          <cell r="BE119">
            <v>4</v>
          </cell>
          <cell r="BG119">
            <v>0</v>
          </cell>
          <cell r="BH119">
            <v>4</v>
          </cell>
          <cell r="BI119">
            <v>1</v>
          </cell>
          <cell r="BL119" t="str">
            <v>あり</v>
          </cell>
          <cell r="BM119" t="str">
            <v>あり</v>
          </cell>
          <cell r="BW119">
            <v>1600</v>
          </cell>
          <cell r="BZ119">
            <v>1</v>
          </cell>
          <cell r="CD119">
            <v>4</v>
          </cell>
          <cell r="CF119">
            <v>5.12</v>
          </cell>
          <cell r="CG119">
            <v>10.99</v>
          </cell>
          <cell r="CI119" t="str">
            <v>両方併用</v>
          </cell>
          <cell r="CK119" t="str">
            <v>あり</v>
          </cell>
          <cell r="CN119" t="str">
            <v>あり</v>
          </cell>
          <cell r="CO119" t="str">
            <v>あり</v>
          </cell>
          <cell r="CP119" t="str">
            <v>あり</v>
          </cell>
          <cell r="CQ119" t="str">
            <v>あり</v>
          </cell>
          <cell r="CR119" t="str">
            <v>あり</v>
          </cell>
          <cell r="CS119" t="str">
            <v>あり</v>
          </cell>
          <cell r="CT119" t="str">
            <v>あり</v>
          </cell>
          <cell r="CU119" t="str">
            <v>なし</v>
          </cell>
          <cell r="CV119">
            <v>2</v>
          </cell>
          <cell r="CW119" t="str">
            <v>あり</v>
          </cell>
          <cell r="CY119" t="str">
            <v>○</v>
          </cell>
        </row>
        <row r="132">
          <cell r="C132">
            <v>151</v>
          </cell>
          <cell r="D132" t="str">
            <v>ワイツーエム株式会社</v>
          </cell>
          <cell r="W132">
            <v>1171602319</v>
          </cell>
          <cell r="X132" t="str">
            <v>いこいハウス　あげお西</v>
          </cell>
          <cell r="AA132" t="str">
            <v>上尾市</v>
          </cell>
          <cell r="AB132" t="str">
            <v>上尾市小泉３６－７１</v>
          </cell>
          <cell r="AL132" t="str">
            <v>048-788-2282</v>
          </cell>
          <cell r="AP132" t="str">
            <v>○</v>
          </cell>
          <cell r="AQ132" t="str">
            <v>○</v>
          </cell>
          <cell r="AR132" t="str">
            <v>○</v>
          </cell>
          <cell r="AS132" t="str">
            <v>○</v>
          </cell>
          <cell r="AT132" t="str">
            <v>○</v>
          </cell>
          <cell r="AU132" t="str">
            <v>○</v>
          </cell>
          <cell r="AV132" t="str">
            <v>○</v>
          </cell>
          <cell r="AW132" t="str">
            <v>○</v>
          </cell>
          <cell r="BA132">
            <v>5</v>
          </cell>
          <cell r="BB132">
            <v>10</v>
          </cell>
          <cell r="BC132" t="str">
            <v>地域密着</v>
          </cell>
          <cell r="BD132" t="str">
            <v>あり</v>
          </cell>
          <cell r="BE132">
            <v>6</v>
          </cell>
          <cell r="BG132">
            <v>4</v>
          </cell>
          <cell r="BH132">
            <v>2</v>
          </cell>
          <cell r="BI132">
            <v>1</v>
          </cell>
          <cell r="BJ132">
            <v>2</v>
          </cell>
          <cell r="BL132" t="str">
            <v>あり</v>
          </cell>
          <cell r="BM132" t="str">
            <v>あり</v>
          </cell>
          <cell r="BW132">
            <v>2000</v>
          </cell>
          <cell r="BX132" t="str">
            <v>なし</v>
          </cell>
          <cell r="BZ132">
            <v>1</v>
          </cell>
          <cell r="CB132">
            <v>7.45</v>
          </cell>
          <cell r="CC132">
            <v>7.45</v>
          </cell>
          <cell r="CD132">
            <v>4</v>
          </cell>
          <cell r="CF132">
            <v>7.46</v>
          </cell>
          <cell r="CG132">
            <v>8.7899999999999991</v>
          </cell>
          <cell r="CI132" t="str">
            <v>パーテーション</v>
          </cell>
          <cell r="CK132" t="str">
            <v>あり</v>
          </cell>
          <cell r="CN132" t="str">
            <v>あり</v>
          </cell>
          <cell r="CO132" t="str">
            <v>あり</v>
          </cell>
          <cell r="CP132" t="str">
            <v>あり</v>
          </cell>
          <cell r="CQ132" t="str">
            <v>あり</v>
          </cell>
          <cell r="CR132" t="str">
            <v>あり</v>
          </cell>
          <cell r="CS132" t="str">
            <v>あり</v>
          </cell>
          <cell r="CT132" t="str">
            <v>あり</v>
          </cell>
          <cell r="CU132" t="str">
            <v>なし</v>
          </cell>
          <cell r="CV132">
            <v>2</v>
          </cell>
          <cell r="CW132" t="str">
            <v>あり</v>
          </cell>
          <cell r="CY132" t="str">
            <v>○</v>
          </cell>
        </row>
        <row r="134">
          <cell r="C134">
            <v>155</v>
          </cell>
          <cell r="D134" t="str">
            <v>株式会社ケアックス</v>
          </cell>
          <cell r="W134">
            <v>1176400669</v>
          </cell>
          <cell r="X134" t="str">
            <v>デイホーム　花咲み</v>
          </cell>
          <cell r="AA134" t="str">
            <v>吉川市</v>
          </cell>
          <cell r="AB134" t="str">
            <v>大字保２６－１４</v>
          </cell>
          <cell r="AL134" t="str">
            <v>048-940-6193</v>
          </cell>
          <cell r="AP134" t="str">
            <v>○</v>
          </cell>
          <cell r="AQ134" t="str">
            <v>○</v>
          </cell>
          <cell r="AR134" t="str">
            <v>○</v>
          </cell>
          <cell r="AS134" t="str">
            <v>○</v>
          </cell>
          <cell r="AT134" t="str">
            <v>○</v>
          </cell>
          <cell r="AU134" t="str">
            <v>○</v>
          </cell>
          <cell r="AV134" t="str">
            <v>○</v>
          </cell>
          <cell r="AW134" t="str">
            <v>○</v>
          </cell>
          <cell r="AX134" t="str">
            <v>12/30～1/3</v>
          </cell>
          <cell r="BA134">
            <v>3</v>
          </cell>
          <cell r="BB134">
            <v>10</v>
          </cell>
          <cell r="BC134" t="str">
            <v>地域密着</v>
          </cell>
          <cell r="BD134" t="str">
            <v>あり</v>
          </cell>
          <cell r="BE134">
            <v>5</v>
          </cell>
          <cell r="BG134">
            <v>5</v>
          </cell>
          <cell r="BI134">
            <v>1</v>
          </cell>
          <cell r="BJ134">
            <v>1</v>
          </cell>
          <cell r="BL134" t="str">
            <v>あり</v>
          </cell>
          <cell r="BM134" t="str">
            <v>なし</v>
          </cell>
          <cell r="BW134">
            <v>1800</v>
          </cell>
          <cell r="BX134" t="str">
            <v>なし</v>
          </cell>
          <cell r="BZ134">
            <v>1</v>
          </cell>
          <cell r="CB134">
            <v>10.76</v>
          </cell>
          <cell r="CC134">
            <v>10.76</v>
          </cell>
          <cell r="CD134">
            <v>3</v>
          </cell>
          <cell r="CF134">
            <v>7.43</v>
          </cell>
          <cell r="CG134">
            <v>7.43</v>
          </cell>
          <cell r="CI134" t="str">
            <v>パーテーション</v>
          </cell>
          <cell r="CK134" t="str">
            <v>あり</v>
          </cell>
          <cell r="CN134" t="str">
            <v>あり</v>
          </cell>
          <cell r="CO134" t="str">
            <v>あり</v>
          </cell>
          <cell r="CP134" t="str">
            <v>あり</v>
          </cell>
          <cell r="CQ134" t="str">
            <v>あり</v>
          </cell>
          <cell r="CR134" t="str">
            <v>あり</v>
          </cell>
          <cell r="CS134" t="str">
            <v>あり</v>
          </cell>
          <cell r="CT134" t="str">
            <v>あり</v>
          </cell>
          <cell r="CU134" t="str">
            <v>あり</v>
          </cell>
          <cell r="CV134">
            <v>2</v>
          </cell>
          <cell r="CW134" t="str">
            <v>あり</v>
          </cell>
          <cell r="CY134" t="str">
            <v>○</v>
          </cell>
        </row>
        <row r="139">
          <cell r="C139">
            <v>160</v>
          </cell>
          <cell r="D139" t="str">
            <v>株式会社風の音</v>
          </cell>
          <cell r="W139">
            <v>1173103092</v>
          </cell>
          <cell r="X139" t="str">
            <v>ご近所ホームいろ葉</v>
          </cell>
          <cell r="AA139" t="str">
            <v>熊谷市</v>
          </cell>
          <cell r="AB139" t="str">
            <v>熊谷市妻沼2522番地5</v>
          </cell>
          <cell r="AL139" t="str">
            <v>048-598-5200</v>
          </cell>
          <cell r="AP139" t="str">
            <v>○</v>
          </cell>
          <cell r="AQ139" t="str">
            <v>○</v>
          </cell>
          <cell r="AR139" t="str">
            <v>○</v>
          </cell>
          <cell r="AS139" t="str">
            <v>○</v>
          </cell>
          <cell r="AT139" t="str">
            <v>○</v>
          </cell>
          <cell r="AU139" t="str">
            <v>○</v>
          </cell>
          <cell r="AV139" t="str">
            <v>○</v>
          </cell>
          <cell r="AW139" t="str">
            <v>○</v>
          </cell>
          <cell r="BA139">
            <v>8</v>
          </cell>
          <cell r="BB139">
            <v>24</v>
          </cell>
          <cell r="BC139" t="str">
            <v>県所管</v>
          </cell>
          <cell r="BD139" t="str">
            <v>あり</v>
          </cell>
          <cell r="BE139">
            <v>4</v>
          </cell>
          <cell r="BF139">
            <v>1</v>
          </cell>
          <cell r="BG139">
            <v>3</v>
          </cell>
          <cell r="BI139">
            <v>1</v>
          </cell>
          <cell r="BK139">
            <v>1</v>
          </cell>
          <cell r="BL139" t="str">
            <v>あり</v>
          </cell>
          <cell r="BM139" t="str">
            <v>あり</v>
          </cell>
          <cell r="BW139">
            <v>2200</v>
          </cell>
          <cell r="BX139" t="str">
            <v>なし</v>
          </cell>
          <cell r="BZ139">
            <v>2</v>
          </cell>
          <cell r="CA139">
            <v>0</v>
          </cell>
          <cell r="CB139">
            <v>8.34</v>
          </cell>
          <cell r="CC139">
            <v>9.16</v>
          </cell>
          <cell r="CD139">
            <v>6</v>
          </cell>
          <cell r="CF139">
            <v>7.52</v>
          </cell>
          <cell r="CG139">
            <v>8.09</v>
          </cell>
          <cell r="CI139" t="str">
            <v>その他</v>
          </cell>
          <cell r="CK139" t="str">
            <v>あり</v>
          </cell>
          <cell r="CN139" t="str">
            <v>あり</v>
          </cell>
          <cell r="CO139" t="str">
            <v>あり</v>
          </cell>
          <cell r="CP139" t="str">
            <v>あり</v>
          </cell>
          <cell r="CQ139" t="str">
            <v>あり</v>
          </cell>
          <cell r="CR139" t="str">
            <v>あり</v>
          </cell>
          <cell r="CS139" t="str">
            <v>あり</v>
          </cell>
          <cell r="CT139" t="str">
            <v>あり</v>
          </cell>
          <cell r="CU139" t="str">
            <v>あり</v>
          </cell>
          <cell r="CV139">
            <v>2</v>
          </cell>
          <cell r="CW139" t="str">
            <v>あり</v>
          </cell>
          <cell r="CY139" t="str">
            <v>○</v>
          </cell>
        </row>
        <row r="140">
          <cell r="C140">
            <v>161</v>
          </cell>
          <cell r="D140" t="str">
            <v>株式会社ウィンザー</v>
          </cell>
          <cell r="W140">
            <v>1174601300</v>
          </cell>
          <cell r="X140" t="str">
            <v>デイサービスセンタービッグベン</v>
          </cell>
          <cell r="AA140" t="str">
            <v>深谷市</v>
          </cell>
          <cell r="AB140" t="str">
            <v>深谷市武蔵野2405-1</v>
          </cell>
          <cell r="AL140" t="str">
            <v>048-581-0124</v>
          </cell>
          <cell r="AP140" t="str">
            <v>○</v>
          </cell>
          <cell r="AQ140" t="str">
            <v>○</v>
          </cell>
          <cell r="AR140" t="str">
            <v>○</v>
          </cell>
          <cell r="AS140" t="str">
            <v>○</v>
          </cell>
          <cell r="AT140" t="str">
            <v>○</v>
          </cell>
          <cell r="AU140" t="str">
            <v>○</v>
          </cell>
          <cell r="AV140" t="str">
            <v>○</v>
          </cell>
          <cell r="AW140" t="str">
            <v>○</v>
          </cell>
          <cell r="BA140">
            <v>8</v>
          </cell>
          <cell r="BB140">
            <v>30</v>
          </cell>
          <cell r="BC140" t="str">
            <v>県所管</v>
          </cell>
          <cell r="BD140" t="str">
            <v>あり</v>
          </cell>
          <cell r="BE140">
            <v>9</v>
          </cell>
          <cell r="BF140">
            <v>0</v>
          </cell>
          <cell r="BG140">
            <v>9</v>
          </cell>
          <cell r="BI140">
            <v>1</v>
          </cell>
          <cell r="BJ140">
            <v>2</v>
          </cell>
          <cell r="BK140">
            <v>6</v>
          </cell>
          <cell r="BL140" t="str">
            <v>あり</v>
          </cell>
          <cell r="BM140" t="str">
            <v>なし</v>
          </cell>
          <cell r="BW140">
            <v>2400</v>
          </cell>
          <cell r="BX140" t="str">
            <v>あり</v>
          </cell>
          <cell r="BZ140">
            <v>6</v>
          </cell>
          <cell r="CB140">
            <v>5.61</v>
          </cell>
          <cell r="CC140">
            <v>8.5299999999999994</v>
          </cell>
          <cell r="CD140">
            <v>2</v>
          </cell>
          <cell r="CF140">
            <v>7.67</v>
          </cell>
          <cell r="CI140" t="str">
            <v>パーテーション</v>
          </cell>
          <cell r="CK140" t="str">
            <v>あり</v>
          </cell>
          <cell r="CN140" t="str">
            <v>あり</v>
          </cell>
          <cell r="CO140" t="str">
            <v>あり</v>
          </cell>
          <cell r="CP140" t="str">
            <v>あり</v>
          </cell>
          <cell r="CQ140" t="str">
            <v>あり</v>
          </cell>
          <cell r="CR140" t="str">
            <v>なし</v>
          </cell>
          <cell r="CS140" t="str">
            <v>あり</v>
          </cell>
          <cell r="CT140" t="str">
            <v>あり</v>
          </cell>
          <cell r="CU140" t="str">
            <v>なし</v>
          </cell>
          <cell r="CV140">
            <v>2</v>
          </cell>
          <cell r="CW140" t="str">
            <v>なし</v>
          </cell>
          <cell r="CY140" t="str">
            <v>○</v>
          </cell>
        </row>
        <row r="141">
          <cell r="C141">
            <v>162</v>
          </cell>
          <cell r="D141" t="str">
            <v>有限会社在宅福祉支援推進センター</v>
          </cell>
          <cell r="W141">
            <v>1174501237</v>
          </cell>
          <cell r="X141" t="str">
            <v>デイサービスセンターえがおの里</v>
          </cell>
          <cell r="AA141" t="str">
            <v>深谷市</v>
          </cell>
          <cell r="AB141" t="str">
            <v>深谷市小前田2799番地5</v>
          </cell>
          <cell r="AL141" t="str">
            <v>048-584-7898</v>
          </cell>
          <cell r="AP141" t="str">
            <v>○</v>
          </cell>
          <cell r="AQ141" t="str">
            <v>○</v>
          </cell>
          <cell r="AR141" t="str">
            <v>○</v>
          </cell>
          <cell r="AS141" t="str">
            <v>○</v>
          </cell>
          <cell r="AT141" t="str">
            <v>○</v>
          </cell>
          <cell r="AU141" t="str">
            <v>○</v>
          </cell>
          <cell r="AV141" t="str">
            <v>○</v>
          </cell>
          <cell r="AW141" t="str">
            <v>○</v>
          </cell>
          <cell r="BA141">
            <v>4</v>
          </cell>
          <cell r="BB141">
            <v>30</v>
          </cell>
          <cell r="BC141" t="str">
            <v>県所管</v>
          </cell>
          <cell r="BD141" t="str">
            <v>あり</v>
          </cell>
          <cell r="BE141">
            <v>9</v>
          </cell>
          <cell r="BG141">
            <v>9</v>
          </cell>
          <cell r="BI141">
            <v>1</v>
          </cell>
          <cell r="BJ141">
            <v>2</v>
          </cell>
          <cell r="BL141" t="str">
            <v>あり</v>
          </cell>
          <cell r="BM141" t="str">
            <v>あり</v>
          </cell>
          <cell r="BW141">
            <v>4000</v>
          </cell>
          <cell r="BX141" t="str">
            <v>あり</v>
          </cell>
          <cell r="BZ141">
            <v>1</v>
          </cell>
          <cell r="CB141">
            <v>7.55</v>
          </cell>
          <cell r="CC141">
            <v>7.55</v>
          </cell>
          <cell r="CD141">
            <v>3</v>
          </cell>
          <cell r="CF141">
            <v>9.1</v>
          </cell>
          <cell r="CG141">
            <v>12.3</v>
          </cell>
          <cell r="CI141" t="str">
            <v>両方併用</v>
          </cell>
          <cell r="CK141" t="str">
            <v>あり</v>
          </cell>
          <cell r="CN141" t="str">
            <v>あり</v>
          </cell>
          <cell r="CO141" t="str">
            <v>あり</v>
          </cell>
          <cell r="CP141" t="str">
            <v>あり</v>
          </cell>
          <cell r="CQ141" t="str">
            <v>あり</v>
          </cell>
          <cell r="CR141" t="str">
            <v>あり</v>
          </cell>
          <cell r="CS141" t="str">
            <v>あり</v>
          </cell>
          <cell r="CT141" t="str">
            <v>あり</v>
          </cell>
          <cell r="CU141" t="str">
            <v>あり</v>
          </cell>
          <cell r="CV141">
            <v>2</v>
          </cell>
          <cell r="CW141" t="str">
            <v>あり</v>
          </cell>
          <cell r="CY141" t="str">
            <v>○</v>
          </cell>
        </row>
        <row r="145">
          <cell r="C145">
            <v>166</v>
          </cell>
          <cell r="D145" t="str">
            <v>フォーシーズン四季株式会社</v>
          </cell>
          <cell r="W145">
            <v>1170901258</v>
          </cell>
          <cell r="X145" t="str">
            <v>茶話本舗ﾃﾞｲｻｰﾋﾞｽ　ﾌｫｰｼｰｽﾞﾝ四季</v>
          </cell>
          <cell r="AA145" t="str">
            <v>久喜市</v>
          </cell>
          <cell r="AB145" t="str">
            <v>南栗橋５－１７－９</v>
          </cell>
          <cell r="AL145" t="str">
            <v>0480-38-6291</v>
          </cell>
          <cell r="AP145" t="str">
            <v>○</v>
          </cell>
          <cell r="AQ145" t="str">
            <v>○</v>
          </cell>
          <cell r="AR145" t="str">
            <v>○</v>
          </cell>
          <cell r="AS145" t="str">
            <v>○</v>
          </cell>
          <cell r="AT145" t="str">
            <v>○</v>
          </cell>
          <cell r="AU145" t="str">
            <v>○</v>
          </cell>
          <cell r="AV145" t="str">
            <v>○</v>
          </cell>
          <cell r="AW145" t="str">
            <v>○</v>
          </cell>
          <cell r="BA145">
            <v>5</v>
          </cell>
          <cell r="BB145">
            <v>10</v>
          </cell>
          <cell r="BC145" t="str">
            <v>地域密着</v>
          </cell>
          <cell r="BD145" t="str">
            <v>あり</v>
          </cell>
          <cell r="BE145">
            <v>8</v>
          </cell>
          <cell r="BG145">
            <v>4</v>
          </cell>
          <cell r="BH145">
            <v>4</v>
          </cell>
          <cell r="BI145">
            <v>1</v>
          </cell>
          <cell r="BL145" t="str">
            <v>あり</v>
          </cell>
          <cell r="BM145" t="str">
            <v>あり</v>
          </cell>
          <cell r="BW145">
            <v>1820</v>
          </cell>
          <cell r="BX145" t="str">
            <v>なし</v>
          </cell>
          <cell r="CD145">
            <v>5</v>
          </cell>
          <cell r="CF145">
            <v>7.99</v>
          </cell>
          <cell r="CI145" t="str">
            <v>両方併用</v>
          </cell>
          <cell r="CK145" t="str">
            <v>あり</v>
          </cell>
          <cell r="CN145" t="str">
            <v>あり</v>
          </cell>
          <cell r="CO145" t="str">
            <v>あり</v>
          </cell>
          <cell r="CP145" t="str">
            <v>あり</v>
          </cell>
          <cell r="CQ145" t="str">
            <v>あり</v>
          </cell>
          <cell r="CR145" t="str">
            <v>あり</v>
          </cell>
          <cell r="CS145" t="str">
            <v>あり</v>
          </cell>
          <cell r="CT145" t="str">
            <v>あり</v>
          </cell>
          <cell r="CU145" t="str">
            <v>なし</v>
          </cell>
          <cell r="CV145">
            <v>2</v>
          </cell>
          <cell r="CW145" t="str">
            <v>あり</v>
          </cell>
          <cell r="CY145" t="str">
            <v>○</v>
          </cell>
        </row>
        <row r="147">
          <cell r="C147">
            <v>168</v>
          </cell>
          <cell r="D147" t="str">
            <v>合同会社ほたる</v>
          </cell>
          <cell r="W147">
            <v>1172600890</v>
          </cell>
          <cell r="X147" t="str">
            <v>デイサービスセンターほたる</v>
          </cell>
          <cell r="AA147" t="str">
            <v>飯能市</v>
          </cell>
          <cell r="AB147" t="str">
            <v>飯能市赤沢1009番地1</v>
          </cell>
          <cell r="AL147" t="str">
            <v>042-978-7977</v>
          </cell>
          <cell r="AP147" t="str">
            <v>○</v>
          </cell>
          <cell r="AQ147" t="str">
            <v>○</v>
          </cell>
          <cell r="AR147" t="str">
            <v>○</v>
          </cell>
          <cell r="AS147" t="str">
            <v>○</v>
          </cell>
          <cell r="AT147" t="str">
            <v>○</v>
          </cell>
          <cell r="AU147" t="str">
            <v>○</v>
          </cell>
          <cell r="AV147" t="str">
            <v>○</v>
          </cell>
          <cell r="AW147" t="str">
            <v>○</v>
          </cell>
          <cell r="AX147" t="str">
            <v>12/30～1/3</v>
          </cell>
          <cell r="BA147">
            <v>5</v>
          </cell>
          <cell r="BB147">
            <v>10</v>
          </cell>
          <cell r="BC147" t="str">
            <v>地域密着</v>
          </cell>
          <cell r="BD147" t="str">
            <v>あり</v>
          </cell>
          <cell r="BE147">
            <v>3</v>
          </cell>
          <cell r="BG147">
            <v>3</v>
          </cell>
          <cell r="BI147">
            <v>2</v>
          </cell>
          <cell r="BJ147">
            <v>1</v>
          </cell>
          <cell r="BL147" t="str">
            <v>あり</v>
          </cell>
          <cell r="BW147">
            <v>1000</v>
          </cell>
          <cell r="CD147">
            <v>5</v>
          </cell>
          <cell r="CF147">
            <v>8.94</v>
          </cell>
          <cell r="CI147" t="str">
            <v>パーテーション</v>
          </cell>
          <cell r="CK147" t="str">
            <v>あり</v>
          </cell>
          <cell r="CN147" t="str">
            <v>あり</v>
          </cell>
          <cell r="CO147" t="str">
            <v>あり</v>
          </cell>
          <cell r="CP147" t="str">
            <v>あり</v>
          </cell>
          <cell r="CQ147" t="str">
            <v>あり</v>
          </cell>
          <cell r="CR147" t="str">
            <v>なし</v>
          </cell>
          <cell r="CS147" t="str">
            <v>あり</v>
          </cell>
          <cell r="CT147" t="str">
            <v>なし</v>
          </cell>
          <cell r="CU147" t="str">
            <v>なし</v>
          </cell>
          <cell r="CV147">
            <v>2</v>
          </cell>
          <cell r="CW147" t="str">
            <v>あり</v>
          </cell>
          <cell r="CY147" t="str">
            <v>○</v>
          </cell>
        </row>
        <row r="150">
          <cell r="C150">
            <v>171</v>
          </cell>
          <cell r="D150" t="str">
            <v>有限会社ぽぷら</v>
          </cell>
          <cell r="W150">
            <v>1172502153</v>
          </cell>
          <cell r="X150" t="str">
            <v>デイサービスセンターぽぷら</v>
          </cell>
          <cell r="AA150" t="str">
            <v>所沢市</v>
          </cell>
          <cell r="AB150" t="str">
            <v>所沢市下富1070-1</v>
          </cell>
          <cell r="AL150" t="str">
            <v>0429-90-1700</v>
          </cell>
          <cell r="AS150" t="str">
            <v>○</v>
          </cell>
          <cell r="BA150">
            <v>3</v>
          </cell>
          <cell r="BB150">
            <v>15</v>
          </cell>
          <cell r="BC150" t="str">
            <v>地域密着</v>
          </cell>
          <cell r="BD150" t="str">
            <v>なし</v>
          </cell>
          <cell r="BG150">
            <v>0</v>
          </cell>
          <cell r="BI150">
            <v>2</v>
          </cell>
          <cell r="BJ150">
            <v>1</v>
          </cell>
          <cell r="BK150">
            <v>1</v>
          </cell>
          <cell r="BL150" t="str">
            <v>あり</v>
          </cell>
          <cell r="BM150" t="str">
            <v>なし</v>
          </cell>
          <cell r="BW150">
            <v>3000</v>
          </cell>
          <cell r="BX150" t="str">
            <v>なし</v>
          </cell>
          <cell r="CD150">
            <v>3</v>
          </cell>
          <cell r="CF150">
            <v>21.2</v>
          </cell>
          <cell r="CI150" t="str">
            <v>カーテン</v>
          </cell>
          <cell r="CK150" t="str">
            <v>なし</v>
          </cell>
          <cell r="CN150" t="str">
            <v>あり</v>
          </cell>
          <cell r="CO150" t="str">
            <v>あり</v>
          </cell>
          <cell r="CP150" t="str">
            <v>あり</v>
          </cell>
          <cell r="CQ150" t="str">
            <v>あり</v>
          </cell>
          <cell r="CR150" t="str">
            <v>あり</v>
          </cell>
          <cell r="CS150" t="str">
            <v>あり</v>
          </cell>
          <cell r="CT150" t="str">
            <v>あり</v>
          </cell>
          <cell r="CU150" t="str">
            <v>なし</v>
          </cell>
          <cell r="CV150">
            <v>2</v>
          </cell>
          <cell r="CY150" t="str">
            <v>○</v>
          </cell>
        </row>
        <row r="152">
          <cell r="C152">
            <v>173</v>
          </cell>
          <cell r="D152" t="str">
            <v>合同会社クオーレ</v>
          </cell>
          <cell r="W152">
            <v>1172504688</v>
          </cell>
          <cell r="X152" t="str">
            <v>デイサービス本舗　狭山ヶ丘</v>
          </cell>
          <cell r="AA152" t="str">
            <v>所沢市</v>
          </cell>
          <cell r="AB152" t="str">
            <v>所沢市東狭山ヶ丘1-31-47</v>
          </cell>
          <cell r="AL152" t="str">
            <v>04-2001-8775</v>
          </cell>
          <cell r="AP152" t="str">
            <v>○</v>
          </cell>
          <cell r="AQ152" t="str">
            <v>○</v>
          </cell>
          <cell r="AR152" t="str">
            <v>○</v>
          </cell>
          <cell r="AS152" t="str">
            <v>○</v>
          </cell>
          <cell r="AT152" t="str">
            <v>○</v>
          </cell>
          <cell r="AU152" t="str">
            <v>○</v>
          </cell>
          <cell r="AV152" t="str">
            <v>○</v>
          </cell>
          <cell r="AW152" t="str">
            <v>○</v>
          </cell>
          <cell r="BA152">
            <v>4</v>
          </cell>
          <cell r="BB152">
            <v>10</v>
          </cell>
          <cell r="BC152" t="str">
            <v>地域密着</v>
          </cell>
          <cell r="BD152" t="str">
            <v>あり</v>
          </cell>
          <cell r="BE152">
            <v>8</v>
          </cell>
          <cell r="BF152">
            <v>1</v>
          </cell>
          <cell r="BG152">
            <v>5</v>
          </cell>
          <cell r="BH152">
            <v>2</v>
          </cell>
          <cell r="BI152">
            <v>1</v>
          </cell>
          <cell r="BJ152">
            <v>3</v>
          </cell>
          <cell r="BL152" t="str">
            <v>あり</v>
          </cell>
          <cell r="BM152" t="str">
            <v>なし</v>
          </cell>
          <cell r="BW152" t="str">
            <v>１９５０～２１００円</v>
          </cell>
          <cell r="CD152">
            <v>4</v>
          </cell>
          <cell r="CF152">
            <v>7.43</v>
          </cell>
          <cell r="CI152" t="str">
            <v>パーテーション</v>
          </cell>
          <cell r="CK152" t="str">
            <v>あり</v>
          </cell>
          <cell r="CN152" t="str">
            <v>あり</v>
          </cell>
          <cell r="CO152" t="str">
            <v>あり</v>
          </cell>
          <cell r="CP152" t="str">
            <v>あり</v>
          </cell>
          <cell r="CQ152" t="str">
            <v>あり</v>
          </cell>
          <cell r="CR152" t="str">
            <v>あり</v>
          </cell>
          <cell r="CS152" t="str">
            <v>あり</v>
          </cell>
          <cell r="CT152" t="str">
            <v>あり</v>
          </cell>
          <cell r="CU152" t="str">
            <v>なし</v>
          </cell>
          <cell r="CV152">
            <v>2</v>
          </cell>
          <cell r="CW152" t="str">
            <v>あり</v>
          </cell>
          <cell r="CY152" t="str">
            <v>○</v>
          </cell>
        </row>
        <row r="155">
          <cell r="C155">
            <v>176</v>
          </cell>
          <cell r="D155" t="str">
            <v>株式会社日興</v>
          </cell>
          <cell r="W155">
            <v>1173202027</v>
          </cell>
          <cell r="X155" t="str">
            <v>あゆみ　デイサービスセンター</v>
          </cell>
          <cell r="AA155" t="str">
            <v>小川町</v>
          </cell>
          <cell r="AB155" t="str">
            <v>比企郡小川町大字能増467番地2</v>
          </cell>
          <cell r="AL155" t="str">
            <v>0493-81-5480</v>
          </cell>
          <cell r="AP155" t="str">
            <v>○</v>
          </cell>
          <cell r="AQ155" t="str">
            <v>○</v>
          </cell>
          <cell r="AR155" t="str">
            <v>○</v>
          </cell>
          <cell r="AS155" t="str">
            <v>○</v>
          </cell>
          <cell r="AT155" t="str">
            <v>○</v>
          </cell>
          <cell r="AU155" t="str">
            <v>○</v>
          </cell>
          <cell r="AV155" t="str">
            <v>○</v>
          </cell>
          <cell r="AW155" t="str">
            <v>○</v>
          </cell>
          <cell r="BA155">
            <v>9</v>
          </cell>
          <cell r="BB155">
            <v>16</v>
          </cell>
          <cell r="BC155" t="str">
            <v>地域密着</v>
          </cell>
          <cell r="BD155" t="str">
            <v>なし</v>
          </cell>
          <cell r="BE155">
            <v>3</v>
          </cell>
          <cell r="BF155">
            <v>0</v>
          </cell>
          <cell r="BG155">
            <v>0</v>
          </cell>
          <cell r="BH155">
            <v>3</v>
          </cell>
          <cell r="BI155">
            <v>1</v>
          </cell>
          <cell r="BJ155">
            <v>1</v>
          </cell>
          <cell r="BL155" t="str">
            <v>あり</v>
          </cell>
          <cell r="BM155" t="str">
            <v>あり</v>
          </cell>
          <cell r="BW155">
            <v>2850</v>
          </cell>
          <cell r="CD155">
            <v>6</v>
          </cell>
          <cell r="CF155">
            <v>8.2799999999999994</v>
          </cell>
          <cell r="CI155" t="str">
            <v>パーテーション</v>
          </cell>
          <cell r="CK155" t="str">
            <v>あり</v>
          </cell>
          <cell r="CN155" t="str">
            <v>なし</v>
          </cell>
          <cell r="CO155" t="str">
            <v>あり</v>
          </cell>
          <cell r="CP155" t="str">
            <v>あり</v>
          </cell>
          <cell r="CQ155" t="str">
            <v>あり</v>
          </cell>
          <cell r="CR155" t="str">
            <v>なし</v>
          </cell>
          <cell r="CS155" t="str">
            <v>あり</v>
          </cell>
          <cell r="CT155" t="str">
            <v>なし</v>
          </cell>
          <cell r="CU155" t="str">
            <v>なし</v>
          </cell>
          <cell r="CV155">
            <v>2</v>
          </cell>
          <cell r="CW155" t="str">
            <v>なし</v>
          </cell>
          <cell r="CY155" t="str">
            <v>○</v>
          </cell>
        </row>
        <row r="157">
          <cell r="C157">
            <v>178</v>
          </cell>
          <cell r="D157" t="str">
            <v>株式会社みちる</v>
          </cell>
          <cell r="W157">
            <v>1174301281</v>
          </cell>
          <cell r="X157" t="str">
            <v>デイサービス桜花乃郷みちるの家</v>
          </cell>
          <cell r="AA157" t="str">
            <v>本庄市</v>
          </cell>
          <cell r="AB157" t="str">
            <v>本庄市見福2-1-18</v>
          </cell>
          <cell r="AL157" t="str">
            <v>0495-71-9200</v>
          </cell>
          <cell r="AP157" t="str">
            <v>○</v>
          </cell>
          <cell r="AQ157" t="str">
            <v>○</v>
          </cell>
          <cell r="AR157" t="str">
            <v>○</v>
          </cell>
          <cell r="AS157" t="str">
            <v>○</v>
          </cell>
          <cell r="AT157" t="str">
            <v>○</v>
          </cell>
          <cell r="AU157" t="str">
            <v>○</v>
          </cell>
          <cell r="AV157" t="str">
            <v>○</v>
          </cell>
          <cell r="AW157" t="str">
            <v>○</v>
          </cell>
          <cell r="BA157">
            <v>5</v>
          </cell>
          <cell r="BB157">
            <v>10</v>
          </cell>
          <cell r="BC157" t="str">
            <v>地域密着</v>
          </cell>
          <cell r="BD157" t="str">
            <v>あり</v>
          </cell>
          <cell r="BE157">
            <v>6</v>
          </cell>
          <cell r="BF157">
            <v>2</v>
          </cell>
          <cell r="BG157">
            <v>0</v>
          </cell>
          <cell r="BH157">
            <v>4</v>
          </cell>
          <cell r="BI157">
            <v>1</v>
          </cell>
          <cell r="BJ157">
            <v>1</v>
          </cell>
          <cell r="BL157" t="str">
            <v>あり</v>
          </cell>
          <cell r="BM157" t="str">
            <v>あり</v>
          </cell>
          <cell r="BW157">
            <v>1944</v>
          </cell>
          <cell r="BX157" t="str">
            <v>なし</v>
          </cell>
          <cell r="BZ157">
            <v>5</v>
          </cell>
          <cell r="CB157">
            <v>9.14</v>
          </cell>
          <cell r="CC157">
            <v>12.84</v>
          </cell>
          <cell r="CK157" t="str">
            <v>あり</v>
          </cell>
          <cell r="CN157" t="str">
            <v>あり</v>
          </cell>
          <cell r="CO157" t="str">
            <v>あり</v>
          </cell>
          <cell r="CP157" t="str">
            <v>あり</v>
          </cell>
          <cell r="CQ157" t="str">
            <v>あり</v>
          </cell>
          <cell r="CR157" t="str">
            <v>あり</v>
          </cell>
          <cell r="CS157" t="str">
            <v>あり</v>
          </cell>
          <cell r="CT157" t="str">
            <v>あり</v>
          </cell>
          <cell r="CU157" t="str">
            <v>なし</v>
          </cell>
          <cell r="CV157">
            <v>2</v>
          </cell>
          <cell r="CW157" t="str">
            <v>あり</v>
          </cell>
          <cell r="CY157" t="str">
            <v>○</v>
          </cell>
        </row>
        <row r="158">
          <cell r="C158">
            <v>179</v>
          </cell>
          <cell r="D158" t="str">
            <v>株式会社　L'affection</v>
          </cell>
          <cell r="W158">
            <v>1170602674</v>
          </cell>
          <cell r="X158" t="str">
            <v>だんらんの家　南桜井</v>
          </cell>
          <cell r="AA158" t="str">
            <v>春日部市</v>
          </cell>
          <cell r="AB158" t="str">
            <v>春日部市大衾１８６－１７</v>
          </cell>
          <cell r="AL158" t="str">
            <v>048-884-9425</v>
          </cell>
          <cell r="AP158" t="str">
            <v>○</v>
          </cell>
          <cell r="AQ158" t="str">
            <v>○</v>
          </cell>
          <cell r="AR158" t="str">
            <v>○</v>
          </cell>
          <cell r="AS158" t="str">
            <v>○</v>
          </cell>
          <cell r="AT158" t="str">
            <v>○</v>
          </cell>
          <cell r="AU158" t="str">
            <v>○</v>
          </cell>
          <cell r="AV158" t="str">
            <v>○</v>
          </cell>
          <cell r="AW158" t="str">
            <v>○</v>
          </cell>
          <cell r="BA158">
            <v>5</v>
          </cell>
          <cell r="BB158">
            <v>10</v>
          </cell>
          <cell r="BC158" t="str">
            <v>地域密着</v>
          </cell>
          <cell r="BD158" t="str">
            <v>あり</v>
          </cell>
          <cell r="BE158">
            <v>12</v>
          </cell>
          <cell r="BG158">
            <v>7</v>
          </cell>
          <cell r="BH158">
            <v>5</v>
          </cell>
          <cell r="BI158">
            <v>1</v>
          </cell>
          <cell r="BJ158">
            <v>1</v>
          </cell>
          <cell r="BL158" t="str">
            <v>あり</v>
          </cell>
          <cell r="BM158" t="str">
            <v>あり</v>
          </cell>
          <cell r="BW158">
            <v>2000</v>
          </cell>
          <cell r="BX158" t="str">
            <v>なし</v>
          </cell>
          <cell r="BZ158">
            <v>1</v>
          </cell>
          <cell r="CB158">
            <v>10.01</v>
          </cell>
          <cell r="CD158">
            <v>4</v>
          </cell>
          <cell r="CF158">
            <v>7.49</v>
          </cell>
          <cell r="CI158" t="str">
            <v>パーテーション</v>
          </cell>
          <cell r="CK158" t="str">
            <v>あり</v>
          </cell>
          <cell r="CN158" t="str">
            <v>あり</v>
          </cell>
          <cell r="CO158" t="str">
            <v>あり</v>
          </cell>
          <cell r="CP158" t="str">
            <v>あり</v>
          </cell>
          <cell r="CQ158" t="str">
            <v>あり</v>
          </cell>
          <cell r="CR158" t="str">
            <v>なし</v>
          </cell>
          <cell r="CS158" t="str">
            <v>あり</v>
          </cell>
          <cell r="CT158" t="str">
            <v>あり</v>
          </cell>
          <cell r="CU158" t="str">
            <v>あり</v>
          </cell>
          <cell r="CV158">
            <v>2</v>
          </cell>
          <cell r="CW158" t="str">
            <v>あり</v>
          </cell>
          <cell r="CY158" t="str">
            <v>○</v>
          </cell>
        </row>
        <row r="161">
          <cell r="C161">
            <v>182</v>
          </cell>
          <cell r="D161" t="str">
            <v>株式会社Ｏｎｅハート</v>
          </cell>
          <cell r="W161">
            <v>1172701698</v>
          </cell>
          <cell r="X161" t="str">
            <v>だんらんの家　狭山</v>
          </cell>
          <cell r="AA161" t="str">
            <v>狭山市</v>
          </cell>
          <cell r="AB161" t="str">
            <v>狭山市入間川３－８－２０</v>
          </cell>
          <cell r="AL161" t="str">
            <v>04-2952-5341</v>
          </cell>
          <cell r="AP161" t="str">
            <v>○</v>
          </cell>
          <cell r="AQ161" t="str">
            <v>○</v>
          </cell>
          <cell r="AR161" t="str">
            <v>○</v>
          </cell>
          <cell r="AS161" t="str">
            <v>○</v>
          </cell>
          <cell r="AT161" t="str">
            <v>○</v>
          </cell>
          <cell r="AU161" t="str">
            <v>○</v>
          </cell>
          <cell r="AV161" t="str">
            <v>○</v>
          </cell>
          <cell r="AW161" t="str">
            <v>○</v>
          </cell>
          <cell r="BA161">
            <v>5</v>
          </cell>
          <cell r="BB161">
            <v>10</v>
          </cell>
          <cell r="BC161" t="str">
            <v>地域密着</v>
          </cell>
          <cell r="BD161" t="str">
            <v>あり</v>
          </cell>
          <cell r="BE161">
            <v>9</v>
          </cell>
          <cell r="BF161">
            <v>0</v>
          </cell>
          <cell r="BG161">
            <v>9</v>
          </cell>
          <cell r="BI161">
            <v>1</v>
          </cell>
          <cell r="BM161" t="str">
            <v>なし</v>
          </cell>
          <cell r="BW161">
            <v>2000</v>
          </cell>
          <cell r="BZ161">
            <v>1</v>
          </cell>
          <cell r="CB161">
            <v>9.91</v>
          </cell>
          <cell r="CD161">
            <v>4</v>
          </cell>
          <cell r="CF161">
            <v>8.61</v>
          </cell>
          <cell r="CI161" t="str">
            <v>パーテーション</v>
          </cell>
          <cell r="CK161" t="str">
            <v>1必ず別室</v>
          </cell>
          <cell r="CN161" t="str">
            <v>あり</v>
          </cell>
          <cell r="CO161" t="str">
            <v>あり</v>
          </cell>
          <cell r="CP161" t="str">
            <v>あり</v>
          </cell>
          <cell r="CQ161" t="str">
            <v>あり</v>
          </cell>
          <cell r="CR161" t="str">
            <v>あり</v>
          </cell>
          <cell r="CS161" t="str">
            <v>あり</v>
          </cell>
          <cell r="CT161" t="str">
            <v>あり</v>
          </cell>
          <cell r="CU161" t="str">
            <v>なし</v>
          </cell>
          <cell r="CV161">
            <v>1</v>
          </cell>
          <cell r="CW161" t="str">
            <v>あり</v>
          </cell>
          <cell r="CY161" t="str">
            <v>○</v>
          </cell>
        </row>
        <row r="163">
          <cell r="C163">
            <v>184</v>
          </cell>
          <cell r="D163" t="str">
            <v>ＮＰＯ法人愛の手</v>
          </cell>
          <cell r="W163">
            <v>1176001178</v>
          </cell>
          <cell r="X163" t="str">
            <v>デイサービス多和目苑</v>
          </cell>
          <cell r="AA163" t="str">
            <v>坂戸市</v>
          </cell>
          <cell r="AB163" t="str">
            <v>坂戸市大字多和目83番地5</v>
          </cell>
          <cell r="AL163" t="str">
            <v>049-298-4449</v>
          </cell>
          <cell r="AP163" t="str">
            <v>○</v>
          </cell>
          <cell r="AQ163" t="str">
            <v>○</v>
          </cell>
          <cell r="AR163" t="str">
            <v>○</v>
          </cell>
          <cell r="AS163" t="str">
            <v>○</v>
          </cell>
          <cell r="AT163" t="str">
            <v>○</v>
          </cell>
          <cell r="AU163" t="str">
            <v>○</v>
          </cell>
          <cell r="AV163" t="str">
            <v>○</v>
          </cell>
          <cell r="AW163" t="str">
            <v>○</v>
          </cell>
          <cell r="BA163">
            <v>4</v>
          </cell>
          <cell r="BB163">
            <v>28</v>
          </cell>
          <cell r="BC163" t="str">
            <v>県所管</v>
          </cell>
          <cell r="BD163" t="str">
            <v>なし</v>
          </cell>
          <cell r="BE163">
            <v>4</v>
          </cell>
          <cell r="BF163">
            <v>1</v>
          </cell>
          <cell r="BG163">
            <v>3</v>
          </cell>
          <cell r="BI163">
            <v>1</v>
          </cell>
          <cell r="BJ163">
            <v>1</v>
          </cell>
          <cell r="BK163">
            <v>1</v>
          </cell>
          <cell r="BL163" t="str">
            <v>あり</v>
          </cell>
          <cell r="BM163" t="str">
            <v>あり</v>
          </cell>
          <cell r="BW163">
            <v>4800</v>
          </cell>
          <cell r="BZ163">
            <v>4</v>
          </cell>
          <cell r="CB163">
            <v>7.65</v>
          </cell>
          <cell r="CC163">
            <v>8.02</v>
          </cell>
          <cell r="CK163" t="str">
            <v>1必ず別室</v>
          </cell>
          <cell r="CO163" t="str">
            <v>あり</v>
          </cell>
          <cell r="CP163" t="str">
            <v>あり</v>
          </cell>
          <cell r="CQ163" t="str">
            <v>あり</v>
          </cell>
          <cell r="CR163" t="str">
            <v>あり</v>
          </cell>
          <cell r="CS163" t="str">
            <v>あり</v>
          </cell>
          <cell r="CT163" t="str">
            <v>あり</v>
          </cell>
          <cell r="CU163" t="str">
            <v>あり</v>
          </cell>
          <cell r="CV163">
            <v>2</v>
          </cell>
          <cell r="CW163" t="str">
            <v>あり</v>
          </cell>
          <cell r="CY163" t="str">
            <v>○</v>
          </cell>
        </row>
        <row r="164">
          <cell r="C164">
            <v>185</v>
          </cell>
          <cell r="D164" t="str">
            <v>一般社団法人寝食笑遊の里</v>
          </cell>
          <cell r="W164">
            <v>1175101797</v>
          </cell>
          <cell r="X164" t="str">
            <v>地域密着型通所介護くーねるの里</v>
          </cell>
          <cell r="AA164" t="str">
            <v>新座市</v>
          </cell>
          <cell r="AB164" t="str">
            <v>新座市北野2-16-1</v>
          </cell>
          <cell r="AL164" t="str">
            <v>048-423-9756</v>
          </cell>
          <cell r="AP164" t="str">
            <v>○</v>
          </cell>
          <cell r="AQ164" t="str">
            <v>○</v>
          </cell>
          <cell r="AR164" t="str">
            <v>○</v>
          </cell>
          <cell r="AS164" t="str">
            <v>○</v>
          </cell>
          <cell r="AT164" t="str">
            <v>○</v>
          </cell>
          <cell r="AU164" t="str">
            <v>○</v>
          </cell>
          <cell r="AV164" t="str">
            <v>○</v>
          </cell>
          <cell r="AW164" t="str">
            <v>○</v>
          </cell>
          <cell r="BA164">
            <v>6</v>
          </cell>
          <cell r="BB164">
            <v>12</v>
          </cell>
          <cell r="BC164" t="str">
            <v>地域密着</v>
          </cell>
          <cell r="BD164" t="str">
            <v>あり</v>
          </cell>
          <cell r="BE164">
            <v>19</v>
          </cell>
          <cell r="BF164">
            <v>7</v>
          </cell>
          <cell r="BG164">
            <v>12</v>
          </cell>
          <cell r="BI164">
            <v>1</v>
          </cell>
          <cell r="BL164" t="str">
            <v>あり</v>
          </cell>
          <cell r="BM164" t="str">
            <v>あり</v>
          </cell>
          <cell r="BW164">
            <v>2470</v>
          </cell>
          <cell r="BX164" t="str">
            <v>あり</v>
          </cell>
          <cell r="BZ164">
            <v>1</v>
          </cell>
          <cell r="CA164">
            <v>1</v>
          </cell>
          <cell r="CB164">
            <v>12.284000000000001</v>
          </cell>
          <cell r="CC164">
            <v>12.327999999999999</v>
          </cell>
          <cell r="CD164">
            <v>4</v>
          </cell>
          <cell r="CF164">
            <v>7.51</v>
          </cell>
          <cell r="CI164" t="str">
            <v>両方併用</v>
          </cell>
          <cell r="CK164" t="str">
            <v>1必ず別室</v>
          </cell>
          <cell r="CN164" t="str">
            <v>あり</v>
          </cell>
          <cell r="CO164" t="str">
            <v>あり</v>
          </cell>
          <cell r="CP164" t="str">
            <v>あり</v>
          </cell>
          <cell r="CQ164" t="str">
            <v>あり</v>
          </cell>
          <cell r="CR164" t="str">
            <v>あり</v>
          </cell>
          <cell r="CS164" t="str">
            <v>あり</v>
          </cell>
          <cell r="CT164" t="str">
            <v>あり</v>
          </cell>
          <cell r="CU164" t="str">
            <v>あり</v>
          </cell>
          <cell r="CV164">
            <v>2</v>
          </cell>
          <cell r="CW164" t="str">
            <v>あり</v>
          </cell>
          <cell r="CY164" t="str">
            <v>○</v>
          </cell>
        </row>
        <row r="166">
          <cell r="C166">
            <v>187</v>
          </cell>
          <cell r="D166" t="str">
            <v>株式会社ジイ＆バー</v>
          </cell>
          <cell r="W166">
            <v>1171000563</v>
          </cell>
          <cell r="X166" t="str">
            <v>もいもい　八潮</v>
          </cell>
          <cell r="AA166" t="str">
            <v>八潮市</v>
          </cell>
          <cell r="AB166" t="str">
            <v>八潮市伊草1-24-24</v>
          </cell>
          <cell r="AL166" t="str">
            <v>048-999-5296</v>
          </cell>
          <cell r="AP166" t="str">
            <v>○</v>
          </cell>
          <cell r="AQ166" t="str">
            <v>○</v>
          </cell>
          <cell r="AR166" t="str">
            <v>○</v>
          </cell>
          <cell r="AS166" t="str">
            <v>○</v>
          </cell>
          <cell r="AT166" t="str">
            <v>○</v>
          </cell>
          <cell r="AU166" t="str">
            <v>○</v>
          </cell>
          <cell r="AV166" t="str">
            <v>○</v>
          </cell>
          <cell r="AW166" t="str">
            <v>○</v>
          </cell>
          <cell r="BA166">
            <v>5</v>
          </cell>
          <cell r="BB166">
            <v>10</v>
          </cell>
          <cell r="BC166" t="str">
            <v>地域密着</v>
          </cell>
          <cell r="BD166" t="str">
            <v>あり</v>
          </cell>
          <cell r="BE166">
            <v>7</v>
          </cell>
          <cell r="BG166">
            <v>5</v>
          </cell>
          <cell r="BH166">
            <v>2</v>
          </cell>
          <cell r="BI166">
            <v>1</v>
          </cell>
          <cell r="BL166" t="str">
            <v>あり</v>
          </cell>
          <cell r="BM166" t="str">
            <v>あり</v>
          </cell>
          <cell r="BW166">
            <v>1750</v>
          </cell>
          <cell r="BX166" t="str">
            <v>なし</v>
          </cell>
          <cell r="CD166">
            <v>4</v>
          </cell>
          <cell r="CE166">
            <v>1</v>
          </cell>
          <cell r="CF166">
            <v>7.89</v>
          </cell>
          <cell r="CG166">
            <v>8.4600000000000009</v>
          </cell>
          <cell r="CI166" t="str">
            <v>両方併用</v>
          </cell>
          <cell r="CK166" t="str">
            <v>2同室の場合あり</v>
          </cell>
          <cell r="CN166" t="str">
            <v>あり</v>
          </cell>
          <cell r="CO166" t="str">
            <v>あり</v>
          </cell>
          <cell r="CP166" t="str">
            <v>あり</v>
          </cell>
          <cell r="CQ166" t="str">
            <v>あり</v>
          </cell>
          <cell r="CR166" t="str">
            <v>あり</v>
          </cell>
          <cell r="CS166" t="str">
            <v>あり</v>
          </cell>
          <cell r="CT166" t="str">
            <v>あり</v>
          </cell>
          <cell r="CU166" t="str">
            <v>あり</v>
          </cell>
          <cell r="CV166">
            <v>2</v>
          </cell>
          <cell r="CW166" t="str">
            <v>あり</v>
          </cell>
          <cell r="CY166" t="str">
            <v>○</v>
          </cell>
        </row>
        <row r="167">
          <cell r="C167">
            <v>188</v>
          </cell>
          <cell r="D167" t="str">
            <v>リビングポート株式会社</v>
          </cell>
          <cell r="W167">
            <v>1171000514</v>
          </cell>
          <cell r="X167" t="str">
            <v>だんらんの家　八潮</v>
          </cell>
          <cell r="AA167" t="str">
            <v>八潮市</v>
          </cell>
          <cell r="AB167" t="str">
            <v>八潮市八潮7丁目３１－６</v>
          </cell>
          <cell r="AL167" t="str">
            <v>048-934-5935</v>
          </cell>
          <cell r="AP167" t="str">
            <v>○</v>
          </cell>
          <cell r="AQ167" t="str">
            <v>○</v>
          </cell>
          <cell r="AR167" t="str">
            <v>○</v>
          </cell>
          <cell r="AS167" t="str">
            <v>○</v>
          </cell>
          <cell r="AT167" t="str">
            <v>○</v>
          </cell>
          <cell r="AU167" t="str">
            <v>○</v>
          </cell>
          <cell r="AV167" t="str">
            <v>○</v>
          </cell>
          <cell r="AW167" t="str">
            <v>○</v>
          </cell>
          <cell r="BA167">
            <v>5</v>
          </cell>
          <cell r="BB167">
            <v>10</v>
          </cell>
          <cell r="BC167" t="str">
            <v>地域密着</v>
          </cell>
          <cell r="BD167" t="str">
            <v>あり</v>
          </cell>
          <cell r="BE167">
            <v>9</v>
          </cell>
          <cell r="BG167">
            <v>7</v>
          </cell>
          <cell r="BH167">
            <v>2</v>
          </cell>
          <cell r="BI167">
            <v>1</v>
          </cell>
          <cell r="BL167" t="str">
            <v>あり</v>
          </cell>
          <cell r="BM167" t="str">
            <v>なし</v>
          </cell>
          <cell r="BW167">
            <v>2000</v>
          </cell>
          <cell r="BX167" t="str">
            <v>なし</v>
          </cell>
          <cell r="BZ167">
            <v>1</v>
          </cell>
          <cell r="CB167">
            <v>8.9600000000000009</v>
          </cell>
          <cell r="CD167">
            <v>4</v>
          </cell>
          <cell r="CF167">
            <v>4.51</v>
          </cell>
          <cell r="CG167">
            <v>6.23</v>
          </cell>
          <cell r="CI167" t="str">
            <v>パーテーション</v>
          </cell>
          <cell r="CK167" t="str">
            <v>1必ず別室</v>
          </cell>
          <cell r="CN167" t="str">
            <v>あり</v>
          </cell>
          <cell r="CO167" t="str">
            <v>あり</v>
          </cell>
          <cell r="CP167" t="str">
            <v>あり</v>
          </cell>
          <cell r="CQ167" t="str">
            <v>あり</v>
          </cell>
          <cell r="CR167" t="str">
            <v>あり</v>
          </cell>
          <cell r="CS167" t="str">
            <v>あり</v>
          </cell>
          <cell r="CT167" t="str">
            <v>あり</v>
          </cell>
          <cell r="CU167" t="str">
            <v>あり</v>
          </cell>
          <cell r="CV167">
            <v>2</v>
          </cell>
          <cell r="CW167" t="str">
            <v>あり</v>
          </cell>
          <cell r="CY167" t="str">
            <v>○</v>
          </cell>
        </row>
        <row r="168">
          <cell r="C168">
            <v>189</v>
          </cell>
          <cell r="D168" t="str">
            <v>株式会社はなわ社会福祉</v>
          </cell>
          <cell r="W168">
            <v>1174301380</v>
          </cell>
          <cell r="X168" t="str">
            <v>ふれあいデイサービスセンター</v>
          </cell>
          <cell r="AA168" t="str">
            <v>本庄市</v>
          </cell>
          <cell r="AB168" t="str">
            <v>本庄市児玉町吉田林４０２番地２</v>
          </cell>
          <cell r="AL168" t="str">
            <v>0495-71-7971</v>
          </cell>
          <cell r="AP168" t="str">
            <v>○</v>
          </cell>
          <cell r="AQ168" t="str">
            <v>○</v>
          </cell>
          <cell r="AR168" t="str">
            <v>○</v>
          </cell>
          <cell r="AS168" t="str">
            <v>○</v>
          </cell>
          <cell r="AT168" t="str">
            <v>○</v>
          </cell>
          <cell r="AU168" t="str">
            <v>○</v>
          </cell>
          <cell r="AV168" t="str">
            <v>○</v>
          </cell>
          <cell r="AW168" t="str">
            <v>○</v>
          </cell>
          <cell r="BA168">
            <v>9</v>
          </cell>
          <cell r="BB168">
            <v>100</v>
          </cell>
          <cell r="BC168" t="str">
            <v>県所管</v>
          </cell>
          <cell r="BD168" t="str">
            <v>あり</v>
          </cell>
          <cell r="BE168">
            <v>2</v>
          </cell>
          <cell r="BF168">
            <v>1</v>
          </cell>
          <cell r="BG168">
            <v>0</v>
          </cell>
          <cell r="BK168">
            <v>1</v>
          </cell>
          <cell r="BL168" t="str">
            <v>あり</v>
          </cell>
          <cell r="BM168" t="str">
            <v>なし</v>
          </cell>
          <cell r="BW168">
            <v>3500</v>
          </cell>
          <cell r="BX168" t="str">
            <v>なし</v>
          </cell>
          <cell r="BZ168">
            <v>9</v>
          </cell>
          <cell r="CB168">
            <v>7.5</v>
          </cell>
          <cell r="CK168" t="str">
            <v>あり</v>
          </cell>
          <cell r="CN168" t="str">
            <v>あり</v>
          </cell>
          <cell r="CO168" t="str">
            <v>あり</v>
          </cell>
          <cell r="CP168" t="str">
            <v>あり</v>
          </cell>
          <cell r="CQ168" t="str">
            <v>あり</v>
          </cell>
          <cell r="CR168" t="str">
            <v>あり</v>
          </cell>
          <cell r="CS168" t="str">
            <v>あり</v>
          </cell>
          <cell r="CT168" t="str">
            <v>あり</v>
          </cell>
          <cell r="CU168" t="str">
            <v>あり</v>
          </cell>
          <cell r="CV168">
            <v>1</v>
          </cell>
          <cell r="CW168" t="str">
            <v>あり</v>
          </cell>
          <cell r="CY168" t="str">
            <v>○</v>
          </cell>
        </row>
        <row r="170">
          <cell r="C170">
            <v>191</v>
          </cell>
          <cell r="D170" t="str">
            <v>株式会社新</v>
          </cell>
          <cell r="W170">
            <v>1174800985</v>
          </cell>
          <cell r="X170" t="str">
            <v>デイサービスほのか</v>
          </cell>
          <cell r="AA170" t="str">
            <v>横瀬町</v>
          </cell>
          <cell r="AB170" t="str">
            <v>横瀬町横瀬4641-5</v>
          </cell>
          <cell r="AL170" t="str">
            <v>0494-26-5576</v>
          </cell>
          <cell r="AP170" t="str">
            <v>○</v>
          </cell>
          <cell r="AQ170" t="str">
            <v>○</v>
          </cell>
          <cell r="AR170" t="str">
            <v>○</v>
          </cell>
          <cell r="AS170" t="str">
            <v>○</v>
          </cell>
          <cell r="AT170" t="str">
            <v>○</v>
          </cell>
          <cell r="AW170" t="str">
            <v>○</v>
          </cell>
          <cell r="BA170">
            <v>5</v>
          </cell>
          <cell r="BB170">
            <v>10</v>
          </cell>
          <cell r="BC170" t="str">
            <v>地域密着</v>
          </cell>
          <cell r="BD170" t="str">
            <v>あり</v>
          </cell>
          <cell r="BE170">
            <v>4</v>
          </cell>
          <cell r="BG170">
            <v>4</v>
          </cell>
          <cell r="BI170" t="str">
            <v>1人</v>
          </cell>
          <cell r="BJ170">
            <v>1</v>
          </cell>
          <cell r="BL170" t="str">
            <v>あり</v>
          </cell>
          <cell r="BM170" t="str">
            <v>なし</v>
          </cell>
          <cell r="BW170">
            <v>4200</v>
          </cell>
          <cell r="BZ170">
            <v>2</v>
          </cell>
          <cell r="CB170">
            <v>8.08</v>
          </cell>
          <cell r="CC170">
            <v>8.6999999999999993</v>
          </cell>
          <cell r="CD170">
            <v>3</v>
          </cell>
          <cell r="CF170">
            <v>12.59</v>
          </cell>
          <cell r="CI170" t="str">
            <v>パーテーション</v>
          </cell>
          <cell r="CK170" t="str">
            <v>1必ず別室</v>
          </cell>
          <cell r="CN170" t="str">
            <v>あり</v>
          </cell>
          <cell r="CO170" t="str">
            <v>あり</v>
          </cell>
          <cell r="CP170" t="str">
            <v>あり</v>
          </cell>
          <cell r="CQ170" t="str">
            <v>あり</v>
          </cell>
          <cell r="CR170" t="str">
            <v>あり</v>
          </cell>
          <cell r="CS170" t="str">
            <v>あり</v>
          </cell>
          <cell r="CT170" t="str">
            <v>あり</v>
          </cell>
          <cell r="CU170" t="str">
            <v>あり</v>
          </cell>
          <cell r="CW170" t="str">
            <v>あり</v>
          </cell>
          <cell r="CY170" t="str">
            <v>○</v>
          </cell>
        </row>
        <row r="173">
          <cell r="C173">
            <v>194</v>
          </cell>
          <cell r="D173" t="str">
            <v>株式会社やまねメディカル</v>
          </cell>
          <cell r="W173">
            <v>1171901422</v>
          </cell>
          <cell r="X173" t="str">
            <v>かがやきデイサービス戸田公園</v>
          </cell>
          <cell r="AA173" t="str">
            <v>戸田市</v>
          </cell>
          <cell r="AB173" t="str">
            <v>戸田市喜沢2-25-1</v>
          </cell>
          <cell r="AL173" t="str">
            <v>048-430-3211</v>
          </cell>
          <cell r="AP173" t="str">
            <v>○</v>
          </cell>
          <cell r="AQ173" t="str">
            <v>○</v>
          </cell>
          <cell r="AR173" t="str">
            <v>○</v>
          </cell>
          <cell r="AS173" t="str">
            <v>○</v>
          </cell>
          <cell r="AT173" t="str">
            <v>○</v>
          </cell>
          <cell r="AU173" t="str">
            <v>○</v>
          </cell>
          <cell r="AV173" t="str">
            <v>○</v>
          </cell>
          <cell r="AW173" t="str">
            <v>○</v>
          </cell>
          <cell r="AX173">
            <v>43101</v>
          </cell>
          <cell r="BA173">
            <v>6</v>
          </cell>
          <cell r="BB173">
            <v>20</v>
          </cell>
          <cell r="BC173" t="str">
            <v>県所管</v>
          </cell>
          <cell r="BD173" t="str">
            <v>あり</v>
          </cell>
          <cell r="BE173">
            <v>2</v>
          </cell>
          <cell r="BG173">
            <v>1</v>
          </cell>
          <cell r="BH173" t="str">
            <v>１人</v>
          </cell>
          <cell r="BI173" t="str">
            <v>1人</v>
          </cell>
          <cell r="BL173" t="str">
            <v>あり</v>
          </cell>
          <cell r="BM173" t="str">
            <v>なし</v>
          </cell>
          <cell r="BW173">
            <v>1944</v>
          </cell>
          <cell r="BX173" t="str">
            <v>あり</v>
          </cell>
          <cell r="CD173">
            <v>4</v>
          </cell>
          <cell r="CE173">
            <v>2</v>
          </cell>
          <cell r="CF173">
            <v>7.5</v>
          </cell>
          <cell r="CG173">
            <v>10.43</v>
          </cell>
          <cell r="CI173" t="str">
            <v>カーテン</v>
          </cell>
          <cell r="CK173" t="str">
            <v>1必ず別室</v>
          </cell>
          <cell r="CN173" t="str">
            <v>あり</v>
          </cell>
          <cell r="CO173" t="str">
            <v>あり</v>
          </cell>
          <cell r="CP173" t="str">
            <v>あり</v>
          </cell>
          <cell r="CQ173" t="str">
            <v>あり</v>
          </cell>
          <cell r="CR173" t="str">
            <v>あり</v>
          </cell>
          <cell r="CS173" t="str">
            <v>あり</v>
          </cell>
          <cell r="CT173" t="str">
            <v>あり</v>
          </cell>
          <cell r="CU173" t="str">
            <v>なし</v>
          </cell>
          <cell r="CV173">
            <v>2</v>
          </cell>
          <cell r="CW173" t="str">
            <v>なし</v>
          </cell>
          <cell r="CY173" t="str">
            <v>○</v>
          </cell>
        </row>
        <row r="174">
          <cell r="C174">
            <v>195</v>
          </cell>
          <cell r="D174" t="str">
            <v>株式会社やまねメディカル</v>
          </cell>
          <cell r="W174">
            <v>1170602575</v>
          </cell>
          <cell r="X174" t="str">
            <v>かがやきデイサービス春日部</v>
          </cell>
          <cell r="AA174" t="str">
            <v>春日部市</v>
          </cell>
          <cell r="AB174" t="str">
            <v>春日部市中央５－７－１２</v>
          </cell>
          <cell r="AL174" t="str">
            <v>048-739-7030</v>
          </cell>
          <cell r="AP174" t="str">
            <v>○</v>
          </cell>
          <cell r="AQ174" t="str">
            <v>○</v>
          </cell>
          <cell r="AR174" t="str">
            <v>○</v>
          </cell>
          <cell r="AS174" t="str">
            <v>○</v>
          </cell>
          <cell r="AT174" t="str">
            <v>○</v>
          </cell>
          <cell r="AU174" t="str">
            <v>○</v>
          </cell>
          <cell r="AV174" t="str">
            <v>○</v>
          </cell>
          <cell r="AW174" t="str">
            <v>○</v>
          </cell>
          <cell r="BA174">
            <v>3</v>
          </cell>
          <cell r="BB174">
            <v>22</v>
          </cell>
          <cell r="BC174" t="str">
            <v>県所管</v>
          </cell>
          <cell r="BD174" t="str">
            <v>あり</v>
          </cell>
          <cell r="BE174">
            <v>3</v>
          </cell>
          <cell r="BG174">
            <v>1</v>
          </cell>
          <cell r="BH174">
            <v>2</v>
          </cell>
          <cell r="BI174">
            <v>1</v>
          </cell>
          <cell r="BL174" t="str">
            <v>あり</v>
          </cell>
          <cell r="BM174" t="str">
            <v>なし</v>
          </cell>
          <cell r="BW174">
            <v>1728</v>
          </cell>
          <cell r="BX174" t="str">
            <v>なし</v>
          </cell>
          <cell r="CD174">
            <v>3</v>
          </cell>
          <cell r="CF174">
            <v>9.33</v>
          </cell>
          <cell r="CG174">
            <v>10.51</v>
          </cell>
          <cell r="CI174" t="str">
            <v>カーテン</v>
          </cell>
          <cell r="CK174" t="str">
            <v>1必ず別室</v>
          </cell>
          <cell r="CN174" t="str">
            <v>あり</v>
          </cell>
          <cell r="CO174" t="str">
            <v>あり</v>
          </cell>
          <cell r="CP174" t="str">
            <v>あり</v>
          </cell>
          <cell r="CQ174" t="str">
            <v>あり</v>
          </cell>
          <cell r="CR174" t="str">
            <v>あり</v>
          </cell>
          <cell r="CS174" t="str">
            <v>あり</v>
          </cell>
          <cell r="CT174" t="str">
            <v>あり</v>
          </cell>
          <cell r="CU174" t="str">
            <v>なし</v>
          </cell>
          <cell r="CV174">
            <v>2</v>
          </cell>
          <cell r="CW174" t="str">
            <v>なし</v>
          </cell>
          <cell r="CY174" t="str">
            <v>○</v>
          </cell>
        </row>
        <row r="178">
          <cell r="C178">
            <v>200</v>
          </cell>
          <cell r="D178" t="str">
            <v>株式会社S＆H Company</v>
          </cell>
          <cell r="W178">
            <v>1191400074</v>
          </cell>
          <cell r="X178" t="str">
            <v>だんらんの家　蕨南町</v>
          </cell>
          <cell r="AA178" t="str">
            <v>蕨市</v>
          </cell>
          <cell r="AB178" t="str">
            <v>蕨市南町2-18-13</v>
          </cell>
          <cell r="AL178" t="str">
            <v>048-212-1532</v>
          </cell>
          <cell r="AP178" t="str">
            <v>○</v>
          </cell>
          <cell r="AQ178" t="str">
            <v>○</v>
          </cell>
          <cell r="AR178" t="str">
            <v>○</v>
          </cell>
          <cell r="AS178" t="str">
            <v>○</v>
          </cell>
          <cell r="AT178" t="str">
            <v>○</v>
          </cell>
          <cell r="AU178" t="str">
            <v>○</v>
          </cell>
          <cell r="AV178" t="str">
            <v>○</v>
          </cell>
          <cell r="AW178" t="str">
            <v>○</v>
          </cell>
          <cell r="BA178">
            <v>5</v>
          </cell>
          <cell r="BB178">
            <v>10</v>
          </cell>
          <cell r="BC178" t="str">
            <v>地域密着</v>
          </cell>
          <cell r="BD178" t="str">
            <v>あり</v>
          </cell>
          <cell r="BE178">
            <v>6</v>
          </cell>
          <cell r="BG178">
            <v>4</v>
          </cell>
          <cell r="BH178">
            <v>2</v>
          </cell>
          <cell r="BI178">
            <v>1</v>
          </cell>
          <cell r="BL178" t="str">
            <v>あり</v>
          </cell>
          <cell r="BM178" t="str">
            <v>あり</v>
          </cell>
          <cell r="BW178">
            <v>2600</v>
          </cell>
          <cell r="BX178" t="str">
            <v>なし</v>
          </cell>
          <cell r="BZ178">
            <v>1</v>
          </cell>
          <cell r="CB178">
            <v>6.28</v>
          </cell>
          <cell r="CD178">
            <v>4</v>
          </cell>
          <cell r="CF178">
            <v>7.76</v>
          </cell>
          <cell r="CI178" t="str">
            <v>パーテーション</v>
          </cell>
          <cell r="CK178" t="str">
            <v>2同室の場合あり</v>
          </cell>
          <cell r="CN178" t="str">
            <v>なし</v>
          </cell>
          <cell r="CO178" t="str">
            <v>あり</v>
          </cell>
          <cell r="CP178" t="str">
            <v>あり</v>
          </cell>
          <cell r="CQ178" t="str">
            <v>あり</v>
          </cell>
          <cell r="CR178" t="str">
            <v>あり</v>
          </cell>
          <cell r="CS178" t="str">
            <v>あり</v>
          </cell>
          <cell r="CT178" t="str">
            <v>あり</v>
          </cell>
          <cell r="CU178" t="str">
            <v>あり</v>
          </cell>
          <cell r="CV178">
            <v>2</v>
          </cell>
          <cell r="CW178" t="str">
            <v>あり</v>
          </cell>
          <cell r="CY178" t="str">
            <v>○</v>
          </cell>
        </row>
        <row r="179">
          <cell r="C179">
            <v>201</v>
          </cell>
          <cell r="D179" t="str">
            <v>株式会社エクラシア</v>
          </cell>
          <cell r="W179">
            <v>1176400719</v>
          </cell>
          <cell r="X179" t="str">
            <v>ﾃﾞｲｻｰﾋﾞｽｾﾝﾀｰｴｸﾗｼｱ吉川</v>
          </cell>
          <cell r="AA179" t="str">
            <v>吉川市</v>
          </cell>
          <cell r="AB179" t="str">
            <v>吉川市吉川５８５</v>
          </cell>
          <cell r="AL179" t="str">
            <v>050-6865-6189</v>
          </cell>
          <cell r="AP179" t="str">
            <v>○</v>
          </cell>
          <cell r="AQ179" t="str">
            <v>○</v>
          </cell>
          <cell r="AR179" t="str">
            <v>○</v>
          </cell>
          <cell r="AS179" t="str">
            <v>○</v>
          </cell>
          <cell r="AT179" t="str">
            <v>○</v>
          </cell>
          <cell r="AU179" t="str">
            <v>○</v>
          </cell>
          <cell r="AV179" t="str">
            <v>○</v>
          </cell>
          <cell r="AW179" t="str">
            <v>○</v>
          </cell>
          <cell r="BA179">
            <v>5</v>
          </cell>
          <cell r="BB179">
            <v>25</v>
          </cell>
          <cell r="BC179" t="str">
            <v>県所管</v>
          </cell>
          <cell r="BD179" t="str">
            <v>あり</v>
          </cell>
          <cell r="BE179">
            <v>11</v>
          </cell>
          <cell r="BG179">
            <v>11</v>
          </cell>
          <cell r="BI179">
            <v>2</v>
          </cell>
          <cell r="BL179" t="str">
            <v>あり</v>
          </cell>
          <cell r="BM179" t="str">
            <v>あり</v>
          </cell>
          <cell r="BW179">
            <v>2100</v>
          </cell>
          <cell r="BX179" t="str">
            <v>なし</v>
          </cell>
          <cell r="BZ179">
            <v>1</v>
          </cell>
          <cell r="CB179">
            <v>7.5</v>
          </cell>
          <cell r="CD179">
            <v>4</v>
          </cell>
          <cell r="CF179">
            <v>7.5</v>
          </cell>
          <cell r="CI179" t="str">
            <v>パーテーション</v>
          </cell>
          <cell r="CK179" t="str">
            <v>2同室の場合あり</v>
          </cell>
          <cell r="CN179" t="str">
            <v>あり</v>
          </cell>
          <cell r="CO179" t="str">
            <v>あり</v>
          </cell>
          <cell r="CP179" t="str">
            <v>あり</v>
          </cell>
          <cell r="CQ179" t="str">
            <v>あり</v>
          </cell>
          <cell r="CR179" t="str">
            <v>あり</v>
          </cell>
          <cell r="CS179" t="str">
            <v>あり</v>
          </cell>
          <cell r="CT179" t="str">
            <v>あり</v>
          </cell>
          <cell r="CU179" t="str">
            <v>あり</v>
          </cell>
          <cell r="CV179">
            <v>2</v>
          </cell>
          <cell r="CW179" t="str">
            <v>あり</v>
          </cell>
          <cell r="CY179" t="str">
            <v>○</v>
          </cell>
        </row>
        <row r="180">
          <cell r="C180">
            <v>202</v>
          </cell>
          <cell r="D180" t="str">
            <v>医療法人社団　成慶会</v>
          </cell>
          <cell r="W180">
            <v>1173801158</v>
          </cell>
          <cell r="X180" t="str">
            <v>デイサービスセンター　ハーモニー</v>
          </cell>
          <cell r="AA180" t="str">
            <v>加須市</v>
          </cell>
          <cell r="AB180" t="str">
            <v>加須市本町６－３３　３F</v>
          </cell>
          <cell r="AL180" t="str">
            <v>0480-48-7561</v>
          </cell>
          <cell r="AP180" t="str">
            <v>○</v>
          </cell>
          <cell r="AQ180" t="str">
            <v>○</v>
          </cell>
          <cell r="AR180" t="str">
            <v>○</v>
          </cell>
          <cell r="AS180" t="str">
            <v>○</v>
          </cell>
          <cell r="AT180" t="str">
            <v>○</v>
          </cell>
          <cell r="AU180" t="str">
            <v>○</v>
          </cell>
          <cell r="AV180" t="str">
            <v>○</v>
          </cell>
          <cell r="AW180" t="str">
            <v>○</v>
          </cell>
          <cell r="AX180" t="str">
            <v>12/29～1/3</v>
          </cell>
          <cell r="BA180">
            <v>7</v>
          </cell>
          <cell r="BB180">
            <v>30</v>
          </cell>
          <cell r="BC180" t="str">
            <v>県所管</v>
          </cell>
          <cell r="BD180" t="str">
            <v>あり</v>
          </cell>
          <cell r="BE180" t="str">
            <v>6人</v>
          </cell>
          <cell r="BG180">
            <v>6</v>
          </cell>
          <cell r="BI180" t="str">
            <v>1人</v>
          </cell>
          <cell r="BL180" t="str">
            <v>あり</v>
          </cell>
          <cell r="BM180" t="str">
            <v>なし</v>
          </cell>
          <cell r="BW180">
            <v>3000</v>
          </cell>
          <cell r="BX180" t="str">
            <v>なし</v>
          </cell>
          <cell r="CD180">
            <v>7</v>
          </cell>
          <cell r="CF180">
            <v>7.47</v>
          </cell>
          <cell r="CG180">
            <v>8.9700000000000006</v>
          </cell>
          <cell r="CI180" t="str">
            <v>両方併用</v>
          </cell>
          <cell r="CK180" t="str">
            <v>1必ず別室</v>
          </cell>
          <cell r="CN180" t="str">
            <v>あり</v>
          </cell>
          <cell r="CO180" t="str">
            <v>あり</v>
          </cell>
          <cell r="CP180" t="str">
            <v>あり</v>
          </cell>
          <cell r="CQ180" t="str">
            <v>あり</v>
          </cell>
          <cell r="CR180" t="str">
            <v>あり</v>
          </cell>
          <cell r="CS180" t="str">
            <v>あり</v>
          </cell>
          <cell r="CT180" t="str">
            <v>あり</v>
          </cell>
          <cell r="CU180" t="str">
            <v>あり</v>
          </cell>
          <cell r="CV180">
            <v>2</v>
          </cell>
          <cell r="CW180" t="str">
            <v>あり</v>
          </cell>
          <cell r="CY180" t="str">
            <v>○</v>
          </cell>
        </row>
        <row r="182">
          <cell r="C182">
            <v>206</v>
          </cell>
          <cell r="D182" t="str">
            <v>有限会社ケアサービスひまわり</v>
          </cell>
          <cell r="W182">
            <v>1172400648</v>
          </cell>
          <cell r="X182" t="str">
            <v>デイサービス　コスモス</v>
          </cell>
          <cell r="AA182" t="str">
            <v>越生町</v>
          </cell>
          <cell r="AB182" t="str">
            <v>越生町越生東３－２－２</v>
          </cell>
          <cell r="AL182" t="str">
            <v>049-292-5522</v>
          </cell>
          <cell r="AP182" t="str">
            <v>○</v>
          </cell>
          <cell r="AQ182" t="str">
            <v>○</v>
          </cell>
          <cell r="AR182" t="str">
            <v>○</v>
          </cell>
          <cell r="AS182" t="str">
            <v>○</v>
          </cell>
          <cell r="AT182" t="str">
            <v>○</v>
          </cell>
          <cell r="AU182" t="str">
            <v>○</v>
          </cell>
          <cell r="AV182" t="str">
            <v>○</v>
          </cell>
          <cell r="AW182" t="str">
            <v>○</v>
          </cell>
          <cell r="BA182">
            <v>3</v>
          </cell>
          <cell r="BB182">
            <v>8</v>
          </cell>
          <cell r="BC182" t="str">
            <v>地域密着</v>
          </cell>
          <cell r="BD182" t="str">
            <v>あり</v>
          </cell>
          <cell r="BE182">
            <v>3</v>
          </cell>
          <cell r="BG182">
            <v>2</v>
          </cell>
          <cell r="BH182" t="str">
            <v>１人</v>
          </cell>
          <cell r="BI182" t="str">
            <v>1人</v>
          </cell>
          <cell r="BL182" t="str">
            <v>あり</v>
          </cell>
          <cell r="BM182" t="str">
            <v>なし</v>
          </cell>
          <cell r="BW182">
            <v>3000</v>
          </cell>
          <cell r="BX182" t="str">
            <v>あり</v>
          </cell>
          <cell r="BZ182">
            <v>3</v>
          </cell>
          <cell r="CB182">
            <v>8.6</v>
          </cell>
          <cell r="CC182">
            <v>9.9</v>
          </cell>
          <cell r="CK182" t="str">
            <v>1必ず別室</v>
          </cell>
          <cell r="CN182" t="str">
            <v>あり</v>
          </cell>
          <cell r="CO182" t="str">
            <v>あり</v>
          </cell>
          <cell r="CP182" t="str">
            <v>あり</v>
          </cell>
          <cell r="CQ182" t="str">
            <v>あり</v>
          </cell>
          <cell r="CR182" t="str">
            <v>あり</v>
          </cell>
          <cell r="CS182" t="str">
            <v>あり</v>
          </cell>
          <cell r="CT182" t="str">
            <v>あり</v>
          </cell>
          <cell r="CU182" t="str">
            <v>あり</v>
          </cell>
          <cell r="CV182">
            <v>2</v>
          </cell>
          <cell r="CW182" t="str">
            <v>あり</v>
          </cell>
          <cell r="CY182" t="str">
            <v>○</v>
          </cell>
        </row>
        <row r="183">
          <cell r="C183">
            <v>207</v>
          </cell>
          <cell r="D183" t="str">
            <v>特定非営利活動法人ちゃあまじゅん</v>
          </cell>
          <cell r="W183">
            <v>1172701474</v>
          </cell>
          <cell r="X183" t="str">
            <v>ちゃあがんじゅう</v>
          </cell>
          <cell r="AA183" t="str">
            <v>狭山市</v>
          </cell>
          <cell r="AB183" t="str">
            <v>狭山市祇園６－２４ノグチビル１Ｆ</v>
          </cell>
          <cell r="AL183" t="str">
            <v>04-2937-3775</v>
          </cell>
          <cell r="AP183" t="str">
            <v>○</v>
          </cell>
          <cell r="AQ183" t="str">
            <v>○</v>
          </cell>
          <cell r="AR183" t="str">
            <v>○</v>
          </cell>
          <cell r="AS183" t="str">
            <v>○</v>
          </cell>
          <cell r="AT183" t="str">
            <v>○</v>
          </cell>
          <cell r="AU183" t="str">
            <v>○</v>
          </cell>
          <cell r="AV183" t="str">
            <v>○</v>
          </cell>
          <cell r="AW183" t="str">
            <v>○</v>
          </cell>
          <cell r="AX183" t="str">
            <v>12/29～1/3ほか</v>
          </cell>
          <cell r="BA183">
            <v>9</v>
          </cell>
          <cell r="BB183">
            <v>20</v>
          </cell>
          <cell r="BC183" t="str">
            <v>県所管</v>
          </cell>
          <cell r="BD183" t="str">
            <v>あり</v>
          </cell>
          <cell r="BE183">
            <v>3</v>
          </cell>
          <cell r="BG183">
            <v>3</v>
          </cell>
          <cell r="BI183" t="str">
            <v>1人</v>
          </cell>
          <cell r="BL183" t="str">
            <v>あり</v>
          </cell>
          <cell r="BM183" t="str">
            <v>あり</v>
          </cell>
          <cell r="BW183">
            <v>4200</v>
          </cell>
          <cell r="CD183">
            <v>9</v>
          </cell>
          <cell r="CF183">
            <v>4.4400000000000004</v>
          </cell>
          <cell r="CG183">
            <v>12.3</v>
          </cell>
          <cell r="CI183" t="str">
            <v>その他</v>
          </cell>
          <cell r="CK183" t="str">
            <v>1必ず別室</v>
          </cell>
          <cell r="CN183" t="str">
            <v>あり</v>
          </cell>
          <cell r="CO183" t="str">
            <v>あり</v>
          </cell>
          <cell r="CP183" t="str">
            <v>あり</v>
          </cell>
          <cell r="CQ183" t="str">
            <v>あり</v>
          </cell>
          <cell r="CR183" t="str">
            <v>あり</v>
          </cell>
          <cell r="CS183" t="str">
            <v>あり</v>
          </cell>
          <cell r="CT183" t="str">
            <v>あり</v>
          </cell>
          <cell r="CU183" t="str">
            <v>あり</v>
          </cell>
          <cell r="CV183">
            <v>4</v>
          </cell>
          <cell r="CW183" t="str">
            <v>あり</v>
          </cell>
          <cell r="CY183" t="str">
            <v>○</v>
          </cell>
        </row>
        <row r="184">
          <cell r="C184">
            <v>208</v>
          </cell>
          <cell r="D184" t="str">
            <v>株式会社こもれび</v>
          </cell>
          <cell r="W184">
            <v>1174201010</v>
          </cell>
          <cell r="X184" t="str">
            <v>ひだまりの里</v>
          </cell>
          <cell r="AA184" t="str">
            <v>上里町</v>
          </cell>
          <cell r="AB184" t="str">
            <v>児玉郡上里町七本木５５５９</v>
          </cell>
          <cell r="AL184" t="str">
            <v>0495-34-3113</v>
          </cell>
          <cell r="AP184" t="str">
            <v>〇</v>
          </cell>
          <cell r="AQ184" t="str">
            <v>〇</v>
          </cell>
          <cell r="AR184" t="str">
            <v>〇</v>
          </cell>
          <cell r="AS184" t="str">
            <v>〇</v>
          </cell>
          <cell r="AT184" t="str">
            <v>〇</v>
          </cell>
          <cell r="AU184" t="str">
            <v>〇</v>
          </cell>
          <cell r="AV184" t="str">
            <v>〇</v>
          </cell>
          <cell r="AW184" t="str">
            <v>〇</v>
          </cell>
          <cell r="BA184">
            <v>1</v>
          </cell>
          <cell r="BB184">
            <v>30</v>
          </cell>
          <cell r="BC184" t="str">
            <v>県所管</v>
          </cell>
          <cell r="BD184" t="str">
            <v>あり</v>
          </cell>
          <cell r="BE184">
            <v>9</v>
          </cell>
          <cell r="BG184">
            <v>7</v>
          </cell>
          <cell r="BH184">
            <v>2</v>
          </cell>
          <cell r="BI184">
            <v>1</v>
          </cell>
          <cell r="BL184" t="str">
            <v>あり</v>
          </cell>
          <cell r="BM184" t="str">
            <v>あり</v>
          </cell>
          <cell r="BW184">
            <v>3750</v>
          </cell>
          <cell r="BZ184">
            <v>1</v>
          </cell>
          <cell r="CB184">
            <v>19.11</v>
          </cell>
          <cell r="CC184">
            <v>19.11</v>
          </cell>
          <cell r="CF184">
            <v>19.11</v>
          </cell>
          <cell r="CG184">
            <v>19.11</v>
          </cell>
          <cell r="CK184" t="str">
            <v>1必ず別室</v>
          </cell>
          <cell r="CN184" t="str">
            <v>あり</v>
          </cell>
          <cell r="CO184" t="str">
            <v>あり</v>
          </cell>
          <cell r="CP184" t="str">
            <v>あり</v>
          </cell>
          <cell r="CQ184" t="str">
            <v>あり</v>
          </cell>
          <cell r="CR184" t="str">
            <v>あり</v>
          </cell>
          <cell r="CS184" t="str">
            <v>あり</v>
          </cell>
          <cell r="CT184" t="str">
            <v>あり</v>
          </cell>
          <cell r="CU184" t="str">
            <v>あり</v>
          </cell>
          <cell r="CV184">
            <v>2</v>
          </cell>
          <cell r="CW184" t="str">
            <v>あり</v>
          </cell>
          <cell r="CY184" t="str">
            <v>○</v>
          </cell>
        </row>
        <row r="185">
          <cell r="C185">
            <v>209</v>
          </cell>
          <cell r="D185" t="str">
            <v>株式会社どりーむ</v>
          </cell>
          <cell r="W185">
            <v>1174201200</v>
          </cell>
          <cell r="X185" t="str">
            <v>どりーむ北十条</v>
          </cell>
          <cell r="AA185" t="str">
            <v>美里町</v>
          </cell>
          <cell r="AB185" t="str">
            <v>児玉郡美里町大字北十条３－５</v>
          </cell>
          <cell r="AL185" t="str">
            <v>0495-75-2273</v>
          </cell>
          <cell r="AP185" t="str">
            <v>〇</v>
          </cell>
          <cell r="AQ185" t="str">
            <v>〇</v>
          </cell>
          <cell r="AR185" t="str">
            <v>〇</v>
          </cell>
          <cell r="AS185" t="str">
            <v>〇</v>
          </cell>
          <cell r="AT185" t="str">
            <v>〇</v>
          </cell>
          <cell r="AU185" t="str">
            <v>〇</v>
          </cell>
          <cell r="AV185" t="str">
            <v>〇</v>
          </cell>
          <cell r="AW185" t="str">
            <v>〇</v>
          </cell>
          <cell r="BA185">
            <v>9</v>
          </cell>
          <cell r="BB185">
            <v>50</v>
          </cell>
          <cell r="BC185" t="str">
            <v>県所管</v>
          </cell>
          <cell r="BD185" t="str">
            <v>あり</v>
          </cell>
          <cell r="BE185">
            <v>10</v>
          </cell>
          <cell r="BG185">
            <v>7</v>
          </cell>
          <cell r="BH185">
            <v>3</v>
          </cell>
          <cell r="BI185">
            <v>2</v>
          </cell>
          <cell r="BM185" t="str">
            <v>あり</v>
          </cell>
          <cell r="BW185">
            <v>2800</v>
          </cell>
          <cell r="BX185" t="str">
            <v>あり</v>
          </cell>
          <cell r="BZ185">
            <v>3</v>
          </cell>
          <cell r="CB185">
            <v>10.35</v>
          </cell>
          <cell r="CC185">
            <v>12.68</v>
          </cell>
          <cell r="CD185">
            <v>6</v>
          </cell>
          <cell r="CF185">
            <v>8.69</v>
          </cell>
          <cell r="CG185">
            <v>19.010000000000002</v>
          </cell>
          <cell r="CN185" t="str">
            <v>あり</v>
          </cell>
          <cell r="CO185" t="str">
            <v>あり</v>
          </cell>
          <cell r="CP185" t="str">
            <v>あり</v>
          </cell>
          <cell r="CQ185" t="str">
            <v>あり</v>
          </cell>
          <cell r="CR185" t="str">
            <v>あり</v>
          </cell>
          <cell r="CS185" t="str">
            <v>あり</v>
          </cell>
          <cell r="CT185" t="str">
            <v>あり</v>
          </cell>
          <cell r="CU185" t="str">
            <v>あり</v>
          </cell>
          <cell r="CV185">
            <v>2</v>
          </cell>
          <cell r="CW185" t="str">
            <v>あり</v>
          </cell>
          <cell r="CY185" t="str">
            <v>○</v>
          </cell>
        </row>
        <row r="186">
          <cell r="C186">
            <v>210</v>
          </cell>
          <cell r="D186" t="str">
            <v>株式会社ベルコーポレーション</v>
          </cell>
          <cell r="W186">
            <v>1174301349</v>
          </cell>
          <cell r="X186" t="str">
            <v>ケアセンター早稲田の杜</v>
          </cell>
          <cell r="AA186" t="str">
            <v>本庄市</v>
          </cell>
          <cell r="AB186" t="str">
            <v>本庄市児玉町高関１７９－１</v>
          </cell>
          <cell r="AL186" t="str">
            <v>0495-71-9555</v>
          </cell>
          <cell r="AP186" t="str">
            <v>〇</v>
          </cell>
          <cell r="AQ186" t="str">
            <v>〇</v>
          </cell>
          <cell r="AR186" t="str">
            <v>〇</v>
          </cell>
          <cell r="AS186" t="str">
            <v>〇</v>
          </cell>
          <cell r="AT186" t="str">
            <v>〇</v>
          </cell>
          <cell r="AU186" t="str">
            <v>〇</v>
          </cell>
          <cell r="AW186" t="str">
            <v>〇</v>
          </cell>
          <cell r="AX186" t="str">
            <v>12/30～1/3</v>
          </cell>
          <cell r="BA186">
            <v>2</v>
          </cell>
          <cell r="BB186">
            <v>25</v>
          </cell>
          <cell r="BC186" t="str">
            <v>県所管</v>
          </cell>
          <cell r="BD186" t="str">
            <v>あり</v>
          </cell>
          <cell r="BE186">
            <v>5</v>
          </cell>
          <cell r="BG186">
            <v>5</v>
          </cell>
          <cell r="BL186" t="str">
            <v>あり</v>
          </cell>
          <cell r="BM186" t="str">
            <v>あり</v>
          </cell>
          <cell r="BW186">
            <v>2683</v>
          </cell>
          <cell r="BZ186">
            <v>1</v>
          </cell>
          <cell r="CB186">
            <v>7.45</v>
          </cell>
          <cell r="CD186">
            <v>1</v>
          </cell>
          <cell r="CG186">
            <v>22.85</v>
          </cell>
          <cell r="CI186" t="str">
            <v>その他</v>
          </cell>
          <cell r="CK186" t="str">
            <v>2同室の場合あり</v>
          </cell>
          <cell r="CN186" t="str">
            <v>あり</v>
          </cell>
          <cell r="CO186" t="str">
            <v>あり</v>
          </cell>
          <cell r="CP186" t="str">
            <v>あり</v>
          </cell>
          <cell r="CQ186" t="str">
            <v>あり</v>
          </cell>
          <cell r="CR186" t="str">
            <v>あり</v>
          </cell>
          <cell r="CS186" t="str">
            <v>あり</v>
          </cell>
          <cell r="CT186" t="str">
            <v>あり</v>
          </cell>
          <cell r="CU186" t="str">
            <v>あり</v>
          </cell>
          <cell r="CV186">
            <v>2</v>
          </cell>
          <cell r="CW186" t="str">
            <v>あり</v>
          </cell>
          <cell r="CY186" t="str">
            <v>○</v>
          </cell>
        </row>
        <row r="187">
          <cell r="C187">
            <v>211</v>
          </cell>
          <cell r="D187" t="str">
            <v>株式会社ベルコーポレーション</v>
          </cell>
          <cell r="W187">
            <v>1174301059</v>
          </cell>
          <cell r="X187" t="str">
            <v>ケアセンターベル</v>
          </cell>
          <cell r="AA187" t="str">
            <v>本庄市</v>
          </cell>
          <cell r="AB187" t="str">
            <v>本庄市万年寺２－８－４３</v>
          </cell>
          <cell r="AL187" t="str">
            <v>0495-23-0363</v>
          </cell>
          <cell r="AP187" t="str">
            <v>〇</v>
          </cell>
          <cell r="AQ187" t="str">
            <v>〇</v>
          </cell>
          <cell r="AR187" t="str">
            <v>〇</v>
          </cell>
          <cell r="AS187" t="str">
            <v>〇</v>
          </cell>
          <cell r="AT187" t="str">
            <v>〇</v>
          </cell>
          <cell r="AU187" t="str">
            <v>〇</v>
          </cell>
          <cell r="AW187" t="str">
            <v>〇</v>
          </cell>
          <cell r="AX187" t="str">
            <v>12/30～1/3</v>
          </cell>
          <cell r="BA187">
            <v>2</v>
          </cell>
          <cell r="BB187">
            <v>35</v>
          </cell>
          <cell r="BC187" t="str">
            <v>県所管</v>
          </cell>
          <cell r="BD187" t="str">
            <v>あり</v>
          </cell>
          <cell r="BE187">
            <v>5</v>
          </cell>
          <cell r="BG187">
            <v>5</v>
          </cell>
          <cell r="BI187">
            <v>2</v>
          </cell>
          <cell r="BL187" t="str">
            <v>あり</v>
          </cell>
          <cell r="BM187" t="str">
            <v>あり</v>
          </cell>
          <cell r="BW187">
            <v>2683</v>
          </cell>
          <cell r="BZ187">
            <v>1</v>
          </cell>
          <cell r="CB187">
            <v>10.14</v>
          </cell>
          <cell r="CD187">
            <v>1</v>
          </cell>
          <cell r="CG187">
            <v>23.3</v>
          </cell>
          <cell r="CI187" t="str">
            <v>その他</v>
          </cell>
          <cell r="CK187" t="str">
            <v>2同室の場合あり</v>
          </cell>
          <cell r="CN187" t="str">
            <v>あり</v>
          </cell>
          <cell r="CO187" t="str">
            <v>あり</v>
          </cell>
          <cell r="CP187" t="str">
            <v>あり</v>
          </cell>
          <cell r="CQ187" t="str">
            <v>あり</v>
          </cell>
          <cell r="CR187" t="str">
            <v>あり</v>
          </cell>
          <cell r="CS187" t="str">
            <v>あり</v>
          </cell>
          <cell r="CT187" t="str">
            <v>あり</v>
          </cell>
          <cell r="CU187" t="str">
            <v>あり</v>
          </cell>
          <cell r="CV187">
            <v>2</v>
          </cell>
          <cell r="CW187" t="str">
            <v>あり</v>
          </cell>
          <cell r="CY187" t="str">
            <v>○</v>
          </cell>
        </row>
        <row r="188">
          <cell r="C188">
            <v>213</v>
          </cell>
          <cell r="D188" t="str">
            <v>株式会社Ａｇｏｒａ</v>
          </cell>
          <cell r="W188">
            <v>1172504696</v>
          </cell>
          <cell r="X188" t="str">
            <v>デイサービスあごら</v>
          </cell>
          <cell r="AA188" t="str">
            <v>所沢市</v>
          </cell>
          <cell r="AB188" t="str">
            <v>所沢市北秋津650-9</v>
          </cell>
          <cell r="AL188" t="str">
            <v>04-2941-3325</v>
          </cell>
          <cell r="AP188" t="str">
            <v>○</v>
          </cell>
          <cell r="AQ188" t="str">
            <v>○</v>
          </cell>
          <cell r="AR188" t="str">
            <v>○</v>
          </cell>
          <cell r="AS188" t="str">
            <v>○</v>
          </cell>
          <cell r="AT188" t="str">
            <v>○</v>
          </cell>
          <cell r="AU188" t="str">
            <v>○</v>
          </cell>
          <cell r="AV188" t="str">
            <v>○</v>
          </cell>
          <cell r="AW188" t="str">
            <v>○</v>
          </cell>
          <cell r="AX188" t="str">
            <v>12/29～1/3</v>
          </cell>
          <cell r="BA188">
            <v>7</v>
          </cell>
          <cell r="BB188">
            <v>15</v>
          </cell>
          <cell r="BC188" t="str">
            <v>地域密着</v>
          </cell>
          <cell r="BD188" t="str">
            <v>なし</v>
          </cell>
          <cell r="BE188">
            <v>3</v>
          </cell>
          <cell r="BF188">
            <v>0</v>
          </cell>
          <cell r="BG188">
            <v>3</v>
          </cell>
          <cell r="BI188">
            <v>1</v>
          </cell>
          <cell r="BL188" t="str">
            <v>あり</v>
          </cell>
          <cell r="BM188" t="str">
            <v>あり</v>
          </cell>
          <cell r="BW188">
            <v>1500</v>
          </cell>
          <cell r="CD188">
            <v>7</v>
          </cell>
          <cell r="CF188">
            <v>7.57</v>
          </cell>
          <cell r="CI188" t="str">
            <v>パーテーション</v>
          </cell>
          <cell r="CK188" t="str">
            <v>2同室の場合あり</v>
          </cell>
          <cell r="CN188" t="str">
            <v>なし</v>
          </cell>
          <cell r="CO188" t="str">
            <v>なし</v>
          </cell>
          <cell r="CP188" t="str">
            <v>あり</v>
          </cell>
          <cell r="CQ188" t="str">
            <v>あり</v>
          </cell>
          <cell r="CR188" t="str">
            <v>なし</v>
          </cell>
          <cell r="CS188" t="str">
            <v>あり</v>
          </cell>
          <cell r="CT188" t="str">
            <v>なし</v>
          </cell>
          <cell r="CU188" t="str">
            <v>なし</v>
          </cell>
          <cell r="CV188">
            <v>0</v>
          </cell>
          <cell r="CW188" t="str">
            <v>なし</v>
          </cell>
          <cell r="CY188" t="str">
            <v>○</v>
          </cell>
        </row>
        <row r="189">
          <cell r="C189">
            <v>214</v>
          </cell>
          <cell r="D189" t="str">
            <v>合同会社あおはま</v>
          </cell>
          <cell r="W189">
            <v>1173202118</v>
          </cell>
          <cell r="X189" t="str">
            <v>デイサービスくつろぎ庵</v>
          </cell>
          <cell r="AA189" t="str">
            <v>嵐山町</v>
          </cell>
          <cell r="AB189" t="str">
            <v>比企郡嵐山町大字志賀480番地1</v>
          </cell>
          <cell r="AL189" t="str">
            <v>0493-81-3220</v>
          </cell>
          <cell r="AP189" t="str">
            <v>○</v>
          </cell>
          <cell r="AQ189" t="str">
            <v>○</v>
          </cell>
          <cell r="AR189" t="str">
            <v>○</v>
          </cell>
          <cell r="AS189" t="str">
            <v>○</v>
          </cell>
          <cell r="AT189" t="str">
            <v>○</v>
          </cell>
          <cell r="AU189" t="str">
            <v>○</v>
          </cell>
          <cell r="AV189" t="str">
            <v>○</v>
          </cell>
          <cell r="AW189" t="str">
            <v>○</v>
          </cell>
          <cell r="AX189" t="str">
            <v>12/29～1/3</v>
          </cell>
          <cell r="BA189">
            <v>5</v>
          </cell>
          <cell r="BB189">
            <v>10</v>
          </cell>
          <cell r="BC189" t="str">
            <v>地域密着</v>
          </cell>
          <cell r="BD189" t="str">
            <v>あり</v>
          </cell>
          <cell r="BE189">
            <v>10</v>
          </cell>
          <cell r="BF189">
            <v>2</v>
          </cell>
          <cell r="BG189">
            <v>3</v>
          </cell>
          <cell r="BH189">
            <v>5</v>
          </cell>
          <cell r="BI189">
            <v>1</v>
          </cell>
          <cell r="BL189" t="str">
            <v>あり</v>
          </cell>
          <cell r="BM189" t="str">
            <v>なし</v>
          </cell>
          <cell r="BW189">
            <v>2000</v>
          </cell>
          <cell r="BX189" t="str">
            <v>あり</v>
          </cell>
          <cell r="BZ189">
            <v>2</v>
          </cell>
          <cell r="CB189">
            <v>4.66</v>
          </cell>
          <cell r="CC189">
            <v>6.01</v>
          </cell>
          <cell r="CD189">
            <v>3</v>
          </cell>
          <cell r="CF189">
            <v>5.61</v>
          </cell>
          <cell r="CG189">
            <v>6.12</v>
          </cell>
          <cell r="CI189" t="str">
            <v>カーテン</v>
          </cell>
          <cell r="CK189" t="str">
            <v>2同室の場合あり</v>
          </cell>
          <cell r="CN189" t="str">
            <v>あり</v>
          </cell>
          <cell r="CO189" t="str">
            <v>あり</v>
          </cell>
          <cell r="CP189" t="str">
            <v>あり</v>
          </cell>
          <cell r="CQ189" t="str">
            <v>あり</v>
          </cell>
          <cell r="CR189" t="str">
            <v>あり</v>
          </cell>
          <cell r="CS189" t="str">
            <v>あり</v>
          </cell>
          <cell r="CT189" t="str">
            <v>あり</v>
          </cell>
          <cell r="CU189" t="str">
            <v>なし</v>
          </cell>
          <cell r="CV189">
            <v>1</v>
          </cell>
          <cell r="CW189" t="str">
            <v>あり</v>
          </cell>
          <cell r="CY189" t="str">
            <v>○</v>
          </cell>
        </row>
        <row r="190">
          <cell r="C190">
            <v>215</v>
          </cell>
          <cell r="D190" t="str">
            <v>株式会社エクラシアHD</v>
          </cell>
          <cell r="W190">
            <v>1172505222</v>
          </cell>
          <cell r="X190" t="str">
            <v>デイサービスセンターエクラシア所沢</v>
          </cell>
          <cell r="AA190" t="str">
            <v>所沢市</v>
          </cell>
          <cell r="AB190" t="str">
            <v>所沢市小手指元町3-26-13</v>
          </cell>
          <cell r="AL190" t="str">
            <v>050-6861-5625</v>
          </cell>
          <cell r="AP190" t="str">
            <v>○</v>
          </cell>
          <cell r="AQ190" t="str">
            <v>○</v>
          </cell>
          <cell r="AR190" t="str">
            <v>○</v>
          </cell>
          <cell r="AS190" t="str">
            <v>○</v>
          </cell>
          <cell r="AT190" t="str">
            <v>○</v>
          </cell>
          <cell r="AU190" t="str">
            <v>○</v>
          </cell>
          <cell r="AV190" t="str">
            <v>○</v>
          </cell>
          <cell r="AW190" t="str">
            <v>○</v>
          </cell>
          <cell r="BA190">
            <v>3</v>
          </cell>
          <cell r="BB190">
            <v>29</v>
          </cell>
          <cell r="BC190" t="str">
            <v>県所管</v>
          </cell>
          <cell r="BD190" t="str">
            <v>あり</v>
          </cell>
          <cell r="BE190">
            <v>9</v>
          </cell>
          <cell r="BG190">
            <v>7</v>
          </cell>
          <cell r="BH190">
            <v>2</v>
          </cell>
          <cell r="BI190">
            <v>2</v>
          </cell>
          <cell r="BL190" t="str">
            <v>あり</v>
          </cell>
          <cell r="BM190" t="str">
            <v>あり</v>
          </cell>
          <cell r="BW190">
            <v>2000</v>
          </cell>
          <cell r="BZ190">
            <v>2</v>
          </cell>
          <cell r="CB190">
            <v>6.75</v>
          </cell>
          <cell r="CC190">
            <v>7</v>
          </cell>
          <cell r="CD190">
            <v>1</v>
          </cell>
          <cell r="CF190">
            <v>7.5</v>
          </cell>
          <cell r="CG190">
            <v>7.5</v>
          </cell>
          <cell r="CI190" t="str">
            <v>その他</v>
          </cell>
          <cell r="CK190" t="str">
            <v>1必ず別室</v>
          </cell>
          <cell r="CN190" t="str">
            <v>あり</v>
          </cell>
          <cell r="CO190" t="str">
            <v>あり</v>
          </cell>
          <cell r="CP190" t="str">
            <v>あり</v>
          </cell>
          <cell r="CQ190" t="str">
            <v>あり</v>
          </cell>
          <cell r="CR190" t="str">
            <v>あり</v>
          </cell>
          <cell r="CS190" t="str">
            <v>あり</v>
          </cell>
          <cell r="CT190" t="str">
            <v>あり</v>
          </cell>
          <cell r="CU190" t="str">
            <v>あり</v>
          </cell>
          <cell r="CV190">
            <v>2</v>
          </cell>
          <cell r="CW190" t="str">
            <v>あり</v>
          </cell>
          <cell r="CY190" t="str">
            <v>○</v>
          </cell>
        </row>
        <row r="192">
          <cell r="C192">
            <v>219</v>
          </cell>
          <cell r="D192" t="str">
            <v>株式会社エクラシア</v>
          </cell>
          <cell r="W192">
            <v>1170602880</v>
          </cell>
          <cell r="X192" t="str">
            <v>デイサービスセンターエクラシア春日部</v>
          </cell>
          <cell r="AA192" t="str">
            <v>春日部市</v>
          </cell>
          <cell r="AB192" t="str">
            <v>春日部市南５－１－５２</v>
          </cell>
          <cell r="AL192" t="str">
            <v>050-6865-6184</v>
          </cell>
          <cell r="AP192" t="str">
            <v>○</v>
          </cell>
          <cell r="AQ192" t="str">
            <v>○</v>
          </cell>
          <cell r="AR192" t="str">
            <v>○</v>
          </cell>
          <cell r="AS192" t="str">
            <v>○</v>
          </cell>
          <cell r="AT192" t="str">
            <v>○</v>
          </cell>
          <cell r="AU192" t="str">
            <v>○</v>
          </cell>
          <cell r="AV192" t="str">
            <v>○</v>
          </cell>
          <cell r="AW192" t="str">
            <v>○</v>
          </cell>
          <cell r="BA192">
            <v>6</v>
          </cell>
          <cell r="BB192">
            <v>30</v>
          </cell>
          <cell r="BC192" t="str">
            <v>県所管</v>
          </cell>
          <cell r="BD192" t="str">
            <v>あり</v>
          </cell>
          <cell r="BE192">
            <v>11</v>
          </cell>
          <cell r="BG192">
            <v>8</v>
          </cell>
          <cell r="BH192">
            <v>3</v>
          </cell>
          <cell r="BI192">
            <v>2</v>
          </cell>
          <cell r="BL192" t="str">
            <v>あり</v>
          </cell>
          <cell r="BM192" t="str">
            <v>あり</v>
          </cell>
          <cell r="BW192">
            <v>2100</v>
          </cell>
          <cell r="BX192" t="str">
            <v>なし</v>
          </cell>
          <cell r="BZ192">
            <v>2</v>
          </cell>
          <cell r="CB192">
            <v>7.5</v>
          </cell>
          <cell r="CD192">
            <v>4</v>
          </cell>
          <cell r="CF192">
            <v>7.5</v>
          </cell>
          <cell r="CI192" t="str">
            <v>パーテーション</v>
          </cell>
          <cell r="CK192" t="str">
            <v>2同室の場合あり</v>
          </cell>
          <cell r="CN192" t="str">
            <v>あり</v>
          </cell>
          <cell r="CO192" t="str">
            <v>あり</v>
          </cell>
          <cell r="CP192" t="str">
            <v>あり</v>
          </cell>
          <cell r="CQ192" t="str">
            <v>あり</v>
          </cell>
          <cell r="CR192" t="str">
            <v>あり</v>
          </cell>
          <cell r="CS192" t="str">
            <v>あり</v>
          </cell>
          <cell r="CT192" t="str">
            <v>あり</v>
          </cell>
          <cell r="CU192" t="str">
            <v>あり</v>
          </cell>
          <cell r="CV192">
            <v>2</v>
          </cell>
          <cell r="CW192" t="str">
            <v>あり</v>
          </cell>
          <cell r="CY192" t="str">
            <v>○</v>
          </cell>
        </row>
        <row r="193">
          <cell r="C193">
            <v>220</v>
          </cell>
          <cell r="D193" t="str">
            <v>株式会社エクラシアHD</v>
          </cell>
          <cell r="W193">
            <v>1176001103</v>
          </cell>
          <cell r="X193" t="str">
            <v>デイサービスセンターエクラシア坂戸</v>
          </cell>
          <cell r="AA193" t="str">
            <v>坂戸市</v>
          </cell>
          <cell r="AB193" t="str">
            <v>坂戸市浅羽野3-5-2</v>
          </cell>
          <cell r="AL193" t="str">
            <v>050-6865-6185</v>
          </cell>
          <cell r="AP193" t="str">
            <v>○</v>
          </cell>
          <cell r="AQ193" t="str">
            <v>○</v>
          </cell>
          <cell r="AR193" t="str">
            <v>○</v>
          </cell>
          <cell r="AS193" t="str">
            <v>○</v>
          </cell>
          <cell r="AT193" t="str">
            <v>○</v>
          </cell>
          <cell r="AU193" t="str">
            <v>○</v>
          </cell>
          <cell r="AV193" t="str">
            <v>○</v>
          </cell>
          <cell r="AW193" t="str">
            <v>○</v>
          </cell>
          <cell r="BA193">
            <v>4</v>
          </cell>
          <cell r="BB193">
            <v>25</v>
          </cell>
          <cell r="BC193" t="str">
            <v>県所管</v>
          </cell>
          <cell r="BD193" t="str">
            <v>あり</v>
          </cell>
          <cell r="BE193">
            <v>7</v>
          </cell>
          <cell r="BG193">
            <v>5</v>
          </cell>
          <cell r="BH193">
            <v>2</v>
          </cell>
          <cell r="BI193">
            <v>1</v>
          </cell>
          <cell r="BL193" t="str">
            <v>あり</v>
          </cell>
          <cell r="BM193" t="str">
            <v>あり</v>
          </cell>
          <cell r="BW193">
            <v>2100</v>
          </cell>
          <cell r="CD193">
            <v>4</v>
          </cell>
          <cell r="CF193">
            <v>7.5</v>
          </cell>
          <cell r="CG193">
            <v>10.5</v>
          </cell>
          <cell r="CI193" t="str">
            <v>その他</v>
          </cell>
          <cell r="CK193" t="str">
            <v>あり</v>
          </cell>
          <cell r="CN193" t="str">
            <v>あり</v>
          </cell>
          <cell r="CO193" t="str">
            <v>あり</v>
          </cell>
          <cell r="CP193" t="str">
            <v>あり</v>
          </cell>
          <cell r="CQ193" t="str">
            <v>あり</v>
          </cell>
          <cell r="CR193" t="str">
            <v>あり</v>
          </cell>
          <cell r="CS193" t="str">
            <v>あり</v>
          </cell>
          <cell r="CT193" t="str">
            <v>あり</v>
          </cell>
          <cell r="CU193" t="str">
            <v>あり</v>
          </cell>
          <cell r="CW193" t="str">
            <v>あり</v>
          </cell>
          <cell r="CY193" t="str">
            <v>○</v>
          </cell>
        </row>
        <row r="195">
          <cell r="C195">
            <v>222</v>
          </cell>
          <cell r="D195" t="str">
            <v>株式会社エクラシアHD</v>
          </cell>
          <cell r="W195">
            <v>1172701847</v>
          </cell>
          <cell r="X195" t="str">
            <v>デイサービスセンターエクラシア狭山</v>
          </cell>
          <cell r="AA195" t="str">
            <v>狭山市</v>
          </cell>
          <cell r="AB195" t="str">
            <v>狭山市富士見1-26-12</v>
          </cell>
          <cell r="AL195" t="str">
            <v>050-6865-6186</v>
          </cell>
          <cell r="AP195" t="str">
            <v>○</v>
          </cell>
          <cell r="AQ195" t="str">
            <v>○</v>
          </cell>
          <cell r="AR195" t="str">
            <v>○</v>
          </cell>
          <cell r="AS195" t="str">
            <v>○</v>
          </cell>
          <cell r="AT195" t="str">
            <v>○</v>
          </cell>
          <cell r="AU195" t="str">
            <v>○</v>
          </cell>
          <cell r="AV195" t="str">
            <v>○</v>
          </cell>
          <cell r="AW195" t="str">
            <v>○</v>
          </cell>
          <cell r="BA195">
            <v>2</v>
          </cell>
          <cell r="BB195">
            <v>20</v>
          </cell>
          <cell r="BC195" t="str">
            <v>県所管</v>
          </cell>
          <cell r="BD195" t="str">
            <v>あり</v>
          </cell>
          <cell r="BE195">
            <v>9</v>
          </cell>
          <cell r="BG195">
            <v>8</v>
          </cell>
          <cell r="BH195">
            <v>1</v>
          </cell>
          <cell r="BI195">
            <v>2</v>
          </cell>
          <cell r="BL195" t="str">
            <v>あり</v>
          </cell>
          <cell r="BM195" t="str">
            <v>あり</v>
          </cell>
          <cell r="BW195">
            <v>2100</v>
          </cell>
          <cell r="CD195">
            <v>2</v>
          </cell>
          <cell r="CF195">
            <v>7.5</v>
          </cell>
          <cell r="CI195" t="str">
            <v>パーテーション</v>
          </cell>
          <cell r="CK195" t="str">
            <v>あり</v>
          </cell>
          <cell r="CN195" t="str">
            <v>あり</v>
          </cell>
          <cell r="CO195" t="str">
            <v>あり</v>
          </cell>
          <cell r="CP195" t="str">
            <v>あり</v>
          </cell>
          <cell r="CQ195" t="str">
            <v>あり</v>
          </cell>
          <cell r="CR195" t="str">
            <v>あり</v>
          </cell>
          <cell r="CS195" t="str">
            <v>あり</v>
          </cell>
          <cell r="CT195" t="str">
            <v>あり</v>
          </cell>
          <cell r="CU195" t="str">
            <v>なし</v>
          </cell>
          <cell r="CW195" t="str">
            <v>あり</v>
          </cell>
          <cell r="CY195" t="str">
            <v>○</v>
          </cell>
        </row>
        <row r="196">
          <cell r="C196">
            <v>223</v>
          </cell>
          <cell r="D196" t="str">
            <v>有限会社アートコーポレーション</v>
          </cell>
          <cell r="W196">
            <v>1174602415</v>
          </cell>
          <cell r="X196" t="str">
            <v>喜楽里</v>
          </cell>
          <cell r="AA196" t="str">
            <v>深谷市</v>
          </cell>
          <cell r="AB196" t="str">
            <v>深谷市折之口７０２番地</v>
          </cell>
          <cell r="AL196" t="str">
            <v>048-551-0001</v>
          </cell>
          <cell r="AP196" t="str">
            <v>○</v>
          </cell>
          <cell r="AQ196" t="str">
            <v>○</v>
          </cell>
          <cell r="AR196" t="str">
            <v>○</v>
          </cell>
          <cell r="AS196" t="str">
            <v>○</v>
          </cell>
          <cell r="AT196" t="str">
            <v>○</v>
          </cell>
          <cell r="AU196" t="str">
            <v>○</v>
          </cell>
          <cell r="AV196" t="str">
            <v>○</v>
          </cell>
          <cell r="AW196" t="str">
            <v>○</v>
          </cell>
          <cell r="BA196">
            <v>5</v>
          </cell>
          <cell r="BB196">
            <v>20</v>
          </cell>
          <cell r="BC196" t="str">
            <v>県所管</v>
          </cell>
          <cell r="BD196" t="str">
            <v>なし</v>
          </cell>
          <cell r="BE196">
            <v>4</v>
          </cell>
          <cell r="BG196">
            <v>3</v>
          </cell>
          <cell r="BH196">
            <v>1</v>
          </cell>
          <cell r="BI196">
            <v>1</v>
          </cell>
          <cell r="BL196" t="str">
            <v>あり</v>
          </cell>
          <cell r="BM196" t="str">
            <v>なし</v>
          </cell>
          <cell r="BW196">
            <v>2100</v>
          </cell>
          <cell r="BX196" t="str">
            <v>あり</v>
          </cell>
          <cell r="BZ196">
            <v>5</v>
          </cell>
          <cell r="CB196">
            <v>9</v>
          </cell>
          <cell r="CC196">
            <v>11.2</v>
          </cell>
          <cell r="CK196" t="str">
            <v>1必ず別室</v>
          </cell>
          <cell r="CN196" t="str">
            <v>あり</v>
          </cell>
          <cell r="CO196" t="str">
            <v>あり</v>
          </cell>
          <cell r="CP196" t="str">
            <v>あり</v>
          </cell>
          <cell r="CQ196" t="str">
            <v>あり</v>
          </cell>
          <cell r="CR196" t="str">
            <v>あり</v>
          </cell>
          <cell r="CS196" t="str">
            <v>あり</v>
          </cell>
          <cell r="CT196" t="str">
            <v>あり</v>
          </cell>
          <cell r="CU196" t="str">
            <v>あり</v>
          </cell>
          <cell r="CV196">
            <v>2</v>
          </cell>
          <cell r="CW196" t="str">
            <v>なし</v>
          </cell>
          <cell r="CY196" t="str">
            <v>○</v>
          </cell>
        </row>
        <row r="197">
          <cell r="C197">
            <v>224</v>
          </cell>
          <cell r="D197" t="str">
            <v>株式会社Ｒ．Ｅ．Ｍ．</v>
          </cell>
          <cell r="W197">
            <v>1171201575</v>
          </cell>
          <cell r="X197" t="str">
            <v>ブルーミング三郷高州</v>
          </cell>
          <cell r="AA197" t="str">
            <v>三郷市</v>
          </cell>
          <cell r="AB197" t="str">
            <v>三郷市高州２－４２５－３</v>
          </cell>
          <cell r="AL197" t="str">
            <v>048-951-0644</v>
          </cell>
          <cell r="AP197" t="str">
            <v>○</v>
          </cell>
          <cell r="AQ197" t="str">
            <v>○</v>
          </cell>
          <cell r="AR197" t="str">
            <v>○</v>
          </cell>
          <cell r="AS197" t="str">
            <v>○</v>
          </cell>
          <cell r="AT197" t="str">
            <v>○</v>
          </cell>
          <cell r="AU197" t="str">
            <v>○</v>
          </cell>
          <cell r="AV197" t="str">
            <v>○</v>
          </cell>
          <cell r="AW197" t="str">
            <v>○</v>
          </cell>
          <cell r="BA197">
            <v>9</v>
          </cell>
          <cell r="BB197">
            <v>20</v>
          </cell>
          <cell r="BC197" t="str">
            <v>県所管</v>
          </cell>
          <cell r="BD197" t="str">
            <v>あり</v>
          </cell>
          <cell r="BE197">
            <v>6</v>
          </cell>
          <cell r="BG197">
            <v>2</v>
          </cell>
          <cell r="BH197">
            <v>4</v>
          </cell>
          <cell r="BI197">
            <v>1</v>
          </cell>
          <cell r="BL197" t="str">
            <v>あり</v>
          </cell>
          <cell r="BM197" t="str">
            <v>あり</v>
          </cell>
          <cell r="BW197">
            <v>4200</v>
          </cell>
          <cell r="BX197" t="str">
            <v>なし</v>
          </cell>
          <cell r="BZ197">
            <v>9</v>
          </cell>
          <cell r="CB197">
            <v>7.58</v>
          </cell>
          <cell r="CC197">
            <v>8.11</v>
          </cell>
          <cell r="CK197" t="str">
            <v>1必ず別室</v>
          </cell>
          <cell r="CN197" t="str">
            <v>あり</v>
          </cell>
          <cell r="CO197" t="str">
            <v>あり</v>
          </cell>
          <cell r="CP197" t="str">
            <v>あり</v>
          </cell>
          <cell r="CQ197" t="str">
            <v>あり</v>
          </cell>
          <cell r="CR197" t="str">
            <v>あり</v>
          </cell>
          <cell r="CS197" t="str">
            <v>あり</v>
          </cell>
          <cell r="CT197" t="str">
            <v>あり</v>
          </cell>
          <cell r="CU197" t="str">
            <v>あり</v>
          </cell>
          <cell r="CV197">
            <v>2</v>
          </cell>
          <cell r="CW197" t="str">
            <v>あり</v>
          </cell>
          <cell r="CY197" t="str">
            <v>○</v>
          </cell>
        </row>
        <row r="198">
          <cell r="C198">
            <v>225</v>
          </cell>
          <cell r="D198" t="str">
            <v>株式会社アタッシェ</v>
          </cell>
          <cell r="W198">
            <v>1173900661</v>
          </cell>
          <cell r="X198" t="str">
            <v>デイサービスセンター彩優</v>
          </cell>
          <cell r="AA198" t="str">
            <v>羽生市</v>
          </cell>
          <cell r="AB198" t="str">
            <v>羽生市桑崎５３３番地３</v>
          </cell>
          <cell r="AL198" t="str">
            <v>048-578-4455</v>
          </cell>
          <cell r="AP198" t="str">
            <v>○</v>
          </cell>
          <cell r="AQ198" t="str">
            <v>○</v>
          </cell>
          <cell r="AR198" t="str">
            <v>○</v>
          </cell>
          <cell r="AS198" t="str">
            <v>○</v>
          </cell>
          <cell r="AT198" t="str">
            <v>○</v>
          </cell>
          <cell r="AU198" t="str">
            <v>○</v>
          </cell>
          <cell r="AV198" t="str">
            <v>○</v>
          </cell>
          <cell r="AW198" t="str">
            <v>○</v>
          </cell>
          <cell r="BA198">
            <v>9</v>
          </cell>
          <cell r="BB198">
            <v>19</v>
          </cell>
          <cell r="BC198" t="str">
            <v>県所管</v>
          </cell>
          <cell r="BD198" t="str">
            <v>あり</v>
          </cell>
          <cell r="BE198">
            <v>4</v>
          </cell>
          <cell r="BG198">
            <v>3</v>
          </cell>
          <cell r="BH198">
            <v>1</v>
          </cell>
          <cell r="BI198">
            <v>1</v>
          </cell>
          <cell r="BL198" t="str">
            <v>あり</v>
          </cell>
          <cell r="BM198" t="str">
            <v>あり</v>
          </cell>
          <cell r="BW198">
            <v>2100</v>
          </cell>
          <cell r="BX198" t="str">
            <v>なし</v>
          </cell>
          <cell r="BZ198">
            <v>3</v>
          </cell>
          <cell r="CB198">
            <v>7.9</v>
          </cell>
          <cell r="CC198">
            <v>13.2</v>
          </cell>
          <cell r="CD198">
            <v>6</v>
          </cell>
          <cell r="CF198">
            <v>8.1</v>
          </cell>
          <cell r="CG198">
            <v>12.4</v>
          </cell>
          <cell r="CI198" t="str">
            <v>パーテーション</v>
          </cell>
          <cell r="CK198" t="str">
            <v>1必ず別室</v>
          </cell>
          <cell r="CN198" t="str">
            <v>あり</v>
          </cell>
          <cell r="CO198" t="str">
            <v>あり</v>
          </cell>
          <cell r="CP198" t="str">
            <v>あり</v>
          </cell>
          <cell r="CQ198" t="str">
            <v>あり</v>
          </cell>
          <cell r="CR198" t="str">
            <v>あり</v>
          </cell>
          <cell r="CS198" t="str">
            <v>あり</v>
          </cell>
          <cell r="CT198" t="str">
            <v>あり</v>
          </cell>
          <cell r="CU198" t="str">
            <v>あり</v>
          </cell>
          <cell r="CV198">
            <v>1</v>
          </cell>
          <cell r="CW198" t="str">
            <v>あり</v>
          </cell>
          <cell r="CY198" t="str">
            <v>○</v>
          </cell>
        </row>
        <row r="199">
          <cell r="C199">
            <v>226</v>
          </cell>
          <cell r="D199" t="str">
            <v>株式会社エクラシア</v>
          </cell>
          <cell r="W199">
            <v>1175300787</v>
          </cell>
          <cell r="X199" t="str">
            <v>デイサービスセンターエクラシア北本</v>
          </cell>
          <cell r="AA199" t="str">
            <v>北本市</v>
          </cell>
          <cell r="AB199" t="str">
            <v>北本市下石戸下１５２５－１</v>
          </cell>
          <cell r="AL199" t="str">
            <v>050-6865-6188</v>
          </cell>
          <cell r="AP199" t="str">
            <v>○</v>
          </cell>
          <cell r="AQ199" t="str">
            <v>○</v>
          </cell>
          <cell r="AR199" t="str">
            <v>○</v>
          </cell>
          <cell r="AS199" t="str">
            <v>○</v>
          </cell>
          <cell r="AT199" t="str">
            <v>○</v>
          </cell>
          <cell r="AU199" t="str">
            <v>○</v>
          </cell>
          <cell r="AV199" t="str">
            <v>○</v>
          </cell>
          <cell r="AW199" t="str">
            <v>○</v>
          </cell>
          <cell r="BA199">
            <v>3</v>
          </cell>
          <cell r="BB199">
            <v>25</v>
          </cell>
          <cell r="BC199" t="str">
            <v>県所管</v>
          </cell>
          <cell r="BD199" t="str">
            <v>あり</v>
          </cell>
          <cell r="BE199" t="str">
            <v>6人</v>
          </cell>
          <cell r="BG199">
            <v>6</v>
          </cell>
          <cell r="BI199">
            <v>2</v>
          </cell>
          <cell r="BL199" t="str">
            <v>あり</v>
          </cell>
          <cell r="BM199" t="str">
            <v>あり</v>
          </cell>
          <cell r="BW199">
            <v>2100</v>
          </cell>
          <cell r="BX199" t="str">
            <v>なし</v>
          </cell>
          <cell r="BZ199">
            <v>1</v>
          </cell>
          <cell r="CB199">
            <v>10</v>
          </cell>
          <cell r="CD199">
            <v>2</v>
          </cell>
          <cell r="CF199">
            <v>7.5</v>
          </cell>
          <cell r="CI199" t="str">
            <v>パーテーション</v>
          </cell>
          <cell r="CK199" t="str">
            <v>1必ず別室</v>
          </cell>
          <cell r="CN199" t="str">
            <v>あり</v>
          </cell>
          <cell r="CO199" t="str">
            <v>あり</v>
          </cell>
          <cell r="CP199" t="str">
            <v>あり</v>
          </cell>
          <cell r="CQ199" t="str">
            <v>あり</v>
          </cell>
          <cell r="CR199" t="str">
            <v>あり</v>
          </cell>
          <cell r="CS199" t="str">
            <v>あり</v>
          </cell>
          <cell r="CT199" t="str">
            <v>あり</v>
          </cell>
          <cell r="CU199" t="str">
            <v>あり</v>
          </cell>
          <cell r="CV199">
            <v>2</v>
          </cell>
          <cell r="CW199" t="str">
            <v>あり</v>
          </cell>
          <cell r="CY199" t="str">
            <v>○</v>
          </cell>
        </row>
        <row r="200">
          <cell r="C200">
            <v>227</v>
          </cell>
          <cell r="D200" t="str">
            <v>株式会社エクラシアHD</v>
          </cell>
          <cell r="W200">
            <v>1171901687</v>
          </cell>
          <cell r="X200" t="str">
            <v>デイサービスセンターエクラシア戸田</v>
          </cell>
          <cell r="AA200" t="str">
            <v>戸田市</v>
          </cell>
          <cell r="AB200" t="str">
            <v>戸田市笹目1-14-5</v>
          </cell>
          <cell r="AL200" t="str">
            <v>050-6861-5205</v>
          </cell>
          <cell r="AP200" t="str">
            <v>○</v>
          </cell>
          <cell r="AQ200" t="str">
            <v>○</v>
          </cell>
          <cell r="AR200" t="str">
            <v>○</v>
          </cell>
          <cell r="AS200" t="str">
            <v>○</v>
          </cell>
          <cell r="AT200" t="str">
            <v>○</v>
          </cell>
          <cell r="AU200" t="str">
            <v>○</v>
          </cell>
          <cell r="AV200" t="str">
            <v>○</v>
          </cell>
          <cell r="AW200" t="str">
            <v>○</v>
          </cell>
          <cell r="BA200">
            <v>4</v>
          </cell>
          <cell r="BB200">
            <v>30</v>
          </cell>
          <cell r="BC200" t="str">
            <v>県所管</v>
          </cell>
          <cell r="BD200" t="str">
            <v>あり</v>
          </cell>
          <cell r="BE200">
            <v>8</v>
          </cell>
          <cell r="BG200">
            <v>6</v>
          </cell>
          <cell r="BH200">
            <v>2</v>
          </cell>
          <cell r="BI200">
            <v>2</v>
          </cell>
          <cell r="BL200" t="str">
            <v>あり</v>
          </cell>
          <cell r="BM200" t="str">
            <v>あり</v>
          </cell>
          <cell r="BW200">
            <v>2100</v>
          </cell>
          <cell r="BX200" t="str">
            <v>なし</v>
          </cell>
          <cell r="BZ200">
            <v>1</v>
          </cell>
          <cell r="CB200">
            <v>9</v>
          </cell>
          <cell r="CE200">
            <v>3</v>
          </cell>
          <cell r="CF200">
            <v>7.5</v>
          </cell>
          <cell r="CG200">
            <v>7.5</v>
          </cell>
          <cell r="CI200" t="str">
            <v>パーテーション</v>
          </cell>
          <cell r="CK200" t="str">
            <v>2同室の場合あり</v>
          </cell>
          <cell r="CN200" t="str">
            <v>あり</v>
          </cell>
          <cell r="CO200" t="str">
            <v>あり</v>
          </cell>
          <cell r="CP200" t="str">
            <v>あり</v>
          </cell>
          <cell r="CQ200" t="str">
            <v>あり</v>
          </cell>
          <cell r="CR200" t="str">
            <v>あり</v>
          </cell>
          <cell r="CS200" t="str">
            <v>あり</v>
          </cell>
          <cell r="CT200" t="str">
            <v>あり</v>
          </cell>
          <cell r="CU200" t="str">
            <v>あり</v>
          </cell>
          <cell r="CV200">
            <v>2</v>
          </cell>
          <cell r="CW200" t="str">
            <v>あり</v>
          </cell>
          <cell r="CY200" t="str">
            <v>○</v>
          </cell>
        </row>
        <row r="201">
          <cell r="C201">
            <v>228</v>
          </cell>
          <cell r="D201" t="str">
            <v>株式会社家集介護</v>
          </cell>
          <cell r="W201">
            <v>1171802653</v>
          </cell>
          <cell r="X201" t="str">
            <v>ごらく　草加の里　デイサービスセンター</v>
          </cell>
          <cell r="AA201" t="str">
            <v>草加市</v>
          </cell>
          <cell r="AB201" t="str">
            <v>草加市谷塚上町１５５－９</v>
          </cell>
          <cell r="AL201" t="str">
            <v>043-933-9411</v>
          </cell>
          <cell r="AP201" t="str">
            <v>○</v>
          </cell>
          <cell r="AQ201" t="str">
            <v>○</v>
          </cell>
          <cell r="AR201" t="str">
            <v>○</v>
          </cell>
          <cell r="AS201" t="str">
            <v>○</v>
          </cell>
          <cell r="AT201" t="str">
            <v>○</v>
          </cell>
          <cell r="AU201" t="str">
            <v>○</v>
          </cell>
          <cell r="AV201" t="str">
            <v>○</v>
          </cell>
          <cell r="AW201" t="str">
            <v>○</v>
          </cell>
          <cell r="BA201">
            <v>5</v>
          </cell>
          <cell r="BB201">
            <v>19</v>
          </cell>
          <cell r="BC201" t="str">
            <v>県所管</v>
          </cell>
          <cell r="BD201" t="str">
            <v>あり</v>
          </cell>
          <cell r="BE201">
            <v>4</v>
          </cell>
          <cell r="BH201">
            <v>4</v>
          </cell>
          <cell r="BI201">
            <v>1</v>
          </cell>
          <cell r="BL201" t="str">
            <v>あり</v>
          </cell>
          <cell r="BM201" t="str">
            <v>あり</v>
          </cell>
          <cell r="BW201">
            <v>1450</v>
          </cell>
          <cell r="BX201" t="str">
            <v>なし</v>
          </cell>
          <cell r="BZ201">
            <v>1</v>
          </cell>
          <cell r="CB201">
            <v>9.5299999999999994</v>
          </cell>
          <cell r="CD201">
            <v>4</v>
          </cell>
          <cell r="CF201">
            <v>13.25</v>
          </cell>
          <cell r="CI201" t="str">
            <v>両方併用</v>
          </cell>
          <cell r="CK201" t="str">
            <v>2同室の場合あり</v>
          </cell>
          <cell r="CN201" t="str">
            <v>あり</v>
          </cell>
          <cell r="CO201" t="str">
            <v>あり</v>
          </cell>
          <cell r="CP201" t="str">
            <v>あり</v>
          </cell>
          <cell r="CQ201" t="str">
            <v>あり</v>
          </cell>
          <cell r="CR201" t="str">
            <v>あり</v>
          </cell>
          <cell r="CS201" t="str">
            <v>あり</v>
          </cell>
          <cell r="CT201" t="str">
            <v>あり</v>
          </cell>
          <cell r="CU201" t="str">
            <v>あり</v>
          </cell>
          <cell r="CV201">
            <v>2</v>
          </cell>
          <cell r="CW201" t="str">
            <v>あり</v>
          </cell>
          <cell r="CY201" t="str">
            <v>○</v>
          </cell>
        </row>
        <row r="205">
          <cell r="C205">
            <v>234</v>
          </cell>
          <cell r="D205" t="str">
            <v>有限会社熊谷福祉支援推進事業所</v>
          </cell>
          <cell r="W205">
            <v>1173101104</v>
          </cell>
          <cell r="X205" t="str">
            <v>デイサービスセンター　もろちゃんち</v>
          </cell>
          <cell r="AA205" t="str">
            <v>熊谷市</v>
          </cell>
          <cell r="AB205" t="str">
            <v>熊谷市銀座四丁目５番１９号</v>
          </cell>
          <cell r="AL205" t="str">
            <v>048-520-2711</v>
          </cell>
          <cell r="AP205" t="str">
            <v>○</v>
          </cell>
          <cell r="AQ205" t="str">
            <v>○</v>
          </cell>
          <cell r="AR205" t="str">
            <v>○</v>
          </cell>
          <cell r="AS205" t="str">
            <v>○</v>
          </cell>
          <cell r="AT205" t="str">
            <v>○</v>
          </cell>
          <cell r="AU205" t="str">
            <v>○</v>
          </cell>
          <cell r="AV205" t="str">
            <v>○</v>
          </cell>
          <cell r="AW205" t="str">
            <v>○</v>
          </cell>
          <cell r="AX205" t="str">
            <v>8/13～16,12/30～1/3</v>
          </cell>
          <cell r="BA205">
            <v>4</v>
          </cell>
          <cell r="BB205">
            <v>30</v>
          </cell>
          <cell r="BC205" t="str">
            <v>県所管</v>
          </cell>
          <cell r="BD205" t="str">
            <v>あり</v>
          </cell>
          <cell r="BE205">
            <v>6</v>
          </cell>
          <cell r="BG205">
            <v>6</v>
          </cell>
          <cell r="BI205">
            <v>2</v>
          </cell>
          <cell r="BM205" t="str">
            <v>あり</v>
          </cell>
          <cell r="BW205">
            <v>2100</v>
          </cell>
          <cell r="BZ205">
            <v>1</v>
          </cell>
          <cell r="CB205">
            <v>9.1199999999999992</v>
          </cell>
          <cell r="CD205">
            <v>3</v>
          </cell>
          <cell r="CF205">
            <v>8.1</v>
          </cell>
          <cell r="CG205">
            <v>8.1</v>
          </cell>
          <cell r="CI205" t="str">
            <v>カーテン</v>
          </cell>
          <cell r="CK205" t="str">
            <v>1必ず別室</v>
          </cell>
          <cell r="CN205" t="str">
            <v>あり</v>
          </cell>
          <cell r="CO205" t="str">
            <v>あり</v>
          </cell>
          <cell r="CP205" t="str">
            <v>あり</v>
          </cell>
          <cell r="CQ205" t="str">
            <v>あり</v>
          </cell>
          <cell r="CR205" t="str">
            <v>あり</v>
          </cell>
          <cell r="CS205" t="str">
            <v>あり</v>
          </cell>
          <cell r="CT205" t="str">
            <v>あり</v>
          </cell>
          <cell r="CU205" t="str">
            <v>あり</v>
          </cell>
          <cell r="CV205">
            <v>2</v>
          </cell>
          <cell r="CW205" t="str">
            <v>あり</v>
          </cell>
          <cell r="CY205" t="str">
            <v>○</v>
          </cell>
        </row>
        <row r="207">
          <cell r="C207">
            <v>236</v>
          </cell>
          <cell r="D207" t="str">
            <v>株式会社アイライフサポート</v>
          </cell>
          <cell r="W207">
            <v>1173301274</v>
          </cell>
          <cell r="X207" t="str">
            <v>ブルーミングケア市ノ川あかり</v>
          </cell>
          <cell r="AA207" t="str">
            <v>東松山市</v>
          </cell>
          <cell r="AB207" t="str">
            <v>東松山市市ノ川40</v>
          </cell>
          <cell r="AL207" t="str">
            <v>0493-81-7436</v>
          </cell>
          <cell r="AP207" t="str">
            <v>○</v>
          </cell>
          <cell r="AQ207" t="str">
            <v>○</v>
          </cell>
          <cell r="AR207" t="str">
            <v>○</v>
          </cell>
          <cell r="AS207" t="str">
            <v>○</v>
          </cell>
          <cell r="AT207" t="str">
            <v>○</v>
          </cell>
          <cell r="AU207" t="str">
            <v>○</v>
          </cell>
          <cell r="AV207" t="str">
            <v>○</v>
          </cell>
          <cell r="AW207" t="str">
            <v>○</v>
          </cell>
          <cell r="BA207">
            <v>9</v>
          </cell>
          <cell r="BB207">
            <v>20</v>
          </cell>
          <cell r="BC207" t="str">
            <v>県所管</v>
          </cell>
          <cell r="BD207" t="str">
            <v>あり</v>
          </cell>
          <cell r="BE207">
            <v>6</v>
          </cell>
          <cell r="BG207">
            <v>4</v>
          </cell>
          <cell r="BH207">
            <v>2</v>
          </cell>
          <cell r="BI207">
            <v>1</v>
          </cell>
          <cell r="BL207" t="str">
            <v>あり</v>
          </cell>
          <cell r="BM207" t="str">
            <v>あり</v>
          </cell>
          <cell r="BW207">
            <v>2100</v>
          </cell>
          <cell r="BZ207">
            <v>9</v>
          </cell>
          <cell r="CB207">
            <v>7.6</v>
          </cell>
          <cell r="CK207" t="str">
            <v>1必ず別室</v>
          </cell>
          <cell r="CN207" t="str">
            <v>あり</v>
          </cell>
          <cell r="CO207" t="str">
            <v>あり</v>
          </cell>
          <cell r="CP207" t="str">
            <v>あり</v>
          </cell>
          <cell r="CQ207" t="str">
            <v>あり</v>
          </cell>
          <cell r="CR207" t="str">
            <v>あり</v>
          </cell>
          <cell r="CS207" t="str">
            <v>あり</v>
          </cell>
          <cell r="CT207" t="str">
            <v>あり</v>
          </cell>
          <cell r="CU207" t="str">
            <v>なし</v>
          </cell>
          <cell r="CV207">
            <v>2</v>
          </cell>
          <cell r="CW207" t="str">
            <v>あり</v>
          </cell>
          <cell r="CY207" t="str">
            <v>○</v>
          </cell>
        </row>
        <row r="208">
          <cell r="C208">
            <v>237</v>
          </cell>
          <cell r="D208" t="str">
            <v>株式会社フリーエージェント</v>
          </cell>
          <cell r="W208">
            <v>1172901181</v>
          </cell>
          <cell r="X208" t="str">
            <v>デイサービスだいね鶴瀬</v>
          </cell>
          <cell r="AA208" t="str">
            <v>富士見市</v>
          </cell>
          <cell r="AB208" t="str">
            <v>富士見市関沢1-2-30</v>
          </cell>
          <cell r="AL208" t="str">
            <v>049-293-2288</v>
          </cell>
          <cell r="AP208" t="str">
            <v>○</v>
          </cell>
          <cell r="AQ208" t="str">
            <v>○</v>
          </cell>
          <cell r="AR208" t="str">
            <v>○</v>
          </cell>
          <cell r="AS208" t="str">
            <v>○</v>
          </cell>
          <cell r="AT208" t="str">
            <v>○</v>
          </cell>
          <cell r="AU208" t="str">
            <v>○</v>
          </cell>
          <cell r="AV208" t="str">
            <v>○</v>
          </cell>
          <cell r="AW208" t="str">
            <v>○</v>
          </cell>
          <cell r="BA208">
            <v>6</v>
          </cell>
          <cell r="BB208">
            <v>20</v>
          </cell>
          <cell r="BC208" t="str">
            <v>県所管</v>
          </cell>
          <cell r="BD208" t="str">
            <v>あり</v>
          </cell>
          <cell r="BE208">
            <v>8</v>
          </cell>
          <cell r="BG208">
            <v>2</v>
          </cell>
          <cell r="BH208">
            <v>2</v>
          </cell>
          <cell r="BI208">
            <v>1</v>
          </cell>
          <cell r="BL208" t="str">
            <v>あり</v>
          </cell>
          <cell r="BM208" t="str">
            <v>あり</v>
          </cell>
          <cell r="BW208">
            <v>2100</v>
          </cell>
          <cell r="BZ208">
            <v>2</v>
          </cell>
          <cell r="CB208">
            <v>7.54</v>
          </cell>
          <cell r="CK208" t="str">
            <v>2同室の場合あり</v>
          </cell>
          <cell r="CN208" t="str">
            <v>あり</v>
          </cell>
          <cell r="CO208" t="str">
            <v>あり</v>
          </cell>
          <cell r="CP208" t="str">
            <v>あり</v>
          </cell>
          <cell r="CQ208" t="str">
            <v>あり</v>
          </cell>
          <cell r="CR208" t="str">
            <v>あり</v>
          </cell>
          <cell r="CS208" t="str">
            <v>あり</v>
          </cell>
          <cell r="CT208" t="str">
            <v>あり</v>
          </cell>
          <cell r="CU208" t="str">
            <v>あり</v>
          </cell>
          <cell r="CV208">
            <v>2</v>
          </cell>
          <cell r="CW208" t="str">
            <v>あり</v>
          </cell>
          <cell r="CY208" t="str">
            <v>○</v>
          </cell>
        </row>
        <row r="209">
          <cell r="C209">
            <v>238</v>
          </cell>
          <cell r="D209" t="str">
            <v>株式会社フリーエージェント</v>
          </cell>
          <cell r="W209">
            <v>1172505339</v>
          </cell>
          <cell r="X209" t="str">
            <v>デイサービスなぎさ新所沢</v>
          </cell>
          <cell r="AA209" t="str">
            <v>所沢市</v>
          </cell>
          <cell r="AB209" t="str">
            <v>所沢市泉町1797-51</v>
          </cell>
          <cell r="AL209" t="str">
            <v>04-2968-9752</v>
          </cell>
          <cell r="AP209" t="str">
            <v>○</v>
          </cell>
          <cell r="AQ209" t="str">
            <v>○</v>
          </cell>
          <cell r="AR209" t="str">
            <v>○</v>
          </cell>
          <cell r="AS209" t="str">
            <v>○</v>
          </cell>
          <cell r="AT209" t="str">
            <v>○</v>
          </cell>
          <cell r="AU209" t="str">
            <v>○</v>
          </cell>
          <cell r="AV209" t="str">
            <v>○</v>
          </cell>
          <cell r="AW209" t="str">
            <v>○</v>
          </cell>
          <cell r="BA209">
            <v>9</v>
          </cell>
          <cell r="BB209">
            <v>20</v>
          </cell>
          <cell r="BC209" t="str">
            <v>県所管</v>
          </cell>
          <cell r="BD209" t="str">
            <v>あり</v>
          </cell>
          <cell r="BE209">
            <v>8</v>
          </cell>
          <cell r="BG209">
            <v>6</v>
          </cell>
          <cell r="BH209">
            <v>2</v>
          </cell>
          <cell r="BI209">
            <v>1</v>
          </cell>
          <cell r="BL209" t="str">
            <v>あり</v>
          </cell>
          <cell r="BM209" t="str">
            <v>なし</v>
          </cell>
          <cell r="BW209">
            <v>2790</v>
          </cell>
          <cell r="CA209">
            <v>9</v>
          </cell>
          <cell r="CB209">
            <v>7.87</v>
          </cell>
          <cell r="CK209" t="str">
            <v>1必ず別室</v>
          </cell>
          <cell r="CN209" t="str">
            <v>あり</v>
          </cell>
          <cell r="CO209" t="str">
            <v>あり</v>
          </cell>
          <cell r="CP209" t="str">
            <v>あり</v>
          </cell>
          <cell r="CQ209" t="str">
            <v>あり</v>
          </cell>
          <cell r="CR209" t="str">
            <v>あり</v>
          </cell>
          <cell r="CS209" t="str">
            <v>あり</v>
          </cell>
          <cell r="CT209" t="str">
            <v>あり</v>
          </cell>
          <cell r="CU209" t="str">
            <v>あり</v>
          </cell>
          <cell r="CV209">
            <v>2</v>
          </cell>
          <cell r="CW209" t="str">
            <v>あり</v>
          </cell>
          <cell r="CY209" t="str">
            <v>○</v>
          </cell>
        </row>
        <row r="210">
          <cell r="C210">
            <v>241</v>
          </cell>
          <cell r="D210" t="str">
            <v>株式会社家集介護</v>
          </cell>
          <cell r="W210">
            <v>1171401043</v>
          </cell>
          <cell r="X210" t="str">
            <v>デイサービス　七福　蕨</v>
          </cell>
          <cell r="AA210" t="str">
            <v>蕨市</v>
          </cell>
          <cell r="AB210" t="str">
            <v>蕨市中央3-22-20</v>
          </cell>
          <cell r="AL210" t="str">
            <v>048-452-8023</v>
          </cell>
          <cell r="AP210" t="str">
            <v>○</v>
          </cell>
          <cell r="AQ210" t="str">
            <v>○</v>
          </cell>
          <cell r="AR210" t="str">
            <v>○</v>
          </cell>
          <cell r="AS210" t="str">
            <v>○</v>
          </cell>
          <cell r="AT210" t="str">
            <v>○</v>
          </cell>
          <cell r="AU210" t="str">
            <v>○</v>
          </cell>
          <cell r="AV210" t="str">
            <v>○</v>
          </cell>
          <cell r="AW210" t="str">
            <v>○</v>
          </cell>
          <cell r="BA210">
            <v>7</v>
          </cell>
          <cell r="BB210">
            <v>19</v>
          </cell>
          <cell r="BC210" t="str">
            <v>県所管</v>
          </cell>
          <cell r="BD210" t="str">
            <v>あり</v>
          </cell>
          <cell r="BE210">
            <v>4</v>
          </cell>
          <cell r="BH210">
            <v>4</v>
          </cell>
          <cell r="BI210" t="str">
            <v>1人</v>
          </cell>
          <cell r="BL210" t="str">
            <v>あり</v>
          </cell>
          <cell r="BM210" t="str">
            <v>あり</v>
          </cell>
          <cell r="BW210">
            <v>2100</v>
          </cell>
          <cell r="BX210" t="str">
            <v>なし</v>
          </cell>
          <cell r="CD210">
            <v>7</v>
          </cell>
          <cell r="CF210">
            <v>9.3800000000000008</v>
          </cell>
          <cell r="CG210">
            <v>9.3800000000000008</v>
          </cell>
          <cell r="CI210" t="str">
            <v>パーテーション</v>
          </cell>
          <cell r="CK210" t="str">
            <v>2同室の場合あり</v>
          </cell>
          <cell r="CN210" t="str">
            <v>あり</v>
          </cell>
          <cell r="CO210" t="str">
            <v>あり</v>
          </cell>
          <cell r="CP210" t="str">
            <v>あり</v>
          </cell>
          <cell r="CQ210" t="str">
            <v>あり</v>
          </cell>
          <cell r="CR210" t="str">
            <v>あり</v>
          </cell>
          <cell r="CS210" t="str">
            <v>あり</v>
          </cell>
          <cell r="CT210" t="str">
            <v>あり</v>
          </cell>
          <cell r="CU210" t="str">
            <v>あり</v>
          </cell>
          <cell r="CV210">
            <v>3</v>
          </cell>
          <cell r="CW210" t="str">
            <v>あり</v>
          </cell>
          <cell r="CY210" t="str">
            <v>○</v>
          </cell>
        </row>
        <row r="211">
          <cell r="C211">
            <v>242</v>
          </cell>
          <cell r="D211" t="str">
            <v>ワイツーエム株式会社</v>
          </cell>
          <cell r="W211">
            <v>1191600228</v>
          </cell>
          <cell r="X211" t="str">
            <v>いこいハウス　あげお東</v>
          </cell>
          <cell r="AA211" t="str">
            <v>上尾市</v>
          </cell>
          <cell r="AB211" t="str">
            <v>上尾市二ツ宮1069番地</v>
          </cell>
          <cell r="AL211" t="str">
            <v>048-446-9337</v>
          </cell>
          <cell r="AP211" t="str">
            <v>○</v>
          </cell>
          <cell r="AQ211" t="str">
            <v>○</v>
          </cell>
          <cell r="AR211" t="str">
            <v>○</v>
          </cell>
          <cell r="AS211" t="str">
            <v>○</v>
          </cell>
          <cell r="AT211" t="str">
            <v>○</v>
          </cell>
          <cell r="AU211" t="str">
            <v>○</v>
          </cell>
          <cell r="AV211" t="str">
            <v>○</v>
          </cell>
          <cell r="AW211" t="str">
            <v>○</v>
          </cell>
          <cell r="BA211">
            <v>9</v>
          </cell>
          <cell r="BB211">
            <v>18</v>
          </cell>
          <cell r="BC211" t="str">
            <v>地域密着</v>
          </cell>
          <cell r="BD211" t="str">
            <v>あり</v>
          </cell>
          <cell r="BE211">
            <v>5</v>
          </cell>
          <cell r="BG211">
            <v>4</v>
          </cell>
          <cell r="BH211" t="str">
            <v>１人</v>
          </cell>
          <cell r="BI211" t="str">
            <v>1人</v>
          </cell>
          <cell r="BL211" t="str">
            <v>あり</v>
          </cell>
          <cell r="BM211" t="str">
            <v>あり</v>
          </cell>
          <cell r="BW211">
            <v>2100</v>
          </cell>
          <cell r="BX211" t="str">
            <v>なし</v>
          </cell>
          <cell r="BZ211">
            <v>2</v>
          </cell>
          <cell r="CB211">
            <v>7.66</v>
          </cell>
          <cell r="CC211">
            <v>7.95</v>
          </cell>
          <cell r="CD211">
            <v>7</v>
          </cell>
          <cell r="CF211">
            <v>11.8</v>
          </cell>
          <cell r="CG211">
            <v>11.8</v>
          </cell>
          <cell r="CI211" t="str">
            <v>両方併用</v>
          </cell>
          <cell r="CK211" t="str">
            <v>2同室の場合あり</v>
          </cell>
          <cell r="CN211" t="str">
            <v>あり</v>
          </cell>
          <cell r="CO211" t="str">
            <v>あり</v>
          </cell>
          <cell r="CP211" t="str">
            <v>あり</v>
          </cell>
          <cell r="CQ211" t="str">
            <v>あり</v>
          </cell>
          <cell r="CR211" t="str">
            <v>あり</v>
          </cell>
          <cell r="CS211" t="str">
            <v>あり</v>
          </cell>
          <cell r="CT211" t="str">
            <v>あり</v>
          </cell>
          <cell r="CU211" t="str">
            <v>なし</v>
          </cell>
          <cell r="CV211">
            <v>2</v>
          </cell>
          <cell r="CW211" t="str">
            <v>あり</v>
          </cell>
          <cell r="CY211" t="str">
            <v>○</v>
          </cell>
        </row>
        <row r="213">
          <cell r="C213">
            <v>244</v>
          </cell>
          <cell r="D213" t="str">
            <v>株式会社介護ＮＥＸＴ</v>
          </cell>
          <cell r="W213">
            <v>1171602582</v>
          </cell>
          <cell r="X213" t="str">
            <v>プレミアムケア　上尾原市</v>
          </cell>
          <cell r="AA213" t="str">
            <v>上尾市</v>
          </cell>
          <cell r="AB213" t="str">
            <v>上尾市原市９９８－１</v>
          </cell>
          <cell r="AL213" t="str">
            <v>048-812-4686</v>
          </cell>
          <cell r="AP213" t="str">
            <v>○</v>
          </cell>
          <cell r="AQ213" t="str">
            <v>○</v>
          </cell>
          <cell r="AR213" t="str">
            <v>○</v>
          </cell>
          <cell r="AS213" t="str">
            <v>○</v>
          </cell>
          <cell r="AT213" t="str">
            <v>○</v>
          </cell>
          <cell r="AU213" t="str">
            <v>○</v>
          </cell>
          <cell r="AV213" t="str">
            <v>○</v>
          </cell>
          <cell r="AW213" t="str">
            <v>○</v>
          </cell>
          <cell r="BA213">
            <v>9</v>
          </cell>
          <cell r="BB213">
            <v>20</v>
          </cell>
          <cell r="BC213" t="str">
            <v>県所管</v>
          </cell>
          <cell r="BD213" t="str">
            <v>あり</v>
          </cell>
          <cell r="BE213">
            <v>6</v>
          </cell>
          <cell r="BG213">
            <v>4</v>
          </cell>
          <cell r="BH213">
            <v>2</v>
          </cell>
          <cell r="BI213">
            <v>1</v>
          </cell>
          <cell r="BL213" t="str">
            <v>あり</v>
          </cell>
          <cell r="BM213" t="str">
            <v>なし</v>
          </cell>
          <cell r="BW213">
            <v>2800</v>
          </cell>
          <cell r="BX213" t="str">
            <v>なし</v>
          </cell>
          <cell r="BZ213">
            <v>9</v>
          </cell>
          <cell r="CB213">
            <v>7.88</v>
          </cell>
          <cell r="CK213" t="str">
            <v>1必ず別室</v>
          </cell>
          <cell r="CN213" t="str">
            <v>あり</v>
          </cell>
          <cell r="CO213" t="str">
            <v>あり</v>
          </cell>
          <cell r="CP213" t="str">
            <v>あり</v>
          </cell>
          <cell r="CQ213" t="str">
            <v>あり</v>
          </cell>
          <cell r="CR213" t="str">
            <v>あり</v>
          </cell>
          <cell r="CS213" t="str">
            <v>あり</v>
          </cell>
          <cell r="CT213" t="str">
            <v>あり</v>
          </cell>
          <cell r="CU213" t="str">
            <v>あり</v>
          </cell>
          <cell r="CV213">
            <v>1</v>
          </cell>
          <cell r="CW213" t="str">
            <v>あり</v>
          </cell>
          <cell r="CY213" t="str">
            <v>○</v>
          </cell>
        </row>
        <row r="214">
          <cell r="C214">
            <v>245</v>
          </cell>
          <cell r="D214" t="str">
            <v>株式会社ヒューマンケアサービス</v>
          </cell>
          <cell r="W214">
            <v>1170603466</v>
          </cell>
          <cell r="X214" t="str">
            <v>デイサービスこはるびより</v>
          </cell>
          <cell r="AA214" t="str">
            <v>春日部市</v>
          </cell>
          <cell r="AB214" t="str">
            <v>春日部市南五丁目６番地７号</v>
          </cell>
          <cell r="AL214" t="str">
            <v>048-797-9239</v>
          </cell>
          <cell r="AP214" t="str">
            <v>○</v>
          </cell>
          <cell r="AQ214" t="str">
            <v>○</v>
          </cell>
          <cell r="AR214" t="str">
            <v>○</v>
          </cell>
          <cell r="AS214" t="str">
            <v>○</v>
          </cell>
          <cell r="AT214" t="str">
            <v>○</v>
          </cell>
          <cell r="AU214" t="str">
            <v>○</v>
          </cell>
          <cell r="AV214" t="str">
            <v>○</v>
          </cell>
          <cell r="AW214" t="str">
            <v>○</v>
          </cell>
          <cell r="BA214">
            <v>9</v>
          </cell>
          <cell r="BB214">
            <v>25</v>
          </cell>
          <cell r="BC214" t="str">
            <v>県所管</v>
          </cell>
          <cell r="BD214" t="str">
            <v>あり</v>
          </cell>
          <cell r="BE214">
            <v>5</v>
          </cell>
          <cell r="BG214">
            <v>3</v>
          </cell>
          <cell r="BH214">
            <v>2</v>
          </cell>
          <cell r="BI214">
            <v>1</v>
          </cell>
          <cell r="BL214" t="str">
            <v>あり</v>
          </cell>
          <cell r="BM214" t="str">
            <v>あり</v>
          </cell>
          <cell r="BW214">
            <v>1800</v>
          </cell>
          <cell r="BX214" t="str">
            <v>なし</v>
          </cell>
          <cell r="BZ214">
            <v>1</v>
          </cell>
          <cell r="CB214">
            <v>7.62</v>
          </cell>
          <cell r="CD214">
            <v>8</v>
          </cell>
          <cell r="CF214">
            <v>7.5</v>
          </cell>
          <cell r="CG214">
            <v>7.52</v>
          </cell>
          <cell r="CI214" t="str">
            <v>両方併用</v>
          </cell>
          <cell r="CK214" t="str">
            <v>1必ず別室</v>
          </cell>
          <cell r="CN214" t="str">
            <v>あり</v>
          </cell>
          <cell r="CO214" t="str">
            <v>あり</v>
          </cell>
          <cell r="CP214" t="str">
            <v>あり</v>
          </cell>
          <cell r="CQ214" t="str">
            <v>あり</v>
          </cell>
          <cell r="CR214" t="str">
            <v>あり</v>
          </cell>
          <cell r="CS214" t="str">
            <v>あり</v>
          </cell>
          <cell r="CT214" t="str">
            <v>あり</v>
          </cell>
          <cell r="CU214" t="str">
            <v>あり</v>
          </cell>
          <cell r="CV214">
            <v>2</v>
          </cell>
          <cell r="CW214" t="str">
            <v>あり</v>
          </cell>
          <cell r="CY214" t="str">
            <v>○</v>
          </cell>
        </row>
        <row r="215">
          <cell r="C215">
            <v>246</v>
          </cell>
          <cell r="D215" t="str">
            <v>特定非営利活動法人桃園</v>
          </cell>
          <cell r="W215">
            <v>1173103498</v>
          </cell>
          <cell r="X215" t="str">
            <v>はぐさ桃園　新館</v>
          </cell>
          <cell r="AA215" t="str">
            <v>熊谷市</v>
          </cell>
          <cell r="AB215" t="str">
            <v>熊谷市下奈良１５０７番地６</v>
          </cell>
          <cell r="AL215" t="str">
            <v>048-524-9507</v>
          </cell>
          <cell r="AP215" t="str">
            <v>○</v>
          </cell>
          <cell r="AQ215" t="str">
            <v>○</v>
          </cell>
          <cell r="AR215" t="str">
            <v>○</v>
          </cell>
          <cell r="AS215" t="str">
            <v>○</v>
          </cell>
          <cell r="AT215" t="str">
            <v>○</v>
          </cell>
          <cell r="AU215" t="str">
            <v>○</v>
          </cell>
          <cell r="AV215" t="str">
            <v>○</v>
          </cell>
          <cell r="AW215" t="str">
            <v>○</v>
          </cell>
          <cell r="BA215">
            <v>6</v>
          </cell>
          <cell r="BB215">
            <v>32</v>
          </cell>
          <cell r="BC215" t="str">
            <v>県所管</v>
          </cell>
          <cell r="BD215" t="str">
            <v>あり</v>
          </cell>
          <cell r="BE215">
            <v>8</v>
          </cell>
          <cell r="BF215">
            <v>4</v>
          </cell>
          <cell r="BG215">
            <v>3</v>
          </cell>
          <cell r="BH215">
            <v>1</v>
          </cell>
          <cell r="BI215">
            <v>1</v>
          </cell>
          <cell r="BK215">
            <v>1</v>
          </cell>
          <cell r="BL215" t="str">
            <v>あり</v>
          </cell>
          <cell r="BM215" t="str">
            <v>あり</v>
          </cell>
          <cell r="BW215">
            <v>2100</v>
          </cell>
          <cell r="BX215" t="str">
            <v>あり</v>
          </cell>
          <cell r="CA215">
            <v>6</v>
          </cell>
          <cell r="CB215">
            <v>7.9</v>
          </cell>
          <cell r="CC215">
            <v>7.9</v>
          </cell>
          <cell r="CF215">
            <v>7.9</v>
          </cell>
          <cell r="CG215">
            <v>7.9</v>
          </cell>
          <cell r="CK215" t="str">
            <v>あり</v>
          </cell>
          <cell r="CN215" t="str">
            <v>あり</v>
          </cell>
          <cell r="CO215" t="str">
            <v>あり</v>
          </cell>
          <cell r="CP215" t="str">
            <v>あり</v>
          </cell>
          <cell r="CQ215" t="str">
            <v>あり</v>
          </cell>
          <cell r="CR215" t="str">
            <v>あり</v>
          </cell>
          <cell r="CS215" t="str">
            <v>あり</v>
          </cell>
          <cell r="CT215" t="str">
            <v>あり</v>
          </cell>
          <cell r="CU215" t="str">
            <v>なし</v>
          </cell>
          <cell r="CV215">
            <v>2</v>
          </cell>
          <cell r="CW215" t="str">
            <v>あり</v>
          </cell>
          <cell r="CY215" t="str">
            <v>○</v>
          </cell>
        </row>
        <row r="216">
          <cell r="C216">
            <v>247</v>
          </cell>
          <cell r="D216" t="str">
            <v>株式会社ゴールドプランニング</v>
          </cell>
          <cell r="W216">
            <v>1175300589</v>
          </cell>
          <cell r="X216" t="str">
            <v>デイサービスあいの里</v>
          </cell>
          <cell r="AA216" t="str">
            <v>桶川市</v>
          </cell>
          <cell r="AB216" t="str">
            <v>桶川市加納５４－１０</v>
          </cell>
          <cell r="AL216" t="str">
            <v>048-871-8128</v>
          </cell>
          <cell r="AP216" t="str">
            <v>○</v>
          </cell>
          <cell r="AQ216" t="str">
            <v>○</v>
          </cell>
          <cell r="AR216" t="str">
            <v>○</v>
          </cell>
          <cell r="AS216" t="str">
            <v>○</v>
          </cell>
          <cell r="AT216" t="str">
            <v>○</v>
          </cell>
          <cell r="AU216" t="str">
            <v>○</v>
          </cell>
          <cell r="AV216" t="str">
            <v>○</v>
          </cell>
          <cell r="AW216" t="str">
            <v>○</v>
          </cell>
          <cell r="BA216">
            <v>9</v>
          </cell>
          <cell r="BB216">
            <v>27</v>
          </cell>
          <cell r="BC216" t="str">
            <v>県所管</v>
          </cell>
          <cell r="BD216" t="str">
            <v>あり</v>
          </cell>
          <cell r="BE216">
            <v>8</v>
          </cell>
          <cell r="BG216">
            <v>8</v>
          </cell>
          <cell r="BI216">
            <v>1</v>
          </cell>
          <cell r="BL216" t="str">
            <v>あり</v>
          </cell>
          <cell r="BM216" t="str">
            <v>なし</v>
          </cell>
          <cell r="BW216">
            <v>3450</v>
          </cell>
          <cell r="BX216" t="str">
            <v>なし</v>
          </cell>
          <cell r="BZ216">
            <v>1</v>
          </cell>
          <cell r="CB216">
            <v>8.16</v>
          </cell>
          <cell r="CD216">
            <v>9</v>
          </cell>
          <cell r="CF216">
            <v>7.63</v>
          </cell>
          <cell r="CI216" t="str">
            <v>カーテン</v>
          </cell>
          <cell r="CK216" t="str">
            <v>1必ず別室</v>
          </cell>
          <cell r="CN216" t="str">
            <v>あり</v>
          </cell>
          <cell r="CO216" t="str">
            <v>あり</v>
          </cell>
          <cell r="CP216" t="str">
            <v>あり</v>
          </cell>
          <cell r="CQ216" t="str">
            <v>あり</v>
          </cell>
          <cell r="CR216" t="str">
            <v>あり</v>
          </cell>
          <cell r="CS216" t="str">
            <v>あり</v>
          </cell>
          <cell r="CT216" t="str">
            <v>あり</v>
          </cell>
          <cell r="CU216" t="str">
            <v>あり</v>
          </cell>
          <cell r="CV216">
            <v>2</v>
          </cell>
          <cell r="CW216" t="str">
            <v>あり</v>
          </cell>
          <cell r="CY216" t="str">
            <v>○</v>
          </cell>
        </row>
        <row r="217">
          <cell r="C217">
            <v>248</v>
          </cell>
          <cell r="D217" t="str">
            <v>株式会社CareNation</v>
          </cell>
          <cell r="W217">
            <v>1171000795</v>
          </cell>
          <cell r="X217" t="str">
            <v>ブルーミングケア八潮大瀬</v>
          </cell>
          <cell r="AA217" t="str">
            <v>八潮市</v>
          </cell>
          <cell r="AB217" t="str">
            <v>大瀬4丁目21番2号</v>
          </cell>
          <cell r="AL217" t="str">
            <v>048-948-7957</v>
          </cell>
          <cell r="AP217" t="str">
            <v>○</v>
          </cell>
          <cell r="AQ217" t="str">
            <v>○</v>
          </cell>
          <cell r="AR217" t="str">
            <v>○</v>
          </cell>
          <cell r="AS217" t="str">
            <v>○</v>
          </cell>
          <cell r="AT217" t="str">
            <v>○</v>
          </cell>
          <cell r="AU217" t="str">
            <v>○</v>
          </cell>
          <cell r="AV217" t="str">
            <v>○</v>
          </cell>
          <cell r="AW217" t="str">
            <v>○</v>
          </cell>
          <cell r="BA217">
            <v>9</v>
          </cell>
          <cell r="BB217">
            <v>20</v>
          </cell>
          <cell r="BC217" t="str">
            <v>県所管</v>
          </cell>
          <cell r="BD217" t="str">
            <v>あり</v>
          </cell>
          <cell r="BE217">
            <v>4</v>
          </cell>
          <cell r="BG217">
            <v>1</v>
          </cell>
          <cell r="BH217">
            <v>3</v>
          </cell>
          <cell r="BI217">
            <v>1</v>
          </cell>
          <cell r="BL217" t="str">
            <v>あり</v>
          </cell>
          <cell r="BM217" t="str">
            <v>あり</v>
          </cell>
          <cell r="BW217">
            <v>4200</v>
          </cell>
          <cell r="BX217" t="str">
            <v>なし</v>
          </cell>
          <cell r="CA217">
            <v>9</v>
          </cell>
          <cell r="CB217">
            <v>7.56</v>
          </cell>
          <cell r="CK217" t="str">
            <v>1必ず別室</v>
          </cell>
          <cell r="CN217" t="str">
            <v>あり</v>
          </cell>
          <cell r="CO217" t="str">
            <v>あり</v>
          </cell>
          <cell r="CP217" t="str">
            <v>あり</v>
          </cell>
          <cell r="CQ217" t="str">
            <v>あり</v>
          </cell>
          <cell r="CR217" t="str">
            <v>あり</v>
          </cell>
          <cell r="CS217" t="str">
            <v>あり</v>
          </cell>
          <cell r="CT217" t="str">
            <v>あり</v>
          </cell>
          <cell r="CU217" t="str">
            <v>あり</v>
          </cell>
          <cell r="CV217">
            <v>2</v>
          </cell>
          <cell r="CW217" t="str">
            <v>あり</v>
          </cell>
          <cell r="CY217" t="str">
            <v>○</v>
          </cell>
        </row>
        <row r="218">
          <cell r="C218">
            <v>249</v>
          </cell>
          <cell r="D218" t="str">
            <v>ハワイアンビレッヂゲート株式会社</v>
          </cell>
          <cell r="W218">
            <v>1174602225</v>
          </cell>
          <cell r="X218" t="str">
            <v>ハワイアンビレッヂデイサービス倶楽部</v>
          </cell>
          <cell r="AA218" t="str">
            <v>深谷市</v>
          </cell>
          <cell r="AB218" t="str">
            <v>深谷市東方３７０５－２</v>
          </cell>
          <cell r="AL218" t="str">
            <v>048-574-1833</v>
          </cell>
          <cell r="AP218" t="str">
            <v>○</v>
          </cell>
          <cell r="AQ218" t="str">
            <v>○</v>
          </cell>
          <cell r="AR218" t="str">
            <v>○</v>
          </cell>
          <cell r="AS218" t="str">
            <v>○</v>
          </cell>
          <cell r="AT218" t="str">
            <v>○</v>
          </cell>
          <cell r="AU218" t="str">
            <v>○</v>
          </cell>
          <cell r="AV218" t="str">
            <v>○</v>
          </cell>
          <cell r="AW218" t="str">
            <v>○</v>
          </cell>
          <cell r="BA218">
            <v>7</v>
          </cell>
          <cell r="BB218">
            <v>20</v>
          </cell>
          <cell r="BC218" t="str">
            <v>県所管</v>
          </cell>
          <cell r="BD218" t="str">
            <v>あり</v>
          </cell>
          <cell r="BE218">
            <v>5</v>
          </cell>
          <cell r="BF218">
            <v>1</v>
          </cell>
          <cell r="BG218">
            <v>3</v>
          </cell>
          <cell r="BH218">
            <v>1</v>
          </cell>
          <cell r="BI218">
            <v>1</v>
          </cell>
          <cell r="BL218" t="str">
            <v>あり</v>
          </cell>
          <cell r="BM218" t="str">
            <v>あり</v>
          </cell>
          <cell r="BW218">
            <v>2100</v>
          </cell>
          <cell r="BX218" t="str">
            <v>あり</v>
          </cell>
          <cell r="BZ218">
            <v>7</v>
          </cell>
          <cell r="CB218">
            <v>7.5</v>
          </cell>
          <cell r="CI218" t="str">
            <v>パーテーション</v>
          </cell>
          <cell r="CK218" t="str">
            <v>1必ず別室</v>
          </cell>
          <cell r="CN218" t="str">
            <v>あり</v>
          </cell>
          <cell r="CO218" t="str">
            <v>あり</v>
          </cell>
          <cell r="CP218" t="str">
            <v>あり</v>
          </cell>
          <cell r="CQ218" t="str">
            <v>あり</v>
          </cell>
          <cell r="CR218" t="str">
            <v>あり</v>
          </cell>
          <cell r="CS218" t="str">
            <v>あり</v>
          </cell>
          <cell r="CT218" t="str">
            <v>あり</v>
          </cell>
          <cell r="CU218" t="str">
            <v>なし</v>
          </cell>
          <cell r="CV218">
            <v>2</v>
          </cell>
          <cell r="CW218" t="str">
            <v>あり</v>
          </cell>
          <cell r="CY218" t="str">
            <v>○</v>
          </cell>
        </row>
        <row r="219">
          <cell r="C219">
            <v>250</v>
          </cell>
          <cell r="D219" t="str">
            <v>合同会社彩陽</v>
          </cell>
          <cell r="W219">
            <v>1172401315</v>
          </cell>
          <cell r="X219" t="str">
            <v>木もれ陽</v>
          </cell>
          <cell r="AA219" t="str">
            <v>毛呂山町</v>
          </cell>
          <cell r="AB219" t="str">
            <v>毛呂山町大字西戸字前原661-1</v>
          </cell>
          <cell r="AL219" t="str">
            <v>049-299-7950</v>
          </cell>
          <cell r="AP219" t="str">
            <v>○</v>
          </cell>
          <cell r="AQ219" t="str">
            <v>○</v>
          </cell>
          <cell r="AR219" t="str">
            <v>○</v>
          </cell>
          <cell r="AS219" t="str">
            <v>○</v>
          </cell>
          <cell r="AT219" t="str">
            <v>○</v>
          </cell>
          <cell r="AU219" t="str">
            <v>○</v>
          </cell>
          <cell r="AV219" t="str">
            <v>○</v>
          </cell>
          <cell r="AW219" t="str">
            <v>○</v>
          </cell>
          <cell r="BA219">
            <v>9</v>
          </cell>
          <cell r="BB219">
            <v>20</v>
          </cell>
          <cell r="BC219" t="str">
            <v>県所管</v>
          </cell>
          <cell r="BD219" t="str">
            <v>あり</v>
          </cell>
          <cell r="BE219">
            <v>6</v>
          </cell>
          <cell r="BG219">
            <v>6</v>
          </cell>
          <cell r="BI219">
            <v>1</v>
          </cell>
          <cell r="BL219" t="str">
            <v>あり</v>
          </cell>
          <cell r="BM219" t="str">
            <v>あり</v>
          </cell>
          <cell r="BW219">
            <v>2100</v>
          </cell>
          <cell r="CD219">
            <v>9</v>
          </cell>
          <cell r="CF219">
            <v>7.48</v>
          </cell>
          <cell r="CG219">
            <v>7.91</v>
          </cell>
          <cell r="CI219" t="str">
            <v>その他</v>
          </cell>
          <cell r="CK219" t="str">
            <v>2同室の場合あり</v>
          </cell>
          <cell r="CN219" t="str">
            <v>あり</v>
          </cell>
          <cell r="CO219" t="str">
            <v>あり</v>
          </cell>
          <cell r="CP219" t="str">
            <v>あり</v>
          </cell>
          <cell r="CQ219" t="str">
            <v>あり</v>
          </cell>
          <cell r="CR219" t="str">
            <v>あり</v>
          </cell>
          <cell r="CS219" t="str">
            <v>あり</v>
          </cell>
          <cell r="CT219" t="str">
            <v>あり</v>
          </cell>
          <cell r="CU219" t="str">
            <v>あり</v>
          </cell>
          <cell r="CV219">
            <v>2</v>
          </cell>
          <cell r="CW219" t="str">
            <v>あり</v>
          </cell>
          <cell r="CY219" t="str">
            <v>○</v>
          </cell>
        </row>
        <row r="220">
          <cell r="C220">
            <v>251</v>
          </cell>
          <cell r="D220" t="str">
            <v>株式会社エクラシア</v>
          </cell>
          <cell r="W220">
            <v>1175201100</v>
          </cell>
          <cell r="X220" t="str">
            <v>ﾃﾞｲｻｰﾋﾞｽｾﾝﾀｰｴｸﾗｼｱ桶川</v>
          </cell>
          <cell r="AA220" t="str">
            <v>桶川市</v>
          </cell>
          <cell r="AB220" t="str">
            <v>桶川市坂田西３－１－２</v>
          </cell>
          <cell r="AL220" t="str">
            <v>050-6861-5212</v>
          </cell>
          <cell r="AP220" t="str">
            <v>○</v>
          </cell>
          <cell r="AQ220" t="str">
            <v>○</v>
          </cell>
          <cell r="AR220" t="str">
            <v>○</v>
          </cell>
          <cell r="AS220" t="str">
            <v>○</v>
          </cell>
          <cell r="AT220" t="str">
            <v>○</v>
          </cell>
          <cell r="AU220" t="str">
            <v>○</v>
          </cell>
          <cell r="AV220" t="str">
            <v>○</v>
          </cell>
          <cell r="AW220" t="str">
            <v>○</v>
          </cell>
          <cell r="BA220">
            <v>5</v>
          </cell>
          <cell r="BB220">
            <v>30</v>
          </cell>
          <cell r="BC220" t="str">
            <v>県所管</v>
          </cell>
          <cell r="BD220" t="str">
            <v>あり</v>
          </cell>
          <cell r="BE220">
            <v>2</v>
          </cell>
          <cell r="BG220">
            <v>1</v>
          </cell>
          <cell r="BI220">
            <v>2</v>
          </cell>
          <cell r="BL220" t="str">
            <v>あり</v>
          </cell>
          <cell r="BM220" t="str">
            <v>あり</v>
          </cell>
          <cell r="BW220">
            <v>2100</v>
          </cell>
          <cell r="BX220" t="str">
            <v>なし</v>
          </cell>
          <cell r="BZ220">
            <v>1</v>
          </cell>
          <cell r="CB220">
            <v>8.64</v>
          </cell>
          <cell r="CD220">
            <v>4</v>
          </cell>
          <cell r="CF220">
            <v>7.5</v>
          </cell>
          <cell r="CI220" t="str">
            <v>パーテーション</v>
          </cell>
          <cell r="CK220" t="str">
            <v>1必ず別室</v>
          </cell>
          <cell r="CN220" t="str">
            <v>あり</v>
          </cell>
          <cell r="CO220" t="str">
            <v>あり</v>
          </cell>
          <cell r="CP220" t="str">
            <v>あり</v>
          </cell>
          <cell r="CQ220" t="str">
            <v>あり</v>
          </cell>
          <cell r="CR220" t="str">
            <v>あり</v>
          </cell>
          <cell r="CS220" t="str">
            <v>あり</v>
          </cell>
          <cell r="CT220" t="str">
            <v>あり</v>
          </cell>
          <cell r="CU220" t="str">
            <v>あり</v>
          </cell>
          <cell r="CV220">
            <v>2</v>
          </cell>
          <cell r="CW220" t="str">
            <v>あり</v>
          </cell>
          <cell r="CY220" t="str">
            <v>○</v>
          </cell>
        </row>
        <row r="221">
          <cell r="C221">
            <v>252</v>
          </cell>
          <cell r="D221" t="str">
            <v>株式会社CareNation</v>
          </cell>
          <cell r="W221">
            <v>1171802786</v>
          </cell>
          <cell r="X221" t="str">
            <v>ブルーミングケア草加青柳</v>
          </cell>
          <cell r="AA221" t="str">
            <v>草加市</v>
          </cell>
          <cell r="AB221" t="str">
            <v>草加市青柳６－３７－７</v>
          </cell>
          <cell r="AL221" t="str">
            <v>048-954-7930</v>
          </cell>
          <cell r="AP221" t="str">
            <v>○</v>
          </cell>
          <cell r="AQ221" t="str">
            <v>○</v>
          </cell>
          <cell r="AR221" t="str">
            <v>○</v>
          </cell>
          <cell r="AS221" t="str">
            <v>○</v>
          </cell>
          <cell r="AT221" t="str">
            <v>○</v>
          </cell>
          <cell r="AU221" t="str">
            <v>○</v>
          </cell>
          <cell r="AV221" t="str">
            <v>○</v>
          </cell>
          <cell r="AW221" t="str">
            <v>○</v>
          </cell>
          <cell r="BA221">
            <v>9</v>
          </cell>
          <cell r="BB221">
            <v>20</v>
          </cell>
          <cell r="BC221" t="str">
            <v>県所管</v>
          </cell>
          <cell r="BD221" t="str">
            <v>あり</v>
          </cell>
          <cell r="BE221">
            <v>4</v>
          </cell>
          <cell r="BG221">
            <v>2</v>
          </cell>
          <cell r="BH221">
            <v>2</v>
          </cell>
          <cell r="BI221">
            <v>1</v>
          </cell>
          <cell r="BL221" t="str">
            <v>あり</v>
          </cell>
          <cell r="BM221" t="str">
            <v>あり</v>
          </cell>
          <cell r="BW221">
            <v>2790</v>
          </cell>
          <cell r="BX221" t="str">
            <v>なし</v>
          </cell>
          <cell r="BZ221">
            <v>9</v>
          </cell>
          <cell r="CB221">
            <v>7.75</v>
          </cell>
          <cell r="CK221" t="str">
            <v>1必ず別室</v>
          </cell>
          <cell r="CN221" t="str">
            <v>あり</v>
          </cell>
          <cell r="CO221" t="str">
            <v>あり</v>
          </cell>
          <cell r="CP221" t="str">
            <v>あり</v>
          </cell>
          <cell r="CQ221" t="str">
            <v>あり</v>
          </cell>
          <cell r="CR221" t="str">
            <v>あり</v>
          </cell>
          <cell r="CS221" t="str">
            <v>あり</v>
          </cell>
          <cell r="CT221" t="str">
            <v>あり</v>
          </cell>
          <cell r="CU221" t="str">
            <v>あり</v>
          </cell>
          <cell r="CV221">
            <v>2</v>
          </cell>
          <cell r="CW221" t="str">
            <v>あり</v>
          </cell>
          <cell r="CY221" t="str">
            <v>○</v>
          </cell>
        </row>
        <row r="222">
          <cell r="C222">
            <v>253</v>
          </cell>
          <cell r="D222" t="str">
            <v>株式会社CareNation</v>
          </cell>
          <cell r="W222">
            <v>1171802794</v>
          </cell>
          <cell r="X222" t="str">
            <v>ブルーミングケア草加親水公園</v>
          </cell>
          <cell r="AA222" t="str">
            <v>草加市</v>
          </cell>
          <cell r="AB222" t="str">
            <v>草加市新里町１２６９－４</v>
          </cell>
          <cell r="AL222" t="str">
            <v>048-969-4613</v>
          </cell>
          <cell r="AP222" t="str">
            <v>○</v>
          </cell>
          <cell r="AQ222" t="str">
            <v>○</v>
          </cell>
          <cell r="AR222" t="str">
            <v>○</v>
          </cell>
          <cell r="AS222" t="str">
            <v>○</v>
          </cell>
          <cell r="AT222" t="str">
            <v>○</v>
          </cell>
          <cell r="AU222" t="str">
            <v>○</v>
          </cell>
          <cell r="AV222" t="str">
            <v>○</v>
          </cell>
          <cell r="AW222" t="str">
            <v>○</v>
          </cell>
          <cell r="BA222">
            <v>9</v>
          </cell>
          <cell r="BB222">
            <v>20</v>
          </cell>
          <cell r="BC222" t="str">
            <v>県所管</v>
          </cell>
          <cell r="BD222" t="str">
            <v>あり</v>
          </cell>
          <cell r="BE222">
            <v>4</v>
          </cell>
          <cell r="BG222">
            <v>2</v>
          </cell>
          <cell r="BH222">
            <v>2</v>
          </cell>
          <cell r="BI222" t="str">
            <v>1人</v>
          </cell>
          <cell r="BL222" t="str">
            <v>あり</v>
          </cell>
          <cell r="BM222" t="str">
            <v>あり</v>
          </cell>
          <cell r="BW222">
            <v>4100</v>
          </cell>
          <cell r="BX222" t="str">
            <v>なし</v>
          </cell>
          <cell r="BZ222">
            <v>9</v>
          </cell>
          <cell r="CB222" t="str">
            <v>7.74㎡</v>
          </cell>
          <cell r="CK222" t="str">
            <v>1必ず別室</v>
          </cell>
          <cell r="CN222" t="str">
            <v>あり</v>
          </cell>
          <cell r="CO222" t="str">
            <v>あり</v>
          </cell>
          <cell r="CP222" t="str">
            <v>あり</v>
          </cell>
          <cell r="CQ222" t="str">
            <v>あり</v>
          </cell>
          <cell r="CR222" t="str">
            <v>あり</v>
          </cell>
          <cell r="CS222" t="str">
            <v>あり</v>
          </cell>
          <cell r="CT222" t="str">
            <v>あり</v>
          </cell>
          <cell r="CU222" t="str">
            <v>あり</v>
          </cell>
          <cell r="CV222">
            <v>2</v>
          </cell>
          <cell r="CW222" t="str">
            <v>あり</v>
          </cell>
          <cell r="CY222" t="str">
            <v>○</v>
          </cell>
        </row>
        <row r="223">
          <cell r="C223">
            <v>254</v>
          </cell>
          <cell r="D223" t="str">
            <v>株式会社CareNation</v>
          </cell>
          <cell r="W223">
            <v>1171000795</v>
          </cell>
          <cell r="X223" t="str">
            <v>ブルーミングケア蓮田馬込</v>
          </cell>
          <cell r="AA223" t="str">
            <v>蓮田市</v>
          </cell>
          <cell r="AB223" t="str">
            <v>蓮田市馬込４丁目１１０</v>
          </cell>
          <cell r="AL223" t="str">
            <v>048-796-8426</v>
          </cell>
          <cell r="AP223" t="str">
            <v>○</v>
          </cell>
          <cell r="AQ223" t="str">
            <v>○</v>
          </cell>
          <cell r="AR223" t="str">
            <v>○</v>
          </cell>
          <cell r="AS223" t="str">
            <v>○</v>
          </cell>
          <cell r="AT223" t="str">
            <v>○</v>
          </cell>
          <cell r="AU223" t="str">
            <v>○</v>
          </cell>
          <cell r="AV223" t="str">
            <v>○</v>
          </cell>
          <cell r="AW223" t="str">
            <v>○</v>
          </cell>
          <cell r="BA223">
            <v>9</v>
          </cell>
          <cell r="BB223">
            <v>20</v>
          </cell>
          <cell r="BC223" t="str">
            <v>県所管</v>
          </cell>
          <cell r="BD223" t="str">
            <v>あり</v>
          </cell>
          <cell r="BE223">
            <v>4</v>
          </cell>
          <cell r="BG223">
            <v>2</v>
          </cell>
          <cell r="BH223">
            <v>2</v>
          </cell>
          <cell r="BI223">
            <v>1</v>
          </cell>
          <cell r="BL223" t="str">
            <v>あり</v>
          </cell>
          <cell r="BM223" t="str">
            <v>あり</v>
          </cell>
          <cell r="BW223">
            <v>4200</v>
          </cell>
          <cell r="BX223" t="str">
            <v>なし</v>
          </cell>
          <cell r="BZ223">
            <v>9</v>
          </cell>
          <cell r="CB223" t="str">
            <v>7.56㎡</v>
          </cell>
          <cell r="CK223" t="str">
            <v>1必ず別室</v>
          </cell>
          <cell r="CN223" t="str">
            <v>あり</v>
          </cell>
          <cell r="CO223" t="str">
            <v>あり</v>
          </cell>
          <cell r="CP223" t="str">
            <v>あり</v>
          </cell>
          <cell r="CQ223" t="str">
            <v>あり</v>
          </cell>
          <cell r="CR223" t="str">
            <v>あり</v>
          </cell>
          <cell r="CS223" t="str">
            <v>あり</v>
          </cell>
          <cell r="CT223" t="str">
            <v>あり</v>
          </cell>
          <cell r="CU223" t="str">
            <v>あり</v>
          </cell>
          <cell r="CV223">
            <v>2</v>
          </cell>
          <cell r="CW223" t="str">
            <v>あり</v>
          </cell>
          <cell r="CY223" t="str">
            <v>○</v>
          </cell>
        </row>
        <row r="225">
          <cell r="C225">
            <v>256</v>
          </cell>
          <cell r="D225" t="str">
            <v>株式会社はなわ社会福祉</v>
          </cell>
          <cell r="W225">
            <v>1174201663</v>
          </cell>
          <cell r="X225" t="str">
            <v>ふれあい美里デイサービスセンター</v>
          </cell>
          <cell r="AA225" t="str">
            <v>美里町</v>
          </cell>
          <cell r="AB225" t="str">
            <v>美里町中里新田２２１－１</v>
          </cell>
          <cell r="AL225" t="str">
            <v>0495-71-9105</v>
          </cell>
          <cell r="AP225" t="str">
            <v>○</v>
          </cell>
          <cell r="AQ225" t="str">
            <v>○</v>
          </cell>
          <cell r="AR225" t="str">
            <v>○</v>
          </cell>
          <cell r="AS225" t="str">
            <v>○</v>
          </cell>
          <cell r="AT225" t="str">
            <v>○</v>
          </cell>
          <cell r="AU225" t="str">
            <v>○</v>
          </cell>
          <cell r="AV225" t="str">
            <v>○</v>
          </cell>
          <cell r="AW225" t="str">
            <v>○</v>
          </cell>
          <cell r="BA225">
            <v>8</v>
          </cell>
          <cell r="BB225">
            <v>20</v>
          </cell>
          <cell r="BC225" t="str">
            <v>県所管</v>
          </cell>
          <cell r="BD225" t="str">
            <v>あり</v>
          </cell>
          <cell r="BE225">
            <v>3</v>
          </cell>
          <cell r="BG225">
            <v>1</v>
          </cell>
          <cell r="BH225">
            <v>2</v>
          </cell>
          <cell r="BI225">
            <v>1</v>
          </cell>
          <cell r="BJ225">
            <v>1</v>
          </cell>
          <cell r="BL225" t="str">
            <v>あり</v>
          </cell>
          <cell r="BM225" t="str">
            <v>あり</v>
          </cell>
          <cell r="BW225">
            <v>2100</v>
          </cell>
          <cell r="BZ225">
            <v>8</v>
          </cell>
          <cell r="CB225">
            <v>8.07</v>
          </cell>
          <cell r="CC225">
            <v>8.07</v>
          </cell>
          <cell r="CK225" t="str">
            <v>1必ず別室</v>
          </cell>
          <cell r="CN225" t="str">
            <v>あり</v>
          </cell>
          <cell r="CO225" t="str">
            <v>あり</v>
          </cell>
          <cell r="CP225" t="str">
            <v>あり</v>
          </cell>
          <cell r="CQ225" t="str">
            <v>あり</v>
          </cell>
          <cell r="CR225" t="str">
            <v>あり</v>
          </cell>
          <cell r="CS225" t="str">
            <v>あり</v>
          </cell>
          <cell r="CT225" t="str">
            <v>あり</v>
          </cell>
          <cell r="CU225" t="str">
            <v>あり</v>
          </cell>
          <cell r="CV225">
            <v>2</v>
          </cell>
          <cell r="CW225" t="str">
            <v>なし</v>
          </cell>
          <cell r="CY225" t="str">
            <v>○</v>
          </cell>
        </row>
        <row r="226">
          <cell r="C226">
            <v>257</v>
          </cell>
          <cell r="D226" t="str">
            <v>有限会社優和の里</v>
          </cell>
          <cell r="W226">
            <v>1174201614</v>
          </cell>
          <cell r="X226" t="str">
            <v>デイサービスセンターゆうわの里</v>
          </cell>
          <cell r="AA226" t="str">
            <v>神川町</v>
          </cell>
          <cell r="AB226" t="str">
            <v>神川町八日市303番地1</v>
          </cell>
          <cell r="AL226" t="str">
            <v>0495-77-7770</v>
          </cell>
          <cell r="AP226" t="str">
            <v>○</v>
          </cell>
          <cell r="AQ226" t="str">
            <v>○</v>
          </cell>
          <cell r="AR226" t="str">
            <v>○</v>
          </cell>
          <cell r="AS226" t="str">
            <v>○</v>
          </cell>
          <cell r="AT226" t="str">
            <v>○</v>
          </cell>
          <cell r="AU226" t="str">
            <v>○</v>
          </cell>
          <cell r="AV226" t="str">
            <v>○</v>
          </cell>
          <cell r="AW226" t="str">
            <v>○</v>
          </cell>
          <cell r="AX226" t="str">
            <v>12／31～1／１</v>
          </cell>
          <cell r="BA226">
            <v>4</v>
          </cell>
          <cell r="BB226">
            <v>30</v>
          </cell>
          <cell r="BC226" t="str">
            <v>県所管</v>
          </cell>
          <cell r="BD226" t="str">
            <v>あり</v>
          </cell>
          <cell r="BE226" t="str">
            <v>7人</v>
          </cell>
          <cell r="BF226" t="str">
            <v>1人</v>
          </cell>
          <cell r="BG226" t="str">
            <v>6人</v>
          </cell>
          <cell r="BI226">
            <v>2</v>
          </cell>
          <cell r="BL226" t="str">
            <v>あり</v>
          </cell>
          <cell r="BM226" t="str">
            <v>あり</v>
          </cell>
          <cell r="BW226">
            <v>2100</v>
          </cell>
          <cell r="BX226" t="str">
            <v>あり</v>
          </cell>
          <cell r="BZ226">
            <v>3</v>
          </cell>
          <cell r="CB226">
            <v>10.32</v>
          </cell>
          <cell r="CC226">
            <v>10.97</v>
          </cell>
          <cell r="CK226" t="str">
            <v>1必ず別室</v>
          </cell>
          <cell r="CN226" t="str">
            <v>あり</v>
          </cell>
          <cell r="CO226" t="str">
            <v>あり</v>
          </cell>
          <cell r="CP226" t="str">
            <v>あり</v>
          </cell>
          <cell r="CQ226" t="str">
            <v>あり</v>
          </cell>
          <cell r="CR226" t="str">
            <v>あり</v>
          </cell>
          <cell r="CS226" t="str">
            <v>あり</v>
          </cell>
          <cell r="CT226" t="str">
            <v>あり</v>
          </cell>
          <cell r="CU226" t="str">
            <v>あり</v>
          </cell>
          <cell r="CV226">
            <v>2</v>
          </cell>
          <cell r="CW226" t="str">
            <v>あり</v>
          </cell>
          <cell r="CY226" t="str">
            <v>○</v>
          </cell>
        </row>
        <row r="227">
          <cell r="C227">
            <v>258</v>
          </cell>
          <cell r="D227" t="str">
            <v>株式会社　どりーむ</v>
          </cell>
          <cell r="W227">
            <v>1174300937</v>
          </cell>
          <cell r="X227" t="str">
            <v>デイサービスセンターどりーむ下浅見</v>
          </cell>
          <cell r="AA227" t="str">
            <v>本庄市</v>
          </cell>
          <cell r="AB227" t="str">
            <v>児玉町下浅見823－４</v>
          </cell>
          <cell r="AL227" t="str">
            <v>0495-73-1888</v>
          </cell>
          <cell r="AP227" t="str">
            <v>○</v>
          </cell>
          <cell r="AQ227" t="str">
            <v>○</v>
          </cell>
          <cell r="AR227" t="str">
            <v>○</v>
          </cell>
          <cell r="AS227" t="str">
            <v>○</v>
          </cell>
          <cell r="AT227" t="str">
            <v>○</v>
          </cell>
          <cell r="AU227" t="str">
            <v>○</v>
          </cell>
          <cell r="AV227" t="str">
            <v>○</v>
          </cell>
          <cell r="AW227" t="str">
            <v>○</v>
          </cell>
          <cell r="BA227">
            <v>7</v>
          </cell>
          <cell r="BB227">
            <v>30</v>
          </cell>
          <cell r="BC227" t="str">
            <v>県所管</v>
          </cell>
          <cell r="BD227" t="str">
            <v>あり</v>
          </cell>
          <cell r="BE227">
            <v>4</v>
          </cell>
          <cell r="BG227">
            <v>4</v>
          </cell>
          <cell r="BI227">
            <v>1</v>
          </cell>
          <cell r="BL227" t="str">
            <v>あり</v>
          </cell>
          <cell r="BM227" t="str">
            <v>あり</v>
          </cell>
          <cell r="BW227">
            <v>2100</v>
          </cell>
          <cell r="BX227" t="str">
            <v>あり</v>
          </cell>
          <cell r="BZ227">
            <v>1</v>
          </cell>
          <cell r="CB227">
            <v>11.16</v>
          </cell>
          <cell r="CC227">
            <v>15</v>
          </cell>
          <cell r="CD227">
            <v>6</v>
          </cell>
          <cell r="CI227" t="str">
            <v>パーテーション</v>
          </cell>
          <cell r="CK227" t="str">
            <v>2同室の場合あり</v>
          </cell>
          <cell r="CN227" t="str">
            <v>あり</v>
          </cell>
          <cell r="CO227" t="str">
            <v>あり</v>
          </cell>
          <cell r="CP227" t="str">
            <v>あり</v>
          </cell>
          <cell r="CQ227" t="str">
            <v>あり</v>
          </cell>
          <cell r="CR227" t="str">
            <v>なし</v>
          </cell>
          <cell r="CS227" t="str">
            <v>あり</v>
          </cell>
          <cell r="CT227" t="str">
            <v>あり</v>
          </cell>
          <cell r="CU227" t="str">
            <v>なし</v>
          </cell>
          <cell r="CV227">
            <v>2</v>
          </cell>
          <cell r="CW227" t="str">
            <v>あり</v>
          </cell>
          <cell r="CY227" t="str">
            <v>○</v>
          </cell>
        </row>
        <row r="228">
          <cell r="C228">
            <v>259</v>
          </cell>
          <cell r="D228" t="str">
            <v>株式会社エクラシア</v>
          </cell>
          <cell r="W228">
            <v>1171602715</v>
          </cell>
          <cell r="X228" t="str">
            <v>ﾃﾞｲｻｰﾋﾞｽｾﾝﾀｰｴｸﾗｼｱ上尾</v>
          </cell>
          <cell r="AA228" t="str">
            <v>上尾市</v>
          </cell>
          <cell r="AB228" t="str">
            <v>上尾市原市２６８－１</v>
          </cell>
          <cell r="AL228" t="str">
            <v>050-6861-5206</v>
          </cell>
          <cell r="AP228" t="str">
            <v>○</v>
          </cell>
          <cell r="AQ228" t="str">
            <v>○</v>
          </cell>
          <cell r="AR228" t="str">
            <v>○</v>
          </cell>
          <cell r="AS228" t="str">
            <v>○</v>
          </cell>
          <cell r="AT228" t="str">
            <v>○</v>
          </cell>
          <cell r="AU228" t="str">
            <v>○</v>
          </cell>
          <cell r="AV228" t="str">
            <v>○</v>
          </cell>
          <cell r="AW228" t="str">
            <v>○</v>
          </cell>
          <cell r="BA228">
            <v>3</v>
          </cell>
          <cell r="BB228">
            <v>30</v>
          </cell>
          <cell r="BC228" t="str">
            <v>県所管</v>
          </cell>
          <cell r="BD228" t="str">
            <v>あり</v>
          </cell>
          <cell r="BE228">
            <v>6</v>
          </cell>
          <cell r="BG228">
            <v>5</v>
          </cell>
          <cell r="BH228">
            <v>1</v>
          </cell>
          <cell r="BI228">
            <v>2</v>
          </cell>
          <cell r="BL228" t="str">
            <v>あり</v>
          </cell>
          <cell r="BM228" t="str">
            <v>あり</v>
          </cell>
          <cell r="BW228">
            <v>2100</v>
          </cell>
          <cell r="BX228" t="str">
            <v>なし</v>
          </cell>
          <cell r="BZ228">
            <v>1</v>
          </cell>
          <cell r="CB228">
            <v>7.53</v>
          </cell>
          <cell r="CD228">
            <v>2</v>
          </cell>
          <cell r="CF228">
            <v>7.5</v>
          </cell>
          <cell r="CI228" t="str">
            <v>パーテーション</v>
          </cell>
          <cell r="CK228" t="str">
            <v>1必ず別室</v>
          </cell>
          <cell r="CN228" t="str">
            <v>あり</v>
          </cell>
          <cell r="CO228" t="str">
            <v>あり</v>
          </cell>
          <cell r="CP228" t="str">
            <v>あり</v>
          </cell>
          <cell r="CQ228" t="str">
            <v>あり</v>
          </cell>
          <cell r="CR228" t="str">
            <v>あり</v>
          </cell>
          <cell r="CS228" t="str">
            <v>あり</v>
          </cell>
          <cell r="CT228" t="str">
            <v>あり</v>
          </cell>
          <cell r="CU228" t="str">
            <v>あり</v>
          </cell>
          <cell r="CV228">
            <v>2</v>
          </cell>
          <cell r="CW228" t="str">
            <v>あり</v>
          </cell>
          <cell r="CY228" t="str">
            <v>○</v>
          </cell>
        </row>
        <row r="229">
          <cell r="C229">
            <v>260</v>
          </cell>
          <cell r="D229" t="str">
            <v>株式会社　縁</v>
          </cell>
          <cell r="W229">
            <v>1174602399</v>
          </cell>
          <cell r="X229" t="str">
            <v>デイサービスセンターこころ</v>
          </cell>
          <cell r="AA229" t="str">
            <v>深谷市</v>
          </cell>
          <cell r="AB229" t="str">
            <v>深谷市国済寺477番地１</v>
          </cell>
          <cell r="AL229" t="str">
            <v>048-574-0880</v>
          </cell>
          <cell r="AP229" t="str">
            <v>○</v>
          </cell>
          <cell r="AQ229" t="str">
            <v>○</v>
          </cell>
          <cell r="AR229" t="str">
            <v>○</v>
          </cell>
          <cell r="AS229" t="str">
            <v>○</v>
          </cell>
          <cell r="AT229" t="str">
            <v>○</v>
          </cell>
          <cell r="AU229" t="str">
            <v>○</v>
          </cell>
          <cell r="AV229" t="str">
            <v>○</v>
          </cell>
          <cell r="AW229" t="str">
            <v>○</v>
          </cell>
          <cell r="AX229" t="str">
            <v>12/30～1/3</v>
          </cell>
          <cell r="BA229">
            <v>5</v>
          </cell>
          <cell r="BB229">
            <v>25</v>
          </cell>
          <cell r="BC229" t="str">
            <v>県所管</v>
          </cell>
          <cell r="BD229" t="str">
            <v>あり</v>
          </cell>
          <cell r="BE229">
            <v>8</v>
          </cell>
          <cell r="BF229">
            <v>3</v>
          </cell>
          <cell r="BG229">
            <v>5</v>
          </cell>
          <cell r="BI229">
            <v>2</v>
          </cell>
          <cell r="BJ229">
            <v>1</v>
          </cell>
          <cell r="BL229" t="str">
            <v>あり</v>
          </cell>
          <cell r="BM229" t="str">
            <v>あり</v>
          </cell>
          <cell r="BW229">
            <v>2100</v>
          </cell>
          <cell r="BX229" t="str">
            <v>あり</v>
          </cell>
          <cell r="BZ229">
            <v>1</v>
          </cell>
          <cell r="CB229">
            <v>8.67</v>
          </cell>
          <cell r="CD229">
            <v>4</v>
          </cell>
          <cell r="CF229">
            <v>7.75</v>
          </cell>
          <cell r="CG229">
            <v>8.06</v>
          </cell>
          <cell r="CI229" t="str">
            <v>パーテーション</v>
          </cell>
          <cell r="CK229" t="str">
            <v>2同室の場合あり</v>
          </cell>
          <cell r="CN229" t="str">
            <v>あり</v>
          </cell>
          <cell r="CO229" t="str">
            <v>あり</v>
          </cell>
          <cell r="CP229" t="str">
            <v>あり</v>
          </cell>
          <cell r="CQ229" t="str">
            <v>あり</v>
          </cell>
          <cell r="CR229" t="str">
            <v>あり</v>
          </cell>
          <cell r="CS229" t="str">
            <v>あり</v>
          </cell>
          <cell r="CT229" t="str">
            <v>あり</v>
          </cell>
          <cell r="CU229" t="str">
            <v>あり</v>
          </cell>
          <cell r="CV229">
            <v>2</v>
          </cell>
          <cell r="CW229" t="str">
            <v>あり</v>
          </cell>
          <cell r="CY229" t="str">
            <v>〇</v>
          </cell>
        </row>
        <row r="230">
          <cell r="C230">
            <v>261</v>
          </cell>
          <cell r="D230" t="str">
            <v>有限会社　やまひろ</v>
          </cell>
          <cell r="W230">
            <v>1174602050</v>
          </cell>
          <cell r="X230" t="str">
            <v>ファミリーケア深谷さくら物語</v>
          </cell>
          <cell r="AA230" t="str">
            <v>熊谷市</v>
          </cell>
          <cell r="AB230" t="str">
            <v>熊谷市新堀915-10エクスバル熊谷101号</v>
          </cell>
          <cell r="AL230" t="str">
            <v>048-580-6068</v>
          </cell>
          <cell r="AP230" t="str">
            <v>○</v>
          </cell>
          <cell r="AQ230" t="str">
            <v>○</v>
          </cell>
          <cell r="AR230" t="str">
            <v>○</v>
          </cell>
          <cell r="AS230" t="str">
            <v>○</v>
          </cell>
          <cell r="AT230" t="str">
            <v>○</v>
          </cell>
          <cell r="AU230" t="str">
            <v>○</v>
          </cell>
          <cell r="AV230" t="str">
            <v>○</v>
          </cell>
          <cell r="AW230" t="str">
            <v>○</v>
          </cell>
          <cell r="BA230">
            <v>9</v>
          </cell>
          <cell r="BB230">
            <v>18</v>
          </cell>
          <cell r="BC230" t="str">
            <v>地域密着</v>
          </cell>
          <cell r="BD230" t="str">
            <v>なし</v>
          </cell>
          <cell r="BE230">
            <v>4</v>
          </cell>
          <cell r="BG230">
            <v>2</v>
          </cell>
          <cell r="BH230">
            <v>2</v>
          </cell>
          <cell r="BL230" t="str">
            <v>あり</v>
          </cell>
          <cell r="BM230" t="str">
            <v>あり</v>
          </cell>
          <cell r="BW230">
            <v>1500</v>
          </cell>
          <cell r="BX230" t="str">
            <v>なし</v>
          </cell>
          <cell r="BZ230">
            <v>2</v>
          </cell>
          <cell r="CB230">
            <v>8</v>
          </cell>
          <cell r="CC230">
            <v>11</v>
          </cell>
          <cell r="CD230">
            <v>4</v>
          </cell>
          <cell r="CF230">
            <v>25</v>
          </cell>
          <cell r="CG230">
            <v>25</v>
          </cell>
          <cell r="CI230" t="str">
            <v>パーテーション</v>
          </cell>
          <cell r="CK230" t="str">
            <v>2同室の場合あり</v>
          </cell>
          <cell r="CN230" t="str">
            <v>あり</v>
          </cell>
          <cell r="CO230" t="str">
            <v>あり</v>
          </cell>
          <cell r="CP230" t="str">
            <v>あり</v>
          </cell>
          <cell r="CQ230" t="str">
            <v>あり</v>
          </cell>
          <cell r="CR230" t="str">
            <v>あり</v>
          </cell>
          <cell r="CS230" t="str">
            <v>あり</v>
          </cell>
          <cell r="CT230" t="str">
            <v>あり</v>
          </cell>
          <cell r="CU230" t="str">
            <v>あり</v>
          </cell>
          <cell r="CV230">
            <v>2</v>
          </cell>
          <cell r="CW230" t="str">
            <v>なし</v>
          </cell>
          <cell r="CY230" t="str">
            <v>○</v>
          </cell>
        </row>
        <row r="231">
          <cell r="C231">
            <v>262</v>
          </cell>
          <cell r="D231" t="str">
            <v>株式会社Y.H.I</v>
          </cell>
          <cell r="W231">
            <v>1196200164</v>
          </cell>
          <cell r="X231" t="str">
            <v>デイサービスCoCoRo鶴ヶ島</v>
          </cell>
          <cell r="AA231" t="str">
            <v>鶴ヶ島市</v>
          </cell>
          <cell r="AB231" t="str">
            <v>鶴ヶ島市富士見5-9-5</v>
          </cell>
          <cell r="AL231" t="str">
            <v>049-277-5055</v>
          </cell>
          <cell r="AP231" t="str">
            <v>○</v>
          </cell>
          <cell r="AQ231" t="str">
            <v>○</v>
          </cell>
          <cell r="AR231" t="str">
            <v>○</v>
          </cell>
          <cell r="AS231" t="str">
            <v>○</v>
          </cell>
          <cell r="AT231" t="str">
            <v>○</v>
          </cell>
          <cell r="AU231" t="str">
            <v>○</v>
          </cell>
          <cell r="AV231" t="str">
            <v>○</v>
          </cell>
          <cell r="AW231" t="str">
            <v>○</v>
          </cell>
          <cell r="BA231">
            <v>5</v>
          </cell>
          <cell r="BB231">
            <v>10</v>
          </cell>
          <cell r="BC231" t="str">
            <v>地域密着</v>
          </cell>
          <cell r="BD231" t="str">
            <v>あり</v>
          </cell>
          <cell r="BE231">
            <v>7</v>
          </cell>
          <cell r="BG231">
            <v>4</v>
          </cell>
          <cell r="BH231">
            <v>3</v>
          </cell>
          <cell r="BI231">
            <v>1</v>
          </cell>
          <cell r="BL231" t="str">
            <v>あり</v>
          </cell>
          <cell r="BM231" t="str">
            <v>あり</v>
          </cell>
          <cell r="BW231">
            <v>2100</v>
          </cell>
          <cell r="BX231" t="str">
            <v>なし</v>
          </cell>
          <cell r="BZ231">
            <v>1</v>
          </cell>
          <cell r="CA231">
            <v>2</v>
          </cell>
          <cell r="CB231">
            <v>8.27</v>
          </cell>
          <cell r="CC231">
            <v>9.98</v>
          </cell>
          <cell r="CD231">
            <v>2</v>
          </cell>
          <cell r="CF231">
            <v>15.13</v>
          </cell>
          <cell r="CG231">
            <v>15.13</v>
          </cell>
          <cell r="CI231" t="str">
            <v>カーテン</v>
          </cell>
          <cell r="CK231" t="str">
            <v>2同室の場合あり</v>
          </cell>
          <cell r="CN231" t="str">
            <v>あり</v>
          </cell>
          <cell r="CO231" t="str">
            <v>あり</v>
          </cell>
          <cell r="CP231" t="str">
            <v>あり</v>
          </cell>
          <cell r="CQ231" t="str">
            <v>あり</v>
          </cell>
          <cell r="CR231" t="str">
            <v>あり</v>
          </cell>
          <cell r="CS231" t="str">
            <v>あり</v>
          </cell>
          <cell r="CT231" t="str">
            <v>あり</v>
          </cell>
          <cell r="CU231" t="str">
            <v>あり</v>
          </cell>
          <cell r="CW231" t="str">
            <v>あり</v>
          </cell>
          <cell r="CY231" t="str">
            <v>○</v>
          </cell>
        </row>
        <row r="232">
          <cell r="C232">
            <v>263</v>
          </cell>
          <cell r="D232" t="str">
            <v>株式会社Y.H.I</v>
          </cell>
          <cell r="W232">
            <v>1196200172</v>
          </cell>
          <cell r="X232" t="str">
            <v>デイサービスYuMeCa鶴ヶ島</v>
          </cell>
          <cell r="AA232" t="str">
            <v>鶴ヶ島市</v>
          </cell>
          <cell r="AB232" t="str">
            <v>鶴ヶ島市鶴ヶ丘23-1</v>
          </cell>
          <cell r="AL232" t="str">
            <v>049-298-3355</v>
          </cell>
          <cell r="AP232" t="str">
            <v>○</v>
          </cell>
          <cell r="AQ232" t="str">
            <v>○</v>
          </cell>
          <cell r="AR232" t="str">
            <v>○</v>
          </cell>
          <cell r="AS232" t="str">
            <v>○</v>
          </cell>
          <cell r="AT232" t="str">
            <v>○</v>
          </cell>
          <cell r="AU232" t="str">
            <v>○</v>
          </cell>
          <cell r="AV232" t="str">
            <v>○</v>
          </cell>
          <cell r="AW232" t="str">
            <v>○</v>
          </cell>
          <cell r="BA232">
            <v>5</v>
          </cell>
          <cell r="BB232">
            <v>10</v>
          </cell>
          <cell r="BC232" t="str">
            <v>地域密着</v>
          </cell>
          <cell r="BD232" t="str">
            <v>あり</v>
          </cell>
          <cell r="BE232">
            <v>7</v>
          </cell>
          <cell r="BG232">
            <v>4</v>
          </cell>
          <cell r="BH232">
            <v>3</v>
          </cell>
          <cell r="BI232">
            <v>1</v>
          </cell>
          <cell r="BL232" t="str">
            <v>あり</v>
          </cell>
          <cell r="BM232" t="str">
            <v>あり</v>
          </cell>
          <cell r="BW232">
            <v>2100</v>
          </cell>
          <cell r="BX232" t="str">
            <v>なし</v>
          </cell>
          <cell r="BZ232">
            <v>1</v>
          </cell>
          <cell r="CB232">
            <v>9.2200000000000006</v>
          </cell>
          <cell r="CC232">
            <v>9.2200000000000006</v>
          </cell>
          <cell r="CD232">
            <v>2</v>
          </cell>
          <cell r="CE232">
            <v>2</v>
          </cell>
          <cell r="CF232">
            <v>15.1</v>
          </cell>
          <cell r="CG232">
            <v>15.51</v>
          </cell>
          <cell r="CI232" t="str">
            <v>カーテン</v>
          </cell>
          <cell r="CK232" t="str">
            <v>2同室の場合あり</v>
          </cell>
          <cell r="CN232" t="str">
            <v>あり</v>
          </cell>
          <cell r="CO232" t="str">
            <v>あり</v>
          </cell>
          <cell r="CP232" t="str">
            <v>あり</v>
          </cell>
          <cell r="CQ232" t="str">
            <v>あり</v>
          </cell>
          <cell r="CR232" t="str">
            <v>あり</v>
          </cell>
          <cell r="CS232" t="str">
            <v>あり</v>
          </cell>
          <cell r="CT232" t="str">
            <v>あり</v>
          </cell>
          <cell r="CU232" t="str">
            <v>あり</v>
          </cell>
          <cell r="CW232" t="str">
            <v>あり</v>
          </cell>
          <cell r="CY232" t="str">
            <v>○</v>
          </cell>
        </row>
        <row r="233">
          <cell r="C233">
            <v>264</v>
          </cell>
          <cell r="D233" t="str">
            <v>有限会社ＨＯＲＯＷＡＴＡ</v>
          </cell>
          <cell r="W233">
            <v>1174501195</v>
          </cell>
          <cell r="X233" t="str">
            <v>なでしこデイサービスセンター岡部</v>
          </cell>
          <cell r="AA233" t="str">
            <v>深谷市</v>
          </cell>
          <cell r="AB233" t="str">
            <v>深谷市岡３３２２-１</v>
          </cell>
          <cell r="AL233" t="str">
            <v>048-585-5993</v>
          </cell>
          <cell r="AP233" t="str">
            <v>○</v>
          </cell>
          <cell r="AQ233" t="str">
            <v>○</v>
          </cell>
          <cell r="AR233" t="str">
            <v>○</v>
          </cell>
          <cell r="AS233" t="str">
            <v>○</v>
          </cell>
          <cell r="AT233" t="str">
            <v>○</v>
          </cell>
          <cell r="AU233" t="str">
            <v>○</v>
          </cell>
          <cell r="AV233" t="str">
            <v>○</v>
          </cell>
          <cell r="AW233" t="str">
            <v>○</v>
          </cell>
          <cell r="BA233">
            <v>4</v>
          </cell>
          <cell r="BB233">
            <v>20</v>
          </cell>
          <cell r="BC233" t="str">
            <v>県所管</v>
          </cell>
          <cell r="BD233" t="str">
            <v>あり</v>
          </cell>
          <cell r="BE233">
            <v>8</v>
          </cell>
          <cell r="BF233">
            <v>1</v>
          </cell>
          <cell r="BG233">
            <v>9</v>
          </cell>
          <cell r="BI233">
            <v>1</v>
          </cell>
          <cell r="BL233" t="str">
            <v>あり</v>
          </cell>
          <cell r="BM233" t="str">
            <v>あり</v>
          </cell>
          <cell r="BW233">
            <v>2100</v>
          </cell>
          <cell r="BX233" t="str">
            <v>なし</v>
          </cell>
          <cell r="CD233">
            <v>4</v>
          </cell>
          <cell r="CF233">
            <v>7.44</v>
          </cell>
          <cell r="CG233">
            <v>7.44</v>
          </cell>
          <cell r="CI233" t="str">
            <v>カーテン</v>
          </cell>
          <cell r="CK233" t="str">
            <v>2同室の場合あり</v>
          </cell>
          <cell r="CN233" t="str">
            <v>あり</v>
          </cell>
          <cell r="CO233" t="str">
            <v>あり</v>
          </cell>
          <cell r="CP233" t="str">
            <v>あり</v>
          </cell>
          <cell r="CQ233" t="str">
            <v>あり</v>
          </cell>
          <cell r="CR233" t="str">
            <v>あり</v>
          </cell>
          <cell r="CS233" t="str">
            <v>あり</v>
          </cell>
          <cell r="CT233" t="str">
            <v>あり</v>
          </cell>
          <cell r="CU233" t="str">
            <v>あり</v>
          </cell>
          <cell r="CV233">
            <v>2</v>
          </cell>
          <cell r="CW233" t="str">
            <v>あり</v>
          </cell>
          <cell r="CY233" t="str">
            <v>〇</v>
          </cell>
        </row>
        <row r="234">
          <cell r="C234">
            <v>265</v>
          </cell>
          <cell r="D234" t="str">
            <v>有限会社ＨＯＲＯＷＡＴＡ</v>
          </cell>
          <cell r="W234">
            <v>1173103027</v>
          </cell>
          <cell r="X234" t="str">
            <v>なでしこデイサービスセンター</v>
          </cell>
          <cell r="AA234" t="str">
            <v>熊谷市</v>
          </cell>
          <cell r="AB234" t="str">
            <v>熊谷市美土里町一丁目１８０番地</v>
          </cell>
          <cell r="AL234" t="str">
            <v>048-598-8388</v>
          </cell>
          <cell r="AP234" t="str">
            <v>○</v>
          </cell>
          <cell r="AQ234" t="str">
            <v>○</v>
          </cell>
          <cell r="AR234" t="str">
            <v>○</v>
          </cell>
          <cell r="AS234" t="str">
            <v>○</v>
          </cell>
          <cell r="AT234" t="str">
            <v>○</v>
          </cell>
          <cell r="AU234" t="str">
            <v>○</v>
          </cell>
          <cell r="AV234" t="str">
            <v>○</v>
          </cell>
          <cell r="AW234" t="str">
            <v>○</v>
          </cell>
          <cell r="BA234">
            <v>4</v>
          </cell>
          <cell r="BB234">
            <v>30</v>
          </cell>
          <cell r="BC234" t="str">
            <v>県所管</v>
          </cell>
          <cell r="BD234" t="str">
            <v>あり</v>
          </cell>
          <cell r="BE234">
            <v>7</v>
          </cell>
          <cell r="BF234">
            <v>7</v>
          </cell>
          <cell r="BI234">
            <v>1</v>
          </cell>
          <cell r="BL234" t="str">
            <v>あり</v>
          </cell>
          <cell r="BM234" t="str">
            <v>あり</v>
          </cell>
          <cell r="BW234">
            <v>2100</v>
          </cell>
          <cell r="BX234" t="str">
            <v>なし</v>
          </cell>
          <cell r="CD234">
            <v>4</v>
          </cell>
          <cell r="CF234">
            <v>7.44</v>
          </cell>
          <cell r="CG234">
            <v>7.44</v>
          </cell>
          <cell r="CI234" t="str">
            <v>カーテン</v>
          </cell>
          <cell r="CK234" t="str">
            <v>2同室の場合あり</v>
          </cell>
          <cell r="CN234" t="str">
            <v>あり</v>
          </cell>
          <cell r="CO234" t="str">
            <v>あり</v>
          </cell>
          <cell r="CP234" t="str">
            <v>あり</v>
          </cell>
          <cell r="CQ234" t="str">
            <v>あり</v>
          </cell>
          <cell r="CR234" t="str">
            <v>あり</v>
          </cell>
          <cell r="CS234" t="str">
            <v>あり</v>
          </cell>
          <cell r="CT234" t="str">
            <v>あり</v>
          </cell>
          <cell r="CU234" t="str">
            <v>あり</v>
          </cell>
          <cell r="CV234">
            <v>2</v>
          </cell>
          <cell r="CW234" t="str">
            <v>あり</v>
          </cell>
          <cell r="CY234" t="str">
            <v>〇</v>
          </cell>
        </row>
        <row r="235">
          <cell r="C235">
            <v>266</v>
          </cell>
          <cell r="D235" t="str">
            <v>株式会社ハピネスライフ</v>
          </cell>
          <cell r="W235">
            <v>1174301745</v>
          </cell>
          <cell r="X235" t="str">
            <v>花咲デイサービス</v>
          </cell>
          <cell r="AA235" t="str">
            <v>本庄市</v>
          </cell>
          <cell r="AB235" t="str">
            <v>本庄市下野堂１－１８－３</v>
          </cell>
          <cell r="AL235" t="str">
            <v>0495-71-7208</v>
          </cell>
          <cell r="AP235" t="str">
            <v>○</v>
          </cell>
          <cell r="AQ235" t="str">
            <v>○</v>
          </cell>
          <cell r="AR235" t="str">
            <v>○</v>
          </cell>
          <cell r="AS235" t="str">
            <v>○</v>
          </cell>
          <cell r="AT235" t="str">
            <v>○</v>
          </cell>
          <cell r="AV235" t="str">
            <v>○</v>
          </cell>
          <cell r="AW235" t="str">
            <v>○</v>
          </cell>
          <cell r="AX235" t="str">
            <v>12/3１～1/3</v>
          </cell>
          <cell r="BA235">
            <v>7</v>
          </cell>
          <cell r="BB235">
            <v>19</v>
          </cell>
          <cell r="BC235" t="str">
            <v>県所管</v>
          </cell>
          <cell r="BD235" t="str">
            <v>あり</v>
          </cell>
          <cell r="BE235">
            <v>6</v>
          </cell>
          <cell r="BF235">
            <v>1</v>
          </cell>
          <cell r="BG235">
            <v>4</v>
          </cell>
          <cell r="BH235">
            <v>1</v>
          </cell>
          <cell r="BI235">
            <v>1</v>
          </cell>
          <cell r="BL235" t="str">
            <v>あり</v>
          </cell>
          <cell r="BM235" t="str">
            <v>あり</v>
          </cell>
          <cell r="BW235">
            <v>2100</v>
          </cell>
          <cell r="BX235" t="str">
            <v>なし</v>
          </cell>
          <cell r="BZ235">
            <v>1</v>
          </cell>
          <cell r="CB235">
            <v>9.94</v>
          </cell>
          <cell r="CD235">
            <v>6</v>
          </cell>
          <cell r="CF235">
            <v>8.2810000000000006</v>
          </cell>
          <cell r="CG235">
            <v>24.84</v>
          </cell>
          <cell r="CI235" t="str">
            <v>カーテン</v>
          </cell>
          <cell r="CK235" t="str">
            <v>2同室の場合あり</v>
          </cell>
          <cell r="CN235" t="str">
            <v>あり</v>
          </cell>
          <cell r="CO235" t="str">
            <v>あり</v>
          </cell>
          <cell r="CP235" t="str">
            <v>あり</v>
          </cell>
          <cell r="CQ235" t="str">
            <v>あり</v>
          </cell>
          <cell r="CR235" t="str">
            <v>あり</v>
          </cell>
          <cell r="CS235" t="str">
            <v>あり</v>
          </cell>
          <cell r="CT235" t="str">
            <v>あり</v>
          </cell>
          <cell r="CU235" t="str">
            <v>あり</v>
          </cell>
          <cell r="CV235">
            <v>2</v>
          </cell>
          <cell r="CW235" t="str">
            <v>あり</v>
          </cell>
          <cell r="CY235" t="str">
            <v>〇</v>
          </cell>
        </row>
        <row r="236">
          <cell r="C236">
            <v>267</v>
          </cell>
          <cell r="D236" t="str">
            <v>株式会社エクラシア</v>
          </cell>
          <cell r="W236">
            <v>1171201815</v>
          </cell>
          <cell r="X236" t="str">
            <v>ﾃﾞｲｻｰﾋﾞｽｾﾝﾀｰｴｸﾗｼｱ三郷南</v>
          </cell>
          <cell r="AA236" t="str">
            <v>三郷市</v>
          </cell>
          <cell r="AB236" t="str">
            <v>三郷市戸ヶ崎2-202</v>
          </cell>
          <cell r="AL236" t="str">
            <v>050‐6861‐3723</v>
          </cell>
          <cell r="AP236" t="str">
            <v>○</v>
          </cell>
          <cell r="AQ236" t="str">
            <v>○</v>
          </cell>
          <cell r="AR236" t="str">
            <v>○</v>
          </cell>
          <cell r="AS236" t="str">
            <v>○</v>
          </cell>
          <cell r="AT236" t="str">
            <v>○</v>
          </cell>
          <cell r="AU236" t="str">
            <v>○</v>
          </cell>
          <cell r="AV236" t="str">
            <v>○</v>
          </cell>
          <cell r="AW236" t="str">
            <v>○</v>
          </cell>
          <cell r="BA236">
            <v>4</v>
          </cell>
          <cell r="BB236">
            <v>25</v>
          </cell>
          <cell r="BC236" t="str">
            <v>県所管</v>
          </cell>
          <cell r="BD236" t="str">
            <v>あり</v>
          </cell>
          <cell r="BE236">
            <v>2</v>
          </cell>
          <cell r="BG236">
            <v>1</v>
          </cell>
          <cell r="BH236">
            <v>1</v>
          </cell>
          <cell r="BI236">
            <v>2</v>
          </cell>
          <cell r="BL236" t="str">
            <v>あり</v>
          </cell>
          <cell r="BM236" t="str">
            <v>あり</v>
          </cell>
          <cell r="BW236">
            <v>2100</v>
          </cell>
          <cell r="BX236" t="str">
            <v>なし</v>
          </cell>
          <cell r="BZ236">
            <v>1</v>
          </cell>
          <cell r="CD236">
            <v>4</v>
          </cell>
          <cell r="CF236">
            <v>7.5</v>
          </cell>
          <cell r="CI236" t="str">
            <v>パーテーション</v>
          </cell>
          <cell r="CK236" t="str">
            <v>2同室の場合あり</v>
          </cell>
          <cell r="CN236" t="str">
            <v>あり</v>
          </cell>
          <cell r="CO236" t="str">
            <v>あり</v>
          </cell>
          <cell r="CP236" t="str">
            <v>あり</v>
          </cell>
          <cell r="CQ236" t="str">
            <v>あり</v>
          </cell>
          <cell r="CR236" t="str">
            <v>あり</v>
          </cell>
          <cell r="CS236" t="str">
            <v>あり</v>
          </cell>
          <cell r="CT236" t="str">
            <v>あり</v>
          </cell>
          <cell r="CU236" t="str">
            <v>あり</v>
          </cell>
          <cell r="CV236">
            <v>2</v>
          </cell>
          <cell r="CW236" t="str">
            <v>あり</v>
          </cell>
          <cell r="CY236" t="str">
            <v>○</v>
          </cell>
        </row>
        <row r="237">
          <cell r="C237">
            <v>268</v>
          </cell>
          <cell r="D237" t="str">
            <v>株式会社エクラシアHD</v>
          </cell>
          <cell r="W237">
            <v>1172200832</v>
          </cell>
          <cell r="X237" t="str">
            <v>デイサービスセンターエクラシア志木</v>
          </cell>
          <cell r="AA237" t="str">
            <v>志木市</v>
          </cell>
          <cell r="AB237" t="str">
            <v>志木市上宗岡１－１６－２５</v>
          </cell>
          <cell r="AL237" t="str">
            <v>050-6861-6746</v>
          </cell>
          <cell r="AP237" t="str">
            <v>○</v>
          </cell>
          <cell r="AQ237" t="str">
            <v>○</v>
          </cell>
          <cell r="AR237" t="str">
            <v>○</v>
          </cell>
          <cell r="AS237" t="str">
            <v>○</v>
          </cell>
          <cell r="AT237" t="str">
            <v>○</v>
          </cell>
          <cell r="AU237" t="str">
            <v>○</v>
          </cell>
          <cell r="AV237" t="str">
            <v>○</v>
          </cell>
          <cell r="AW237" t="str">
            <v>○</v>
          </cell>
          <cell r="BA237">
            <v>3</v>
          </cell>
          <cell r="BB237">
            <v>30</v>
          </cell>
          <cell r="BC237" t="str">
            <v>県所管</v>
          </cell>
          <cell r="BD237" t="str">
            <v>あり</v>
          </cell>
          <cell r="BE237">
            <v>7</v>
          </cell>
          <cell r="BG237">
            <v>7</v>
          </cell>
          <cell r="BI237">
            <v>2</v>
          </cell>
          <cell r="BL237" t="str">
            <v>あり</v>
          </cell>
          <cell r="BM237" t="str">
            <v>あり</v>
          </cell>
          <cell r="BW237">
            <v>2100</v>
          </cell>
          <cell r="CD237">
            <v>3</v>
          </cell>
          <cell r="CF237">
            <v>7.5</v>
          </cell>
          <cell r="CI237" t="str">
            <v>パーテーション</v>
          </cell>
          <cell r="CK237" t="str">
            <v>2同室の場合あり</v>
          </cell>
          <cell r="CN237" t="str">
            <v>あり</v>
          </cell>
          <cell r="CO237" t="str">
            <v>あり</v>
          </cell>
          <cell r="CP237" t="str">
            <v>あり</v>
          </cell>
          <cell r="CQ237" t="str">
            <v>あり</v>
          </cell>
          <cell r="CR237" t="str">
            <v>あり</v>
          </cell>
          <cell r="CS237" t="str">
            <v>あり</v>
          </cell>
          <cell r="CT237" t="str">
            <v>あり</v>
          </cell>
          <cell r="CU237" t="str">
            <v>あり</v>
          </cell>
          <cell r="CV237">
            <v>2</v>
          </cell>
          <cell r="CW237" t="str">
            <v>あり</v>
          </cell>
          <cell r="CY237" t="str">
            <v>○</v>
          </cell>
        </row>
        <row r="238">
          <cell r="C238">
            <v>269</v>
          </cell>
          <cell r="D238" t="str">
            <v>有限会社やまひろ</v>
          </cell>
          <cell r="W238">
            <v>1173103654</v>
          </cell>
          <cell r="X238" t="str">
            <v>ラブアンドスマイル妻沼</v>
          </cell>
          <cell r="AA238" t="str">
            <v>熊谷市</v>
          </cell>
          <cell r="AB238" t="str">
            <v>熊谷市妻沼２５２２－５</v>
          </cell>
          <cell r="AL238" t="str">
            <v>048-598-5200</v>
          </cell>
          <cell r="AP238" t="str">
            <v>○</v>
          </cell>
          <cell r="AQ238" t="str">
            <v>○</v>
          </cell>
          <cell r="AR238" t="str">
            <v>○</v>
          </cell>
          <cell r="AS238" t="str">
            <v>○</v>
          </cell>
          <cell r="AT238" t="str">
            <v>○</v>
          </cell>
          <cell r="AU238" t="str">
            <v>○</v>
          </cell>
          <cell r="AV238" t="str">
            <v>○</v>
          </cell>
          <cell r="AW238" t="str">
            <v>○</v>
          </cell>
          <cell r="BA238">
            <v>8</v>
          </cell>
          <cell r="BB238">
            <v>24</v>
          </cell>
          <cell r="BC238" t="str">
            <v>県所管</v>
          </cell>
          <cell r="BD238" t="str">
            <v>あり</v>
          </cell>
          <cell r="BE238">
            <v>2</v>
          </cell>
          <cell r="BG238">
            <v>1</v>
          </cell>
          <cell r="BI238">
            <v>1</v>
          </cell>
          <cell r="BL238" t="str">
            <v>あり</v>
          </cell>
          <cell r="BM238" t="str">
            <v>あり</v>
          </cell>
          <cell r="BW238">
            <v>2100</v>
          </cell>
          <cell r="BX238" t="str">
            <v>なし</v>
          </cell>
          <cell r="BZ238">
            <v>1</v>
          </cell>
          <cell r="CB238">
            <v>9.16</v>
          </cell>
          <cell r="CD238">
            <v>3</v>
          </cell>
          <cell r="CF238">
            <v>7.98</v>
          </cell>
          <cell r="CG238">
            <v>25.52</v>
          </cell>
          <cell r="CI238" t="str">
            <v>両方併用</v>
          </cell>
          <cell r="CK238" t="str">
            <v>2同室の場合あり</v>
          </cell>
          <cell r="CN238" t="str">
            <v>あり</v>
          </cell>
          <cell r="CO238" t="str">
            <v>あり</v>
          </cell>
          <cell r="CP238" t="str">
            <v>あり</v>
          </cell>
          <cell r="CQ238" t="str">
            <v>あり</v>
          </cell>
          <cell r="CR238" t="str">
            <v>あり</v>
          </cell>
          <cell r="CS238" t="str">
            <v>あり</v>
          </cell>
          <cell r="CT238" t="str">
            <v>あり</v>
          </cell>
          <cell r="CU238" t="str">
            <v>あり</v>
          </cell>
          <cell r="CV238">
            <v>2</v>
          </cell>
          <cell r="CW238" t="str">
            <v>あり</v>
          </cell>
          <cell r="CY238" t="str">
            <v>〇</v>
          </cell>
        </row>
        <row r="240">
          <cell r="C240">
            <v>271</v>
          </cell>
          <cell r="D240" t="str">
            <v>株式会社エクラシアHD</v>
          </cell>
          <cell r="W240">
            <v>1173001411</v>
          </cell>
          <cell r="X240" t="str">
            <v>デイサービスセンターエクラシアふじみ野</v>
          </cell>
          <cell r="AA240" t="str">
            <v>ふじみ野市</v>
          </cell>
          <cell r="AB240" t="str">
            <v>ふじみ野市苗間５６４－１</v>
          </cell>
          <cell r="AL240" t="str">
            <v>050-6868-2803</v>
          </cell>
          <cell r="AP240" t="str">
            <v>○</v>
          </cell>
          <cell r="AQ240" t="str">
            <v>○</v>
          </cell>
          <cell r="AR240" t="str">
            <v>○</v>
          </cell>
          <cell r="AS240" t="str">
            <v>○</v>
          </cell>
          <cell r="AT240" t="str">
            <v>○</v>
          </cell>
          <cell r="AU240" t="str">
            <v>○</v>
          </cell>
          <cell r="AV240" t="str">
            <v>○</v>
          </cell>
          <cell r="AW240" t="str">
            <v>○</v>
          </cell>
          <cell r="BA240">
            <v>5</v>
          </cell>
          <cell r="BB240">
            <v>25</v>
          </cell>
          <cell r="BC240" t="str">
            <v>県所管</v>
          </cell>
          <cell r="BD240" t="str">
            <v>あり</v>
          </cell>
          <cell r="BE240">
            <v>6</v>
          </cell>
          <cell r="BG240">
            <v>6</v>
          </cell>
          <cell r="BI240">
            <v>2</v>
          </cell>
          <cell r="BL240" t="str">
            <v>あり</v>
          </cell>
          <cell r="BM240" t="str">
            <v>あり</v>
          </cell>
          <cell r="BW240">
            <v>2100</v>
          </cell>
          <cell r="BX240" t="str">
            <v>なし</v>
          </cell>
          <cell r="BZ240">
            <v>1</v>
          </cell>
          <cell r="CB240">
            <v>10.6</v>
          </cell>
          <cell r="CD240">
            <v>4</v>
          </cell>
          <cell r="CF240">
            <v>7.5</v>
          </cell>
          <cell r="CI240" t="str">
            <v>パーテーション</v>
          </cell>
          <cell r="CK240" t="str">
            <v>2同室の場合あり</v>
          </cell>
          <cell r="CN240" t="str">
            <v>あり</v>
          </cell>
          <cell r="CO240" t="str">
            <v>あり</v>
          </cell>
          <cell r="CP240" t="str">
            <v>あり</v>
          </cell>
          <cell r="CQ240" t="str">
            <v>あり</v>
          </cell>
          <cell r="CR240" t="str">
            <v>あり</v>
          </cell>
          <cell r="CS240" t="str">
            <v>あり</v>
          </cell>
          <cell r="CT240" t="str">
            <v>あり</v>
          </cell>
          <cell r="CU240" t="str">
            <v>あり</v>
          </cell>
          <cell r="CV240">
            <v>2</v>
          </cell>
          <cell r="CW240" t="str">
            <v>あり</v>
          </cell>
          <cell r="CY240" t="str">
            <v>○</v>
          </cell>
        </row>
        <row r="241">
          <cell r="C241">
            <v>272</v>
          </cell>
          <cell r="D241" t="str">
            <v>トラスト合同会社</v>
          </cell>
          <cell r="W241">
            <v>1171001874</v>
          </cell>
          <cell r="X241" t="str">
            <v>デイサービス穂の華ゆめみ野店</v>
          </cell>
          <cell r="AA241" t="str">
            <v>松伏町</v>
          </cell>
          <cell r="AB241" t="str">
            <v>松伏町ゆめみ野東２丁目５－１５</v>
          </cell>
          <cell r="AL241" t="str">
            <v>048-971-6193</v>
          </cell>
          <cell r="AP241" t="str">
            <v>○</v>
          </cell>
          <cell r="AQ241" t="str">
            <v>○</v>
          </cell>
          <cell r="AR241" t="str">
            <v>○</v>
          </cell>
          <cell r="AS241" t="str">
            <v>○</v>
          </cell>
          <cell r="AT241" t="str">
            <v>○</v>
          </cell>
          <cell r="AU241" t="str">
            <v>○</v>
          </cell>
          <cell r="AV241" t="str">
            <v>○</v>
          </cell>
          <cell r="AW241" t="str">
            <v>○</v>
          </cell>
          <cell r="BA241">
            <v>6</v>
          </cell>
          <cell r="BB241">
            <v>23</v>
          </cell>
          <cell r="BC241" t="str">
            <v>県所管</v>
          </cell>
          <cell r="BD241" t="str">
            <v>あり</v>
          </cell>
          <cell r="BE241">
            <v>4</v>
          </cell>
          <cell r="BG241">
            <v>2</v>
          </cell>
          <cell r="BH241">
            <v>2</v>
          </cell>
          <cell r="BI241">
            <v>1</v>
          </cell>
          <cell r="BL241" t="str">
            <v>あり</v>
          </cell>
          <cell r="BM241" t="str">
            <v>あり</v>
          </cell>
          <cell r="BW241">
            <v>2100</v>
          </cell>
          <cell r="BX241" t="str">
            <v>なし</v>
          </cell>
          <cell r="BZ241">
            <v>2</v>
          </cell>
          <cell r="CB241">
            <v>7.45</v>
          </cell>
          <cell r="CD241">
            <v>4</v>
          </cell>
          <cell r="CF241">
            <v>7.5</v>
          </cell>
          <cell r="CI241" t="str">
            <v>パーテーション</v>
          </cell>
          <cell r="CK241" t="str">
            <v>1必ず別室</v>
          </cell>
          <cell r="CN241" t="str">
            <v>あり</v>
          </cell>
          <cell r="CO241" t="str">
            <v>あり</v>
          </cell>
          <cell r="CP241" t="str">
            <v>あり</v>
          </cell>
          <cell r="CQ241" t="str">
            <v>あり</v>
          </cell>
          <cell r="CR241" t="str">
            <v>あり</v>
          </cell>
          <cell r="CS241" t="str">
            <v>あり</v>
          </cell>
          <cell r="CT241" t="str">
            <v>あり</v>
          </cell>
          <cell r="CU241" t="str">
            <v>あり</v>
          </cell>
          <cell r="CV241">
            <v>2</v>
          </cell>
          <cell r="CW241" t="str">
            <v>あり</v>
          </cell>
          <cell r="CY241" t="str">
            <v>○</v>
          </cell>
        </row>
        <row r="242">
          <cell r="C242">
            <v>273</v>
          </cell>
          <cell r="D242" t="str">
            <v>株式会社シンシリティ</v>
          </cell>
          <cell r="W242">
            <v>1192500518</v>
          </cell>
          <cell r="X242" t="str">
            <v>デイサービスこあはーと</v>
          </cell>
          <cell r="AA242" t="str">
            <v>所沢市</v>
          </cell>
          <cell r="AB242" t="str">
            <v>所沢市大字久米１２９７－３</v>
          </cell>
          <cell r="AL242" t="str">
            <v>04-2968-4700</v>
          </cell>
          <cell r="AP242" t="str">
            <v>○</v>
          </cell>
          <cell r="AQ242" t="str">
            <v>○</v>
          </cell>
          <cell r="AR242" t="str">
            <v>○</v>
          </cell>
          <cell r="AS242" t="str">
            <v>○</v>
          </cell>
          <cell r="AT242" t="str">
            <v>○</v>
          </cell>
          <cell r="AU242" t="str">
            <v>○</v>
          </cell>
          <cell r="AV242" t="str">
            <v>○</v>
          </cell>
          <cell r="AW242" t="str">
            <v>○</v>
          </cell>
          <cell r="BA242">
            <v>6</v>
          </cell>
          <cell r="BB242">
            <v>12</v>
          </cell>
          <cell r="BC242" t="str">
            <v>地域密着</v>
          </cell>
          <cell r="BD242" t="str">
            <v>なし</v>
          </cell>
          <cell r="BE242">
            <v>10</v>
          </cell>
          <cell r="BF242">
            <v>3</v>
          </cell>
          <cell r="BG242">
            <v>4</v>
          </cell>
          <cell r="BH242">
            <v>3</v>
          </cell>
          <cell r="BI242">
            <v>1</v>
          </cell>
          <cell r="BL242" t="str">
            <v>あり</v>
          </cell>
          <cell r="BM242" t="str">
            <v>あり</v>
          </cell>
          <cell r="BX242" t="str">
            <v>なし</v>
          </cell>
          <cell r="CE242">
            <v>6</v>
          </cell>
          <cell r="CF242">
            <v>4.5</v>
          </cell>
          <cell r="CI242" t="str">
            <v>カーテン</v>
          </cell>
          <cell r="CK242" t="str">
            <v>2同室の場合あり</v>
          </cell>
          <cell r="CN242" t="str">
            <v>あり</v>
          </cell>
          <cell r="CO242" t="str">
            <v>あり</v>
          </cell>
          <cell r="CP242" t="str">
            <v>あり</v>
          </cell>
          <cell r="CQ242" t="str">
            <v>あり</v>
          </cell>
          <cell r="CR242" t="str">
            <v>あり</v>
          </cell>
          <cell r="CS242" t="str">
            <v>あり</v>
          </cell>
          <cell r="CT242" t="str">
            <v>あり</v>
          </cell>
          <cell r="CU242" t="str">
            <v>あり</v>
          </cell>
          <cell r="CV242">
            <v>0</v>
          </cell>
          <cell r="CW242" t="str">
            <v>なし</v>
          </cell>
        </row>
        <row r="243">
          <cell r="C243">
            <v>274</v>
          </cell>
          <cell r="D243" t="str">
            <v>株式会社はなわ社会福祉</v>
          </cell>
          <cell r="W243">
            <v>1174301794</v>
          </cell>
          <cell r="X243" t="str">
            <v>ふれあい早稲田デイサービスセンター</v>
          </cell>
          <cell r="AA243" t="str">
            <v>本庄市</v>
          </cell>
          <cell r="AB243" t="str">
            <v>本庄市西富田６４３－１</v>
          </cell>
          <cell r="AL243" t="str">
            <v>0495-37-0285</v>
          </cell>
          <cell r="AP243" t="str">
            <v>○</v>
          </cell>
          <cell r="AQ243" t="str">
            <v>○</v>
          </cell>
          <cell r="AR243" t="str">
            <v>○</v>
          </cell>
          <cell r="AS243" t="str">
            <v>○</v>
          </cell>
          <cell r="AT243" t="str">
            <v>○</v>
          </cell>
          <cell r="AU243" t="str">
            <v>○</v>
          </cell>
          <cell r="AV243" t="str">
            <v>○</v>
          </cell>
          <cell r="AW243" t="str">
            <v>○</v>
          </cell>
          <cell r="BA243">
            <v>5</v>
          </cell>
          <cell r="BB243">
            <v>20</v>
          </cell>
          <cell r="BC243" t="str">
            <v>県所管</v>
          </cell>
          <cell r="BD243" t="str">
            <v>あり</v>
          </cell>
          <cell r="BE243">
            <v>3</v>
          </cell>
          <cell r="BG243">
            <v>1</v>
          </cell>
          <cell r="BH243">
            <v>2</v>
          </cell>
          <cell r="BI243">
            <v>1</v>
          </cell>
          <cell r="BJ243">
            <v>1</v>
          </cell>
          <cell r="BL243" t="str">
            <v>あり</v>
          </cell>
          <cell r="BM243" t="str">
            <v>あり</v>
          </cell>
          <cell r="BW243">
            <v>2100</v>
          </cell>
          <cell r="BX243" t="str">
            <v>なし</v>
          </cell>
          <cell r="BZ243">
            <v>1</v>
          </cell>
          <cell r="CB243">
            <v>9.9</v>
          </cell>
          <cell r="CD243">
            <v>4</v>
          </cell>
          <cell r="CG243">
            <v>8</v>
          </cell>
          <cell r="CI243" t="str">
            <v>パーテーション</v>
          </cell>
          <cell r="CK243" t="str">
            <v>2同室の場合あり</v>
          </cell>
          <cell r="CN243" t="str">
            <v>あり</v>
          </cell>
          <cell r="CO243" t="str">
            <v>あり</v>
          </cell>
          <cell r="CP243" t="str">
            <v>あり</v>
          </cell>
          <cell r="CQ243" t="str">
            <v>あり</v>
          </cell>
          <cell r="CR243" t="str">
            <v>あり</v>
          </cell>
          <cell r="CS243" t="str">
            <v>あり</v>
          </cell>
          <cell r="CT243" t="str">
            <v>あり</v>
          </cell>
          <cell r="CU243" t="str">
            <v>あり</v>
          </cell>
          <cell r="CV243">
            <v>1</v>
          </cell>
          <cell r="CW243" t="str">
            <v>なし</v>
          </cell>
          <cell r="CY243" t="str">
            <v>○</v>
          </cell>
        </row>
        <row r="244">
          <cell r="C244">
            <v>275</v>
          </cell>
          <cell r="D244" t="str">
            <v>株式会社R.E.M</v>
          </cell>
          <cell r="W244">
            <v>1171802919</v>
          </cell>
          <cell r="X244" t="str">
            <v>ブルーミングケア三郷中央</v>
          </cell>
          <cell r="AA244" t="str">
            <v>三郷市</v>
          </cell>
          <cell r="AB244" t="str">
            <v>三郷市中央4丁目19番6号</v>
          </cell>
          <cell r="AL244" t="str">
            <v>048-934-5345</v>
          </cell>
          <cell r="AP244" t="str">
            <v>○</v>
          </cell>
          <cell r="AQ244" t="str">
            <v>○</v>
          </cell>
          <cell r="AR244" t="str">
            <v>○</v>
          </cell>
          <cell r="AS244" t="str">
            <v>○</v>
          </cell>
          <cell r="AT244" t="str">
            <v>○</v>
          </cell>
          <cell r="AU244" t="str">
            <v>○</v>
          </cell>
          <cell r="AV244" t="str">
            <v>○</v>
          </cell>
          <cell r="AW244" t="str">
            <v>○</v>
          </cell>
          <cell r="BA244">
            <v>9</v>
          </cell>
          <cell r="BB244">
            <v>20</v>
          </cell>
          <cell r="BC244" t="str">
            <v>県所管</v>
          </cell>
          <cell r="BD244" t="str">
            <v>あり</v>
          </cell>
          <cell r="BE244" t="str">
            <v>8人</v>
          </cell>
          <cell r="BG244">
            <v>3</v>
          </cell>
          <cell r="BH244">
            <v>2</v>
          </cell>
          <cell r="BI244">
            <v>1</v>
          </cell>
          <cell r="BL244" t="str">
            <v>なし</v>
          </cell>
          <cell r="BM244" t="str">
            <v>なし</v>
          </cell>
          <cell r="BW244">
            <v>4200</v>
          </cell>
          <cell r="BX244" t="str">
            <v>なし</v>
          </cell>
          <cell r="BZ244">
            <v>5</v>
          </cell>
          <cell r="CA244">
            <v>4</v>
          </cell>
          <cell r="CB244">
            <v>8.31</v>
          </cell>
          <cell r="CC244">
            <v>8.4600000000000009</v>
          </cell>
          <cell r="CK244" t="str">
            <v>1必ず別室</v>
          </cell>
          <cell r="CN244" t="str">
            <v>あり</v>
          </cell>
          <cell r="CO244" t="str">
            <v>あり</v>
          </cell>
          <cell r="CP244" t="str">
            <v>あり</v>
          </cell>
          <cell r="CQ244" t="str">
            <v>あり</v>
          </cell>
          <cell r="CR244" t="str">
            <v>あり</v>
          </cell>
          <cell r="CS244" t="str">
            <v>あり</v>
          </cell>
          <cell r="CT244" t="str">
            <v>あり</v>
          </cell>
          <cell r="CU244" t="str">
            <v>あり</v>
          </cell>
          <cell r="CV244">
            <v>2</v>
          </cell>
          <cell r="CW244" t="str">
            <v>あり</v>
          </cell>
          <cell r="CY244" t="str">
            <v>○</v>
          </cell>
        </row>
        <row r="245">
          <cell r="C245">
            <v>276</v>
          </cell>
          <cell r="D245" t="str">
            <v>株式会社おうかのさと</v>
          </cell>
          <cell r="W245">
            <v>1171802943</v>
          </cell>
          <cell r="X245" t="str">
            <v>デイサービス桜花乃郷　南草加</v>
          </cell>
          <cell r="AA245" t="str">
            <v>草加市</v>
          </cell>
          <cell r="AB245" t="str">
            <v>草加市南草加2-1-3</v>
          </cell>
          <cell r="AL245" t="str">
            <v>048-953-9002</v>
          </cell>
          <cell r="AP245" t="str">
            <v>○</v>
          </cell>
          <cell r="AQ245" t="str">
            <v>○</v>
          </cell>
          <cell r="AR245" t="str">
            <v>○</v>
          </cell>
          <cell r="AS245" t="str">
            <v>○</v>
          </cell>
          <cell r="AT245" t="str">
            <v>○</v>
          </cell>
          <cell r="AU245" t="str">
            <v>○</v>
          </cell>
          <cell r="AV245" t="str">
            <v>○</v>
          </cell>
          <cell r="AW245" t="str">
            <v>○</v>
          </cell>
          <cell r="BA245">
            <v>9</v>
          </cell>
          <cell r="BB245">
            <v>20</v>
          </cell>
          <cell r="BC245" t="str">
            <v>県所管</v>
          </cell>
          <cell r="BD245" t="str">
            <v>あり</v>
          </cell>
          <cell r="BE245">
            <v>4</v>
          </cell>
          <cell r="BG245">
            <v>2</v>
          </cell>
          <cell r="BH245">
            <v>2</v>
          </cell>
          <cell r="BI245">
            <v>1</v>
          </cell>
          <cell r="BL245" t="str">
            <v>あり</v>
          </cell>
          <cell r="BM245" t="str">
            <v>あり</v>
          </cell>
          <cell r="BW245">
            <v>1980</v>
          </cell>
          <cell r="BX245" t="str">
            <v>なし</v>
          </cell>
          <cell r="BZ245">
            <v>3</v>
          </cell>
          <cell r="CA245">
            <v>3</v>
          </cell>
          <cell r="CB245">
            <v>7.44</v>
          </cell>
          <cell r="CC245">
            <v>1942</v>
          </cell>
          <cell r="CD245">
            <v>3</v>
          </cell>
          <cell r="CF245">
            <v>7.44</v>
          </cell>
          <cell r="CI245" t="str">
            <v>パーテーション</v>
          </cell>
          <cell r="CK245" t="str">
            <v>1必ず別室</v>
          </cell>
          <cell r="CN245" t="str">
            <v>あり</v>
          </cell>
          <cell r="CO245" t="str">
            <v>あり</v>
          </cell>
          <cell r="CP245" t="str">
            <v>あり</v>
          </cell>
          <cell r="CQ245" t="str">
            <v>あり</v>
          </cell>
          <cell r="CR245" t="str">
            <v>あり</v>
          </cell>
          <cell r="CS245" t="str">
            <v>あり</v>
          </cell>
          <cell r="CT245" t="str">
            <v>あり</v>
          </cell>
          <cell r="CU245" t="str">
            <v>あり</v>
          </cell>
          <cell r="CV245">
            <v>2</v>
          </cell>
          <cell r="CW245" t="str">
            <v>あり</v>
          </cell>
          <cell r="CY245" t="str">
            <v>○</v>
          </cell>
        </row>
        <row r="246">
          <cell r="C246">
            <v>277</v>
          </cell>
          <cell r="D246" t="str">
            <v>株式会社颯花（そよか）</v>
          </cell>
          <cell r="W246">
            <v>1171802950</v>
          </cell>
          <cell r="X246" t="str">
            <v>ブルーミングケア草加青柳</v>
          </cell>
          <cell r="AA246" t="str">
            <v>草加市</v>
          </cell>
          <cell r="AB246" t="str">
            <v>草加市青柳６－３７－７</v>
          </cell>
          <cell r="AL246" t="str">
            <v>048-954-7930</v>
          </cell>
          <cell r="AP246" t="str">
            <v>○</v>
          </cell>
          <cell r="AQ246" t="str">
            <v>○</v>
          </cell>
          <cell r="AR246" t="str">
            <v>○</v>
          </cell>
          <cell r="AS246" t="str">
            <v>○</v>
          </cell>
          <cell r="AT246" t="str">
            <v>○</v>
          </cell>
          <cell r="AU246" t="str">
            <v>○</v>
          </cell>
          <cell r="AV246" t="str">
            <v>○</v>
          </cell>
          <cell r="AW246" t="str">
            <v>○</v>
          </cell>
          <cell r="BA246">
            <v>9</v>
          </cell>
          <cell r="BB246">
            <v>20</v>
          </cell>
          <cell r="BC246" t="str">
            <v>県所管</v>
          </cell>
          <cell r="BD246" t="str">
            <v>あり</v>
          </cell>
          <cell r="BE246">
            <v>4</v>
          </cell>
          <cell r="BG246">
            <v>1</v>
          </cell>
          <cell r="BH246">
            <v>3</v>
          </cell>
          <cell r="BI246">
            <v>1</v>
          </cell>
          <cell r="BL246" t="str">
            <v>あり</v>
          </cell>
          <cell r="BM246" t="str">
            <v>あり</v>
          </cell>
          <cell r="BW246">
            <v>3300</v>
          </cell>
          <cell r="BX246" t="str">
            <v>なし</v>
          </cell>
          <cell r="BZ246">
            <v>9</v>
          </cell>
          <cell r="CB246">
            <v>8.8699999999999992</v>
          </cell>
          <cell r="CK246" t="str">
            <v>1必ず別室</v>
          </cell>
          <cell r="CN246" t="str">
            <v>あり</v>
          </cell>
          <cell r="CO246" t="str">
            <v>あり</v>
          </cell>
          <cell r="CP246" t="str">
            <v>あり</v>
          </cell>
          <cell r="CQ246" t="str">
            <v>あり</v>
          </cell>
          <cell r="CR246" t="str">
            <v>あり</v>
          </cell>
          <cell r="CS246" t="str">
            <v>あり</v>
          </cell>
          <cell r="CT246" t="str">
            <v>あり</v>
          </cell>
          <cell r="CU246" t="str">
            <v>あり</v>
          </cell>
          <cell r="CV246">
            <v>2</v>
          </cell>
          <cell r="CW246" t="str">
            <v>あり</v>
          </cell>
          <cell r="CY246" t="str">
            <v>○</v>
          </cell>
        </row>
        <row r="248">
          <cell r="C248">
            <v>279</v>
          </cell>
          <cell r="D248" t="str">
            <v>株式会社CareNation</v>
          </cell>
          <cell r="W248">
            <v>1171701756</v>
          </cell>
          <cell r="X248" t="str">
            <v>ブルーミングケア鴻巣箕田</v>
          </cell>
          <cell r="AA248" t="str">
            <v>鴻巣市</v>
          </cell>
          <cell r="AB248" t="str">
            <v>鴻巣市箕田3800-4</v>
          </cell>
          <cell r="AL248" t="str">
            <v>048-598-6101</v>
          </cell>
          <cell r="AP248" t="str">
            <v>○</v>
          </cell>
          <cell r="AQ248" t="str">
            <v>○</v>
          </cell>
          <cell r="AR248" t="str">
            <v>○</v>
          </cell>
          <cell r="AS248" t="str">
            <v>○</v>
          </cell>
          <cell r="AT248" t="str">
            <v>○</v>
          </cell>
          <cell r="AU248" t="str">
            <v>○</v>
          </cell>
          <cell r="AV248" t="str">
            <v>○</v>
          </cell>
          <cell r="AW248" t="str">
            <v>○</v>
          </cell>
          <cell r="BA248">
            <v>9</v>
          </cell>
          <cell r="BB248">
            <v>20</v>
          </cell>
          <cell r="BC248" t="str">
            <v>県所管</v>
          </cell>
          <cell r="BD248" t="str">
            <v>あり</v>
          </cell>
          <cell r="BE248" t="str">
            <v>6人</v>
          </cell>
          <cell r="BG248">
            <v>2</v>
          </cell>
          <cell r="BH248" t="str">
            <v>4人</v>
          </cell>
          <cell r="BI248">
            <v>1</v>
          </cell>
          <cell r="BL248" t="str">
            <v>なし</v>
          </cell>
          <cell r="BM248" t="str">
            <v>なし</v>
          </cell>
          <cell r="BW248">
            <v>4100</v>
          </cell>
          <cell r="BX248" t="str">
            <v>なし</v>
          </cell>
          <cell r="BZ248">
            <v>9</v>
          </cell>
          <cell r="CB248">
            <v>7.8</v>
          </cell>
          <cell r="CK248" t="str">
            <v>1必ず別室</v>
          </cell>
          <cell r="CN248" t="str">
            <v>あり</v>
          </cell>
          <cell r="CO248" t="str">
            <v>あり</v>
          </cell>
          <cell r="CP248" t="str">
            <v>あり</v>
          </cell>
          <cell r="CQ248" t="str">
            <v>あり</v>
          </cell>
          <cell r="CR248" t="str">
            <v>あり</v>
          </cell>
          <cell r="CS248" t="str">
            <v>あり</v>
          </cell>
          <cell r="CT248" t="str">
            <v>あり</v>
          </cell>
          <cell r="CU248" t="str">
            <v>あり</v>
          </cell>
          <cell r="CV248">
            <v>2</v>
          </cell>
          <cell r="CW248" t="str">
            <v>あり</v>
          </cell>
          <cell r="CY248" t="str">
            <v>○</v>
          </cell>
        </row>
        <row r="249">
          <cell r="C249">
            <v>280</v>
          </cell>
          <cell r="D249" t="str">
            <v>株式会社エクラシアHD</v>
          </cell>
          <cell r="W249">
            <v>1172401471</v>
          </cell>
          <cell r="X249" t="str">
            <v>デイサービスセンターエクラシア三芳</v>
          </cell>
          <cell r="AA249" t="str">
            <v>三芳町</v>
          </cell>
          <cell r="AB249" t="str">
            <v>入間郡三芳町藤久保６３６－１５</v>
          </cell>
          <cell r="AL249" t="str">
            <v>０５０－６８６１－３９４４</v>
          </cell>
          <cell r="AP249" t="str">
            <v>○</v>
          </cell>
          <cell r="AQ249" t="str">
            <v>○</v>
          </cell>
          <cell r="AR249" t="str">
            <v>○</v>
          </cell>
          <cell r="AS249" t="str">
            <v>○</v>
          </cell>
          <cell r="AT249" t="str">
            <v>○</v>
          </cell>
          <cell r="AU249" t="str">
            <v>○</v>
          </cell>
          <cell r="AV249" t="str">
            <v>○</v>
          </cell>
          <cell r="AW249" t="str">
            <v>○</v>
          </cell>
          <cell r="BA249">
            <v>5</v>
          </cell>
          <cell r="BB249">
            <v>25</v>
          </cell>
          <cell r="BC249" t="str">
            <v>県所管</v>
          </cell>
          <cell r="BD249" t="str">
            <v>あり</v>
          </cell>
          <cell r="BE249">
            <v>4</v>
          </cell>
          <cell r="BG249">
            <v>4</v>
          </cell>
          <cell r="BI249">
            <v>1</v>
          </cell>
          <cell r="BL249" t="str">
            <v>あり</v>
          </cell>
          <cell r="BM249" t="str">
            <v>あり</v>
          </cell>
          <cell r="BW249">
            <v>2100</v>
          </cell>
          <cell r="BX249" t="str">
            <v>なし</v>
          </cell>
          <cell r="BZ249">
            <v>1</v>
          </cell>
          <cell r="CB249">
            <v>8.69</v>
          </cell>
          <cell r="CD249">
            <v>2</v>
          </cell>
          <cell r="CF249">
            <v>7.5</v>
          </cell>
          <cell r="CI249" t="str">
            <v>パーテーション</v>
          </cell>
          <cell r="CK249" t="str">
            <v>2同室の場合あり</v>
          </cell>
          <cell r="CN249" t="str">
            <v>あり</v>
          </cell>
          <cell r="CO249" t="str">
            <v>あり</v>
          </cell>
          <cell r="CP249" t="str">
            <v>あり</v>
          </cell>
          <cell r="CQ249" t="str">
            <v>あり</v>
          </cell>
          <cell r="CR249" t="str">
            <v>あり</v>
          </cell>
          <cell r="CS249" t="str">
            <v>あり</v>
          </cell>
          <cell r="CT249" t="str">
            <v>あり</v>
          </cell>
          <cell r="CU249" t="str">
            <v>あり</v>
          </cell>
          <cell r="CV249">
            <v>2</v>
          </cell>
          <cell r="CW249" t="str">
            <v>あり</v>
          </cell>
          <cell r="CY249" t="str">
            <v>○</v>
          </cell>
        </row>
        <row r="250">
          <cell r="C250">
            <v>281</v>
          </cell>
          <cell r="D250" t="str">
            <v>株式会社エクラシアHD</v>
          </cell>
          <cell r="W250">
            <v>1172702191</v>
          </cell>
          <cell r="X250" t="str">
            <v>デイサービスセンターエクラシア狭山入曽</v>
          </cell>
          <cell r="AA250" t="str">
            <v>狭山市</v>
          </cell>
          <cell r="AB250" t="str">
            <v>北入曽９３６－１</v>
          </cell>
          <cell r="AL250" t="str">
            <v>050-6861-3923</v>
          </cell>
          <cell r="AP250" t="str">
            <v>○</v>
          </cell>
          <cell r="AQ250" t="str">
            <v>○</v>
          </cell>
          <cell r="AR250" t="str">
            <v>○</v>
          </cell>
          <cell r="AS250" t="str">
            <v>○</v>
          </cell>
          <cell r="AT250" t="str">
            <v>○</v>
          </cell>
          <cell r="AU250" t="str">
            <v>○</v>
          </cell>
          <cell r="AV250" t="str">
            <v>○</v>
          </cell>
          <cell r="AW250" t="str">
            <v>○</v>
          </cell>
          <cell r="BA250">
            <v>5</v>
          </cell>
          <cell r="BB250">
            <v>20</v>
          </cell>
          <cell r="BC250" t="str">
            <v>県所管</v>
          </cell>
          <cell r="BD250" t="str">
            <v>あり</v>
          </cell>
          <cell r="BE250" t="str">
            <v>5人</v>
          </cell>
          <cell r="BF250">
            <v>1</v>
          </cell>
          <cell r="BG250">
            <v>4</v>
          </cell>
          <cell r="BI250">
            <v>1</v>
          </cell>
          <cell r="BL250" t="str">
            <v>あり</v>
          </cell>
          <cell r="BM250" t="str">
            <v>あり</v>
          </cell>
          <cell r="BW250">
            <v>2100</v>
          </cell>
          <cell r="BX250" t="str">
            <v>なし</v>
          </cell>
          <cell r="BZ250">
            <v>1</v>
          </cell>
          <cell r="CB250">
            <v>13.3</v>
          </cell>
          <cell r="CD250">
            <v>3</v>
          </cell>
          <cell r="CF250">
            <v>7.5</v>
          </cell>
          <cell r="CI250" t="str">
            <v>パーテーション</v>
          </cell>
          <cell r="CK250" t="str">
            <v>2同室の場合あり</v>
          </cell>
          <cell r="CN250" t="str">
            <v>あり</v>
          </cell>
          <cell r="CO250" t="str">
            <v>あり</v>
          </cell>
          <cell r="CP250" t="str">
            <v>あり</v>
          </cell>
          <cell r="CQ250" t="str">
            <v>あり</v>
          </cell>
          <cell r="CR250" t="str">
            <v>あり</v>
          </cell>
          <cell r="CS250" t="str">
            <v>あり</v>
          </cell>
          <cell r="CT250" t="str">
            <v>あり</v>
          </cell>
          <cell r="CU250" t="str">
            <v>あり</v>
          </cell>
          <cell r="CV250">
            <v>2</v>
          </cell>
          <cell r="CW250" t="str">
            <v>あり</v>
          </cell>
          <cell r="CY250" t="str">
            <v>○</v>
          </cell>
        </row>
        <row r="251">
          <cell r="C251">
            <v>280</v>
          </cell>
          <cell r="D251" t="str">
            <v>株式会社ウェルグルーヴ</v>
          </cell>
          <cell r="W251">
            <v>1192500625</v>
          </cell>
          <cell r="X251" t="str">
            <v>デイサービス彩り</v>
          </cell>
          <cell r="AA251" t="str">
            <v>所沢市</v>
          </cell>
          <cell r="AB251" t="str">
            <v>所沢市けやき台1-14-12エコハウス1Ｆ</v>
          </cell>
          <cell r="AL251" t="str">
            <v>04-2920-1500</v>
          </cell>
          <cell r="AP251" t="str">
            <v>○</v>
          </cell>
          <cell r="AQ251" t="str">
            <v>○</v>
          </cell>
          <cell r="AR251" t="str">
            <v>○</v>
          </cell>
          <cell r="AS251" t="str">
            <v>○</v>
          </cell>
          <cell r="AT251" t="str">
            <v>○</v>
          </cell>
          <cell r="AU251" t="str">
            <v>○</v>
          </cell>
          <cell r="AV251" t="str">
            <v>○</v>
          </cell>
          <cell r="AW251" t="str">
            <v>○</v>
          </cell>
          <cell r="AX251" t="str">
            <v>12/31～1/3</v>
          </cell>
          <cell r="BA251">
            <v>5</v>
          </cell>
          <cell r="BB251">
            <v>10</v>
          </cell>
          <cell r="BC251" t="str">
            <v>地域密着</v>
          </cell>
          <cell r="BD251" t="str">
            <v>あり</v>
          </cell>
          <cell r="BE251">
            <v>7</v>
          </cell>
          <cell r="BG251">
            <v>6</v>
          </cell>
          <cell r="BH251">
            <v>1</v>
          </cell>
          <cell r="BI251">
            <v>1</v>
          </cell>
          <cell r="BJ251">
            <v>1</v>
          </cell>
          <cell r="BL251" t="str">
            <v>あり</v>
          </cell>
          <cell r="BM251" t="str">
            <v>あり</v>
          </cell>
          <cell r="BW251">
            <v>2310</v>
          </cell>
          <cell r="BX251" t="str">
            <v>なし</v>
          </cell>
          <cell r="CI251" t="str">
            <v>パーテーション</v>
          </cell>
          <cell r="CK251" t="str">
            <v>なし</v>
          </cell>
          <cell r="CN251" t="str">
            <v>あり</v>
          </cell>
          <cell r="CO251" t="str">
            <v>あり</v>
          </cell>
          <cell r="CP251" t="str">
            <v>あり</v>
          </cell>
          <cell r="CQ251" t="str">
            <v>あり</v>
          </cell>
          <cell r="CR251" t="str">
            <v>あり</v>
          </cell>
          <cell r="CS251" t="str">
            <v>あり</v>
          </cell>
          <cell r="CT251" t="str">
            <v>なし</v>
          </cell>
          <cell r="CU251" t="str">
            <v>あり</v>
          </cell>
          <cell r="CV251">
            <v>2</v>
          </cell>
          <cell r="CW251" t="str">
            <v>あり</v>
          </cell>
          <cell r="CY251" t="str">
            <v>○</v>
          </cell>
        </row>
        <row r="252">
          <cell r="C252">
            <v>281</v>
          </cell>
          <cell r="D252" t="str">
            <v>株式会社ひまわりケアサポート</v>
          </cell>
          <cell r="W252">
            <v>1175300985</v>
          </cell>
          <cell r="X252" t="str">
            <v>北本ひまわりANNEX</v>
          </cell>
          <cell r="AA252" t="str">
            <v>北本市</v>
          </cell>
          <cell r="AB252" t="str">
            <v>北本市中丸7-52-4</v>
          </cell>
          <cell r="AL252" t="str">
            <v>048-593-0555</v>
          </cell>
          <cell r="AP252" t="str">
            <v>○</v>
          </cell>
          <cell r="AQ252" t="str">
            <v>○</v>
          </cell>
          <cell r="AR252" t="str">
            <v>○</v>
          </cell>
          <cell r="AS252" t="str">
            <v>○</v>
          </cell>
          <cell r="AT252" t="str">
            <v>○</v>
          </cell>
          <cell r="AU252" t="str">
            <v>○</v>
          </cell>
          <cell r="AV252" t="str">
            <v>○</v>
          </cell>
          <cell r="AW252" t="str">
            <v>○</v>
          </cell>
          <cell r="BA252">
            <v>9</v>
          </cell>
          <cell r="BB252">
            <v>19</v>
          </cell>
          <cell r="BC252" t="str">
            <v>県所管</v>
          </cell>
          <cell r="BD252" t="str">
            <v>あり</v>
          </cell>
          <cell r="BE252">
            <v>4</v>
          </cell>
          <cell r="BG252">
            <v>4</v>
          </cell>
          <cell r="BH252">
            <v>0</v>
          </cell>
          <cell r="BI252">
            <v>1</v>
          </cell>
          <cell r="BL252" t="str">
            <v>あり</v>
          </cell>
          <cell r="BM252" t="str">
            <v>あり</v>
          </cell>
          <cell r="BW252">
            <v>2900</v>
          </cell>
          <cell r="BX252" t="str">
            <v>なし</v>
          </cell>
          <cell r="BZ252">
            <v>2</v>
          </cell>
          <cell r="CB252">
            <v>9.5299999999999994</v>
          </cell>
          <cell r="CC252">
            <v>12.18</v>
          </cell>
          <cell r="CD252">
            <v>4</v>
          </cell>
          <cell r="CE252">
            <v>3</v>
          </cell>
          <cell r="CF252">
            <v>8.43</v>
          </cell>
          <cell r="CG252">
            <v>8.5500000000000007</v>
          </cell>
          <cell r="CI252" t="str">
            <v>両方併用</v>
          </cell>
          <cell r="CK252" t="str">
            <v>1必ず別室</v>
          </cell>
          <cell r="CN252" t="str">
            <v>あり</v>
          </cell>
          <cell r="CO252" t="str">
            <v>あり</v>
          </cell>
          <cell r="CP252" t="str">
            <v>あり</v>
          </cell>
          <cell r="CQ252" t="str">
            <v>あり</v>
          </cell>
          <cell r="CR252" t="str">
            <v>あり</v>
          </cell>
          <cell r="CS252" t="str">
            <v>あり</v>
          </cell>
          <cell r="CT252" t="str">
            <v>なし</v>
          </cell>
          <cell r="CU252" t="str">
            <v>なし</v>
          </cell>
          <cell r="CV252">
            <v>2</v>
          </cell>
          <cell r="CW252" t="str">
            <v>あり</v>
          </cell>
          <cell r="CY252" t="str">
            <v>○</v>
          </cell>
        </row>
        <row r="253">
          <cell r="C253">
            <v>282</v>
          </cell>
          <cell r="D253" t="str">
            <v>株式会社エクラシア</v>
          </cell>
          <cell r="W253">
            <v>1171602798</v>
          </cell>
          <cell r="X253" t="str">
            <v>デイサービスセンターエクラシア上尾西</v>
          </cell>
          <cell r="AA253" t="str">
            <v>上尾市</v>
          </cell>
          <cell r="AB253" t="str">
            <v>上尾市壱丁目東３６番地３</v>
          </cell>
          <cell r="AL253" t="str">
            <v>050-6875-6085</v>
          </cell>
          <cell r="AP253" t="str">
            <v>○</v>
          </cell>
          <cell r="AQ253" t="str">
            <v>○</v>
          </cell>
          <cell r="AR253" t="str">
            <v>○</v>
          </cell>
          <cell r="AS253" t="str">
            <v>○</v>
          </cell>
          <cell r="AT253" t="str">
            <v>○</v>
          </cell>
          <cell r="AU253" t="str">
            <v>○</v>
          </cell>
          <cell r="AV253" t="str">
            <v>○</v>
          </cell>
          <cell r="AW253" t="str">
            <v>○</v>
          </cell>
          <cell r="BA253">
            <v>5</v>
          </cell>
          <cell r="BB253">
            <v>40</v>
          </cell>
          <cell r="BC253" t="str">
            <v>県所管</v>
          </cell>
          <cell r="BD253" t="str">
            <v>あり</v>
          </cell>
          <cell r="BE253">
            <v>5</v>
          </cell>
          <cell r="BG253">
            <v>4</v>
          </cell>
          <cell r="BH253" t="str">
            <v>1人</v>
          </cell>
          <cell r="BI253">
            <v>1</v>
          </cell>
          <cell r="BL253" t="str">
            <v>あり</v>
          </cell>
          <cell r="BM253" t="str">
            <v>あり</v>
          </cell>
          <cell r="BW253">
            <v>2100</v>
          </cell>
          <cell r="BX253" t="str">
            <v>なし</v>
          </cell>
          <cell r="BZ253">
            <v>1</v>
          </cell>
          <cell r="CB253">
            <v>13.06</v>
          </cell>
          <cell r="CD253">
            <v>4</v>
          </cell>
          <cell r="CF253">
            <v>32.78</v>
          </cell>
          <cell r="CG253">
            <v>32.78</v>
          </cell>
          <cell r="CI253" t="str">
            <v>パーテーション</v>
          </cell>
          <cell r="CK253" t="str">
            <v>2同室の場合あり</v>
          </cell>
          <cell r="CN253" t="str">
            <v>あり</v>
          </cell>
          <cell r="CO253" t="str">
            <v>あり</v>
          </cell>
          <cell r="CP253" t="str">
            <v>あり</v>
          </cell>
          <cell r="CQ253" t="str">
            <v>あり</v>
          </cell>
          <cell r="CR253" t="str">
            <v>あり</v>
          </cell>
          <cell r="CS253" t="str">
            <v>あり</v>
          </cell>
          <cell r="CT253" t="str">
            <v>あり</v>
          </cell>
          <cell r="CU253" t="str">
            <v>あり</v>
          </cell>
          <cell r="CV253">
            <v>2</v>
          </cell>
          <cell r="CW253" t="str">
            <v>あり</v>
          </cell>
          <cell r="CY253" t="str">
            <v>○</v>
          </cell>
        </row>
        <row r="254">
          <cell r="C254">
            <v>283</v>
          </cell>
          <cell r="D254" t="str">
            <v>ケア・トラスト株式会社</v>
          </cell>
          <cell r="W254">
            <v>1173700863</v>
          </cell>
          <cell r="X254" t="str">
            <v>デイサービス一期の家行田持田</v>
          </cell>
          <cell r="AA254" t="str">
            <v>行田市</v>
          </cell>
          <cell r="AB254" t="str">
            <v>持田3-3-5</v>
          </cell>
          <cell r="AL254" t="str">
            <v>048-577-7078</v>
          </cell>
          <cell r="AP254" t="str">
            <v>○</v>
          </cell>
          <cell r="AQ254" t="str">
            <v>○</v>
          </cell>
          <cell r="AR254" t="str">
            <v>○</v>
          </cell>
          <cell r="AS254" t="str">
            <v>○</v>
          </cell>
          <cell r="AT254" t="str">
            <v>○</v>
          </cell>
          <cell r="AU254" t="str">
            <v>○</v>
          </cell>
          <cell r="AV254" t="str">
            <v>○</v>
          </cell>
          <cell r="AW254" t="str">
            <v>○</v>
          </cell>
          <cell r="BA254">
            <v>5</v>
          </cell>
          <cell r="BB254">
            <v>30</v>
          </cell>
          <cell r="BC254" t="str">
            <v>県所管</v>
          </cell>
          <cell r="BD254" t="str">
            <v>あり</v>
          </cell>
          <cell r="BE254">
            <v>9</v>
          </cell>
          <cell r="BG254">
            <v>4</v>
          </cell>
          <cell r="BH254" t="str">
            <v>5人</v>
          </cell>
          <cell r="BI254">
            <v>2</v>
          </cell>
          <cell r="BL254" t="str">
            <v>あり</v>
          </cell>
          <cell r="BM254" t="str">
            <v>あり</v>
          </cell>
          <cell r="BW254">
            <v>5000</v>
          </cell>
          <cell r="BX254" t="str">
            <v>なし</v>
          </cell>
          <cell r="CB254">
            <v>13.06</v>
          </cell>
          <cell r="CD254">
            <v>5</v>
          </cell>
          <cell r="CF254">
            <v>18.829999999999998</v>
          </cell>
          <cell r="CG254">
            <v>36</v>
          </cell>
          <cell r="CI254" t="str">
            <v>カーテン</v>
          </cell>
          <cell r="CK254" t="str">
            <v>2同室の場合あり</v>
          </cell>
          <cell r="CN254" t="str">
            <v>あり</v>
          </cell>
          <cell r="CO254" t="str">
            <v>あり</v>
          </cell>
          <cell r="CP254" t="str">
            <v>あり</v>
          </cell>
          <cell r="CQ254" t="str">
            <v>あり</v>
          </cell>
          <cell r="CR254" t="str">
            <v>あり</v>
          </cell>
          <cell r="CS254" t="str">
            <v>あり</v>
          </cell>
          <cell r="CT254" t="str">
            <v>あり</v>
          </cell>
          <cell r="CU254" t="str">
            <v>あり</v>
          </cell>
          <cell r="CV254">
            <v>2</v>
          </cell>
          <cell r="CW254" t="str">
            <v>あり</v>
          </cell>
          <cell r="CY254" t="str">
            <v>○</v>
          </cell>
        </row>
        <row r="255">
          <cell r="C255">
            <v>284</v>
          </cell>
          <cell r="D255" t="str">
            <v>株式会社そわか</v>
          </cell>
          <cell r="W255">
            <v>1170603862</v>
          </cell>
          <cell r="X255" t="str">
            <v>ブルーミングケア南桜井</v>
          </cell>
          <cell r="AA255" t="str">
            <v>春日部市</v>
          </cell>
          <cell r="AB255" t="str">
            <v>春日部市大衾567-1</v>
          </cell>
          <cell r="AL255" t="str">
            <v>048-796-0226</v>
          </cell>
          <cell r="AP255" t="str">
            <v>○</v>
          </cell>
          <cell r="AQ255" t="str">
            <v>○</v>
          </cell>
          <cell r="AR255" t="str">
            <v>○</v>
          </cell>
          <cell r="AS255" t="str">
            <v>○</v>
          </cell>
          <cell r="AT255" t="str">
            <v>○</v>
          </cell>
          <cell r="AU255" t="str">
            <v>○</v>
          </cell>
          <cell r="AV255" t="str">
            <v>○</v>
          </cell>
          <cell r="AW255" t="str">
            <v>○</v>
          </cell>
          <cell r="BA255">
            <v>9</v>
          </cell>
          <cell r="BB255">
            <v>20</v>
          </cell>
          <cell r="BC255" t="str">
            <v>県所管</v>
          </cell>
          <cell r="BD255" t="str">
            <v>あり</v>
          </cell>
          <cell r="BE255">
            <v>6</v>
          </cell>
          <cell r="BG255">
            <v>5</v>
          </cell>
          <cell r="BI255">
            <v>1</v>
          </cell>
          <cell r="BL255" t="str">
            <v>なし</v>
          </cell>
          <cell r="BM255" t="str">
            <v>なし</v>
          </cell>
          <cell r="BW255">
            <v>3300</v>
          </cell>
          <cell r="BX255" t="str">
            <v>なし</v>
          </cell>
          <cell r="BZ255">
            <v>9</v>
          </cell>
          <cell r="CB255">
            <v>7.55</v>
          </cell>
          <cell r="CK255" t="str">
            <v>1必ず別室</v>
          </cell>
          <cell r="CN255" t="str">
            <v>あり</v>
          </cell>
          <cell r="CO255" t="str">
            <v>あり</v>
          </cell>
          <cell r="CP255" t="str">
            <v>あり</v>
          </cell>
          <cell r="CQ255" t="str">
            <v>あり</v>
          </cell>
          <cell r="CR255" t="str">
            <v>あり</v>
          </cell>
          <cell r="CS255" t="str">
            <v>あり</v>
          </cell>
          <cell r="CT255" t="str">
            <v>あり</v>
          </cell>
          <cell r="CU255" t="str">
            <v>あり</v>
          </cell>
          <cell r="CV255">
            <v>2</v>
          </cell>
          <cell r="CW255" t="str">
            <v>あり</v>
          </cell>
          <cell r="CY255" t="str">
            <v>〇</v>
          </cell>
        </row>
        <row r="256">
          <cell r="C256">
            <v>285</v>
          </cell>
          <cell r="D256" t="str">
            <v>株式会社やまねメディカル</v>
          </cell>
          <cell r="W256">
            <v>1175300756</v>
          </cell>
          <cell r="X256" t="str">
            <v>かがやきデイサービス北本</v>
          </cell>
          <cell r="AA256" t="str">
            <v>北本市</v>
          </cell>
          <cell r="AB256" t="str">
            <v>北本市西高尾3-83-1</v>
          </cell>
          <cell r="AL256" t="str">
            <v>048-590-6605</v>
          </cell>
          <cell r="AP256" t="str">
            <v>○</v>
          </cell>
          <cell r="AQ256" t="str">
            <v>○</v>
          </cell>
          <cell r="AR256" t="str">
            <v>○</v>
          </cell>
          <cell r="AS256" t="str">
            <v>○</v>
          </cell>
          <cell r="AT256" t="str">
            <v>○</v>
          </cell>
          <cell r="AU256" t="str">
            <v>○</v>
          </cell>
          <cell r="AV256" t="str">
            <v>○</v>
          </cell>
          <cell r="AW256" t="str">
            <v>○</v>
          </cell>
          <cell r="AX256">
            <v>43101</v>
          </cell>
          <cell r="BA256">
            <v>5</v>
          </cell>
          <cell r="BB256">
            <v>30</v>
          </cell>
          <cell r="BC256" t="str">
            <v>県所管</v>
          </cell>
          <cell r="BD256" t="str">
            <v>あり</v>
          </cell>
          <cell r="BE256">
            <v>3</v>
          </cell>
          <cell r="BF256">
            <v>3</v>
          </cell>
          <cell r="BG256">
            <v>0</v>
          </cell>
          <cell r="BI256">
            <v>1</v>
          </cell>
          <cell r="BL256" t="str">
            <v>あり</v>
          </cell>
          <cell r="BM256" t="str">
            <v>なし</v>
          </cell>
          <cell r="BW256">
            <v>1964</v>
          </cell>
          <cell r="BX256" t="str">
            <v>なし</v>
          </cell>
          <cell r="BZ256">
            <v>1</v>
          </cell>
          <cell r="CB256">
            <v>7.5</v>
          </cell>
          <cell r="CD256">
            <v>4</v>
          </cell>
          <cell r="CF256">
            <v>29.324000000000002</v>
          </cell>
          <cell r="CI256" t="str">
            <v>パーテーション</v>
          </cell>
          <cell r="CN256" t="str">
            <v>あり</v>
          </cell>
          <cell r="CO256" t="str">
            <v>あり</v>
          </cell>
          <cell r="CP256" t="str">
            <v>あり</v>
          </cell>
          <cell r="CQ256" t="str">
            <v>あり</v>
          </cell>
          <cell r="CR256" t="str">
            <v>あり</v>
          </cell>
          <cell r="CS256" t="str">
            <v>あり</v>
          </cell>
          <cell r="CT256" t="str">
            <v>あり</v>
          </cell>
          <cell r="CU256" t="str">
            <v>あり</v>
          </cell>
          <cell r="CV256">
            <v>2</v>
          </cell>
          <cell r="CW256" t="str">
            <v>あり</v>
          </cell>
          <cell r="CY256" t="str">
            <v>〇</v>
          </cell>
        </row>
        <row r="257">
          <cell r="C257">
            <v>286</v>
          </cell>
          <cell r="D257" t="str">
            <v>株式会社エクラシアHD</v>
          </cell>
          <cell r="W257">
            <v>1175102142</v>
          </cell>
          <cell r="X257" t="str">
            <v>デイサービスセンターエクラシア新座馬場</v>
          </cell>
          <cell r="AA257" t="str">
            <v>新座市</v>
          </cell>
          <cell r="AB257" t="str">
            <v>馬場２－６－５</v>
          </cell>
          <cell r="AL257" t="str">
            <v>050-6875-6094</v>
          </cell>
          <cell r="AP257" t="str">
            <v>○</v>
          </cell>
          <cell r="AQ257" t="str">
            <v>○</v>
          </cell>
          <cell r="AR257" t="str">
            <v>○</v>
          </cell>
          <cell r="AS257" t="str">
            <v>○</v>
          </cell>
          <cell r="AT257" t="str">
            <v>○</v>
          </cell>
          <cell r="AU257" t="str">
            <v>○</v>
          </cell>
          <cell r="AV257" t="str">
            <v>○</v>
          </cell>
          <cell r="AW257" t="str">
            <v>○</v>
          </cell>
          <cell r="BA257">
            <v>3</v>
          </cell>
          <cell r="BB257">
            <v>50</v>
          </cell>
          <cell r="BC257" t="str">
            <v>県所管</v>
          </cell>
          <cell r="BD257" t="str">
            <v>あり</v>
          </cell>
          <cell r="BE257">
            <v>10</v>
          </cell>
          <cell r="BG257">
            <v>9</v>
          </cell>
          <cell r="BH257">
            <v>1</v>
          </cell>
          <cell r="BI257">
            <v>1</v>
          </cell>
          <cell r="BL257" t="str">
            <v>あり</v>
          </cell>
          <cell r="BM257" t="str">
            <v>あり</v>
          </cell>
          <cell r="BW257">
            <v>2100</v>
          </cell>
          <cell r="BX257" t="str">
            <v>なし</v>
          </cell>
          <cell r="BZ257">
            <v>1</v>
          </cell>
          <cell r="CB257">
            <v>13.3</v>
          </cell>
          <cell r="CD257">
            <v>2</v>
          </cell>
          <cell r="CF257">
            <v>7.5</v>
          </cell>
          <cell r="CI257" t="str">
            <v>パーテーション</v>
          </cell>
          <cell r="CK257" t="str">
            <v>2同室の場合あり</v>
          </cell>
          <cell r="CN257" t="str">
            <v>あり</v>
          </cell>
          <cell r="CO257" t="str">
            <v>あり</v>
          </cell>
          <cell r="CP257" t="str">
            <v>あり</v>
          </cell>
          <cell r="CQ257" t="str">
            <v>あり</v>
          </cell>
          <cell r="CR257" t="str">
            <v>あり</v>
          </cell>
          <cell r="CS257" t="str">
            <v>あり</v>
          </cell>
          <cell r="CT257" t="str">
            <v>あり</v>
          </cell>
          <cell r="CU257" t="str">
            <v>あり</v>
          </cell>
          <cell r="CV257">
            <v>2</v>
          </cell>
          <cell r="CW257" t="str">
            <v>あり</v>
          </cell>
          <cell r="CY257" t="str">
            <v>○</v>
          </cell>
        </row>
        <row r="258">
          <cell r="C258">
            <v>287</v>
          </cell>
          <cell r="D258" t="str">
            <v>株式会社エクラシアHD</v>
          </cell>
          <cell r="W258">
            <v>1175102167</v>
          </cell>
          <cell r="X258" t="str">
            <v>デイサービスセンターエクラシア新座</v>
          </cell>
          <cell r="AA258" t="str">
            <v>新座市</v>
          </cell>
          <cell r="AB258" t="str">
            <v>畑中１－１３－１４</v>
          </cell>
          <cell r="AL258" t="str">
            <v>050-6861-3938</v>
          </cell>
          <cell r="AP258" t="str">
            <v>○</v>
          </cell>
          <cell r="AQ258" t="str">
            <v>○</v>
          </cell>
          <cell r="AR258" t="str">
            <v>○</v>
          </cell>
          <cell r="AS258" t="str">
            <v>○</v>
          </cell>
          <cell r="AT258" t="str">
            <v>○</v>
          </cell>
          <cell r="AU258" t="str">
            <v>○</v>
          </cell>
          <cell r="AV258" t="str">
            <v>○</v>
          </cell>
          <cell r="AW258" t="str">
            <v>○</v>
          </cell>
          <cell r="BA258">
            <v>3</v>
          </cell>
          <cell r="BB258">
            <v>45</v>
          </cell>
          <cell r="BC258" t="str">
            <v>県所管</v>
          </cell>
          <cell r="BD258" t="str">
            <v>あり</v>
          </cell>
          <cell r="BE258">
            <v>9</v>
          </cell>
          <cell r="BG258">
            <v>4</v>
          </cell>
          <cell r="BH258">
            <v>5</v>
          </cell>
          <cell r="BI258">
            <v>1</v>
          </cell>
          <cell r="BL258" t="str">
            <v>あり</v>
          </cell>
          <cell r="BM258" t="str">
            <v>あり</v>
          </cell>
          <cell r="BW258">
            <v>2100</v>
          </cell>
          <cell r="BX258" t="str">
            <v>なし</v>
          </cell>
          <cell r="BZ258">
            <v>1</v>
          </cell>
          <cell r="CB258">
            <v>13.3</v>
          </cell>
          <cell r="CD258">
            <v>2</v>
          </cell>
          <cell r="CF258">
            <v>7.5</v>
          </cell>
          <cell r="CI258" t="str">
            <v>パーテーション</v>
          </cell>
          <cell r="CK258" t="str">
            <v>2同室の場合あり</v>
          </cell>
          <cell r="CN258" t="str">
            <v>あり</v>
          </cell>
          <cell r="CO258" t="str">
            <v>あり</v>
          </cell>
          <cell r="CP258" t="str">
            <v>あり</v>
          </cell>
          <cell r="CQ258" t="str">
            <v>あり</v>
          </cell>
          <cell r="CR258" t="str">
            <v>あり</v>
          </cell>
          <cell r="CS258" t="str">
            <v>あり</v>
          </cell>
          <cell r="CT258" t="str">
            <v>あり</v>
          </cell>
          <cell r="CU258" t="str">
            <v>あり</v>
          </cell>
          <cell r="CV258">
            <v>2</v>
          </cell>
          <cell r="CW258" t="str">
            <v>あり</v>
          </cell>
          <cell r="CY258" t="str">
            <v>○</v>
          </cell>
        </row>
        <row r="259">
          <cell r="C259">
            <v>288</v>
          </cell>
          <cell r="D259" t="str">
            <v>株式会社ダレタメ</v>
          </cell>
          <cell r="W259">
            <v>1176100913</v>
          </cell>
          <cell r="X259" t="str">
            <v>デイサービスセンターダレタメさって</v>
          </cell>
          <cell r="AA259" t="str">
            <v>幸手市</v>
          </cell>
          <cell r="AB259" t="str">
            <v>幸手市東２－４１－１０</v>
          </cell>
          <cell r="AL259" t="str">
            <v>0480-53-4742</v>
          </cell>
          <cell r="AP259" t="str">
            <v>○</v>
          </cell>
          <cell r="AQ259" t="str">
            <v>○</v>
          </cell>
          <cell r="AR259" t="str">
            <v>○</v>
          </cell>
          <cell r="AS259" t="str">
            <v>○</v>
          </cell>
          <cell r="AT259" t="str">
            <v>○</v>
          </cell>
          <cell r="AU259" t="str">
            <v>○</v>
          </cell>
          <cell r="AV259" t="str">
            <v>○</v>
          </cell>
          <cell r="AW259" t="str">
            <v>○</v>
          </cell>
          <cell r="BA259">
            <v>6</v>
          </cell>
          <cell r="BB259">
            <v>30</v>
          </cell>
          <cell r="BC259" t="str">
            <v>県所管</v>
          </cell>
          <cell r="BD259" t="str">
            <v>あり</v>
          </cell>
          <cell r="BE259">
            <v>4</v>
          </cell>
          <cell r="BF259">
            <v>1</v>
          </cell>
          <cell r="BG259">
            <v>2</v>
          </cell>
          <cell r="BH259">
            <v>1</v>
          </cell>
          <cell r="BI259">
            <v>1</v>
          </cell>
          <cell r="BL259" t="str">
            <v>あり</v>
          </cell>
          <cell r="BM259" t="str">
            <v>なし</v>
          </cell>
          <cell r="BW259">
            <v>3000</v>
          </cell>
          <cell r="BX259" t="str">
            <v>あり</v>
          </cell>
          <cell r="BZ259">
            <v>1</v>
          </cell>
          <cell r="CB259" t="str">
            <v>7.45㎡</v>
          </cell>
          <cell r="CD259">
            <v>5</v>
          </cell>
          <cell r="CF259">
            <v>7.44</v>
          </cell>
          <cell r="CG259">
            <v>26.03</v>
          </cell>
          <cell r="CI259" t="str">
            <v>パーテーション</v>
          </cell>
          <cell r="CK259" t="str">
            <v>2同室の場合あり</v>
          </cell>
          <cell r="CN259" t="str">
            <v>あり</v>
          </cell>
          <cell r="CO259" t="str">
            <v>あり</v>
          </cell>
          <cell r="CP259" t="str">
            <v>あり</v>
          </cell>
          <cell r="CQ259" t="str">
            <v>あり</v>
          </cell>
          <cell r="CR259" t="str">
            <v>あり</v>
          </cell>
          <cell r="CS259" t="str">
            <v>あり</v>
          </cell>
          <cell r="CT259" t="str">
            <v>あり</v>
          </cell>
          <cell r="CU259" t="str">
            <v>あり</v>
          </cell>
          <cell r="CV259">
            <v>2</v>
          </cell>
          <cell r="CW259" t="str">
            <v>あり</v>
          </cell>
          <cell r="CY259" t="str">
            <v>〇</v>
          </cell>
        </row>
        <row r="260">
          <cell r="C260">
            <v>289</v>
          </cell>
          <cell r="D260" t="str">
            <v>株式会社エクラシア</v>
          </cell>
          <cell r="W260">
            <v>1171000878</v>
          </cell>
          <cell r="X260" t="str">
            <v>デイサービスセンターエクラシア八潮</v>
          </cell>
          <cell r="AA260" t="str">
            <v>八潮市</v>
          </cell>
          <cell r="AB260" t="str">
            <v>八潮市緑町１－４１－４７</v>
          </cell>
          <cell r="AL260" t="str">
            <v>050-6860-5782</v>
          </cell>
          <cell r="AP260" t="str">
            <v>○</v>
          </cell>
          <cell r="AQ260" t="str">
            <v>○</v>
          </cell>
          <cell r="AR260" t="str">
            <v>○</v>
          </cell>
          <cell r="AS260" t="str">
            <v>○</v>
          </cell>
          <cell r="AT260" t="str">
            <v>○</v>
          </cell>
          <cell r="AU260" t="str">
            <v>○</v>
          </cell>
          <cell r="AV260" t="str">
            <v>○</v>
          </cell>
          <cell r="AW260" t="str">
            <v>○</v>
          </cell>
          <cell r="BA260">
            <v>5</v>
          </cell>
          <cell r="BB260">
            <v>25</v>
          </cell>
          <cell r="BC260" t="str">
            <v>県所管</v>
          </cell>
          <cell r="BD260" t="str">
            <v>あり</v>
          </cell>
          <cell r="BE260">
            <v>5</v>
          </cell>
          <cell r="BG260">
            <v>3</v>
          </cell>
          <cell r="BH260">
            <v>2</v>
          </cell>
          <cell r="BI260">
            <v>1</v>
          </cell>
          <cell r="BL260" t="str">
            <v>あり</v>
          </cell>
          <cell r="BM260" t="str">
            <v>あり</v>
          </cell>
          <cell r="BW260">
            <v>2100</v>
          </cell>
          <cell r="BX260" t="str">
            <v>なし</v>
          </cell>
          <cell r="BZ260">
            <v>1</v>
          </cell>
          <cell r="CB260">
            <v>13.69</v>
          </cell>
          <cell r="CD260">
            <v>4</v>
          </cell>
          <cell r="CF260">
            <v>7.43</v>
          </cell>
          <cell r="CG260">
            <v>39.729999999999997</v>
          </cell>
          <cell r="CI260" t="str">
            <v>パーテーション</v>
          </cell>
          <cell r="CK260" t="str">
            <v>2同室の場合あり</v>
          </cell>
          <cell r="CN260" t="str">
            <v>あり</v>
          </cell>
          <cell r="CO260" t="str">
            <v>あり</v>
          </cell>
          <cell r="CP260" t="str">
            <v>あり</v>
          </cell>
          <cell r="CQ260" t="str">
            <v>あり</v>
          </cell>
          <cell r="CR260" t="str">
            <v>あり</v>
          </cell>
          <cell r="CS260" t="str">
            <v>あり</v>
          </cell>
          <cell r="CT260" t="str">
            <v>あり</v>
          </cell>
          <cell r="CU260" t="str">
            <v>あり</v>
          </cell>
          <cell r="CV260">
            <v>2</v>
          </cell>
          <cell r="CW260" t="str">
            <v>あり</v>
          </cell>
          <cell r="CY260" t="str">
            <v>○</v>
          </cell>
        </row>
        <row r="261">
          <cell r="C261">
            <v>290</v>
          </cell>
          <cell r="D261" t="str">
            <v>株式会社エクラシア</v>
          </cell>
          <cell r="W261">
            <v>1170603912</v>
          </cell>
          <cell r="X261" t="str">
            <v>デイサービスセンターエクラシア春日部南</v>
          </cell>
          <cell r="AA261" t="str">
            <v>春日部市</v>
          </cell>
          <cell r="AB261" t="str">
            <v>春日部市南２－５－４４</v>
          </cell>
          <cell r="AL261" t="str">
            <v>050-6860-5756</v>
          </cell>
          <cell r="AP261" t="str">
            <v>○</v>
          </cell>
          <cell r="AQ261" t="str">
            <v>○</v>
          </cell>
          <cell r="AR261" t="str">
            <v>○</v>
          </cell>
          <cell r="AS261" t="str">
            <v>○</v>
          </cell>
          <cell r="AT261" t="str">
            <v>○</v>
          </cell>
          <cell r="AU261" t="str">
            <v>○</v>
          </cell>
          <cell r="AV261" t="str">
            <v>○</v>
          </cell>
          <cell r="AW261" t="str">
            <v>○</v>
          </cell>
          <cell r="BA261">
            <v>5</v>
          </cell>
          <cell r="BB261">
            <v>10</v>
          </cell>
          <cell r="BC261" t="str">
            <v>県所管</v>
          </cell>
          <cell r="BD261" t="str">
            <v>あり</v>
          </cell>
          <cell r="BE261">
            <v>7</v>
          </cell>
          <cell r="BG261" t="str">
            <v>3人</v>
          </cell>
          <cell r="BH261" t="str">
            <v>4人</v>
          </cell>
          <cell r="BI261" t="str">
            <v>1人</v>
          </cell>
          <cell r="BL261" t="str">
            <v>あり</v>
          </cell>
          <cell r="BM261" t="str">
            <v>あり</v>
          </cell>
          <cell r="BW261">
            <v>2100</v>
          </cell>
          <cell r="BX261" t="str">
            <v>なし</v>
          </cell>
          <cell r="BZ261">
            <v>1</v>
          </cell>
          <cell r="CB261" t="str">
            <v>7.5㎡</v>
          </cell>
          <cell r="CD261">
            <v>4</v>
          </cell>
          <cell r="CF261" t="str">
            <v>40.41㎡/人</v>
          </cell>
          <cell r="CI261" t="str">
            <v>パーテーション</v>
          </cell>
          <cell r="CK261" t="str">
            <v>2同室の場合あり</v>
          </cell>
          <cell r="CN261" t="str">
            <v>あり</v>
          </cell>
          <cell r="CO261" t="str">
            <v>あり</v>
          </cell>
          <cell r="CP261" t="str">
            <v>あり</v>
          </cell>
          <cell r="CQ261" t="str">
            <v>あり</v>
          </cell>
          <cell r="CR261" t="str">
            <v>あり</v>
          </cell>
          <cell r="CS261" t="str">
            <v>あり</v>
          </cell>
          <cell r="CT261" t="str">
            <v>あり</v>
          </cell>
          <cell r="CU261" t="str">
            <v>あり</v>
          </cell>
          <cell r="CV261">
            <v>2</v>
          </cell>
          <cell r="CW261" t="str">
            <v>あり</v>
          </cell>
          <cell r="CY261" t="str">
            <v>○</v>
          </cell>
        </row>
        <row r="262">
          <cell r="C262">
            <v>291</v>
          </cell>
          <cell r="D262" t="str">
            <v>株式会社香楽園</v>
          </cell>
          <cell r="W262">
            <v>1171902065</v>
          </cell>
          <cell r="X262" t="str">
            <v>デイサービス一笑苑戸田</v>
          </cell>
          <cell r="AA262" t="str">
            <v>戸田市</v>
          </cell>
          <cell r="AB262" t="str">
            <v>戸田市笹目5-19-4</v>
          </cell>
          <cell r="AL262" t="str">
            <v>048-449-5586</v>
          </cell>
          <cell r="AP262" t="str">
            <v>○</v>
          </cell>
          <cell r="AQ262" t="str">
            <v>○</v>
          </cell>
          <cell r="AR262" t="str">
            <v>○</v>
          </cell>
          <cell r="AS262" t="str">
            <v>○</v>
          </cell>
          <cell r="AT262" t="str">
            <v>○</v>
          </cell>
          <cell r="AU262" t="str">
            <v>○</v>
          </cell>
          <cell r="AV262" t="str">
            <v>○</v>
          </cell>
          <cell r="AW262" t="str">
            <v>○</v>
          </cell>
          <cell r="BA262">
            <v>9</v>
          </cell>
          <cell r="BB262">
            <v>26</v>
          </cell>
          <cell r="BC262" t="str">
            <v>県所管</v>
          </cell>
          <cell r="BD262" t="str">
            <v>あり</v>
          </cell>
          <cell r="BE262">
            <v>6</v>
          </cell>
          <cell r="BG262">
            <v>5</v>
          </cell>
          <cell r="BH262">
            <v>1</v>
          </cell>
          <cell r="BI262" t="str">
            <v>1人</v>
          </cell>
          <cell r="BL262" t="str">
            <v>なし</v>
          </cell>
          <cell r="BM262" t="str">
            <v>あり</v>
          </cell>
          <cell r="BW262">
            <v>2450</v>
          </cell>
          <cell r="BX262" t="str">
            <v>なし</v>
          </cell>
        </row>
        <row r="263">
          <cell r="C263">
            <v>292</v>
          </cell>
          <cell r="D263" t="str">
            <v>花ぞの福祉サービス株式会社</v>
          </cell>
          <cell r="W263">
            <v>1194500144</v>
          </cell>
          <cell r="X263" t="str">
            <v>デイサービスセンタースマイル</v>
          </cell>
          <cell r="AA263" t="str">
            <v>寄居町</v>
          </cell>
          <cell r="AB263" t="str">
            <v>大里郡寄居町用土2451-2</v>
          </cell>
          <cell r="AL263" t="str">
            <v>048-584-7766</v>
          </cell>
          <cell r="AP263" t="str">
            <v>○</v>
          </cell>
          <cell r="AQ263" t="str">
            <v>○</v>
          </cell>
          <cell r="AR263" t="str">
            <v>○</v>
          </cell>
          <cell r="AS263" t="str">
            <v>○</v>
          </cell>
          <cell r="AT263" t="str">
            <v>○</v>
          </cell>
          <cell r="AU263" t="str">
            <v>○</v>
          </cell>
          <cell r="AV263" t="str">
            <v>○</v>
          </cell>
          <cell r="AW263" t="str">
            <v>○</v>
          </cell>
          <cell r="AX263" t="str">
            <v>12/30～1/2</v>
          </cell>
          <cell r="BA263">
            <v>5</v>
          </cell>
          <cell r="BB263">
            <v>18</v>
          </cell>
          <cell r="BC263" t="str">
            <v>地域密着</v>
          </cell>
          <cell r="BD263" t="str">
            <v>なし</v>
          </cell>
          <cell r="BE263">
            <v>5</v>
          </cell>
          <cell r="BG263">
            <v>5</v>
          </cell>
          <cell r="BI263">
            <v>1</v>
          </cell>
          <cell r="BL263" t="str">
            <v>あり</v>
          </cell>
          <cell r="BM263" t="str">
            <v>なし</v>
          </cell>
          <cell r="BW263">
            <v>3100</v>
          </cell>
          <cell r="BX263" t="str">
            <v>なし</v>
          </cell>
          <cell r="BZ263">
            <v>2</v>
          </cell>
          <cell r="CB263">
            <v>7.99</v>
          </cell>
          <cell r="CC263">
            <v>31.36</v>
          </cell>
          <cell r="CD263">
            <v>3</v>
          </cell>
          <cell r="CF263">
            <v>8.25</v>
          </cell>
          <cell r="CG263">
            <v>8.25</v>
          </cell>
          <cell r="CI263" t="str">
            <v>パーテーション</v>
          </cell>
          <cell r="CK263" t="str">
            <v>1必ず別室</v>
          </cell>
          <cell r="CN263" t="str">
            <v>あり</v>
          </cell>
          <cell r="CO263" t="str">
            <v>あり</v>
          </cell>
          <cell r="CP263" t="str">
            <v>あり</v>
          </cell>
          <cell r="CQ263" t="str">
            <v>あり</v>
          </cell>
          <cell r="CR263" t="str">
            <v>あり</v>
          </cell>
          <cell r="CS263" t="str">
            <v>あり</v>
          </cell>
          <cell r="CT263" t="str">
            <v>あり</v>
          </cell>
          <cell r="CU263" t="str">
            <v>あり</v>
          </cell>
          <cell r="CV263">
            <v>2</v>
          </cell>
          <cell r="CW263" t="str">
            <v>あり</v>
          </cell>
          <cell r="CY263" t="str">
            <v>〇</v>
          </cell>
        </row>
        <row r="264">
          <cell r="C264">
            <v>293</v>
          </cell>
          <cell r="D264" t="str">
            <v>有限会社しらかば文化事業部</v>
          </cell>
          <cell r="W264">
            <v>1174602217</v>
          </cell>
          <cell r="X264" t="str">
            <v>デイサービスセンターねこのて</v>
          </cell>
          <cell r="AA264" t="str">
            <v>深谷市</v>
          </cell>
          <cell r="AB264" t="str">
            <v>深谷市武蔵野2397-1</v>
          </cell>
          <cell r="AL264" t="str">
            <v>048-501-7103</v>
          </cell>
          <cell r="AP264" t="str">
            <v>○</v>
          </cell>
          <cell r="AQ264" t="str">
            <v>○</v>
          </cell>
          <cell r="AR264" t="str">
            <v>○</v>
          </cell>
          <cell r="AS264" t="str">
            <v>○</v>
          </cell>
          <cell r="AT264" t="str">
            <v>○</v>
          </cell>
          <cell r="AU264" t="str">
            <v>○</v>
          </cell>
          <cell r="AW264" t="str">
            <v>○</v>
          </cell>
          <cell r="AX264" t="str">
            <v>12/28～1/3</v>
          </cell>
          <cell r="BA264">
            <v>3</v>
          </cell>
          <cell r="BB264">
            <v>10</v>
          </cell>
          <cell r="BC264" t="str">
            <v>地域密着</v>
          </cell>
          <cell r="BD264" t="str">
            <v>あり</v>
          </cell>
          <cell r="BE264">
            <v>2</v>
          </cell>
          <cell r="BG264">
            <v>2</v>
          </cell>
          <cell r="BI264">
            <v>1</v>
          </cell>
          <cell r="BL264" t="str">
            <v>なし</v>
          </cell>
          <cell r="BM264" t="str">
            <v>なし</v>
          </cell>
          <cell r="BW264">
            <v>2600</v>
          </cell>
          <cell r="BX264" t="str">
            <v>なし</v>
          </cell>
          <cell r="BZ264">
            <v>2</v>
          </cell>
          <cell r="CB264">
            <v>9.9</v>
          </cell>
          <cell r="CC264">
            <v>13.28</v>
          </cell>
          <cell r="CD264">
            <v>1</v>
          </cell>
          <cell r="CF264">
            <v>38</v>
          </cell>
          <cell r="CG264">
            <v>38</v>
          </cell>
          <cell r="CK264" t="str">
            <v>1必ず別室</v>
          </cell>
          <cell r="CN264" t="str">
            <v>あり</v>
          </cell>
          <cell r="CO264" t="str">
            <v>あり</v>
          </cell>
          <cell r="CP264" t="str">
            <v>あり</v>
          </cell>
          <cell r="CQ264" t="str">
            <v>あり</v>
          </cell>
          <cell r="CR264" t="str">
            <v>あり</v>
          </cell>
          <cell r="CS264" t="str">
            <v>あり</v>
          </cell>
          <cell r="CT264" t="str">
            <v>あり</v>
          </cell>
          <cell r="CU264" t="str">
            <v>なし</v>
          </cell>
          <cell r="CV264">
            <v>1</v>
          </cell>
          <cell r="CW264" t="str">
            <v>あり</v>
          </cell>
          <cell r="CY264" t="str">
            <v>〇</v>
          </cell>
        </row>
        <row r="265">
          <cell r="C265">
            <v>294</v>
          </cell>
          <cell r="D265" t="str">
            <v>有限会社ライフアシスト</v>
          </cell>
          <cell r="W265">
            <v>1174602142</v>
          </cell>
          <cell r="X265" t="str">
            <v>デイサービスセンターすまいる</v>
          </cell>
          <cell r="AA265" t="str">
            <v>熊谷市</v>
          </cell>
          <cell r="AB265" t="str">
            <v>熊谷市新堀120</v>
          </cell>
          <cell r="AL265" t="str">
            <v>048-578-8838</v>
          </cell>
          <cell r="AP265" t="str">
            <v>○</v>
          </cell>
          <cell r="AQ265" t="str">
            <v>○</v>
          </cell>
          <cell r="AR265" t="str">
            <v>○</v>
          </cell>
          <cell r="AS265" t="str">
            <v>○</v>
          </cell>
          <cell r="AT265" t="str">
            <v>○</v>
          </cell>
          <cell r="AU265" t="str">
            <v>○</v>
          </cell>
          <cell r="AV265" t="str">
            <v>○</v>
          </cell>
          <cell r="AW265" t="str">
            <v>○</v>
          </cell>
          <cell r="BA265">
            <v>5</v>
          </cell>
          <cell r="BB265">
            <v>10</v>
          </cell>
          <cell r="BC265" t="str">
            <v>地域密着</v>
          </cell>
          <cell r="BD265" t="str">
            <v>あり</v>
          </cell>
          <cell r="BE265">
            <v>10</v>
          </cell>
          <cell r="BF265">
            <v>9</v>
          </cell>
          <cell r="BG265">
            <v>1</v>
          </cell>
          <cell r="BI265">
            <v>1</v>
          </cell>
          <cell r="BL265" t="str">
            <v>あり</v>
          </cell>
          <cell r="BM265" t="str">
            <v>なし</v>
          </cell>
          <cell r="BW265">
            <v>2650</v>
          </cell>
          <cell r="BX265" t="str">
            <v>なし</v>
          </cell>
          <cell r="CD265">
            <v>5</v>
          </cell>
          <cell r="CF265">
            <v>4.5</v>
          </cell>
          <cell r="CG265">
            <v>9</v>
          </cell>
          <cell r="CI265" t="str">
            <v>カーテン</v>
          </cell>
          <cell r="CK265" t="str">
            <v>1必ず別室</v>
          </cell>
          <cell r="CN265" t="str">
            <v>あり</v>
          </cell>
          <cell r="CO265" t="str">
            <v>あり</v>
          </cell>
          <cell r="CP265" t="str">
            <v>あり</v>
          </cell>
          <cell r="CQ265" t="str">
            <v>あり</v>
          </cell>
          <cell r="CR265" t="str">
            <v>あり</v>
          </cell>
          <cell r="CS265" t="str">
            <v>あり</v>
          </cell>
          <cell r="CT265" t="str">
            <v>あり</v>
          </cell>
          <cell r="CU265" t="str">
            <v>あり</v>
          </cell>
          <cell r="CV265">
            <v>2</v>
          </cell>
          <cell r="CW265" t="str">
            <v>あり</v>
          </cell>
          <cell r="CY265" t="str">
            <v>〇</v>
          </cell>
        </row>
        <row r="266">
          <cell r="C266">
            <v>295</v>
          </cell>
          <cell r="D266" t="str">
            <v>有限会社トップサポート</v>
          </cell>
          <cell r="W266">
            <v>1194600316</v>
          </cell>
          <cell r="X266" t="str">
            <v>デイサービスセンターゆず</v>
          </cell>
          <cell r="AA266" t="str">
            <v>深谷市</v>
          </cell>
          <cell r="AB266" t="str">
            <v>深谷市ｊ本田6194</v>
          </cell>
          <cell r="AL266" t="str">
            <v>048-583-6859</v>
          </cell>
          <cell r="AP266" t="str">
            <v>○</v>
          </cell>
          <cell r="AQ266" t="str">
            <v>○</v>
          </cell>
          <cell r="AR266" t="str">
            <v>○</v>
          </cell>
          <cell r="AS266" t="str">
            <v>○</v>
          </cell>
          <cell r="AT266" t="str">
            <v>○</v>
          </cell>
          <cell r="AU266" t="str">
            <v>○</v>
          </cell>
          <cell r="AV266" t="str">
            <v>○</v>
          </cell>
          <cell r="AW266" t="str">
            <v>○</v>
          </cell>
          <cell r="BA266">
            <v>9</v>
          </cell>
          <cell r="BB266">
            <v>18</v>
          </cell>
          <cell r="BC266" t="str">
            <v>地域密着</v>
          </cell>
          <cell r="BD266" t="str">
            <v>あり</v>
          </cell>
          <cell r="BE266">
            <v>4</v>
          </cell>
          <cell r="BG266">
            <v>3</v>
          </cell>
          <cell r="BH266">
            <v>1</v>
          </cell>
          <cell r="BI266">
            <v>1</v>
          </cell>
          <cell r="BL266" t="str">
            <v>あり</v>
          </cell>
          <cell r="BM266" t="str">
            <v>なし</v>
          </cell>
          <cell r="BW266">
            <v>2250</v>
          </cell>
          <cell r="BX266" t="str">
            <v>なし</v>
          </cell>
          <cell r="BZ266">
            <v>2</v>
          </cell>
          <cell r="CB266">
            <v>4.8600000000000003</v>
          </cell>
          <cell r="CC266">
            <v>4.8600000000000003</v>
          </cell>
          <cell r="CD266">
            <v>7</v>
          </cell>
          <cell r="CF266">
            <v>4.7300000000000004</v>
          </cell>
          <cell r="CG266">
            <v>88.9</v>
          </cell>
          <cell r="CI266" t="str">
            <v>両方併用</v>
          </cell>
          <cell r="CK266" t="str">
            <v>1必ず別室</v>
          </cell>
          <cell r="CN266" t="str">
            <v>あり</v>
          </cell>
          <cell r="CO266" t="str">
            <v>あり</v>
          </cell>
          <cell r="CP266" t="str">
            <v>あり</v>
          </cell>
          <cell r="CQ266" t="str">
            <v>あり</v>
          </cell>
          <cell r="CR266" t="str">
            <v>あり</v>
          </cell>
          <cell r="CS266" t="str">
            <v>あり</v>
          </cell>
          <cell r="CT266" t="str">
            <v>あり</v>
          </cell>
          <cell r="CU266" t="str">
            <v>あり</v>
          </cell>
          <cell r="CV266">
            <v>2</v>
          </cell>
          <cell r="CW266" t="str">
            <v>あり</v>
          </cell>
          <cell r="CY266" t="str">
            <v>〇</v>
          </cell>
        </row>
        <row r="267">
          <cell r="C267">
            <v>296</v>
          </cell>
          <cell r="D267" t="str">
            <v>株式会社福祉保育グループ</v>
          </cell>
          <cell r="W267">
            <v>1171101478</v>
          </cell>
          <cell r="X267" t="str">
            <v>デイサービス　さとうきび畑</v>
          </cell>
          <cell r="AA267" t="str">
            <v>松伏町</v>
          </cell>
          <cell r="AB267" t="str">
            <v>松伏町築比地４６-４３</v>
          </cell>
          <cell r="AL267" t="str">
            <v>048-971-8732</v>
          </cell>
          <cell r="AP267" t="str">
            <v>○</v>
          </cell>
          <cell r="AQ267" t="str">
            <v>○</v>
          </cell>
          <cell r="AR267" t="str">
            <v>○</v>
          </cell>
          <cell r="AS267" t="str">
            <v>○</v>
          </cell>
          <cell r="AT267" t="str">
            <v>○</v>
          </cell>
          <cell r="AU267" t="str">
            <v>○</v>
          </cell>
          <cell r="AV267" t="str">
            <v>○</v>
          </cell>
          <cell r="AW267" t="str">
            <v>○</v>
          </cell>
          <cell r="BA267">
            <v>9</v>
          </cell>
          <cell r="BB267">
            <v>18</v>
          </cell>
          <cell r="BC267" t="str">
            <v>地域密着</v>
          </cell>
          <cell r="BD267" t="str">
            <v>あり</v>
          </cell>
          <cell r="BE267">
            <v>3</v>
          </cell>
          <cell r="BI267">
            <v>1</v>
          </cell>
          <cell r="BL267" t="str">
            <v>あり</v>
          </cell>
          <cell r="BM267" t="str">
            <v>あり</v>
          </cell>
          <cell r="BX267" t="str">
            <v>なし</v>
          </cell>
          <cell r="BZ267">
            <v>5</v>
          </cell>
          <cell r="CB267">
            <v>7.45</v>
          </cell>
          <cell r="CD267">
            <v>4</v>
          </cell>
          <cell r="CF267">
            <v>7.45</v>
          </cell>
          <cell r="CI267" t="str">
            <v>パーテーション</v>
          </cell>
          <cell r="CK267" t="str">
            <v>1必ず別室</v>
          </cell>
          <cell r="CN267" t="str">
            <v>あり</v>
          </cell>
          <cell r="CO267" t="str">
            <v>あり</v>
          </cell>
          <cell r="CP267" t="str">
            <v>あり</v>
          </cell>
          <cell r="CQ267" t="str">
            <v>あり</v>
          </cell>
          <cell r="CR267" t="str">
            <v>あり</v>
          </cell>
          <cell r="CS267" t="str">
            <v>あり</v>
          </cell>
          <cell r="CT267" t="str">
            <v>あり</v>
          </cell>
          <cell r="CU267" t="str">
            <v>あり</v>
          </cell>
          <cell r="CV267">
            <v>2</v>
          </cell>
          <cell r="CW267" t="str">
            <v>あり</v>
          </cell>
          <cell r="CY267" t="str">
            <v>〇</v>
          </cell>
        </row>
        <row r="268">
          <cell r="C268">
            <v>297</v>
          </cell>
          <cell r="D268" t="str">
            <v>みらいラボ株式会社</v>
          </cell>
          <cell r="W268">
            <v>1175102308</v>
          </cell>
          <cell r="X268" t="str">
            <v>ブルーミングケア新座片山</v>
          </cell>
          <cell r="AA268" t="str">
            <v>新座市</v>
          </cell>
          <cell r="AB268" t="str">
            <v>片山３－１８－４</v>
          </cell>
          <cell r="AL268" t="str">
            <v>048-487-8646</v>
          </cell>
          <cell r="AP268" t="str">
            <v>○</v>
          </cell>
          <cell r="AQ268" t="str">
            <v>○</v>
          </cell>
          <cell r="AR268" t="str">
            <v>○</v>
          </cell>
          <cell r="AS268" t="str">
            <v>○</v>
          </cell>
          <cell r="AT268" t="str">
            <v>○</v>
          </cell>
          <cell r="AU268" t="str">
            <v>○</v>
          </cell>
          <cell r="AV268" t="str">
            <v>○</v>
          </cell>
          <cell r="AW268" t="str">
            <v>○</v>
          </cell>
          <cell r="BA268">
            <v>9</v>
          </cell>
          <cell r="BB268">
            <v>20</v>
          </cell>
          <cell r="BC268" t="str">
            <v>県所管</v>
          </cell>
          <cell r="BD268" t="str">
            <v>あり</v>
          </cell>
          <cell r="BE268">
            <v>6</v>
          </cell>
          <cell r="BG268">
            <v>5</v>
          </cell>
          <cell r="BH268">
            <v>1</v>
          </cell>
          <cell r="BI268">
            <v>1</v>
          </cell>
          <cell r="BL268" t="str">
            <v>あり</v>
          </cell>
          <cell r="BM268" t="str">
            <v>あり</v>
          </cell>
          <cell r="BW268">
            <v>3300</v>
          </cell>
          <cell r="BX268" t="str">
            <v>あり</v>
          </cell>
          <cell r="BZ268">
            <v>1</v>
          </cell>
          <cell r="CB268">
            <v>8.09</v>
          </cell>
          <cell r="CC268">
            <v>9.06</v>
          </cell>
          <cell r="CK268" t="str">
            <v>1必ず別室</v>
          </cell>
          <cell r="CN268" t="str">
            <v>あり</v>
          </cell>
          <cell r="CO268" t="str">
            <v>あり</v>
          </cell>
          <cell r="CP268" t="str">
            <v>あり</v>
          </cell>
          <cell r="CQ268" t="str">
            <v>あり</v>
          </cell>
          <cell r="CR268" t="str">
            <v>あり</v>
          </cell>
          <cell r="CS268" t="str">
            <v>あり</v>
          </cell>
          <cell r="CT268" t="str">
            <v>あり</v>
          </cell>
          <cell r="CU268" t="str">
            <v>あり</v>
          </cell>
          <cell r="CV268">
            <v>2</v>
          </cell>
          <cell r="CW268" t="str">
            <v>あり</v>
          </cell>
          <cell r="CY268" t="str">
            <v>○</v>
          </cell>
        </row>
        <row r="269">
          <cell r="C269">
            <v>298</v>
          </cell>
          <cell r="D269" t="str">
            <v>株式会社小雪の丘</v>
          </cell>
          <cell r="W269">
            <v>1173301308</v>
          </cell>
          <cell r="X269" t="str">
            <v>ブルーミングケア高坂</v>
          </cell>
          <cell r="AA269" t="str">
            <v>東松山市</v>
          </cell>
          <cell r="AB269" t="str">
            <v>宮鼻1015-1</v>
          </cell>
          <cell r="AL269" t="str">
            <v>0493-81-5986</v>
          </cell>
          <cell r="AP269" t="str">
            <v>○</v>
          </cell>
          <cell r="AQ269" t="str">
            <v>○</v>
          </cell>
          <cell r="AR269" t="str">
            <v>○</v>
          </cell>
          <cell r="AS269" t="str">
            <v>○</v>
          </cell>
          <cell r="AT269" t="str">
            <v>○</v>
          </cell>
          <cell r="AU269" t="str">
            <v>○</v>
          </cell>
          <cell r="AV269" t="str">
            <v>○</v>
          </cell>
          <cell r="AW269" t="str">
            <v>○</v>
          </cell>
          <cell r="BA269">
            <v>9</v>
          </cell>
          <cell r="BB269">
            <v>20</v>
          </cell>
          <cell r="BC269" t="str">
            <v>県所管</v>
          </cell>
          <cell r="BD269" t="str">
            <v>あり</v>
          </cell>
          <cell r="BE269" t="str">
            <v>5人</v>
          </cell>
          <cell r="BG269">
            <v>4</v>
          </cell>
          <cell r="BH269" t="str">
            <v>１人</v>
          </cell>
          <cell r="BI269" t="str">
            <v>1人</v>
          </cell>
          <cell r="BL269" t="str">
            <v>あり</v>
          </cell>
          <cell r="BM269" t="str">
            <v>あり</v>
          </cell>
          <cell r="BW269">
            <v>3300</v>
          </cell>
          <cell r="BX269" t="str">
            <v>なし</v>
          </cell>
          <cell r="BZ269">
            <v>9</v>
          </cell>
          <cell r="CB269" t="str">
            <v>7.61㎡</v>
          </cell>
          <cell r="CC269">
            <v>7.6</v>
          </cell>
          <cell r="CK269" t="str">
            <v>1必ず別室</v>
          </cell>
          <cell r="CN269" t="str">
            <v>あり</v>
          </cell>
          <cell r="CO269" t="str">
            <v>あり</v>
          </cell>
          <cell r="CP269" t="str">
            <v>あり</v>
          </cell>
          <cell r="CQ269" t="str">
            <v>あり</v>
          </cell>
          <cell r="CR269" t="str">
            <v>あり</v>
          </cell>
          <cell r="CS269" t="str">
            <v>あり</v>
          </cell>
          <cell r="CT269" t="str">
            <v>あり</v>
          </cell>
          <cell r="CU269" t="str">
            <v>あり</v>
          </cell>
          <cell r="CV269">
            <v>2</v>
          </cell>
          <cell r="CW269" t="str">
            <v>あり</v>
          </cell>
          <cell r="CY269" t="str">
            <v>○</v>
          </cell>
        </row>
        <row r="270">
          <cell r="C270">
            <v>299</v>
          </cell>
          <cell r="D270" t="str">
            <v>株式会社エヌベーション</v>
          </cell>
          <cell r="W270">
            <v>1192100186</v>
          </cell>
          <cell r="X270" t="str">
            <v>樹楽　朝霞本町</v>
          </cell>
          <cell r="AA270" t="str">
            <v>朝霞市</v>
          </cell>
          <cell r="AB270" t="str">
            <v>朝霞市本町2-17-4</v>
          </cell>
          <cell r="AL270" t="str">
            <v>048-485-8584</v>
          </cell>
          <cell r="AP270" t="str">
            <v>○</v>
          </cell>
          <cell r="AQ270" t="str">
            <v>○</v>
          </cell>
          <cell r="AR270" t="str">
            <v>○</v>
          </cell>
          <cell r="AS270" t="str">
            <v>○</v>
          </cell>
          <cell r="AT270" t="str">
            <v>○</v>
          </cell>
          <cell r="AU270" t="str">
            <v>○</v>
          </cell>
          <cell r="AV270" t="str">
            <v>○</v>
          </cell>
          <cell r="AW270" t="str">
            <v>○</v>
          </cell>
          <cell r="AX270" t="str">
            <v>なし</v>
          </cell>
          <cell r="BA270">
            <v>5</v>
          </cell>
          <cell r="BB270">
            <v>10</v>
          </cell>
          <cell r="BC270" t="str">
            <v>地域密着</v>
          </cell>
          <cell r="BD270" t="str">
            <v>あり</v>
          </cell>
          <cell r="BE270">
            <v>2</v>
          </cell>
          <cell r="BG270">
            <v>0</v>
          </cell>
          <cell r="BH270">
            <v>2</v>
          </cell>
          <cell r="BI270">
            <v>1</v>
          </cell>
          <cell r="BL270" t="str">
            <v>あり</v>
          </cell>
          <cell r="BM270" t="str">
            <v>なし</v>
          </cell>
          <cell r="BW270">
            <v>3000</v>
          </cell>
          <cell r="BX270" t="str">
            <v>なし</v>
          </cell>
          <cell r="CA270">
            <v>1</v>
          </cell>
          <cell r="CB270">
            <v>10.49</v>
          </cell>
          <cell r="CD270">
            <v>4</v>
          </cell>
          <cell r="CF270">
            <v>7.57</v>
          </cell>
          <cell r="CG270">
            <v>8.0500000000000007</v>
          </cell>
          <cell r="CI270" t="str">
            <v>パーテーション</v>
          </cell>
          <cell r="CK270" t="str">
            <v>2同室の場合あり</v>
          </cell>
          <cell r="CN270" t="str">
            <v>あり</v>
          </cell>
          <cell r="CO270" t="str">
            <v>あり</v>
          </cell>
          <cell r="CP270" t="str">
            <v>あり</v>
          </cell>
          <cell r="CQ270" t="str">
            <v>あり</v>
          </cell>
          <cell r="CR270" t="str">
            <v>あり</v>
          </cell>
          <cell r="CS270" t="str">
            <v>あり</v>
          </cell>
          <cell r="CT270" t="str">
            <v>あり</v>
          </cell>
          <cell r="CU270" t="str">
            <v>あり</v>
          </cell>
          <cell r="CV270">
            <v>2</v>
          </cell>
          <cell r="CW270" t="str">
            <v>あり</v>
          </cell>
          <cell r="CY270" t="str">
            <v>○</v>
          </cell>
        </row>
        <row r="271">
          <cell r="C271">
            <v>300</v>
          </cell>
          <cell r="D271" t="str">
            <v>株式会社ダレタメ</v>
          </cell>
          <cell r="W271">
            <v>1171102062</v>
          </cell>
          <cell r="X271" t="str">
            <v>デイサービスセンターダレタメホーム</v>
          </cell>
          <cell r="AA271" t="str">
            <v>杉戸町</v>
          </cell>
          <cell r="AB271" t="str">
            <v>杉戸町清地２－１６－５</v>
          </cell>
          <cell r="AL271" t="str">
            <v>0480-31-3602</v>
          </cell>
          <cell r="AP271" t="str">
            <v>○</v>
          </cell>
          <cell r="AQ271" t="str">
            <v>○</v>
          </cell>
          <cell r="AR271" t="str">
            <v>○</v>
          </cell>
          <cell r="AS271" t="str">
            <v>○</v>
          </cell>
          <cell r="AT271" t="str">
            <v>○</v>
          </cell>
          <cell r="AU271" t="str">
            <v>○</v>
          </cell>
          <cell r="AV271" t="str">
            <v>○</v>
          </cell>
          <cell r="AW271" t="str">
            <v>○</v>
          </cell>
          <cell r="BA271">
            <v>9</v>
          </cell>
          <cell r="BB271">
            <v>28</v>
          </cell>
          <cell r="BC271" t="str">
            <v>県所管</v>
          </cell>
          <cell r="BD271" t="str">
            <v>あり</v>
          </cell>
          <cell r="BE271">
            <v>5</v>
          </cell>
          <cell r="BG271">
            <v>3</v>
          </cell>
          <cell r="BH271">
            <v>2</v>
          </cell>
          <cell r="BI271" t="str">
            <v>1人</v>
          </cell>
          <cell r="BK271">
            <v>1</v>
          </cell>
          <cell r="BL271" t="str">
            <v>あり</v>
          </cell>
          <cell r="BM271" t="str">
            <v>なし</v>
          </cell>
          <cell r="BW271">
            <v>3000</v>
          </cell>
          <cell r="BX271" t="str">
            <v>あり</v>
          </cell>
          <cell r="BZ271">
            <v>5</v>
          </cell>
          <cell r="CB271">
            <v>7.44</v>
          </cell>
          <cell r="CD271">
            <v>4</v>
          </cell>
          <cell r="CF271">
            <v>7.43</v>
          </cell>
          <cell r="CI271" t="str">
            <v>パーテーション</v>
          </cell>
          <cell r="CK271" t="str">
            <v>2同室の場合あり</v>
          </cell>
          <cell r="CN271" t="str">
            <v>あり</v>
          </cell>
          <cell r="CO271" t="str">
            <v>あり</v>
          </cell>
          <cell r="CP271" t="str">
            <v>なし</v>
          </cell>
          <cell r="CQ271" t="str">
            <v>あり</v>
          </cell>
          <cell r="CR271" t="str">
            <v>あり</v>
          </cell>
          <cell r="CS271" t="str">
            <v>あり</v>
          </cell>
          <cell r="CT271" t="str">
            <v>あり</v>
          </cell>
          <cell r="CU271" t="str">
            <v>あり</v>
          </cell>
          <cell r="CV271">
            <v>2</v>
          </cell>
          <cell r="CW271" t="str">
            <v>あり</v>
          </cell>
          <cell r="CY271" t="str">
            <v>○</v>
          </cell>
        </row>
        <row r="272">
          <cell r="C272">
            <v>301</v>
          </cell>
          <cell r="D272" t="str">
            <v>株式会社やまねメディカル</v>
          </cell>
          <cell r="W272">
            <v>1175102332</v>
          </cell>
          <cell r="X272" t="str">
            <v>かがやきデイサービス新座新堀</v>
          </cell>
          <cell r="AA272" t="str">
            <v>新座市</v>
          </cell>
          <cell r="AB272" t="str">
            <v>新堀１－１３－３２</v>
          </cell>
          <cell r="AL272" t="str">
            <v>042-497-3971</v>
          </cell>
          <cell r="AP272" t="str">
            <v>○</v>
          </cell>
          <cell r="AQ272" t="str">
            <v>○</v>
          </cell>
          <cell r="AR272" t="str">
            <v>○</v>
          </cell>
          <cell r="AS272" t="str">
            <v>○</v>
          </cell>
          <cell r="AT272" t="str">
            <v>○</v>
          </cell>
          <cell r="AU272" t="str">
            <v>○</v>
          </cell>
          <cell r="AV272" t="str">
            <v>○</v>
          </cell>
          <cell r="AW272" t="str">
            <v>○</v>
          </cell>
          <cell r="BA272">
            <v>9</v>
          </cell>
          <cell r="BB272">
            <v>20</v>
          </cell>
          <cell r="BC272" t="str">
            <v>県所管</v>
          </cell>
          <cell r="BD272" t="str">
            <v>あり</v>
          </cell>
          <cell r="BE272">
            <v>5</v>
          </cell>
          <cell r="BG272">
            <v>5</v>
          </cell>
          <cell r="BI272" t="str">
            <v>1人</v>
          </cell>
          <cell r="BL272" t="str">
            <v>あり</v>
          </cell>
          <cell r="BM272" t="str">
            <v>なし</v>
          </cell>
          <cell r="BW272">
            <v>2100</v>
          </cell>
          <cell r="BX272" t="str">
            <v>なし</v>
          </cell>
          <cell r="BZ272">
            <v>5</v>
          </cell>
          <cell r="CB272">
            <v>8.02</v>
          </cell>
          <cell r="CC272">
            <v>8.16</v>
          </cell>
          <cell r="CD272">
            <v>4</v>
          </cell>
          <cell r="CF272">
            <v>7.95</v>
          </cell>
          <cell r="CG272">
            <v>8.0500000000000007</v>
          </cell>
          <cell r="CI272" t="str">
            <v>パーテーション</v>
          </cell>
          <cell r="CK272" t="str">
            <v>1必ず別室</v>
          </cell>
          <cell r="CN272" t="str">
            <v>あり</v>
          </cell>
          <cell r="CO272" t="str">
            <v>あり</v>
          </cell>
          <cell r="CP272" t="str">
            <v>あり</v>
          </cell>
          <cell r="CQ272" t="str">
            <v>あり</v>
          </cell>
          <cell r="CR272" t="str">
            <v>あり</v>
          </cell>
          <cell r="CS272" t="str">
            <v>あり</v>
          </cell>
          <cell r="CT272" t="str">
            <v>あり</v>
          </cell>
          <cell r="CU272" t="str">
            <v>あり</v>
          </cell>
          <cell r="CV272">
            <v>2</v>
          </cell>
          <cell r="CW272" t="str">
            <v>あり</v>
          </cell>
          <cell r="CY272" t="str">
            <v>○</v>
          </cell>
        </row>
        <row r="273">
          <cell r="C273">
            <v>302</v>
          </cell>
          <cell r="D273" t="str">
            <v>株式会社エヌベーション</v>
          </cell>
          <cell r="W273">
            <v>1171901554</v>
          </cell>
          <cell r="X273" t="str">
            <v>樹楽　団らんの家　戸田</v>
          </cell>
          <cell r="AA273" t="str">
            <v>戸田市</v>
          </cell>
          <cell r="AB273" t="str">
            <v>戸田市喜沢二丁目9番9－101号</v>
          </cell>
          <cell r="AL273" t="str">
            <v>048-234-0006</v>
          </cell>
          <cell r="AP273" t="str">
            <v>○</v>
          </cell>
          <cell r="AQ273" t="str">
            <v>○</v>
          </cell>
          <cell r="AR273" t="str">
            <v>○</v>
          </cell>
          <cell r="AS273" t="str">
            <v>○</v>
          </cell>
          <cell r="AT273" t="str">
            <v>○</v>
          </cell>
          <cell r="AU273" t="str">
            <v>○</v>
          </cell>
          <cell r="AV273" t="str">
            <v>○</v>
          </cell>
          <cell r="AW273" t="str">
            <v>○</v>
          </cell>
          <cell r="BA273">
            <v>9</v>
          </cell>
          <cell r="BB273">
            <v>19</v>
          </cell>
          <cell r="BC273" t="str">
            <v>県所管</v>
          </cell>
          <cell r="BD273" t="str">
            <v>あり</v>
          </cell>
          <cell r="BE273">
            <v>3</v>
          </cell>
          <cell r="BG273" t="str">
            <v>3人</v>
          </cell>
          <cell r="BI273" t="str">
            <v>1人</v>
          </cell>
          <cell r="BL273" t="str">
            <v>あり</v>
          </cell>
          <cell r="BM273" t="str">
            <v>なし</v>
          </cell>
          <cell r="BW273">
            <v>2500</v>
          </cell>
          <cell r="BX273" t="str">
            <v>なし</v>
          </cell>
          <cell r="BZ273">
            <v>2</v>
          </cell>
          <cell r="CB273">
            <v>8.75</v>
          </cell>
          <cell r="CC273">
            <v>14.14</v>
          </cell>
          <cell r="CD273">
            <v>7</v>
          </cell>
          <cell r="CF273">
            <v>7.69</v>
          </cell>
          <cell r="CG273">
            <v>10.94</v>
          </cell>
          <cell r="CI273" t="str">
            <v>パーテーション</v>
          </cell>
          <cell r="CK273" t="str">
            <v>1必ず別室</v>
          </cell>
          <cell r="CN273" t="str">
            <v>あり</v>
          </cell>
          <cell r="CO273" t="str">
            <v>あり</v>
          </cell>
          <cell r="CP273" t="str">
            <v>あり</v>
          </cell>
          <cell r="CQ273" t="str">
            <v>あり</v>
          </cell>
          <cell r="CR273" t="str">
            <v>あり</v>
          </cell>
          <cell r="CS273" t="str">
            <v>あり</v>
          </cell>
          <cell r="CT273" t="str">
            <v>あり</v>
          </cell>
          <cell r="CU273" t="str">
            <v>あり</v>
          </cell>
          <cell r="CV273">
            <v>2</v>
          </cell>
          <cell r="CW273" t="str">
            <v>あり</v>
          </cell>
          <cell r="CY273" t="str">
            <v>○</v>
          </cell>
        </row>
        <row r="274">
          <cell r="C274">
            <v>303</v>
          </cell>
          <cell r="D274" t="str">
            <v>ベストリハ株式会社</v>
          </cell>
          <cell r="W274">
            <v>1190600427</v>
          </cell>
          <cell r="X274" t="str">
            <v>ベストリハステイ春日部</v>
          </cell>
          <cell r="AA274" t="str">
            <v>春日部市</v>
          </cell>
          <cell r="AB274" t="str">
            <v>春日部市南３丁目１１－１３</v>
          </cell>
          <cell r="AL274" t="str">
            <v>048-795-9121</v>
          </cell>
          <cell r="AP274" t="str">
            <v>○</v>
          </cell>
          <cell r="AQ274" t="str">
            <v>○</v>
          </cell>
          <cell r="AR274" t="str">
            <v>○</v>
          </cell>
          <cell r="AS274" t="str">
            <v>○</v>
          </cell>
          <cell r="AT274" t="str">
            <v>○</v>
          </cell>
          <cell r="AU274" t="str">
            <v>○</v>
          </cell>
          <cell r="AV274" t="str">
            <v>○</v>
          </cell>
          <cell r="AW274" t="str">
            <v>○</v>
          </cell>
          <cell r="BA274">
            <v>1</v>
          </cell>
          <cell r="BB274">
            <v>6</v>
          </cell>
          <cell r="BC274" t="str">
            <v>地域密着</v>
          </cell>
          <cell r="BD274" t="str">
            <v>あり</v>
          </cell>
          <cell r="BE274">
            <v>9</v>
          </cell>
          <cell r="BG274">
            <v>1</v>
          </cell>
          <cell r="BH274">
            <v>2</v>
          </cell>
          <cell r="BI274">
            <v>1</v>
          </cell>
          <cell r="BL274" t="str">
            <v>あり</v>
          </cell>
          <cell r="BM274" t="str">
            <v>なし</v>
          </cell>
          <cell r="BW274">
            <v>2610</v>
          </cell>
          <cell r="BX274" t="str">
            <v>なし</v>
          </cell>
          <cell r="BZ274">
            <v>5</v>
          </cell>
          <cell r="CB274">
            <v>13.57</v>
          </cell>
          <cell r="CK274" t="str">
            <v>1必ず別室</v>
          </cell>
          <cell r="CN274" t="str">
            <v>あり</v>
          </cell>
          <cell r="CO274" t="str">
            <v>あり</v>
          </cell>
          <cell r="CP274" t="str">
            <v>あり</v>
          </cell>
          <cell r="CQ274" t="str">
            <v>あり</v>
          </cell>
          <cell r="CR274" t="str">
            <v>なし</v>
          </cell>
          <cell r="CS274" t="str">
            <v>あり</v>
          </cell>
          <cell r="CT274" t="str">
            <v>あり</v>
          </cell>
          <cell r="CU274" t="str">
            <v>なし</v>
          </cell>
          <cell r="CV274">
            <v>1</v>
          </cell>
          <cell r="CW274" t="str">
            <v>あり</v>
          </cell>
          <cell r="CY274" t="str">
            <v>○</v>
          </cell>
        </row>
        <row r="275">
          <cell r="C275">
            <v>304</v>
          </cell>
          <cell r="D275" t="str">
            <v>株式会社グッドライフ</v>
          </cell>
          <cell r="W275">
            <v>1195200116</v>
          </cell>
          <cell r="X275" t="str">
            <v>デイサービスグラハ桶川</v>
          </cell>
          <cell r="AA275" t="str">
            <v>桶川市</v>
          </cell>
          <cell r="AB275" t="str">
            <v>鴨川2-5-8　グラハ桶川1階</v>
          </cell>
          <cell r="AL275" t="str">
            <v>048-729-5112</v>
          </cell>
          <cell r="AP275" t="str">
            <v>○</v>
          </cell>
          <cell r="AQ275" t="str">
            <v>○</v>
          </cell>
          <cell r="AR275" t="str">
            <v>×</v>
          </cell>
          <cell r="AS275" t="str">
            <v>×</v>
          </cell>
          <cell r="AT275" t="str">
            <v>○</v>
          </cell>
          <cell r="AU275" t="str">
            <v>○</v>
          </cell>
          <cell r="AV275" t="str">
            <v>○</v>
          </cell>
          <cell r="AW275" t="str">
            <v>○</v>
          </cell>
          <cell r="BA275" t="str">
            <v>4人</v>
          </cell>
          <cell r="BB275" t="str">
            <v>10人</v>
          </cell>
          <cell r="BC275" t="str">
            <v>地域密着</v>
          </cell>
          <cell r="BD275" t="str">
            <v>あり</v>
          </cell>
          <cell r="BE275" t="str">
            <v>6人</v>
          </cell>
          <cell r="BG275" t="str">
            <v>5人</v>
          </cell>
          <cell r="BH275" t="str">
            <v>1人</v>
          </cell>
          <cell r="BI275">
            <v>1</v>
          </cell>
          <cell r="BL275" t="str">
            <v>あり</v>
          </cell>
          <cell r="BM275" t="str">
            <v>あり</v>
          </cell>
          <cell r="BW275" t="str">
            <v>2000円</v>
          </cell>
          <cell r="BX275" t="str">
            <v>なし</v>
          </cell>
          <cell r="BZ275">
            <v>3</v>
          </cell>
          <cell r="CB275">
            <v>25.86</v>
          </cell>
          <cell r="CI275" t="str">
            <v>パーテーション</v>
          </cell>
          <cell r="CK275" t="str">
            <v>2同室の場合あり</v>
          </cell>
          <cell r="CN275" t="str">
            <v>あり</v>
          </cell>
          <cell r="CO275" t="str">
            <v>あり</v>
          </cell>
          <cell r="CP275" t="str">
            <v>あり</v>
          </cell>
          <cell r="CQ275" t="str">
            <v>あり</v>
          </cell>
          <cell r="CR275" t="str">
            <v>あり</v>
          </cell>
          <cell r="CS275" t="str">
            <v>あり</v>
          </cell>
          <cell r="CT275" t="str">
            <v>あり</v>
          </cell>
          <cell r="CU275" t="str">
            <v>あり</v>
          </cell>
          <cell r="CV275">
            <v>1</v>
          </cell>
          <cell r="CW275" t="str">
            <v>あり</v>
          </cell>
          <cell r="CY275" t="str">
            <v>○</v>
          </cell>
        </row>
        <row r="276">
          <cell r="C276">
            <v>305</v>
          </cell>
          <cell r="D276" t="str">
            <v>株式会社なの花苑</v>
          </cell>
          <cell r="W276">
            <v>1173201730</v>
          </cell>
          <cell r="X276" t="str">
            <v>デイサービスなの花苑</v>
          </cell>
          <cell r="AA276" t="str">
            <v>吉見町</v>
          </cell>
          <cell r="AB276" t="str">
            <v>比企郡吉見町大字飯島新田780</v>
          </cell>
          <cell r="AL276" t="str">
            <v>0493-54-1117</v>
          </cell>
          <cell r="AP276" t="str">
            <v>○</v>
          </cell>
          <cell r="AQ276" t="str">
            <v>○</v>
          </cell>
          <cell r="AR276" t="str">
            <v>○</v>
          </cell>
          <cell r="AS276" t="str">
            <v>○</v>
          </cell>
          <cell r="AT276" t="str">
            <v>○</v>
          </cell>
          <cell r="AW276" t="str">
            <v>○</v>
          </cell>
          <cell r="AX276" t="str">
            <v>8/13～16
12/29～1/4</v>
          </cell>
          <cell r="BA276">
            <v>3</v>
          </cell>
          <cell r="BC276" t="str">
            <v>地域密着</v>
          </cell>
          <cell r="BD276" t="str">
            <v>あり</v>
          </cell>
          <cell r="BE276">
            <v>4</v>
          </cell>
          <cell r="BF276">
            <v>1</v>
          </cell>
          <cell r="BG276">
            <v>3</v>
          </cell>
          <cell r="BI276">
            <v>1</v>
          </cell>
          <cell r="BL276" t="str">
            <v>あり</v>
          </cell>
          <cell r="BM276" t="str">
            <v>なし</v>
          </cell>
          <cell r="BW276">
            <v>6000</v>
          </cell>
          <cell r="BX276" t="str">
            <v>あり</v>
          </cell>
          <cell r="BZ276">
            <v>3</v>
          </cell>
          <cell r="CB276">
            <v>14.86</v>
          </cell>
          <cell r="CC276">
            <v>14.86</v>
          </cell>
          <cell r="CI276" t="str">
            <v>パーテーション</v>
          </cell>
          <cell r="CK276" t="str">
            <v>あり</v>
          </cell>
          <cell r="CN276" t="str">
            <v>あり</v>
          </cell>
          <cell r="CO276" t="str">
            <v>あり</v>
          </cell>
          <cell r="CP276" t="str">
            <v>あり</v>
          </cell>
          <cell r="CQ276" t="str">
            <v>あり</v>
          </cell>
          <cell r="CR276" t="str">
            <v>あり</v>
          </cell>
          <cell r="CS276" t="str">
            <v>あり</v>
          </cell>
          <cell r="CT276" t="str">
            <v>なし</v>
          </cell>
          <cell r="CU276" t="str">
            <v>なし</v>
          </cell>
          <cell r="CV276" t="str">
            <v>年2回</v>
          </cell>
          <cell r="CW276" t="str">
            <v>あり</v>
          </cell>
          <cell r="CY276" t="str">
            <v>○</v>
          </cell>
        </row>
        <row r="277">
          <cell r="C277">
            <v>306</v>
          </cell>
          <cell r="D277" t="str">
            <v>合同会社フォーシーズン四季</v>
          </cell>
          <cell r="W277">
            <v>1190900173</v>
          </cell>
          <cell r="X277" t="str">
            <v>デイサービス　ウィング翔</v>
          </cell>
          <cell r="AA277" t="str">
            <v>久喜市</v>
          </cell>
          <cell r="AB277" t="str">
            <v>久喜市南栗橋5-17-9</v>
          </cell>
          <cell r="AL277" t="str">
            <v>0480-38-6291</v>
          </cell>
          <cell r="AP277" t="str">
            <v>○</v>
          </cell>
          <cell r="AQ277" t="str">
            <v>○</v>
          </cell>
          <cell r="AR277" t="str">
            <v>○</v>
          </cell>
          <cell r="AS277" t="str">
            <v>○</v>
          </cell>
          <cell r="AT277" t="str">
            <v>○</v>
          </cell>
          <cell r="AU277" t="str">
            <v>○</v>
          </cell>
          <cell r="AV277" t="str">
            <v>○</v>
          </cell>
          <cell r="AW277" t="str">
            <v>○</v>
          </cell>
          <cell r="BA277">
            <v>5</v>
          </cell>
          <cell r="BB277">
            <v>10</v>
          </cell>
          <cell r="BC277" t="str">
            <v>地域密着</v>
          </cell>
          <cell r="BD277" t="str">
            <v>あり</v>
          </cell>
          <cell r="BE277">
            <v>6</v>
          </cell>
          <cell r="BG277">
            <v>6</v>
          </cell>
          <cell r="BI277" t="str">
            <v>1人</v>
          </cell>
          <cell r="BJ277" t="str">
            <v>夜勤1人</v>
          </cell>
          <cell r="BL277" t="str">
            <v>あり</v>
          </cell>
          <cell r="BM277" t="str">
            <v>なし</v>
          </cell>
          <cell r="BX277" t="str">
            <v>あり</v>
          </cell>
          <cell r="CD277">
            <v>5</v>
          </cell>
          <cell r="CF277">
            <v>6.5</v>
          </cell>
          <cell r="CG277">
            <v>32.79</v>
          </cell>
          <cell r="CI277" t="str">
            <v>両方併用</v>
          </cell>
          <cell r="CK277" t="str">
            <v>1必ず別室</v>
          </cell>
          <cell r="CN277" t="str">
            <v>あり</v>
          </cell>
          <cell r="CO277" t="str">
            <v>あり</v>
          </cell>
          <cell r="CP277" t="str">
            <v>あり</v>
          </cell>
          <cell r="CQ277" t="str">
            <v>あり</v>
          </cell>
          <cell r="CR277" t="str">
            <v>あり</v>
          </cell>
          <cell r="CS277" t="str">
            <v>あり</v>
          </cell>
          <cell r="CT277" t="str">
            <v>あり</v>
          </cell>
          <cell r="CU277" t="str">
            <v>なし</v>
          </cell>
          <cell r="CV277">
            <v>2</v>
          </cell>
          <cell r="CW277" t="str">
            <v>あり</v>
          </cell>
          <cell r="CY277" t="str">
            <v>○</v>
          </cell>
        </row>
        <row r="278">
          <cell r="C278">
            <v>307</v>
          </cell>
          <cell r="D278" t="str">
            <v>株式会社あすなろホーム</v>
          </cell>
          <cell r="W278">
            <v>1171200627</v>
          </cell>
          <cell r="X278" t="str">
            <v>あすなろホーム三郷</v>
          </cell>
          <cell r="AA278" t="str">
            <v>三郷市</v>
          </cell>
          <cell r="AB278" t="str">
            <v>三郷市新和４－５４５－２</v>
          </cell>
          <cell r="AL278" t="str">
            <v>048-949-1630</v>
          </cell>
          <cell r="AP278" t="str">
            <v>○</v>
          </cell>
          <cell r="AQ278" t="str">
            <v>○</v>
          </cell>
          <cell r="AR278" t="str">
            <v>○</v>
          </cell>
          <cell r="AS278" t="str">
            <v>○</v>
          </cell>
          <cell r="AT278" t="str">
            <v>○</v>
          </cell>
          <cell r="AU278" t="str">
            <v>○</v>
          </cell>
          <cell r="AV278" t="str">
            <v>○</v>
          </cell>
          <cell r="AW278" t="str">
            <v>○</v>
          </cell>
          <cell r="BA278">
            <v>2</v>
          </cell>
          <cell r="BC278" t="str">
            <v>地域密着</v>
          </cell>
          <cell r="BD278" t="str">
            <v>あり</v>
          </cell>
          <cell r="BE278">
            <v>2</v>
          </cell>
          <cell r="BG278">
            <v>2</v>
          </cell>
          <cell r="BI278">
            <v>2</v>
          </cell>
          <cell r="BL278" t="str">
            <v>あり</v>
          </cell>
          <cell r="BM278" t="str">
            <v>なし</v>
          </cell>
          <cell r="BW278">
            <v>4670</v>
          </cell>
          <cell r="CI278" t="str">
            <v>パーテーション</v>
          </cell>
          <cell r="CK278" t="str">
            <v>あり</v>
          </cell>
          <cell r="CN278" t="str">
            <v>あり</v>
          </cell>
          <cell r="CO278" t="str">
            <v>あり</v>
          </cell>
          <cell r="CP278" t="str">
            <v>あり</v>
          </cell>
          <cell r="CQ278" t="str">
            <v>あり</v>
          </cell>
          <cell r="CR278" t="str">
            <v>あり</v>
          </cell>
          <cell r="CS278" t="str">
            <v>あり</v>
          </cell>
          <cell r="CT278" t="str">
            <v>あり</v>
          </cell>
          <cell r="CU278" t="str">
            <v>あり</v>
          </cell>
          <cell r="CV278">
            <v>2</v>
          </cell>
          <cell r="CW278" t="str">
            <v>あり</v>
          </cell>
          <cell r="CY278" t="str">
            <v>○</v>
          </cell>
        </row>
        <row r="279">
          <cell r="C279">
            <v>308</v>
          </cell>
          <cell r="D279" t="str">
            <v>株式会社あすなろホーム</v>
          </cell>
          <cell r="W279">
            <v>1171100751</v>
          </cell>
          <cell r="X279" t="str">
            <v>あすなろホーム庄和</v>
          </cell>
          <cell r="AA279" t="str">
            <v>春日部市</v>
          </cell>
          <cell r="AB279" t="str">
            <v>春日部市西金野井169-5</v>
          </cell>
          <cell r="AL279" t="str">
            <v>048-718-3270</v>
          </cell>
          <cell r="AP279" t="str">
            <v>○</v>
          </cell>
          <cell r="AQ279" t="str">
            <v>○</v>
          </cell>
          <cell r="AR279" t="str">
            <v>○</v>
          </cell>
          <cell r="AS279" t="str">
            <v>○</v>
          </cell>
          <cell r="AT279" t="str">
            <v>○</v>
          </cell>
          <cell r="AU279" t="str">
            <v>○</v>
          </cell>
          <cell r="AV279" t="str">
            <v>○</v>
          </cell>
          <cell r="AW279" t="str">
            <v>○</v>
          </cell>
          <cell r="BA279">
            <v>1</v>
          </cell>
          <cell r="BB279">
            <v>6</v>
          </cell>
          <cell r="BC279" t="str">
            <v>地域密着</v>
          </cell>
          <cell r="BD279" t="str">
            <v>あり</v>
          </cell>
          <cell r="BE279">
            <v>9</v>
          </cell>
          <cell r="BG279">
            <v>9</v>
          </cell>
          <cell r="BI279">
            <v>2</v>
          </cell>
          <cell r="BL279" t="str">
            <v>あり</v>
          </cell>
          <cell r="BM279" t="str">
            <v>なし</v>
          </cell>
          <cell r="BW279">
            <v>4670</v>
          </cell>
          <cell r="BX279" t="str">
            <v>あり</v>
          </cell>
          <cell r="CD279">
            <v>1</v>
          </cell>
          <cell r="CF279">
            <v>8</v>
          </cell>
          <cell r="CG279">
            <v>8</v>
          </cell>
          <cell r="CI279" t="str">
            <v>パーテーション</v>
          </cell>
          <cell r="CK279" t="str">
            <v>1必ず別室</v>
          </cell>
          <cell r="CN279" t="str">
            <v>あり</v>
          </cell>
          <cell r="CO279" t="str">
            <v>あり</v>
          </cell>
          <cell r="CP279" t="str">
            <v>あり</v>
          </cell>
          <cell r="CQ279" t="str">
            <v>あり</v>
          </cell>
          <cell r="CR279" t="str">
            <v>あり</v>
          </cell>
          <cell r="CS279" t="str">
            <v>あり</v>
          </cell>
          <cell r="CT279" t="str">
            <v>あり</v>
          </cell>
          <cell r="CU279" t="str">
            <v>あり</v>
          </cell>
          <cell r="CV279">
            <v>2</v>
          </cell>
          <cell r="CW279" t="str">
            <v>あり</v>
          </cell>
          <cell r="CY279" t="str">
            <v>○</v>
          </cell>
        </row>
        <row r="280">
          <cell r="C280">
            <v>309</v>
          </cell>
          <cell r="D280" t="str">
            <v>日本介護事業株式会社</v>
          </cell>
          <cell r="W280">
            <v>1191600202</v>
          </cell>
          <cell r="X280" t="str">
            <v>だんらんの家　五番町</v>
          </cell>
          <cell r="AA280" t="str">
            <v>上尾市</v>
          </cell>
          <cell r="AB280" t="str">
            <v>上尾市五番町23番地33</v>
          </cell>
          <cell r="AL280" t="str">
            <v>048-699-2298</v>
          </cell>
          <cell r="AP280" t="str">
            <v>○</v>
          </cell>
          <cell r="AQ280" t="str">
            <v>○</v>
          </cell>
          <cell r="AR280" t="str">
            <v>○</v>
          </cell>
          <cell r="AS280" t="str">
            <v>○</v>
          </cell>
          <cell r="AT280" t="str">
            <v>○</v>
          </cell>
          <cell r="AU280" t="str">
            <v>○</v>
          </cell>
          <cell r="AV280" t="str">
            <v>○</v>
          </cell>
          <cell r="AW280" t="str">
            <v>○</v>
          </cell>
          <cell r="AX280" t="str">
            <v>なし</v>
          </cell>
          <cell r="BA280">
            <v>3</v>
          </cell>
          <cell r="BC280" t="str">
            <v>地域密着</v>
          </cell>
          <cell r="BZ280">
            <v>3</v>
          </cell>
          <cell r="CB280">
            <v>8.5</v>
          </cell>
          <cell r="CO280" t="str">
            <v>あり</v>
          </cell>
          <cell r="CR280" t="str">
            <v>なし</v>
          </cell>
          <cell r="CT280" t="str">
            <v>あり</v>
          </cell>
          <cell r="CU280" t="str">
            <v>なし</v>
          </cell>
        </row>
        <row r="281">
          <cell r="C281">
            <v>310</v>
          </cell>
          <cell r="D281" t="str">
            <v>リビングポート株式会社</v>
          </cell>
          <cell r="W281">
            <v>1191800331</v>
          </cell>
          <cell r="X281" t="str">
            <v>だんらんの家　草加谷塚</v>
          </cell>
          <cell r="AA281" t="str">
            <v>草加市</v>
          </cell>
          <cell r="AB281" t="str">
            <v>谷塚2丁目9番22号</v>
          </cell>
          <cell r="AL281" t="str">
            <v>048-954-4670</v>
          </cell>
          <cell r="AP281" t="str">
            <v>○</v>
          </cell>
          <cell r="AQ281" t="str">
            <v>○</v>
          </cell>
          <cell r="AR281" t="str">
            <v>○</v>
          </cell>
          <cell r="AS281" t="str">
            <v>○</v>
          </cell>
          <cell r="AT281" t="str">
            <v>○</v>
          </cell>
          <cell r="AU281" t="str">
            <v>○</v>
          </cell>
          <cell r="AV281" t="str">
            <v>○</v>
          </cell>
          <cell r="AW281" t="str">
            <v>○</v>
          </cell>
          <cell r="AX281" t="str">
            <v>なし</v>
          </cell>
          <cell r="BA281" t="str">
            <v>4 人</v>
          </cell>
          <cell r="BB281">
            <v>10</v>
          </cell>
          <cell r="BC281" t="str">
            <v>地域密着</v>
          </cell>
          <cell r="BD281" t="str">
            <v>あり</v>
          </cell>
          <cell r="BE281" t="str">
            <v>6 人</v>
          </cell>
          <cell r="BG281" t="str">
            <v>5人</v>
          </cell>
          <cell r="BH281" t="str">
            <v>1人</v>
          </cell>
          <cell r="BI281">
            <v>1</v>
          </cell>
          <cell r="BL281" t="str">
            <v>あり</v>
          </cell>
          <cell r="BM281" t="str">
            <v>なし</v>
          </cell>
          <cell r="BW281">
            <v>2000</v>
          </cell>
          <cell r="BX281" t="str">
            <v>なし</v>
          </cell>
          <cell r="BZ281">
            <v>1</v>
          </cell>
          <cell r="CB281">
            <v>4.1100000000000003</v>
          </cell>
          <cell r="CD281">
            <v>3</v>
          </cell>
          <cell r="CF281">
            <v>8.19</v>
          </cell>
          <cell r="CG281">
            <v>11.23</v>
          </cell>
          <cell r="CI281" t="str">
            <v>パーテーション</v>
          </cell>
          <cell r="CK281" t="str">
            <v>2同室の場合あり</v>
          </cell>
          <cell r="CN281" t="str">
            <v>あり</v>
          </cell>
          <cell r="CO281" t="str">
            <v>あり</v>
          </cell>
          <cell r="CP281" t="str">
            <v>あり</v>
          </cell>
          <cell r="CQ281" t="str">
            <v>あり</v>
          </cell>
          <cell r="CR281" t="str">
            <v>あり</v>
          </cell>
          <cell r="CS281" t="str">
            <v>あり</v>
          </cell>
          <cell r="CT281" t="str">
            <v>あり</v>
          </cell>
          <cell r="CU281" t="str">
            <v>あり</v>
          </cell>
          <cell r="CV281">
            <v>1</v>
          </cell>
          <cell r="CW281" t="str">
            <v>あり</v>
          </cell>
          <cell r="CY281" t="str">
            <v>○</v>
          </cell>
        </row>
        <row r="282">
          <cell r="C282">
            <v>311</v>
          </cell>
          <cell r="D282" t="str">
            <v>合同会社信信</v>
          </cell>
          <cell r="W282">
            <v>1191800497</v>
          </cell>
          <cell r="X282" t="str">
            <v>樹楽　草加八幡</v>
          </cell>
          <cell r="AA282" t="str">
            <v>草加市</v>
          </cell>
          <cell r="AB282" t="str">
            <v>八幡町257-1</v>
          </cell>
          <cell r="AL282" t="str">
            <v>048-950-8725</v>
          </cell>
          <cell r="AP282" t="str">
            <v>○</v>
          </cell>
          <cell r="AQ282" t="str">
            <v>○</v>
          </cell>
          <cell r="AR282" t="str">
            <v>○</v>
          </cell>
          <cell r="AS282" t="str">
            <v>○</v>
          </cell>
          <cell r="AT282" t="str">
            <v>○</v>
          </cell>
          <cell r="AU282" t="str">
            <v>○</v>
          </cell>
          <cell r="AV282" t="str">
            <v>○</v>
          </cell>
          <cell r="AW282" t="str">
            <v>○</v>
          </cell>
          <cell r="AX282" t="str">
            <v>なし</v>
          </cell>
          <cell r="BA282" t="str">
            <v>5 人</v>
          </cell>
          <cell r="BB282" t="str">
            <v>10人</v>
          </cell>
          <cell r="BC282" t="str">
            <v>地域密着</v>
          </cell>
          <cell r="BD282" t="str">
            <v>あり</v>
          </cell>
          <cell r="BE282">
            <v>7</v>
          </cell>
          <cell r="BG282">
            <v>7</v>
          </cell>
          <cell r="BI282">
            <v>1</v>
          </cell>
          <cell r="BL282" t="str">
            <v>あり</v>
          </cell>
          <cell r="BM282" t="str">
            <v>なし</v>
          </cell>
          <cell r="BW282">
            <v>3151</v>
          </cell>
          <cell r="BX282" t="str">
            <v>あり</v>
          </cell>
          <cell r="BZ282">
            <v>1</v>
          </cell>
          <cell r="CB282">
            <v>9.2799999999999994</v>
          </cell>
          <cell r="CD282">
            <v>4</v>
          </cell>
          <cell r="CF282">
            <v>7.49</v>
          </cell>
          <cell r="CG282">
            <v>7.99</v>
          </cell>
          <cell r="CI282" t="str">
            <v>パーテーション</v>
          </cell>
          <cell r="CK282" t="str">
            <v>2同室の場合あり</v>
          </cell>
          <cell r="CN282" t="str">
            <v>あり</v>
          </cell>
          <cell r="CO282" t="str">
            <v>あり</v>
          </cell>
          <cell r="CP282" t="str">
            <v>あり</v>
          </cell>
          <cell r="CQ282" t="str">
            <v>あり</v>
          </cell>
          <cell r="CR282" t="str">
            <v>あり</v>
          </cell>
          <cell r="CS282" t="str">
            <v>あり</v>
          </cell>
          <cell r="CT282" t="str">
            <v>あり</v>
          </cell>
          <cell r="CU282" t="str">
            <v>あり</v>
          </cell>
          <cell r="CV282">
            <v>2</v>
          </cell>
          <cell r="CW282" t="str">
            <v>あり</v>
          </cell>
          <cell r="CY282" t="str">
            <v>○</v>
          </cell>
        </row>
        <row r="283">
          <cell r="C283">
            <v>312</v>
          </cell>
          <cell r="D283" t="str">
            <v>株式会社アマチャ</v>
          </cell>
          <cell r="W283">
            <v>1170602179</v>
          </cell>
          <cell r="X283" t="str">
            <v>デイサービス沙羅双樹</v>
          </cell>
          <cell r="AA283" t="str">
            <v>春日部市</v>
          </cell>
          <cell r="AB283" t="str">
            <v>春日部市谷原３－１３－５</v>
          </cell>
          <cell r="AL283" t="str">
            <v>048-872-7763</v>
          </cell>
          <cell r="AP283" t="str">
            <v>○</v>
          </cell>
          <cell r="AQ283" t="str">
            <v>○</v>
          </cell>
          <cell r="AR283" t="str">
            <v>○</v>
          </cell>
          <cell r="AS283" t="str">
            <v>○</v>
          </cell>
          <cell r="AT283" t="str">
            <v>○</v>
          </cell>
          <cell r="AW283" t="str">
            <v>○</v>
          </cell>
          <cell r="AX283" t="str">
            <v>8/13～8/15、12/30～1/3</v>
          </cell>
          <cell r="BA283" t="str">
            <v>6人</v>
          </cell>
          <cell r="BB283" t="str">
            <v>40人</v>
          </cell>
          <cell r="BC283" t="str">
            <v>県所管</v>
          </cell>
          <cell r="BD283" t="str">
            <v>あり</v>
          </cell>
          <cell r="BE283" t="str">
            <v>4人</v>
          </cell>
          <cell r="BG283" t="str">
            <v>２人</v>
          </cell>
          <cell r="BH283">
            <v>2</v>
          </cell>
          <cell r="BI283" t="str">
            <v>1人</v>
          </cell>
          <cell r="BL283" t="str">
            <v>あり</v>
          </cell>
          <cell r="BM283" t="str">
            <v>なし</v>
          </cell>
          <cell r="BW283">
            <v>4000</v>
          </cell>
          <cell r="BX283" t="str">
            <v>あり</v>
          </cell>
          <cell r="CA283" t="str">
            <v>6室</v>
          </cell>
          <cell r="CB283">
            <v>11.47</v>
          </cell>
          <cell r="CK283" t="str">
            <v>1必ず別室</v>
          </cell>
          <cell r="CN283" t="str">
            <v>あり</v>
          </cell>
          <cell r="CO283" t="str">
            <v>あり</v>
          </cell>
          <cell r="CP283" t="str">
            <v>あり</v>
          </cell>
          <cell r="CQ283" t="str">
            <v>あり</v>
          </cell>
          <cell r="CR283" t="str">
            <v>あり</v>
          </cell>
          <cell r="CS283" t="str">
            <v>あり</v>
          </cell>
          <cell r="CT283" t="str">
            <v>あり</v>
          </cell>
          <cell r="CU283" t="str">
            <v>あり</v>
          </cell>
          <cell r="CV283">
            <v>2</v>
          </cell>
          <cell r="CW283" t="str">
            <v>あり</v>
          </cell>
          <cell r="CY283" t="str">
            <v>○</v>
          </cell>
        </row>
        <row r="284">
          <cell r="C284">
            <v>312</v>
          </cell>
          <cell r="D284" t="str">
            <v>撫でし子株式会社</v>
          </cell>
          <cell r="W284">
            <v>1195300114</v>
          </cell>
          <cell r="X284" t="str">
            <v>なでしこ365北本</v>
          </cell>
          <cell r="AA284" t="str">
            <v>北本市</v>
          </cell>
          <cell r="AB284" t="str">
            <v>北本市中丸1-101</v>
          </cell>
          <cell r="AL284" t="str">
            <v>048-590-1600</v>
          </cell>
          <cell r="AP284" t="str">
            <v>○</v>
          </cell>
          <cell r="AQ284" t="str">
            <v>○</v>
          </cell>
          <cell r="AR284" t="str">
            <v>○</v>
          </cell>
          <cell r="AS284" t="str">
            <v>○</v>
          </cell>
          <cell r="AT284" t="str">
            <v>○</v>
          </cell>
          <cell r="AU284" t="str">
            <v>○</v>
          </cell>
          <cell r="AV284" t="str">
            <v>○</v>
          </cell>
          <cell r="AW284" t="str">
            <v>○</v>
          </cell>
          <cell r="BA284">
            <v>5</v>
          </cell>
          <cell r="BB284" t="str">
            <v>13人</v>
          </cell>
          <cell r="BC284" t="str">
            <v>地域密着</v>
          </cell>
          <cell r="BD284" t="str">
            <v>あり</v>
          </cell>
          <cell r="BE284">
            <v>3</v>
          </cell>
          <cell r="BG284">
            <v>1</v>
          </cell>
          <cell r="BI284">
            <v>1</v>
          </cell>
          <cell r="BL284" t="str">
            <v>あり</v>
          </cell>
          <cell r="BM284" t="str">
            <v>なし</v>
          </cell>
          <cell r="BW284">
            <v>3100</v>
          </cell>
          <cell r="BX284" t="str">
            <v>なし</v>
          </cell>
          <cell r="CE284">
            <v>5</v>
          </cell>
          <cell r="CF284">
            <v>11.25</v>
          </cell>
          <cell r="CI284" t="str">
            <v>パーテーション</v>
          </cell>
          <cell r="CN284" t="str">
            <v>あり</v>
          </cell>
          <cell r="CO284" t="str">
            <v>あり</v>
          </cell>
          <cell r="CP284" t="str">
            <v>あり</v>
          </cell>
          <cell r="CQ284" t="str">
            <v>あり</v>
          </cell>
          <cell r="CR284" t="str">
            <v>あり</v>
          </cell>
          <cell r="CS284" t="str">
            <v>あり</v>
          </cell>
          <cell r="CT284" t="str">
            <v>あり</v>
          </cell>
          <cell r="CU284" t="str">
            <v>あり</v>
          </cell>
          <cell r="CV284">
            <v>2</v>
          </cell>
          <cell r="CW284" t="str">
            <v>あり</v>
          </cell>
          <cell r="CY284" t="str">
            <v>○</v>
          </cell>
        </row>
      </sheetData>
      <sheetData sheetId="1" refreshError="1"/>
      <sheetData sheetId="2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BC683-2C89-43CC-B354-1648016F1B14}">
  <sheetPr>
    <tabColor rgb="FFC00000"/>
  </sheetPr>
  <dimension ref="A2:BL161"/>
  <sheetViews>
    <sheetView showZeros="0" tabSelected="1" view="pageBreakPreview" zoomScale="70" zoomScaleNormal="75" zoomScaleSheetLayoutView="70" workbookViewId="0">
      <selection activeCell="A2" sqref="A2"/>
    </sheetView>
  </sheetViews>
  <sheetFormatPr defaultRowHeight="18.75" x14ac:dyDescent="0.4"/>
  <cols>
    <col min="1" max="1" width="4.875" style="150" customWidth="1"/>
    <col min="2" max="2" width="34.875" style="150" customWidth="1"/>
    <col min="3" max="3" width="9.25" style="150" customWidth="1"/>
    <col min="4" max="4" width="9" style="150"/>
    <col min="5" max="5" width="28.25" style="150" customWidth="1"/>
    <col min="6" max="6" width="13.625" style="150" customWidth="1"/>
    <col min="7" max="7" width="32.625" style="150" customWidth="1"/>
    <col min="8" max="8" width="11.125" style="150" customWidth="1"/>
    <col min="9" max="9" width="6.75" style="150" customWidth="1"/>
    <col min="10" max="11" width="9.5" style="150" customWidth="1"/>
    <col min="12" max="19" width="4.375" customWidth="1"/>
    <col min="20" max="20" width="12" customWidth="1"/>
    <col min="21" max="21" width="9.375" style="150" customWidth="1"/>
    <col min="22" max="29" width="7.875" style="150" customWidth="1"/>
    <col min="30" max="31" width="9" style="150" customWidth="1"/>
    <col min="32" max="33" width="7.375" style="150" customWidth="1"/>
    <col min="34" max="34" width="8.375" style="150" customWidth="1"/>
    <col min="35" max="35" width="10" style="150" customWidth="1"/>
    <col min="36" max="37" width="7.375" style="150" customWidth="1"/>
    <col min="38" max="38" width="10.5" style="150" customWidth="1"/>
    <col min="39" max="39" width="12.25" style="150" customWidth="1"/>
    <col min="40" max="40" width="14.125" style="150" customWidth="1"/>
    <col min="41" max="41" width="8.875" style="150" customWidth="1"/>
    <col min="42" max="49" width="8.25" style="150" customWidth="1"/>
    <col min="50" max="50" width="8.25" style="155" customWidth="1"/>
    <col min="51" max="52" width="8.25" style="150" customWidth="1"/>
    <col min="53" max="53" width="9.25" style="150" customWidth="1"/>
    <col min="54" max="63" width="8.75" style="150" customWidth="1"/>
    <col min="64" max="64" width="54" style="148" customWidth="1"/>
    <col min="65" max="256" width="9" style="150"/>
    <col min="257" max="257" width="4.875" style="150" customWidth="1"/>
    <col min="258" max="258" width="34.875" style="150" customWidth="1"/>
    <col min="259" max="259" width="9.25" style="150" customWidth="1"/>
    <col min="260" max="260" width="9" style="150"/>
    <col min="261" max="261" width="28.25" style="150" customWidth="1"/>
    <col min="262" max="262" width="13.625" style="150" customWidth="1"/>
    <col min="263" max="263" width="32.625" style="150" customWidth="1"/>
    <col min="264" max="264" width="11.125" style="150" customWidth="1"/>
    <col min="265" max="265" width="6.75" style="150" customWidth="1"/>
    <col min="266" max="267" width="9.5" style="150" customWidth="1"/>
    <col min="268" max="275" width="4.375" style="150" customWidth="1"/>
    <col min="276" max="276" width="12" style="150" customWidth="1"/>
    <col min="277" max="277" width="9.375" style="150" customWidth="1"/>
    <col min="278" max="285" width="7.875" style="150" customWidth="1"/>
    <col min="286" max="287" width="9" style="150"/>
    <col min="288" max="289" width="7.375" style="150" customWidth="1"/>
    <col min="290" max="290" width="8.375" style="150" customWidth="1"/>
    <col min="291" max="291" width="10" style="150" customWidth="1"/>
    <col min="292" max="293" width="7.375" style="150" customWidth="1"/>
    <col min="294" max="294" width="10.5" style="150" customWidth="1"/>
    <col min="295" max="295" width="12.25" style="150" customWidth="1"/>
    <col min="296" max="296" width="14.125" style="150" customWidth="1"/>
    <col min="297" max="297" width="8.875" style="150" customWidth="1"/>
    <col min="298" max="308" width="8.25" style="150" customWidth="1"/>
    <col min="309" max="309" width="9.25" style="150" customWidth="1"/>
    <col min="310" max="319" width="8.75" style="150" customWidth="1"/>
    <col min="320" max="320" width="54" style="150" customWidth="1"/>
    <col min="321" max="512" width="9" style="150"/>
    <col min="513" max="513" width="4.875" style="150" customWidth="1"/>
    <col min="514" max="514" width="34.875" style="150" customWidth="1"/>
    <col min="515" max="515" width="9.25" style="150" customWidth="1"/>
    <col min="516" max="516" width="9" style="150"/>
    <col min="517" max="517" width="28.25" style="150" customWidth="1"/>
    <col min="518" max="518" width="13.625" style="150" customWidth="1"/>
    <col min="519" max="519" width="32.625" style="150" customWidth="1"/>
    <col min="520" max="520" width="11.125" style="150" customWidth="1"/>
    <col min="521" max="521" width="6.75" style="150" customWidth="1"/>
    <col min="522" max="523" width="9.5" style="150" customWidth="1"/>
    <col min="524" max="531" width="4.375" style="150" customWidth="1"/>
    <col min="532" max="532" width="12" style="150" customWidth="1"/>
    <col min="533" max="533" width="9.375" style="150" customWidth="1"/>
    <col min="534" max="541" width="7.875" style="150" customWidth="1"/>
    <col min="542" max="543" width="9" style="150"/>
    <col min="544" max="545" width="7.375" style="150" customWidth="1"/>
    <col min="546" max="546" width="8.375" style="150" customWidth="1"/>
    <col min="547" max="547" width="10" style="150" customWidth="1"/>
    <col min="548" max="549" width="7.375" style="150" customWidth="1"/>
    <col min="550" max="550" width="10.5" style="150" customWidth="1"/>
    <col min="551" max="551" width="12.25" style="150" customWidth="1"/>
    <col min="552" max="552" width="14.125" style="150" customWidth="1"/>
    <col min="553" max="553" width="8.875" style="150" customWidth="1"/>
    <col min="554" max="564" width="8.25" style="150" customWidth="1"/>
    <col min="565" max="565" width="9.25" style="150" customWidth="1"/>
    <col min="566" max="575" width="8.75" style="150" customWidth="1"/>
    <col min="576" max="576" width="54" style="150" customWidth="1"/>
    <col min="577" max="768" width="9" style="150"/>
    <col min="769" max="769" width="4.875" style="150" customWidth="1"/>
    <col min="770" max="770" width="34.875" style="150" customWidth="1"/>
    <col min="771" max="771" width="9.25" style="150" customWidth="1"/>
    <col min="772" max="772" width="9" style="150"/>
    <col min="773" max="773" width="28.25" style="150" customWidth="1"/>
    <col min="774" max="774" width="13.625" style="150" customWidth="1"/>
    <col min="775" max="775" width="32.625" style="150" customWidth="1"/>
    <col min="776" max="776" width="11.125" style="150" customWidth="1"/>
    <col min="777" max="777" width="6.75" style="150" customWidth="1"/>
    <col min="778" max="779" width="9.5" style="150" customWidth="1"/>
    <col min="780" max="787" width="4.375" style="150" customWidth="1"/>
    <col min="788" max="788" width="12" style="150" customWidth="1"/>
    <col min="789" max="789" width="9.375" style="150" customWidth="1"/>
    <col min="790" max="797" width="7.875" style="150" customWidth="1"/>
    <col min="798" max="799" width="9" style="150"/>
    <col min="800" max="801" width="7.375" style="150" customWidth="1"/>
    <col min="802" max="802" width="8.375" style="150" customWidth="1"/>
    <col min="803" max="803" width="10" style="150" customWidth="1"/>
    <col min="804" max="805" width="7.375" style="150" customWidth="1"/>
    <col min="806" max="806" width="10.5" style="150" customWidth="1"/>
    <col min="807" max="807" width="12.25" style="150" customWidth="1"/>
    <col min="808" max="808" width="14.125" style="150" customWidth="1"/>
    <col min="809" max="809" width="8.875" style="150" customWidth="1"/>
    <col min="810" max="820" width="8.25" style="150" customWidth="1"/>
    <col min="821" max="821" width="9.25" style="150" customWidth="1"/>
    <col min="822" max="831" width="8.75" style="150" customWidth="1"/>
    <col min="832" max="832" width="54" style="150" customWidth="1"/>
    <col min="833" max="1024" width="9" style="150"/>
    <col min="1025" max="1025" width="4.875" style="150" customWidth="1"/>
    <col min="1026" max="1026" width="34.875" style="150" customWidth="1"/>
    <col min="1027" max="1027" width="9.25" style="150" customWidth="1"/>
    <col min="1028" max="1028" width="9" style="150"/>
    <col min="1029" max="1029" width="28.25" style="150" customWidth="1"/>
    <col min="1030" max="1030" width="13.625" style="150" customWidth="1"/>
    <col min="1031" max="1031" width="32.625" style="150" customWidth="1"/>
    <col min="1032" max="1032" width="11.125" style="150" customWidth="1"/>
    <col min="1033" max="1033" width="6.75" style="150" customWidth="1"/>
    <col min="1034" max="1035" width="9.5" style="150" customWidth="1"/>
    <col min="1036" max="1043" width="4.375" style="150" customWidth="1"/>
    <col min="1044" max="1044" width="12" style="150" customWidth="1"/>
    <col min="1045" max="1045" width="9.375" style="150" customWidth="1"/>
    <col min="1046" max="1053" width="7.875" style="150" customWidth="1"/>
    <col min="1054" max="1055" width="9" style="150"/>
    <col min="1056" max="1057" width="7.375" style="150" customWidth="1"/>
    <col min="1058" max="1058" width="8.375" style="150" customWidth="1"/>
    <col min="1059" max="1059" width="10" style="150" customWidth="1"/>
    <col min="1060" max="1061" width="7.375" style="150" customWidth="1"/>
    <col min="1062" max="1062" width="10.5" style="150" customWidth="1"/>
    <col min="1063" max="1063" width="12.25" style="150" customWidth="1"/>
    <col min="1064" max="1064" width="14.125" style="150" customWidth="1"/>
    <col min="1065" max="1065" width="8.875" style="150" customWidth="1"/>
    <col min="1066" max="1076" width="8.25" style="150" customWidth="1"/>
    <col min="1077" max="1077" width="9.25" style="150" customWidth="1"/>
    <col min="1078" max="1087" width="8.75" style="150" customWidth="1"/>
    <col min="1088" max="1088" width="54" style="150" customWidth="1"/>
    <col min="1089" max="1280" width="9" style="150"/>
    <col min="1281" max="1281" width="4.875" style="150" customWidth="1"/>
    <col min="1282" max="1282" width="34.875" style="150" customWidth="1"/>
    <col min="1283" max="1283" width="9.25" style="150" customWidth="1"/>
    <col min="1284" max="1284" width="9" style="150"/>
    <col min="1285" max="1285" width="28.25" style="150" customWidth="1"/>
    <col min="1286" max="1286" width="13.625" style="150" customWidth="1"/>
    <col min="1287" max="1287" width="32.625" style="150" customWidth="1"/>
    <col min="1288" max="1288" width="11.125" style="150" customWidth="1"/>
    <col min="1289" max="1289" width="6.75" style="150" customWidth="1"/>
    <col min="1290" max="1291" width="9.5" style="150" customWidth="1"/>
    <col min="1292" max="1299" width="4.375" style="150" customWidth="1"/>
    <col min="1300" max="1300" width="12" style="150" customWidth="1"/>
    <col min="1301" max="1301" width="9.375" style="150" customWidth="1"/>
    <col min="1302" max="1309" width="7.875" style="150" customWidth="1"/>
    <col min="1310" max="1311" width="9" style="150"/>
    <col min="1312" max="1313" width="7.375" style="150" customWidth="1"/>
    <col min="1314" max="1314" width="8.375" style="150" customWidth="1"/>
    <col min="1315" max="1315" width="10" style="150" customWidth="1"/>
    <col min="1316" max="1317" width="7.375" style="150" customWidth="1"/>
    <col min="1318" max="1318" width="10.5" style="150" customWidth="1"/>
    <col min="1319" max="1319" width="12.25" style="150" customWidth="1"/>
    <col min="1320" max="1320" width="14.125" style="150" customWidth="1"/>
    <col min="1321" max="1321" width="8.875" style="150" customWidth="1"/>
    <col min="1322" max="1332" width="8.25" style="150" customWidth="1"/>
    <col min="1333" max="1333" width="9.25" style="150" customWidth="1"/>
    <col min="1334" max="1343" width="8.75" style="150" customWidth="1"/>
    <col min="1344" max="1344" width="54" style="150" customWidth="1"/>
    <col min="1345" max="1536" width="9" style="150"/>
    <col min="1537" max="1537" width="4.875" style="150" customWidth="1"/>
    <col min="1538" max="1538" width="34.875" style="150" customWidth="1"/>
    <col min="1539" max="1539" width="9.25" style="150" customWidth="1"/>
    <col min="1540" max="1540" width="9" style="150"/>
    <col min="1541" max="1541" width="28.25" style="150" customWidth="1"/>
    <col min="1542" max="1542" width="13.625" style="150" customWidth="1"/>
    <col min="1543" max="1543" width="32.625" style="150" customWidth="1"/>
    <col min="1544" max="1544" width="11.125" style="150" customWidth="1"/>
    <col min="1545" max="1545" width="6.75" style="150" customWidth="1"/>
    <col min="1546" max="1547" width="9.5" style="150" customWidth="1"/>
    <col min="1548" max="1555" width="4.375" style="150" customWidth="1"/>
    <col min="1556" max="1556" width="12" style="150" customWidth="1"/>
    <col min="1557" max="1557" width="9.375" style="150" customWidth="1"/>
    <col min="1558" max="1565" width="7.875" style="150" customWidth="1"/>
    <col min="1566" max="1567" width="9" style="150"/>
    <col min="1568" max="1569" width="7.375" style="150" customWidth="1"/>
    <col min="1570" max="1570" width="8.375" style="150" customWidth="1"/>
    <col min="1571" max="1571" width="10" style="150" customWidth="1"/>
    <col min="1572" max="1573" width="7.375" style="150" customWidth="1"/>
    <col min="1574" max="1574" width="10.5" style="150" customWidth="1"/>
    <col min="1575" max="1575" width="12.25" style="150" customWidth="1"/>
    <col min="1576" max="1576" width="14.125" style="150" customWidth="1"/>
    <col min="1577" max="1577" width="8.875" style="150" customWidth="1"/>
    <col min="1578" max="1588" width="8.25" style="150" customWidth="1"/>
    <col min="1589" max="1589" width="9.25" style="150" customWidth="1"/>
    <col min="1590" max="1599" width="8.75" style="150" customWidth="1"/>
    <col min="1600" max="1600" width="54" style="150" customWidth="1"/>
    <col min="1601" max="1792" width="9" style="150"/>
    <col min="1793" max="1793" width="4.875" style="150" customWidth="1"/>
    <col min="1794" max="1794" width="34.875" style="150" customWidth="1"/>
    <col min="1795" max="1795" width="9.25" style="150" customWidth="1"/>
    <col min="1796" max="1796" width="9" style="150"/>
    <col min="1797" max="1797" width="28.25" style="150" customWidth="1"/>
    <col min="1798" max="1798" width="13.625" style="150" customWidth="1"/>
    <col min="1799" max="1799" width="32.625" style="150" customWidth="1"/>
    <col min="1800" max="1800" width="11.125" style="150" customWidth="1"/>
    <col min="1801" max="1801" width="6.75" style="150" customWidth="1"/>
    <col min="1802" max="1803" width="9.5" style="150" customWidth="1"/>
    <col min="1804" max="1811" width="4.375" style="150" customWidth="1"/>
    <col min="1812" max="1812" width="12" style="150" customWidth="1"/>
    <col min="1813" max="1813" width="9.375" style="150" customWidth="1"/>
    <col min="1814" max="1821" width="7.875" style="150" customWidth="1"/>
    <col min="1822" max="1823" width="9" style="150"/>
    <col min="1824" max="1825" width="7.375" style="150" customWidth="1"/>
    <col min="1826" max="1826" width="8.375" style="150" customWidth="1"/>
    <col min="1827" max="1827" width="10" style="150" customWidth="1"/>
    <col min="1828" max="1829" width="7.375" style="150" customWidth="1"/>
    <col min="1830" max="1830" width="10.5" style="150" customWidth="1"/>
    <col min="1831" max="1831" width="12.25" style="150" customWidth="1"/>
    <col min="1832" max="1832" width="14.125" style="150" customWidth="1"/>
    <col min="1833" max="1833" width="8.875" style="150" customWidth="1"/>
    <col min="1834" max="1844" width="8.25" style="150" customWidth="1"/>
    <col min="1845" max="1845" width="9.25" style="150" customWidth="1"/>
    <col min="1846" max="1855" width="8.75" style="150" customWidth="1"/>
    <col min="1856" max="1856" width="54" style="150" customWidth="1"/>
    <col min="1857" max="2048" width="9" style="150"/>
    <col min="2049" max="2049" width="4.875" style="150" customWidth="1"/>
    <col min="2050" max="2050" width="34.875" style="150" customWidth="1"/>
    <col min="2051" max="2051" width="9.25" style="150" customWidth="1"/>
    <col min="2052" max="2052" width="9" style="150"/>
    <col min="2053" max="2053" width="28.25" style="150" customWidth="1"/>
    <col min="2054" max="2054" width="13.625" style="150" customWidth="1"/>
    <col min="2055" max="2055" width="32.625" style="150" customWidth="1"/>
    <col min="2056" max="2056" width="11.125" style="150" customWidth="1"/>
    <col min="2057" max="2057" width="6.75" style="150" customWidth="1"/>
    <col min="2058" max="2059" width="9.5" style="150" customWidth="1"/>
    <col min="2060" max="2067" width="4.375" style="150" customWidth="1"/>
    <col min="2068" max="2068" width="12" style="150" customWidth="1"/>
    <col min="2069" max="2069" width="9.375" style="150" customWidth="1"/>
    <col min="2070" max="2077" width="7.875" style="150" customWidth="1"/>
    <col min="2078" max="2079" width="9" style="150"/>
    <col min="2080" max="2081" width="7.375" style="150" customWidth="1"/>
    <col min="2082" max="2082" width="8.375" style="150" customWidth="1"/>
    <col min="2083" max="2083" width="10" style="150" customWidth="1"/>
    <col min="2084" max="2085" width="7.375" style="150" customWidth="1"/>
    <col min="2086" max="2086" width="10.5" style="150" customWidth="1"/>
    <col min="2087" max="2087" width="12.25" style="150" customWidth="1"/>
    <col min="2088" max="2088" width="14.125" style="150" customWidth="1"/>
    <col min="2089" max="2089" width="8.875" style="150" customWidth="1"/>
    <col min="2090" max="2100" width="8.25" style="150" customWidth="1"/>
    <col min="2101" max="2101" width="9.25" style="150" customWidth="1"/>
    <col min="2102" max="2111" width="8.75" style="150" customWidth="1"/>
    <col min="2112" max="2112" width="54" style="150" customWidth="1"/>
    <col min="2113" max="2304" width="9" style="150"/>
    <col min="2305" max="2305" width="4.875" style="150" customWidth="1"/>
    <col min="2306" max="2306" width="34.875" style="150" customWidth="1"/>
    <col min="2307" max="2307" width="9.25" style="150" customWidth="1"/>
    <col min="2308" max="2308" width="9" style="150"/>
    <col min="2309" max="2309" width="28.25" style="150" customWidth="1"/>
    <col min="2310" max="2310" width="13.625" style="150" customWidth="1"/>
    <col min="2311" max="2311" width="32.625" style="150" customWidth="1"/>
    <col min="2312" max="2312" width="11.125" style="150" customWidth="1"/>
    <col min="2313" max="2313" width="6.75" style="150" customWidth="1"/>
    <col min="2314" max="2315" width="9.5" style="150" customWidth="1"/>
    <col min="2316" max="2323" width="4.375" style="150" customWidth="1"/>
    <col min="2324" max="2324" width="12" style="150" customWidth="1"/>
    <col min="2325" max="2325" width="9.375" style="150" customWidth="1"/>
    <col min="2326" max="2333" width="7.875" style="150" customWidth="1"/>
    <col min="2334" max="2335" width="9" style="150"/>
    <col min="2336" max="2337" width="7.375" style="150" customWidth="1"/>
    <col min="2338" max="2338" width="8.375" style="150" customWidth="1"/>
    <col min="2339" max="2339" width="10" style="150" customWidth="1"/>
    <col min="2340" max="2341" width="7.375" style="150" customWidth="1"/>
    <col min="2342" max="2342" width="10.5" style="150" customWidth="1"/>
    <col min="2343" max="2343" width="12.25" style="150" customWidth="1"/>
    <col min="2344" max="2344" width="14.125" style="150" customWidth="1"/>
    <col min="2345" max="2345" width="8.875" style="150" customWidth="1"/>
    <col min="2346" max="2356" width="8.25" style="150" customWidth="1"/>
    <col min="2357" max="2357" width="9.25" style="150" customWidth="1"/>
    <col min="2358" max="2367" width="8.75" style="150" customWidth="1"/>
    <col min="2368" max="2368" width="54" style="150" customWidth="1"/>
    <col min="2369" max="2560" width="9" style="150"/>
    <col min="2561" max="2561" width="4.875" style="150" customWidth="1"/>
    <col min="2562" max="2562" width="34.875" style="150" customWidth="1"/>
    <col min="2563" max="2563" width="9.25" style="150" customWidth="1"/>
    <col min="2564" max="2564" width="9" style="150"/>
    <col min="2565" max="2565" width="28.25" style="150" customWidth="1"/>
    <col min="2566" max="2566" width="13.625" style="150" customWidth="1"/>
    <col min="2567" max="2567" width="32.625" style="150" customWidth="1"/>
    <col min="2568" max="2568" width="11.125" style="150" customWidth="1"/>
    <col min="2569" max="2569" width="6.75" style="150" customWidth="1"/>
    <col min="2570" max="2571" width="9.5" style="150" customWidth="1"/>
    <col min="2572" max="2579" width="4.375" style="150" customWidth="1"/>
    <col min="2580" max="2580" width="12" style="150" customWidth="1"/>
    <col min="2581" max="2581" width="9.375" style="150" customWidth="1"/>
    <col min="2582" max="2589" width="7.875" style="150" customWidth="1"/>
    <col min="2590" max="2591" width="9" style="150"/>
    <col min="2592" max="2593" width="7.375" style="150" customWidth="1"/>
    <col min="2594" max="2594" width="8.375" style="150" customWidth="1"/>
    <col min="2595" max="2595" width="10" style="150" customWidth="1"/>
    <col min="2596" max="2597" width="7.375" style="150" customWidth="1"/>
    <col min="2598" max="2598" width="10.5" style="150" customWidth="1"/>
    <col min="2599" max="2599" width="12.25" style="150" customWidth="1"/>
    <col min="2600" max="2600" width="14.125" style="150" customWidth="1"/>
    <col min="2601" max="2601" width="8.875" style="150" customWidth="1"/>
    <col min="2602" max="2612" width="8.25" style="150" customWidth="1"/>
    <col min="2613" max="2613" width="9.25" style="150" customWidth="1"/>
    <col min="2614" max="2623" width="8.75" style="150" customWidth="1"/>
    <col min="2624" max="2624" width="54" style="150" customWidth="1"/>
    <col min="2625" max="2816" width="9" style="150"/>
    <col min="2817" max="2817" width="4.875" style="150" customWidth="1"/>
    <col min="2818" max="2818" width="34.875" style="150" customWidth="1"/>
    <col min="2819" max="2819" width="9.25" style="150" customWidth="1"/>
    <col min="2820" max="2820" width="9" style="150"/>
    <col min="2821" max="2821" width="28.25" style="150" customWidth="1"/>
    <col min="2822" max="2822" width="13.625" style="150" customWidth="1"/>
    <col min="2823" max="2823" width="32.625" style="150" customWidth="1"/>
    <col min="2824" max="2824" width="11.125" style="150" customWidth="1"/>
    <col min="2825" max="2825" width="6.75" style="150" customWidth="1"/>
    <col min="2826" max="2827" width="9.5" style="150" customWidth="1"/>
    <col min="2828" max="2835" width="4.375" style="150" customWidth="1"/>
    <col min="2836" max="2836" width="12" style="150" customWidth="1"/>
    <col min="2837" max="2837" width="9.375" style="150" customWidth="1"/>
    <col min="2838" max="2845" width="7.875" style="150" customWidth="1"/>
    <col min="2846" max="2847" width="9" style="150"/>
    <col min="2848" max="2849" width="7.375" style="150" customWidth="1"/>
    <col min="2850" max="2850" width="8.375" style="150" customWidth="1"/>
    <col min="2851" max="2851" width="10" style="150" customWidth="1"/>
    <col min="2852" max="2853" width="7.375" style="150" customWidth="1"/>
    <col min="2854" max="2854" width="10.5" style="150" customWidth="1"/>
    <col min="2855" max="2855" width="12.25" style="150" customWidth="1"/>
    <col min="2856" max="2856" width="14.125" style="150" customWidth="1"/>
    <col min="2857" max="2857" width="8.875" style="150" customWidth="1"/>
    <col min="2858" max="2868" width="8.25" style="150" customWidth="1"/>
    <col min="2869" max="2869" width="9.25" style="150" customWidth="1"/>
    <col min="2870" max="2879" width="8.75" style="150" customWidth="1"/>
    <col min="2880" max="2880" width="54" style="150" customWidth="1"/>
    <col min="2881" max="3072" width="9" style="150"/>
    <col min="3073" max="3073" width="4.875" style="150" customWidth="1"/>
    <col min="3074" max="3074" width="34.875" style="150" customWidth="1"/>
    <col min="3075" max="3075" width="9.25" style="150" customWidth="1"/>
    <col min="3076" max="3076" width="9" style="150"/>
    <col min="3077" max="3077" width="28.25" style="150" customWidth="1"/>
    <col min="3078" max="3078" width="13.625" style="150" customWidth="1"/>
    <col min="3079" max="3079" width="32.625" style="150" customWidth="1"/>
    <col min="3080" max="3080" width="11.125" style="150" customWidth="1"/>
    <col min="3081" max="3081" width="6.75" style="150" customWidth="1"/>
    <col min="3082" max="3083" width="9.5" style="150" customWidth="1"/>
    <col min="3084" max="3091" width="4.375" style="150" customWidth="1"/>
    <col min="3092" max="3092" width="12" style="150" customWidth="1"/>
    <col min="3093" max="3093" width="9.375" style="150" customWidth="1"/>
    <col min="3094" max="3101" width="7.875" style="150" customWidth="1"/>
    <col min="3102" max="3103" width="9" style="150"/>
    <col min="3104" max="3105" width="7.375" style="150" customWidth="1"/>
    <col min="3106" max="3106" width="8.375" style="150" customWidth="1"/>
    <col min="3107" max="3107" width="10" style="150" customWidth="1"/>
    <col min="3108" max="3109" width="7.375" style="150" customWidth="1"/>
    <col min="3110" max="3110" width="10.5" style="150" customWidth="1"/>
    <col min="3111" max="3111" width="12.25" style="150" customWidth="1"/>
    <col min="3112" max="3112" width="14.125" style="150" customWidth="1"/>
    <col min="3113" max="3113" width="8.875" style="150" customWidth="1"/>
    <col min="3114" max="3124" width="8.25" style="150" customWidth="1"/>
    <col min="3125" max="3125" width="9.25" style="150" customWidth="1"/>
    <col min="3126" max="3135" width="8.75" style="150" customWidth="1"/>
    <col min="3136" max="3136" width="54" style="150" customWidth="1"/>
    <col min="3137" max="3328" width="9" style="150"/>
    <col min="3329" max="3329" width="4.875" style="150" customWidth="1"/>
    <col min="3330" max="3330" width="34.875" style="150" customWidth="1"/>
    <col min="3331" max="3331" width="9.25" style="150" customWidth="1"/>
    <col min="3332" max="3332" width="9" style="150"/>
    <col min="3333" max="3333" width="28.25" style="150" customWidth="1"/>
    <col min="3334" max="3334" width="13.625" style="150" customWidth="1"/>
    <col min="3335" max="3335" width="32.625" style="150" customWidth="1"/>
    <col min="3336" max="3336" width="11.125" style="150" customWidth="1"/>
    <col min="3337" max="3337" width="6.75" style="150" customWidth="1"/>
    <col min="3338" max="3339" width="9.5" style="150" customWidth="1"/>
    <col min="3340" max="3347" width="4.375" style="150" customWidth="1"/>
    <col min="3348" max="3348" width="12" style="150" customWidth="1"/>
    <col min="3349" max="3349" width="9.375" style="150" customWidth="1"/>
    <col min="3350" max="3357" width="7.875" style="150" customWidth="1"/>
    <col min="3358" max="3359" width="9" style="150"/>
    <col min="3360" max="3361" width="7.375" style="150" customWidth="1"/>
    <col min="3362" max="3362" width="8.375" style="150" customWidth="1"/>
    <col min="3363" max="3363" width="10" style="150" customWidth="1"/>
    <col min="3364" max="3365" width="7.375" style="150" customWidth="1"/>
    <col min="3366" max="3366" width="10.5" style="150" customWidth="1"/>
    <col min="3367" max="3367" width="12.25" style="150" customWidth="1"/>
    <col min="3368" max="3368" width="14.125" style="150" customWidth="1"/>
    <col min="3369" max="3369" width="8.875" style="150" customWidth="1"/>
    <col min="3370" max="3380" width="8.25" style="150" customWidth="1"/>
    <col min="3381" max="3381" width="9.25" style="150" customWidth="1"/>
    <col min="3382" max="3391" width="8.75" style="150" customWidth="1"/>
    <col min="3392" max="3392" width="54" style="150" customWidth="1"/>
    <col min="3393" max="3584" width="9" style="150"/>
    <col min="3585" max="3585" width="4.875" style="150" customWidth="1"/>
    <col min="3586" max="3586" width="34.875" style="150" customWidth="1"/>
    <col min="3587" max="3587" width="9.25" style="150" customWidth="1"/>
    <col min="3588" max="3588" width="9" style="150"/>
    <col min="3589" max="3589" width="28.25" style="150" customWidth="1"/>
    <col min="3590" max="3590" width="13.625" style="150" customWidth="1"/>
    <col min="3591" max="3591" width="32.625" style="150" customWidth="1"/>
    <col min="3592" max="3592" width="11.125" style="150" customWidth="1"/>
    <col min="3593" max="3593" width="6.75" style="150" customWidth="1"/>
    <col min="3594" max="3595" width="9.5" style="150" customWidth="1"/>
    <col min="3596" max="3603" width="4.375" style="150" customWidth="1"/>
    <col min="3604" max="3604" width="12" style="150" customWidth="1"/>
    <col min="3605" max="3605" width="9.375" style="150" customWidth="1"/>
    <col min="3606" max="3613" width="7.875" style="150" customWidth="1"/>
    <col min="3614" max="3615" width="9" style="150"/>
    <col min="3616" max="3617" width="7.375" style="150" customWidth="1"/>
    <col min="3618" max="3618" width="8.375" style="150" customWidth="1"/>
    <col min="3619" max="3619" width="10" style="150" customWidth="1"/>
    <col min="3620" max="3621" width="7.375" style="150" customWidth="1"/>
    <col min="3622" max="3622" width="10.5" style="150" customWidth="1"/>
    <col min="3623" max="3623" width="12.25" style="150" customWidth="1"/>
    <col min="3624" max="3624" width="14.125" style="150" customWidth="1"/>
    <col min="3625" max="3625" width="8.875" style="150" customWidth="1"/>
    <col min="3626" max="3636" width="8.25" style="150" customWidth="1"/>
    <col min="3637" max="3637" width="9.25" style="150" customWidth="1"/>
    <col min="3638" max="3647" width="8.75" style="150" customWidth="1"/>
    <col min="3648" max="3648" width="54" style="150" customWidth="1"/>
    <col min="3649" max="3840" width="9" style="150"/>
    <col min="3841" max="3841" width="4.875" style="150" customWidth="1"/>
    <col min="3842" max="3842" width="34.875" style="150" customWidth="1"/>
    <col min="3843" max="3843" width="9.25" style="150" customWidth="1"/>
    <col min="3844" max="3844" width="9" style="150"/>
    <col min="3845" max="3845" width="28.25" style="150" customWidth="1"/>
    <col min="3846" max="3846" width="13.625" style="150" customWidth="1"/>
    <col min="3847" max="3847" width="32.625" style="150" customWidth="1"/>
    <col min="3848" max="3848" width="11.125" style="150" customWidth="1"/>
    <col min="3849" max="3849" width="6.75" style="150" customWidth="1"/>
    <col min="3850" max="3851" width="9.5" style="150" customWidth="1"/>
    <col min="3852" max="3859" width="4.375" style="150" customWidth="1"/>
    <col min="3860" max="3860" width="12" style="150" customWidth="1"/>
    <col min="3861" max="3861" width="9.375" style="150" customWidth="1"/>
    <col min="3862" max="3869" width="7.875" style="150" customWidth="1"/>
    <col min="3870" max="3871" width="9" style="150"/>
    <col min="3872" max="3873" width="7.375" style="150" customWidth="1"/>
    <col min="3874" max="3874" width="8.375" style="150" customWidth="1"/>
    <col min="3875" max="3875" width="10" style="150" customWidth="1"/>
    <col min="3876" max="3877" width="7.375" style="150" customWidth="1"/>
    <col min="3878" max="3878" width="10.5" style="150" customWidth="1"/>
    <col min="3879" max="3879" width="12.25" style="150" customWidth="1"/>
    <col min="3880" max="3880" width="14.125" style="150" customWidth="1"/>
    <col min="3881" max="3881" width="8.875" style="150" customWidth="1"/>
    <col min="3882" max="3892" width="8.25" style="150" customWidth="1"/>
    <col min="3893" max="3893" width="9.25" style="150" customWidth="1"/>
    <col min="3894" max="3903" width="8.75" style="150" customWidth="1"/>
    <col min="3904" max="3904" width="54" style="150" customWidth="1"/>
    <col min="3905" max="4096" width="9" style="150"/>
    <col min="4097" max="4097" width="4.875" style="150" customWidth="1"/>
    <col min="4098" max="4098" width="34.875" style="150" customWidth="1"/>
    <col min="4099" max="4099" width="9.25" style="150" customWidth="1"/>
    <col min="4100" max="4100" width="9" style="150"/>
    <col min="4101" max="4101" width="28.25" style="150" customWidth="1"/>
    <col min="4102" max="4102" width="13.625" style="150" customWidth="1"/>
    <col min="4103" max="4103" width="32.625" style="150" customWidth="1"/>
    <col min="4104" max="4104" width="11.125" style="150" customWidth="1"/>
    <col min="4105" max="4105" width="6.75" style="150" customWidth="1"/>
    <col min="4106" max="4107" width="9.5" style="150" customWidth="1"/>
    <col min="4108" max="4115" width="4.375" style="150" customWidth="1"/>
    <col min="4116" max="4116" width="12" style="150" customWidth="1"/>
    <col min="4117" max="4117" width="9.375" style="150" customWidth="1"/>
    <col min="4118" max="4125" width="7.875" style="150" customWidth="1"/>
    <col min="4126" max="4127" width="9" style="150"/>
    <col min="4128" max="4129" width="7.375" style="150" customWidth="1"/>
    <col min="4130" max="4130" width="8.375" style="150" customWidth="1"/>
    <col min="4131" max="4131" width="10" style="150" customWidth="1"/>
    <col min="4132" max="4133" width="7.375" style="150" customWidth="1"/>
    <col min="4134" max="4134" width="10.5" style="150" customWidth="1"/>
    <col min="4135" max="4135" width="12.25" style="150" customWidth="1"/>
    <col min="4136" max="4136" width="14.125" style="150" customWidth="1"/>
    <col min="4137" max="4137" width="8.875" style="150" customWidth="1"/>
    <col min="4138" max="4148" width="8.25" style="150" customWidth="1"/>
    <col min="4149" max="4149" width="9.25" style="150" customWidth="1"/>
    <col min="4150" max="4159" width="8.75" style="150" customWidth="1"/>
    <col min="4160" max="4160" width="54" style="150" customWidth="1"/>
    <col min="4161" max="4352" width="9" style="150"/>
    <col min="4353" max="4353" width="4.875" style="150" customWidth="1"/>
    <col min="4354" max="4354" width="34.875" style="150" customWidth="1"/>
    <col min="4355" max="4355" width="9.25" style="150" customWidth="1"/>
    <col min="4356" max="4356" width="9" style="150"/>
    <col min="4357" max="4357" width="28.25" style="150" customWidth="1"/>
    <col min="4358" max="4358" width="13.625" style="150" customWidth="1"/>
    <col min="4359" max="4359" width="32.625" style="150" customWidth="1"/>
    <col min="4360" max="4360" width="11.125" style="150" customWidth="1"/>
    <col min="4361" max="4361" width="6.75" style="150" customWidth="1"/>
    <col min="4362" max="4363" width="9.5" style="150" customWidth="1"/>
    <col min="4364" max="4371" width="4.375" style="150" customWidth="1"/>
    <col min="4372" max="4372" width="12" style="150" customWidth="1"/>
    <col min="4373" max="4373" width="9.375" style="150" customWidth="1"/>
    <col min="4374" max="4381" width="7.875" style="150" customWidth="1"/>
    <col min="4382" max="4383" width="9" style="150"/>
    <col min="4384" max="4385" width="7.375" style="150" customWidth="1"/>
    <col min="4386" max="4386" width="8.375" style="150" customWidth="1"/>
    <col min="4387" max="4387" width="10" style="150" customWidth="1"/>
    <col min="4388" max="4389" width="7.375" style="150" customWidth="1"/>
    <col min="4390" max="4390" width="10.5" style="150" customWidth="1"/>
    <col min="4391" max="4391" width="12.25" style="150" customWidth="1"/>
    <col min="4392" max="4392" width="14.125" style="150" customWidth="1"/>
    <col min="4393" max="4393" width="8.875" style="150" customWidth="1"/>
    <col min="4394" max="4404" width="8.25" style="150" customWidth="1"/>
    <col min="4405" max="4405" width="9.25" style="150" customWidth="1"/>
    <col min="4406" max="4415" width="8.75" style="150" customWidth="1"/>
    <col min="4416" max="4416" width="54" style="150" customWidth="1"/>
    <col min="4417" max="4608" width="9" style="150"/>
    <col min="4609" max="4609" width="4.875" style="150" customWidth="1"/>
    <col min="4610" max="4610" width="34.875" style="150" customWidth="1"/>
    <col min="4611" max="4611" width="9.25" style="150" customWidth="1"/>
    <col min="4612" max="4612" width="9" style="150"/>
    <col min="4613" max="4613" width="28.25" style="150" customWidth="1"/>
    <col min="4614" max="4614" width="13.625" style="150" customWidth="1"/>
    <col min="4615" max="4615" width="32.625" style="150" customWidth="1"/>
    <col min="4616" max="4616" width="11.125" style="150" customWidth="1"/>
    <col min="4617" max="4617" width="6.75" style="150" customWidth="1"/>
    <col min="4618" max="4619" width="9.5" style="150" customWidth="1"/>
    <col min="4620" max="4627" width="4.375" style="150" customWidth="1"/>
    <col min="4628" max="4628" width="12" style="150" customWidth="1"/>
    <col min="4629" max="4629" width="9.375" style="150" customWidth="1"/>
    <col min="4630" max="4637" width="7.875" style="150" customWidth="1"/>
    <col min="4638" max="4639" width="9" style="150"/>
    <col min="4640" max="4641" width="7.375" style="150" customWidth="1"/>
    <col min="4642" max="4642" width="8.375" style="150" customWidth="1"/>
    <col min="4643" max="4643" width="10" style="150" customWidth="1"/>
    <col min="4644" max="4645" width="7.375" style="150" customWidth="1"/>
    <col min="4646" max="4646" width="10.5" style="150" customWidth="1"/>
    <col min="4647" max="4647" width="12.25" style="150" customWidth="1"/>
    <col min="4648" max="4648" width="14.125" style="150" customWidth="1"/>
    <col min="4649" max="4649" width="8.875" style="150" customWidth="1"/>
    <col min="4650" max="4660" width="8.25" style="150" customWidth="1"/>
    <col min="4661" max="4661" width="9.25" style="150" customWidth="1"/>
    <col min="4662" max="4671" width="8.75" style="150" customWidth="1"/>
    <col min="4672" max="4672" width="54" style="150" customWidth="1"/>
    <col min="4673" max="4864" width="9" style="150"/>
    <col min="4865" max="4865" width="4.875" style="150" customWidth="1"/>
    <col min="4866" max="4866" width="34.875" style="150" customWidth="1"/>
    <col min="4867" max="4867" width="9.25" style="150" customWidth="1"/>
    <col min="4868" max="4868" width="9" style="150"/>
    <col min="4869" max="4869" width="28.25" style="150" customWidth="1"/>
    <col min="4870" max="4870" width="13.625" style="150" customWidth="1"/>
    <col min="4871" max="4871" width="32.625" style="150" customWidth="1"/>
    <col min="4872" max="4872" width="11.125" style="150" customWidth="1"/>
    <col min="4873" max="4873" width="6.75" style="150" customWidth="1"/>
    <col min="4874" max="4875" width="9.5" style="150" customWidth="1"/>
    <col min="4876" max="4883" width="4.375" style="150" customWidth="1"/>
    <col min="4884" max="4884" width="12" style="150" customWidth="1"/>
    <col min="4885" max="4885" width="9.375" style="150" customWidth="1"/>
    <col min="4886" max="4893" width="7.875" style="150" customWidth="1"/>
    <col min="4894" max="4895" width="9" style="150"/>
    <col min="4896" max="4897" width="7.375" style="150" customWidth="1"/>
    <col min="4898" max="4898" width="8.375" style="150" customWidth="1"/>
    <col min="4899" max="4899" width="10" style="150" customWidth="1"/>
    <col min="4900" max="4901" width="7.375" style="150" customWidth="1"/>
    <col min="4902" max="4902" width="10.5" style="150" customWidth="1"/>
    <col min="4903" max="4903" width="12.25" style="150" customWidth="1"/>
    <col min="4904" max="4904" width="14.125" style="150" customWidth="1"/>
    <col min="4905" max="4905" width="8.875" style="150" customWidth="1"/>
    <col min="4906" max="4916" width="8.25" style="150" customWidth="1"/>
    <col min="4917" max="4917" width="9.25" style="150" customWidth="1"/>
    <col min="4918" max="4927" width="8.75" style="150" customWidth="1"/>
    <col min="4928" max="4928" width="54" style="150" customWidth="1"/>
    <col min="4929" max="5120" width="9" style="150"/>
    <col min="5121" max="5121" width="4.875" style="150" customWidth="1"/>
    <col min="5122" max="5122" width="34.875" style="150" customWidth="1"/>
    <col min="5123" max="5123" width="9.25" style="150" customWidth="1"/>
    <col min="5124" max="5124" width="9" style="150"/>
    <col min="5125" max="5125" width="28.25" style="150" customWidth="1"/>
    <col min="5126" max="5126" width="13.625" style="150" customWidth="1"/>
    <col min="5127" max="5127" width="32.625" style="150" customWidth="1"/>
    <col min="5128" max="5128" width="11.125" style="150" customWidth="1"/>
    <col min="5129" max="5129" width="6.75" style="150" customWidth="1"/>
    <col min="5130" max="5131" width="9.5" style="150" customWidth="1"/>
    <col min="5132" max="5139" width="4.375" style="150" customWidth="1"/>
    <col min="5140" max="5140" width="12" style="150" customWidth="1"/>
    <col min="5141" max="5141" width="9.375" style="150" customWidth="1"/>
    <col min="5142" max="5149" width="7.875" style="150" customWidth="1"/>
    <col min="5150" max="5151" width="9" style="150"/>
    <col min="5152" max="5153" width="7.375" style="150" customWidth="1"/>
    <col min="5154" max="5154" width="8.375" style="150" customWidth="1"/>
    <col min="5155" max="5155" width="10" style="150" customWidth="1"/>
    <col min="5156" max="5157" width="7.375" style="150" customWidth="1"/>
    <col min="5158" max="5158" width="10.5" style="150" customWidth="1"/>
    <col min="5159" max="5159" width="12.25" style="150" customWidth="1"/>
    <col min="5160" max="5160" width="14.125" style="150" customWidth="1"/>
    <col min="5161" max="5161" width="8.875" style="150" customWidth="1"/>
    <col min="5162" max="5172" width="8.25" style="150" customWidth="1"/>
    <col min="5173" max="5173" width="9.25" style="150" customWidth="1"/>
    <col min="5174" max="5183" width="8.75" style="150" customWidth="1"/>
    <col min="5184" max="5184" width="54" style="150" customWidth="1"/>
    <col min="5185" max="5376" width="9" style="150"/>
    <col min="5377" max="5377" width="4.875" style="150" customWidth="1"/>
    <col min="5378" max="5378" width="34.875" style="150" customWidth="1"/>
    <col min="5379" max="5379" width="9.25" style="150" customWidth="1"/>
    <col min="5380" max="5380" width="9" style="150"/>
    <col min="5381" max="5381" width="28.25" style="150" customWidth="1"/>
    <col min="5382" max="5382" width="13.625" style="150" customWidth="1"/>
    <col min="5383" max="5383" width="32.625" style="150" customWidth="1"/>
    <col min="5384" max="5384" width="11.125" style="150" customWidth="1"/>
    <col min="5385" max="5385" width="6.75" style="150" customWidth="1"/>
    <col min="5386" max="5387" width="9.5" style="150" customWidth="1"/>
    <col min="5388" max="5395" width="4.375" style="150" customWidth="1"/>
    <col min="5396" max="5396" width="12" style="150" customWidth="1"/>
    <col min="5397" max="5397" width="9.375" style="150" customWidth="1"/>
    <col min="5398" max="5405" width="7.875" style="150" customWidth="1"/>
    <col min="5406" max="5407" width="9" style="150"/>
    <col min="5408" max="5409" width="7.375" style="150" customWidth="1"/>
    <col min="5410" max="5410" width="8.375" style="150" customWidth="1"/>
    <col min="5411" max="5411" width="10" style="150" customWidth="1"/>
    <col min="5412" max="5413" width="7.375" style="150" customWidth="1"/>
    <col min="5414" max="5414" width="10.5" style="150" customWidth="1"/>
    <col min="5415" max="5415" width="12.25" style="150" customWidth="1"/>
    <col min="5416" max="5416" width="14.125" style="150" customWidth="1"/>
    <col min="5417" max="5417" width="8.875" style="150" customWidth="1"/>
    <col min="5418" max="5428" width="8.25" style="150" customWidth="1"/>
    <col min="5429" max="5429" width="9.25" style="150" customWidth="1"/>
    <col min="5430" max="5439" width="8.75" style="150" customWidth="1"/>
    <col min="5440" max="5440" width="54" style="150" customWidth="1"/>
    <col min="5441" max="5632" width="9" style="150"/>
    <col min="5633" max="5633" width="4.875" style="150" customWidth="1"/>
    <col min="5634" max="5634" width="34.875" style="150" customWidth="1"/>
    <col min="5635" max="5635" width="9.25" style="150" customWidth="1"/>
    <col min="5636" max="5636" width="9" style="150"/>
    <col min="5637" max="5637" width="28.25" style="150" customWidth="1"/>
    <col min="5638" max="5638" width="13.625" style="150" customWidth="1"/>
    <col min="5639" max="5639" width="32.625" style="150" customWidth="1"/>
    <col min="5640" max="5640" width="11.125" style="150" customWidth="1"/>
    <col min="5641" max="5641" width="6.75" style="150" customWidth="1"/>
    <col min="5642" max="5643" width="9.5" style="150" customWidth="1"/>
    <col min="5644" max="5651" width="4.375" style="150" customWidth="1"/>
    <col min="5652" max="5652" width="12" style="150" customWidth="1"/>
    <col min="5653" max="5653" width="9.375" style="150" customWidth="1"/>
    <col min="5654" max="5661" width="7.875" style="150" customWidth="1"/>
    <col min="5662" max="5663" width="9" style="150"/>
    <col min="5664" max="5665" width="7.375" style="150" customWidth="1"/>
    <col min="5666" max="5666" width="8.375" style="150" customWidth="1"/>
    <col min="5667" max="5667" width="10" style="150" customWidth="1"/>
    <col min="5668" max="5669" width="7.375" style="150" customWidth="1"/>
    <col min="5670" max="5670" width="10.5" style="150" customWidth="1"/>
    <col min="5671" max="5671" width="12.25" style="150" customWidth="1"/>
    <col min="5672" max="5672" width="14.125" style="150" customWidth="1"/>
    <col min="5673" max="5673" width="8.875" style="150" customWidth="1"/>
    <col min="5674" max="5684" width="8.25" style="150" customWidth="1"/>
    <col min="5685" max="5685" width="9.25" style="150" customWidth="1"/>
    <col min="5686" max="5695" width="8.75" style="150" customWidth="1"/>
    <col min="5696" max="5696" width="54" style="150" customWidth="1"/>
    <col min="5697" max="5888" width="9" style="150"/>
    <col min="5889" max="5889" width="4.875" style="150" customWidth="1"/>
    <col min="5890" max="5890" width="34.875" style="150" customWidth="1"/>
    <col min="5891" max="5891" width="9.25" style="150" customWidth="1"/>
    <col min="5892" max="5892" width="9" style="150"/>
    <col min="5893" max="5893" width="28.25" style="150" customWidth="1"/>
    <col min="5894" max="5894" width="13.625" style="150" customWidth="1"/>
    <col min="5895" max="5895" width="32.625" style="150" customWidth="1"/>
    <col min="5896" max="5896" width="11.125" style="150" customWidth="1"/>
    <col min="5897" max="5897" width="6.75" style="150" customWidth="1"/>
    <col min="5898" max="5899" width="9.5" style="150" customWidth="1"/>
    <col min="5900" max="5907" width="4.375" style="150" customWidth="1"/>
    <col min="5908" max="5908" width="12" style="150" customWidth="1"/>
    <col min="5909" max="5909" width="9.375" style="150" customWidth="1"/>
    <col min="5910" max="5917" width="7.875" style="150" customWidth="1"/>
    <col min="5918" max="5919" width="9" style="150"/>
    <col min="5920" max="5921" width="7.375" style="150" customWidth="1"/>
    <col min="5922" max="5922" width="8.375" style="150" customWidth="1"/>
    <col min="5923" max="5923" width="10" style="150" customWidth="1"/>
    <col min="5924" max="5925" width="7.375" style="150" customWidth="1"/>
    <col min="5926" max="5926" width="10.5" style="150" customWidth="1"/>
    <col min="5927" max="5927" width="12.25" style="150" customWidth="1"/>
    <col min="5928" max="5928" width="14.125" style="150" customWidth="1"/>
    <col min="5929" max="5929" width="8.875" style="150" customWidth="1"/>
    <col min="5930" max="5940" width="8.25" style="150" customWidth="1"/>
    <col min="5941" max="5941" width="9.25" style="150" customWidth="1"/>
    <col min="5942" max="5951" width="8.75" style="150" customWidth="1"/>
    <col min="5952" max="5952" width="54" style="150" customWidth="1"/>
    <col min="5953" max="6144" width="9" style="150"/>
    <col min="6145" max="6145" width="4.875" style="150" customWidth="1"/>
    <col min="6146" max="6146" width="34.875" style="150" customWidth="1"/>
    <col min="6147" max="6147" width="9.25" style="150" customWidth="1"/>
    <col min="6148" max="6148" width="9" style="150"/>
    <col min="6149" max="6149" width="28.25" style="150" customWidth="1"/>
    <col min="6150" max="6150" width="13.625" style="150" customWidth="1"/>
    <col min="6151" max="6151" width="32.625" style="150" customWidth="1"/>
    <col min="6152" max="6152" width="11.125" style="150" customWidth="1"/>
    <col min="6153" max="6153" width="6.75" style="150" customWidth="1"/>
    <col min="6154" max="6155" width="9.5" style="150" customWidth="1"/>
    <col min="6156" max="6163" width="4.375" style="150" customWidth="1"/>
    <col min="6164" max="6164" width="12" style="150" customWidth="1"/>
    <col min="6165" max="6165" width="9.375" style="150" customWidth="1"/>
    <col min="6166" max="6173" width="7.875" style="150" customWidth="1"/>
    <col min="6174" max="6175" width="9" style="150"/>
    <col min="6176" max="6177" width="7.375" style="150" customWidth="1"/>
    <col min="6178" max="6178" width="8.375" style="150" customWidth="1"/>
    <col min="6179" max="6179" width="10" style="150" customWidth="1"/>
    <col min="6180" max="6181" width="7.375" style="150" customWidth="1"/>
    <col min="6182" max="6182" width="10.5" style="150" customWidth="1"/>
    <col min="6183" max="6183" width="12.25" style="150" customWidth="1"/>
    <col min="6184" max="6184" width="14.125" style="150" customWidth="1"/>
    <col min="6185" max="6185" width="8.875" style="150" customWidth="1"/>
    <col min="6186" max="6196" width="8.25" style="150" customWidth="1"/>
    <col min="6197" max="6197" width="9.25" style="150" customWidth="1"/>
    <col min="6198" max="6207" width="8.75" style="150" customWidth="1"/>
    <col min="6208" max="6208" width="54" style="150" customWidth="1"/>
    <col min="6209" max="6400" width="9" style="150"/>
    <col min="6401" max="6401" width="4.875" style="150" customWidth="1"/>
    <col min="6402" max="6402" width="34.875" style="150" customWidth="1"/>
    <col min="6403" max="6403" width="9.25" style="150" customWidth="1"/>
    <col min="6404" max="6404" width="9" style="150"/>
    <col min="6405" max="6405" width="28.25" style="150" customWidth="1"/>
    <col min="6406" max="6406" width="13.625" style="150" customWidth="1"/>
    <col min="6407" max="6407" width="32.625" style="150" customWidth="1"/>
    <col min="6408" max="6408" width="11.125" style="150" customWidth="1"/>
    <col min="6409" max="6409" width="6.75" style="150" customWidth="1"/>
    <col min="6410" max="6411" width="9.5" style="150" customWidth="1"/>
    <col min="6412" max="6419" width="4.375" style="150" customWidth="1"/>
    <col min="6420" max="6420" width="12" style="150" customWidth="1"/>
    <col min="6421" max="6421" width="9.375" style="150" customWidth="1"/>
    <col min="6422" max="6429" width="7.875" style="150" customWidth="1"/>
    <col min="6430" max="6431" width="9" style="150"/>
    <col min="6432" max="6433" width="7.375" style="150" customWidth="1"/>
    <col min="6434" max="6434" width="8.375" style="150" customWidth="1"/>
    <col min="6435" max="6435" width="10" style="150" customWidth="1"/>
    <col min="6436" max="6437" width="7.375" style="150" customWidth="1"/>
    <col min="6438" max="6438" width="10.5" style="150" customWidth="1"/>
    <col min="6439" max="6439" width="12.25" style="150" customWidth="1"/>
    <col min="6440" max="6440" width="14.125" style="150" customWidth="1"/>
    <col min="6441" max="6441" width="8.875" style="150" customWidth="1"/>
    <col min="6442" max="6452" width="8.25" style="150" customWidth="1"/>
    <col min="6453" max="6453" width="9.25" style="150" customWidth="1"/>
    <col min="6454" max="6463" width="8.75" style="150" customWidth="1"/>
    <col min="6464" max="6464" width="54" style="150" customWidth="1"/>
    <col min="6465" max="6656" width="9" style="150"/>
    <col min="6657" max="6657" width="4.875" style="150" customWidth="1"/>
    <col min="6658" max="6658" width="34.875" style="150" customWidth="1"/>
    <col min="6659" max="6659" width="9.25" style="150" customWidth="1"/>
    <col min="6660" max="6660" width="9" style="150"/>
    <col min="6661" max="6661" width="28.25" style="150" customWidth="1"/>
    <col min="6662" max="6662" width="13.625" style="150" customWidth="1"/>
    <col min="6663" max="6663" width="32.625" style="150" customWidth="1"/>
    <col min="6664" max="6664" width="11.125" style="150" customWidth="1"/>
    <col min="6665" max="6665" width="6.75" style="150" customWidth="1"/>
    <col min="6666" max="6667" width="9.5" style="150" customWidth="1"/>
    <col min="6668" max="6675" width="4.375" style="150" customWidth="1"/>
    <col min="6676" max="6676" width="12" style="150" customWidth="1"/>
    <col min="6677" max="6677" width="9.375" style="150" customWidth="1"/>
    <col min="6678" max="6685" width="7.875" style="150" customWidth="1"/>
    <col min="6686" max="6687" width="9" style="150"/>
    <col min="6688" max="6689" width="7.375" style="150" customWidth="1"/>
    <col min="6690" max="6690" width="8.375" style="150" customWidth="1"/>
    <col min="6691" max="6691" width="10" style="150" customWidth="1"/>
    <col min="6692" max="6693" width="7.375" style="150" customWidth="1"/>
    <col min="6694" max="6694" width="10.5" style="150" customWidth="1"/>
    <col min="6695" max="6695" width="12.25" style="150" customWidth="1"/>
    <col min="6696" max="6696" width="14.125" style="150" customWidth="1"/>
    <col min="6697" max="6697" width="8.875" style="150" customWidth="1"/>
    <col min="6698" max="6708" width="8.25" style="150" customWidth="1"/>
    <col min="6709" max="6709" width="9.25" style="150" customWidth="1"/>
    <col min="6710" max="6719" width="8.75" style="150" customWidth="1"/>
    <col min="6720" max="6720" width="54" style="150" customWidth="1"/>
    <col min="6721" max="6912" width="9" style="150"/>
    <col min="6913" max="6913" width="4.875" style="150" customWidth="1"/>
    <col min="6914" max="6914" width="34.875" style="150" customWidth="1"/>
    <col min="6915" max="6915" width="9.25" style="150" customWidth="1"/>
    <col min="6916" max="6916" width="9" style="150"/>
    <col min="6917" max="6917" width="28.25" style="150" customWidth="1"/>
    <col min="6918" max="6918" width="13.625" style="150" customWidth="1"/>
    <col min="6919" max="6919" width="32.625" style="150" customWidth="1"/>
    <col min="6920" max="6920" width="11.125" style="150" customWidth="1"/>
    <col min="6921" max="6921" width="6.75" style="150" customWidth="1"/>
    <col min="6922" max="6923" width="9.5" style="150" customWidth="1"/>
    <col min="6924" max="6931" width="4.375" style="150" customWidth="1"/>
    <col min="6932" max="6932" width="12" style="150" customWidth="1"/>
    <col min="6933" max="6933" width="9.375" style="150" customWidth="1"/>
    <col min="6934" max="6941" width="7.875" style="150" customWidth="1"/>
    <col min="6942" max="6943" width="9" style="150"/>
    <col min="6944" max="6945" width="7.375" style="150" customWidth="1"/>
    <col min="6946" max="6946" width="8.375" style="150" customWidth="1"/>
    <col min="6947" max="6947" width="10" style="150" customWidth="1"/>
    <col min="6948" max="6949" width="7.375" style="150" customWidth="1"/>
    <col min="6950" max="6950" width="10.5" style="150" customWidth="1"/>
    <col min="6951" max="6951" width="12.25" style="150" customWidth="1"/>
    <col min="6952" max="6952" width="14.125" style="150" customWidth="1"/>
    <col min="6953" max="6953" width="8.875" style="150" customWidth="1"/>
    <col min="6954" max="6964" width="8.25" style="150" customWidth="1"/>
    <col min="6965" max="6965" width="9.25" style="150" customWidth="1"/>
    <col min="6966" max="6975" width="8.75" style="150" customWidth="1"/>
    <col min="6976" max="6976" width="54" style="150" customWidth="1"/>
    <col min="6977" max="7168" width="9" style="150"/>
    <col min="7169" max="7169" width="4.875" style="150" customWidth="1"/>
    <col min="7170" max="7170" width="34.875" style="150" customWidth="1"/>
    <col min="7171" max="7171" width="9.25" style="150" customWidth="1"/>
    <col min="7172" max="7172" width="9" style="150"/>
    <col min="7173" max="7173" width="28.25" style="150" customWidth="1"/>
    <col min="7174" max="7174" width="13.625" style="150" customWidth="1"/>
    <col min="7175" max="7175" width="32.625" style="150" customWidth="1"/>
    <col min="7176" max="7176" width="11.125" style="150" customWidth="1"/>
    <col min="7177" max="7177" width="6.75" style="150" customWidth="1"/>
    <col min="7178" max="7179" width="9.5" style="150" customWidth="1"/>
    <col min="7180" max="7187" width="4.375" style="150" customWidth="1"/>
    <col min="7188" max="7188" width="12" style="150" customWidth="1"/>
    <col min="7189" max="7189" width="9.375" style="150" customWidth="1"/>
    <col min="7190" max="7197" width="7.875" style="150" customWidth="1"/>
    <col min="7198" max="7199" width="9" style="150"/>
    <col min="7200" max="7201" width="7.375" style="150" customWidth="1"/>
    <col min="7202" max="7202" width="8.375" style="150" customWidth="1"/>
    <col min="7203" max="7203" width="10" style="150" customWidth="1"/>
    <col min="7204" max="7205" width="7.375" style="150" customWidth="1"/>
    <col min="7206" max="7206" width="10.5" style="150" customWidth="1"/>
    <col min="7207" max="7207" width="12.25" style="150" customWidth="1"/>
    <col min="7208" max="7208" width="14.125" style="150" customWidth="1"/>
    <col min="7209" max="7209" width="8.875" style="150" customWidth="1"/>
    <col min="7210" max="7220" width="8.25" style="150" customWidth="1"/>
    <col min="7221" max="7221" width="9.25" style="150" customWidth="1"/>
    <col min="7222" max="7231" width="8.75" style="150" customWidth="1"/>
    <col min="7232" max="7232" width="54" style="150" customWidth="1"/>
    <col min="7233" max="7424" width="9" style="150"/>
    <col min="7425" max="7425" width="4.875" style="150" customWidth="1"/>
    <col min="7426" max="7426" width="34.875" style="150" customWidth="1"/>
    <col min="7427" max="7427" width="9.25" style="150" customWidth="1"/>
    <col min="7428" max="7428" width="9" style="150"/>
    <col min="7429" max="7429" width="28.25" style="150" customWidth="1"/>
    <col min="7430" max="7430" width="13.625" style="150" customWidth="1"/>
    <col min="7431" max="7431" width="32.625" style="150" customWidth="1"/>
    <col min="7432" max="7432" width="11.125" style="150" customWidth="1"/>
    <col min="7433" max="7433" width="6.75" style="150" customWidth="1"/>
    <col min="7434" max="7435" width="9.5" style="150" customWidth="1"/>
    <col min="7436" max="7443" width="4.375" style="150" customWidth="1"/>
    <col min="7444" max="7444" width="12" style="150" customWidth="1"/>
    <col min="7445" max="7445" width="9.375" style="150" customWidth="1"/>
    <col min="7446" max="7453" width="7.875" style="150" customWidth="1"/>
    <col min="7454" max="7455" width="9" style="150"/>
    <col min="7456" max="7457" width="7.375" style="150" customWidth="1"/>
    <col min="7458" max="7458" width="8.375" style="150" customWidth="1"/>
    <col min="7459" max="7459" width="10" style="150" customWidth="1"/>
    <col min="7460" max="7461" width="7.375" style="150" customWidth="1"/>
    <col min="7462" max="7462" width="10.5" style="150" customWidth="1"/>
    <col min="7463" max="7463" width="12.25" style="150" customWidth="1"/>
    <col min="7464" max="7464" width="14.125" style="150" customWidth="1"/>
    <col min="7465" max="7465" width="8.875" style="150" customWidth="1"/>
    <col min="7466" max="7476" width="8.25" style="150" customWidth="1"/>
    <col min="7477" max="7477" width="9.25" style="150" customWidth="1"/>
    <col min="7478" max="7487" width="8.75" style="150" customWidth="1"/>
    <col min="7488" max="7488" width="54" style="150" customWidth="1"/>
    <col min="7489" max="7680" width="9" style="150"/>
    <col min="7681" max="7681" width="4.875" style="150" customWidth="1"/>
    <col min="7682" max="7682" width="34.875" style="150" customWidth="1"/>
    <col min="7683" max="7683" width="9.25" style="150" customWidth="1"/>
    <col min="7684" max="7684" width="9" style="150"/>
    <col min="7685" max="7685" width="28.25" style="150" customWidth="1"/>
    <col min="7686" max="7686" width="13.625" style="150" customWidth="1"/>
    <col min="7687" max="7687" width="32.625" style="150" customWidth="1"/>
    <col min="7688" max="7688" width="11.125" style="150" customWidth="1"/>
    <col min="7689" max="7689" width="6.75" style="150" customWidth="1"/>
    <col min="7690" max="7691" width="9.5" style="150" customWidth="1"/>
    <col min="7692" max="7699" width="4.375" style="150" customWidth="1"/>
    <col min="7700" max="7700" width="12" style="150" customWidth="1"/>
    <col min="7701" max="7701" width="9.375" style="150" customWidth="1"/>
    <col min="7702" max="7709" width="7.875" style="150" customWidth="1"/>
    <col min="7710" max="7711" width="9" style="150"/>
    <col min="7712" max="7713" width="7.375" style="150" customWidth="1"/>
    <col min="7714" max="7714" width="8.375" style="150" customWidth="1"/>
    <col min="7715" max="7715" width="10" style="150" customWidth="1"/>
    <col min="7716" max="7717" width="7.375" style="150" customWidth="1"/>
    <col min="7718" max="7718" width="10.5" style="150" customWidth="1"/>
    <col min="7719" max="7719" width="12.25" style="150" customWidth="1"/>
    <col min="7720" max="7720" width="14.125" style="150" customWidth="1"/>
    <col min="7721" max="7721" width="8.875" style="150" customWidth="1"/>
    <col min="7722" max="7732" width="8.25" style="150" customWidth="1"/>
    <col min="7733" max="7733" width="9.25" style="150" customWidth="1"/>
    <col min="7734" max="7743" width="8.75" style="150" customWidth="1"/>
    <col min="7744" max="7744" width="54" style="150" customWidth="1"/>
    <col min="7745" max="7936" width="9" style="150"/>
    <col min="7937" max="7937" width="4.875" style="150" customWidth="1"/>
    <col min="7938" max="7938" width="34.875" style="150" customWidth="1"/>
    <col min="7939" max="7939" width="9.25" style="150" customWidth="1"/>
    <col min="7940" max="7940" width="9" style="150"/>
    <col min="7941" max="7941" width="28.25" style="150" customWidth="1"/>
    <col min="7942" max="7942" width="13.625" style="150" customWidth="1"/>
    <col min="7943" max="7943" width="32.625" style="150" customWidth="1"/>
    <col min="7944" max="7944" width="11.125" style="150" customWidth="1"/>
    <col min="7945" max="7945" width="6.75" style="150" customWidth="1"/>
    <col min="7946" max="7947" width="9.5" style="150" customWidth="1"/>
    <col min="7948" max="7955" width="4.375" style="150" customWidth="1"/>
    <col min="7956" max="7956" width="12" style="150" customWidth="1"/>
    <col min="7957" max="7957" width="9.375" style="150" customWidth="1"/>
    <col min="7958" max="7965" width="7.875" style="150" customWidth="1"/>
    <col min="7966" max="7967" width="9" style="150"/>
    <col min="7968" max="7969" width="7.375" style="150" customWidth="1"/>
    <col min="7970" max="7970" width="8.375" style="150" customWidth="1"/>
    <col min="7971" max="7971" width="10" style="150" customWidth="1"/>
    <col min="7972" max="7973" width="7.375" style="150" customWidth="1"/>
    <col min="7974" max="7974" width="10.5" style="150" customWidth="1"/>
    <col min="7975" max="7975" width="12.25" style="150" customWidth="1"/>
    <col min="7976" max="7976" width="14.125" style="150" customWidth="1"/>
    <col min="7977" max="7977" width="8.875" style="150" customWidth="1"/>
    <col min="7978" max="7988" width="8.25" style="150" customWidth="1"/>
    <col min="7989" max="7989" width="9.25" style="150" customWidth="1"/>
    <col min="7990" max="7999" width="8.75" style="150" customWidth="1"/>
    <col min="8000" max="8000" width="54" style="150" customWidth="1"/>
    <col min="8001" max="8192" width="9" style="150"/>
    <col min="8193" max="8193" width="4.875" style="150" customWidth="1"/>
    <col min="8194" max="8194" width="34.875" style="150" customWidth="1"/>
    <col min="8195" max="8195" width="9.25" style="150" customWidth="1"/>
    <col min="8196" max="8196" width="9" style="150"/>
    <col min="8197" max="8197" width="28.25" style="150" customWidth="1"/>
    <col min="8198" max="8198" width="13.625" style="150" customWidth="1"/>
    <col min="8199" max="8199" width="32.625" style="150" customWidth="1"/>
    <col min="8200" max="8200" width="11.125" style="150" customWidth="1"/>
    <col min="8201" max="8201" width="6.75" style="150" customWidth="1"/>
    <col min="8202" max="8203" width="9.5" style="150" customWidth="1"/>
    <col min="8204" max="8211" width="4.375" style="150" customWidth="1"/>
    <col min="8212" max="8212" width="12" style="150" customWidth="1"/>
    <col min="8213" max="8213" width="9.375" style="150" customWidth="1"/>
    <col min="8214" max="8221" width="7.875" style="150" customWidth="1"/>
    <col min="8222" max="8223" width="9" style="150"/>
    <col min="8224" max="8225" width="7.375" style="150" customWidth="1"/>
    <col min="8226" max="8226" width="8.375" style="150" customWidth="1"/>
    <col min="8227" max="8227" width="10" style="150" customWidth="1"/>
    <col min="8228" max="8229" width="7.375" style="150" customWidth="1"/>
    <col min="8230" max="8230" width="10.5" style="150" customWidth="1"/>
    <col min="8231" max="8231" width="12.25" style="150" customWidth="1"/>
    <col min="8232" max="8232" width="14.125" style="150" customWidth="1"/>
    <col min="8233" max="8233" width="8.875" style="150" customWidth="1"/>
    <col min="8234" max="8244" width="8.25" style="150" customWidth="1"/>
    <col min="8245" max="8245" width="9.25" style="150" customWidth="1"/>
    <col min="8246" max="8255" width="8.75" style="150" customWidth="1"/>
    <col min="8256" max="8256" width="54" style="150" customWidth="1"/>
    <col min="8257" max="8448" width="9" style="150"/>
    <col min="8449" max="8449" width="4.875" style="150" customWidth="1"/>
    <col min="8450" max="8450" width="34.875" style="150" customWidth="1"/>
    <col min="8451" max="8451" width="9.25" style="150" customWidth="1"/>
    <col min="8452" max="8452" width="9" style="150"/>
    <col min="8453" max="8453" width="28.25" style="150" customWidth="1"/>
    <col min="8454" max="8454" width="13.625" style="150" customWidth="1"/>
    <col min="8455" max="8455" width="32.625" style="150" customWidth="1"/>
    <col min="8456" max="8456" width="11.125" style="150" customWidth="1"/>
    <col min="8457" max="8457" width="6.75" style="150" customWidth="1"/>
    <col min="8458" max="8459" width="9.5" style="150" customWidth="1"/>
    <col min="8460" max="8467" width="4.375" style="150" customWidth="1"/>
    <col min="8468" max="8468" width="12" style="150" customWidth="1"/>
    <col min="8469" max="8469" width="9.375" style="150" customWidth="1"/>
    <col min="8470" max="8477" width="7.875" style="150" customWidth="1"/>
    <col min="8478" max="8479" width="9" style="150"/>
    <col min="8480" max="8481" width="7.375" style="150" customWidth="1"/>
    <col min="8482" max="8482" width="8.375" style="150" customWidth="1"/>
    <col min="8483" max="8483" width="10" style="150" customWidth="1"/>
    <col min="8484" max="8485" width="7.375" style="150" customWidth="1"/>
    <col min="8486" max="8486" width="10.5" style="150" customWidth="1"/>
    <col min="8487" max="8487" width="12.25" style="150" customWidth="1"/>
    <col min="8488" max="8488" width="14.125" style="150" customWidth="1"/>
    <col min="8489" max="8489" width="8.875" style="150" customWidth="1"/>
    <col min="8490" max="8500" width="8.25" style="150" customWidth="1"/>
    <col min="8501" max="8501" width="9.25" style="150" customWidth="1"/>
    <col min="8502" max="8511" width="8.75" style="150" customWidth="1"/>
    <col min="8512" max="8512" width="54" style="150" customWidth="1"/>
    <col min="8513" max="8704" width="9" style="150"/>
    <col min="8705" max="8705" width="4.875" style="150" customWidth="1"/>
    <col min="8706" max="8706" width="34.875" style="150" customWidth="1"/>
    <col min="8707" max="8707" width="9.25" style="150" customWidth="1"/>
    <col min="8708" max="8708" width="9" style="150"/>
    <col min="8709" max="8709" width="28.25" style="150" customWidth="1"/>
    <col min="8710" max="8710" width="13.625" style="150" customWidth="1"/>
    <col min="8711" max="8711" width="32.625" style="150" customWidth="1"/>
    <col min="8712" max="8712" width="11.125" style="150" customWidth="1"/>
    <col min="8713" max="8713" width="6.75" style="150" customWidth="1"/>
    <col min="8714" max="8715" width="9.5" style="150" customWidth="1"/>
    <col min="8716" max="8723" width="4.375" style="150" customWidth="1"/>
    <col min="8724" max="8724" width="12" style="150" customWidth="1"/>
    <col min="8725" max="8725" width="9.375" style="150" customWidth="1"/>
    <col min="8726" max="8733" width="7.875" style="150" customWidth="1"/>
    <col min="8734" max="8735" width="9" style="150"/>
    <col min="8736" max="8737" width="7.375" style="150" customWidth="1"/>
    <col min="8738" max="8738" width="8.375" style="150" customWidth="1"/>
    <col min="8739" max="8739" width="10" style="150" customWidth="1"/>
    <col min="8740" max="8741" width="7.375" style="150" customWidth="1"/>
    <col min="8742" max="8742" width="10.5" style="150" customWidth="1"/>
    <col min="8743" max="8743" width="12.25" style="150" customWidth="1"/>
    <col min="8744" max="8744" width="14.125" style="150" customWidth="1"/>
    <col min="8745" max="8745" width="8.875" style="150" customWidth="1"/>
    <col min="8746" max="8756" width="8.25" style="150" customWidth="1"/>
    <col min="8757" max="8757" width="9.25" style="150" customWidth="1"/>
    <col min="8758" max="8767" width="8.75" style="150" customWidth="1"/>
    <col min="8768" max="8768" width="54" style="150" customWidth="1"/>
    <col min="8769" max="8960" width="9" style="150"/>
    <col min="8961" max="8961" width="4.875" style="150" customWidth="1"/>
    <col min="8962" max="8962" width="34.875" style="150" customWidth="1"/>
    <col min="8963" max="8963" width="9.25" style="150" customWidth="1"/>
    <col min="8964" max="8964" width="9" style="150"/>
    <col min="8965" max="8965" width="28.25" style="150" customWidth="1"/>
    <col min="8966" max="8966" width="13.625" style="150" customWidth="1"/>
    <col min="8967" max="8967" width="32.625" style="150" customWidth="1"/>
    <col min="8968" max="8968" width="11.125" style="150" customWidth="1"/>
    <col min="8969" max="8969" width="6.75" style="150" customWidth="1"/>
    <col min="8970" max="8971" width="9.5" style="150" customWidth="1"/>
    <col min="8972" max="8979" width="4.375" style="150" customWidth="1"/>
    <col min="8980" max="8980" width="12" style="150" customWidth="1"/>
    <col min="8981" max="8981" width="9.375" style="150" customWidth="1"/>
    <col min="8982" max="8989" width="7.875" style="150" customWidth="1"/>
    <col min="8990" max="8991" width="9" style="150"/>
    <col min="8992" max="8993" width="7.375" style="150" customWidth="1"/>
    <col min="8994" max="8994" width="8.375" style="150" customWidth="1"/>
    <col min="8995" max="8995" width="10" style="150" customWidth="1"/>
    <col min="8996" max="8997" width="7.375" style="150" customWidth="1"/>
    <col min="8998" max="8998" width="10.5" style="150" customWidth="1"/>
    <col min="8999" max="8999" width="12.25" style="150" customWidth="1"/>
    <col min="9000" max="9000" width="14.125" style="150" customWidth="1"/>
    <col min="9001" max="9001" width="8.875" style="150" customWidth="1"/>
    <col min="9002" max="9012" width="8.25" style="150" customWidth="1"/>
    <col min="9013" max="9013" width="9.25" style="150" customWidth="1"/>
    <col min="9014" max="9023" width="8.75" style="150" customWidth="1"/>
    <col min="9024" max="9024" width="54" style="150" customWidth="1"/>
    <col min="9025" max="9216" width="9" style="150"/>
    <col min="9217" max="9217" width="4.875" style="150" customWidth="1"/>
    <col min="9218" max="9218" width="34.875" style="150" customWidth="1"/>
    <col min="9219" max="9219" width="9.25" style="150" customWidth="1"/>
    <col min="9220" max="9220" width="9" style="150"/>
    <col min="9221" max="9221" width="28.25" style="150" customWidth="1"/>
    <col min="9222" max="9222" width="13.625" style="150" customWidth="1"/>
    <col min="9223" max="9223" width="32.625" style="150" customWidth="1"/>
    <col min="9224" max="9224" width="11.125" style="150" customWidth="1"/>
    <col min="9225" max="9225" width="6.75" style="150" customWidth="1"/>
    <col min="9226" max="9227" width="9.5" style="150" customWidth="1"/>
    <col min="9228" max="9235" width="4.375" style="150" customWidth="1"/>
    <col min="9236" max="9236" width="12" style="150" customWidth="1"/>
    <col min="9237" max="9237" width="9.375" style="150" customWidth="1"/>
    <col min="9238" max="9245" width="7.875" style="150" customWidth="1"/>
    <col min="9246" max="9247" width="9" style="150"/>
    <col min="9248" max="9249" width="7.375" style="150" customWidth="1"/>
    <col min="9250" max="9250" width="8.375" style="150" customWidth="1"/>
    <col min="9251" max="9251" width="10" style="150" customWidth="1"/>
    <col min="9252" max="9253" width="7.375" style="150" customWidth="1"/>
    <col min="9254" max="9254" width="10.5" style="150" customWidth="1"/>
    <col min="9255" max="9255" width="12.25" style="150" customWidth="1"/>
    <col min="9256" max="9256" width="14.125" style="150" customWidth="1"/>
    <col min="9257" max="9257" width="8.875" style="150" customWidth="1"/>
    <col min="9258" max="9268" width="8.25" style="150" customWidth="1"/>
    <col min="9269" max="9269" width="9.25" style="150" customWidth="1"/>
    <col min="9270" max="9279" width="8.75" style="150" customWidth="1"/>
    <col min="9280" max="9280" width="54" style="150" customWidth="1"/>
    <col min="9281" max="9472" width="9" style="150"/>
    <col min="9473" max="9473" width="4.875" style="150" customWidth="1"/>
    <col min="9474" max="9474" width="34.875" style="150" customWidth="1"/>
    <col min="9475" max="9475" width="9.25" style="150" customWidth="1"/>
    <col min="9476" max="9476" width="9" style="150"/>
    <col min="9477" max="9477" width="28.25" style="150" customWidth="1"/>
    <col min="9478" max="9478" width="13.625" style="150" customWidth="1"/>
    <col min="9479" max="9479" width="32.625" style="150" customWidth="1"/>
    <col min="9480" max="9480" width="11.125" style="150" customWidth="1"/>
    <col min="9481" max="9481" width="6.75" style="150" customWidth="1"/>
    <col min="9482" max="9483" width="9.5" style="150" customWidth="1"/>
    <col min="9484" max="9491" width="4.375" style="150" customWidth="1"/>
    <col min="9492" max="9492" width="12" style="150" customWidth="1"/>
    <col min="9493" max="9493" width="9.375" style="150" customWidth="1"/>
    <col min="9494" max="9501" width="7.875" style="150" customWidth="1"/>
    <col min="9502" max="9503" width="9" style="150"/>
    <col min="9504" max="9505" width="7.375" style="150" customWidth="1"/>
    <col min="9506" max="9506" width="8.375" style="150" customWidth="1"/>
    <col min="9507" max="9507" width="10" style="150" customWidth="1"/>
    <col min="9508" max="9509" width="7.375" style="150" customWidth="1"/>
    <col min="9510" max="9510" width="10.5" style="150" customWidth="1"/>
    <col min="9511" max="9511" width="12.25" style="150" customWidth="1"/>
    <col min="9512" max="9512" width="14.125" style="150" customWidth="1"/>
    <col min="9513" max="9513" width="8.875" style="150" customWidth="1"/>
    <col min="9514" max="9524" width="8.25" style="150" customWidth="1"/>
    <col min="9525" max="9525" width="9.25" style="150" customWidth="1"/>
    <col min="9526" max="9535" width="8.75" style="150" customWidth="1"/>
    <col min="9536" max="9536" width="54" style="150" customWidth="1"/>
    <col min="9537" max="9728" width="9" style="150"/>
    <col min="9729" max="9729" width="4.875" style="150" customWidth="1"/>
    <col min="9730" max="9730" width="34.875" style="150" customWidth="1"/>
    <col min="9731" max="9731" width="9.25" style="150" customWidth="1"/>
    <col min="9732" max="9732" width="9" style="150"/>
    <col min="9733" max="9733" width="28.25" style="150" customWidth="1"/>
    <col min="9734" max="9734" width="13.625" style="150" customWidth="1"/>
    <col min="9735" max="9735" width="32.625" style="150" customWidth="1"/>
    <col min="9736" max="9736" width="11.125" style="150" customWidth="1"/>
    <col min="9737" max="9737" width="6.75" style="150" customWidth="1"/>
    <col min="9738" max="9739" width="9.5" style="150" customWidth="1"/>
    <col min="9740" max="9747" width="4.375" style="150" customWidth="1"/>
    <col min="9748" max="9748" width="12" style="150" customWidth="1"/>
    <col min="9749" max="9749" width="9.375" style="150" customWidth="1"/>
    <col min="9750" max="9757" width="7.875" style="150" customWidth="1"/>
    <col min="9758" max="9759" width="9" style="150"/>
    <col min="9760" max="9761" width="7.375" style="150" customWidth="1"/>
    <col min="9762" max="9762" width="8.375" style="150" customWidth="1"/>
    <col min="9763" max="9763" width="10" style="150" customWidth="1"/>
    <col min="9764" max="9765" width="7.375" style="150" customWidth="1"/>
    <col min="9766" max="9766" width="10.5" style="150" customWidth="1"/>
    <col min="9767" max="9767" width="12.25" style="150" customWidth="1"/>
    <col min="9768" max="9768" width="14.125" style="150" customWidth="1"/>
    <col min="9769" max="9769" width="8.875" style="150" customWidth="1"/>
    <col min="9770" max="9780" width="8.25" style="150" customWidth="1"/>
    <col min="9781" max="9781" width="9.25" style="150" customWidth="1"/>
    <col min="9782" max="9791" width="8.75" style="150" customWidth="1"/>
    <col min="9792" max="9792" width="54" style="150" customWidth="1"/>
    <col min="9793" max="9984" width="9" style="150"/>
    <col min="9985" max="9985" width="4.875" style="150" customWidth="1"/>
    <col min="9986" max="9986" width="34.875" style="150" customWidth="1"/>
    <col min="9987" max="9987" width="9.25" style="150" customWidth="1"/>
    <col min="9988" max="9988" width="9" style="150"/>
    <col min="9989" max="9989" width="28.25" style="150" customWidth="1"/>
    <col min="9990" max="9990" width="13.625" style="150" customWidth="1"/>
    <col min="9991" max="9991" width="32.625" style="150" customWidth="1"/>
    <col min="9992" max="9992" width="11.125" style="150" customWidth="1"/>
    <col min="9993" max="9993" width="6.75" style="150" customWidth="1"/>
    <col min="9994" max="9995" width="9.5" style="150" customWidth="1"/>
    <col min="9996" max="10003" width="4.375" style="150" customWidth="1"/>
    <col min="10004" max="10004" width="12" style="150" customWidth="1"/>
    <col min="10005" max="10005" width="9.375" style="150" customWidth="1"/>
    <col min="10006" max="10013" width="7.875" style="150" customWidth="1"/>
    <col min="10014" max="10015" width="9" style="150"/>
    <col min="10016" max="10017" width="7.375" style="150" customWidth="1"/>
    <col min="10018" max="10018" width="8.375" style="150" customWidth="1"/>
    <col min="10019" max="10019" width="10" style="150" customWidth="1"/>
    <col min="10020" max="10021" width="7.375" style="150" customWidth="1"/>
    <col min="10022" max="10022" width="10.5" style="150" customWidth="1"/>
    <col min="10023" max="10023" width="12.25" style="150" customWidth="1"/>
    <col min="10024" max="10024" width="14.125" style="150" customWidth="1"/>
    <col min="10025" max="10025" width="8.875" style="150" customWidth="1"/>
    <col min="10026" max="10036" width="8.25" style="150" customWidth="1"/>
    <col min="10037" max="10037" width="9.25" style="150" customWidth="1"/>
    <col min="10038" max="10047" width="8.75" style="150" customWidth="1"/>
    <col min="10048" max="10048" width="54" style="150" customWidth="1"/>
    <col min="10049" max="10240" width="9" style="150"/>
    <col min="10241" max="10241" width="4.875" style="150" customWidth="1"/>
    <col min="10242" max="10242" width="34.875" style="150" customWidth="1"/>
    <col min="10243" max="10243" width="9.25" style="150" customWidth="1"/>
    <col min="10244" max="10244" width="9" style="150"/>
    <col min="10245" max="10245" width="28.25" style="150" customWidth="1"/>
    <col min="10246" max="10246" width="13.625" style="150" customWidth="1"/>
    <col min="10247" max="10247" width="32.625" style="150" customWidth="1"/>
    <col min="10248" max="10248" width="11.125" style="150" customWidth="1"/>
    <col min="10249" max="10249" width="6.75" style="150" customWidth="1"/>
    <col min="10250" max="10251" width="9.5" style="150" customWidth="1"/>
    <col min="10252" max="10259" width="4.375" style="150" customWidth="1"/>
    <col min="10260" max="10260" width="12" style="150" customWidth="1"/>
    <col min="10261" max="10261" width="9.375" style="150" customWidth="1"/>
    <col min="10262" max="10269" width="7.875" style="150" customWidth="1"/>
    <col min="10270" max="10271" width="9" style="150"/>
    <col min="10272" max="10273" width="7.375" style="150" customWidth="1"/>
    <col min="10274" max="10274" width="8.375" style="150" customWidth="1"/>
    <col min="10275" max="10275" width="10" style="150" customWidth="1"/>
    <col min="10276" max="10277" width="7.375" style="150" customWidth="1"/>
    <col min="10278" max="10278" width="10.5" style="150" customWidth="1"/>
    <col min="10279" max="10279" width="12.25" style="150" customWidth="1"/>
    <col min="10280" max="10280" width="14.125" style="150" customWidth="1"/>
    <col min="10281" max="10281" width="8.875" style="150" customWidth="1"/>
    <col min="10282" max="10292" width="8.25" style="150" customWidth="1"/>
    <col min="10293" max="10293" width="9.25" style="150" customWidth="1"/>
    <col min="10294" max="10303" width="8.75" style="150" customWidth="1"/>
    <col min="10304" max="10304" width="54" style="150" customWidth="1"/>
    <col min="10305" max="10496" width="9" style="150"/>
    <col min="10497" max="10497" width="4.875" style="150" customWidth="1"/>
    <col min="10498" max="10498" width="34.875" style="150" customWidth="1"/>
    <col min="10499" max="10499" width="9.25" style="150" customWidth="1"/>
    <col min="10500" max="10500" width="9" style="150"/>
    <col min="10501" max="10501" width="28.25" style="150" customWidth="1"/>
    <col min="10502" max="10502" width="13.625" style="150" customWidth="1"/>
    <col min="10503" max="10503" width="32.625" style="150" customWidth="1"/>
    <col min="10504" max="10504" width="11.125" style="150" customWidth="1"/>
    <col min="10505" max="10505" width="6.75" style="150" customWidth="1"/>
    <col min="10506" max="10507" width="9.5" style="150" customWidth="1"/>
    <col min="10508" max="10515" width="4.375" style="150" customWidth="1"/>
    <col min="10516" max="10516" width="12" style="150" customWidth="1"/>
    <col min="10517" max="10517" width="9.375" style="150" customWidth="1"/>
    <col min="10518" max="10525" width="7.875" style="150" customWidth="1"/>
    <col min="10526" max="10527" width="9" style="150"/>
    <col min="10528" max="10529" width="7.375" style="150" customWidth="1"/>
    <col min="10530" max="10530" width="8.375" style="150" customWidth="1"/>
    <col min="10531" max="10531" width="10" style="150" customWidth="1"/>
    <col min="10532" max="10533" width="7.375" style="150" customWidth="1"/>
    <col min="10534" max="10534" width="10.5" style="150" customWidth="1"/>
    <col min="10535" max="10535" width="12.25" style="150" customWidth="1"/>
    <col min="10536" max="10536" width="14.125" style="150" customWidth="1"/>
    <col min="10537" max="10537" width="8.875" style="150" customWidth="1"/>
    <col min="10538" max="10548" width="8.25" style="150" customWidth="1"/>
    <col min="10549" max="10549" width="9.25" style="150" customWidth="1"/>
    <col min="10550" max="10559" width="8.75" style="150" customWidth="1"/>
    <col min="10560" max="10560" width="54" style="150" customWidth="1"/>
    <col min="10561" max="10752" width="9" style="150"/>
    <col min="10753" max="10753" width="4.875" style="150" customWidth="1"/>
    <col min="10754" max="10754" width="34.875" style="150" customWidth="1"/>
    <col min="10755" max="10755" width="9.25" style="150" customWidth="1"/>
    <col min="10756" max="10756" width="9" style="150"/>
    <col min="10757" max="10757" width="28.25" style="150" customWidth="1"/>
    <col min="10758" max="10758" width="13.625" style="150" customWidth="1"/>
    <col min="10759" max="10759" width="32.625" style="150" customWidth="1"/>
    <col min="10760" max="10760" width="11.125" style="150" customWidth="1"/>
    <col min="10761" max="10761" width="6.75" style="150" customWidth="1"/>
    <col min="10762" max="10763" width="9.5" style="150" customWidth="1"/>
    <col min="10764" max="10771" width="4.375" style="150" customWidth="1"/>
    <col min="10772" max="10772" width="12" style="150" customWidth="1"/>
    <col min="10773" max="10773" width="9.375" style="150" customWidth="1"/>
    <col min="10774" max="10781" width="7.875" style="150" customWidth="1"/>
    <col min="10782" max="10783" width="9" style="150"/>
    <col min="10784" max="10785" width="7.375" style="150" customWidth="1"/>
    <col min="10786" max="10786" width="8.375" style="150" customWidth="1"/>
    <col min="10787" max="10787" width="10" style="150" customWidth="1"/>
    <col min="10788" max="10789" width="7.375" style="150" customWidth="1"/>
    <col min="10790" max="10790" width="10.5" style="150" customWidth="1"/>
    <col min="10791" max="10791" width="12.25" style="150" customWidth="1"/>
    <col min="10792" max="10792" width="14.125" style="150" customWidth="1"/>
    <col min="10793" max="10793" width="8.875" style="150" customWidth="1"/>
    <col min="10794" max="10804" width="8.25" style="150" customWidth="1"/>
    <col min="10805" max="10805" width="9.25" style="150" customWidth="1"/>
    <col min="10806" max="10815" width="8.75" style="150" customWidth="1"/>
    <col min="10816" max="10816" width="54" style="150" customWidth="1"/>
    <col min="10817" max="11008" width="9" style="150"/>
    <col min="11009" max="11009" width="4.875" style="150" customWidth="1"/>
    <col min="11010" max="11010" width="34.875" style="150" customWidth="1"/>
    <col min="11011" max="11011" width="9.25" style="150" customWidth="1"/>
    <col min="11012" max="11012" width="9" style="150"/>
    <col min="11013" max="11013" width="28.25" style="150" customWidth="1"/>
    <col min="11014" max="11014" width="13.625" style="150" customWidth="1"/>
    <col min="11015" max="11015" width="32.625" style="150" customWidth="1"/>
    <col min="11016" max="11016" width="11.125" style="150" customWidth="1"/>
    <col min="11017" max="11017" width="6.75" style="150" customWidth="1"/>
    <col min="11018" max="11019" width="9.5" style="150" customWidth="1"/>
    <col min="11020" max="11027" width="4.375" style="150" customWidth="1"/>
    <col min="11028" max="11028" width="12" style="150" customWidth="1"/>
    <col min="11029" max="11029" width="9.375" style="150" customWidth="1"/>
    <col min="11030" max="11037" width="7.875" style="150" customWidth="1"/>
    <col min="11038" max="11039" width="9" style="150"/>
    <col min="11040" max="11041" width="7.375" style="150" customWidth="1"/>
    <col min="11042" max="11042" width="8.375" style="150" customWidth="1"/>
    <col min="11043" max="11043" width="10" style="150" customWidth="1"/>
    <col min="11044" max="11045" width="7.375" style="150" customWidth="1"/>
    <col min="11046" max="11046" width="10.5" style="150" customWidth="1"/>
    <col min="11047" max="11047" width="12.25" style="150" customWidth="1"/>
    <col min="11048" max="11048" width="14.125" style="150" customWidth="1"/>
    <col min="11049" max="11049" width="8.875" style="150" customWidth="1"/>
    <col min="11050" max="11060" width="8.25" style="150" customWidth="1"/>
    <col min="11061" max="11061" width="9.25" style="150" customWidth="1"/>
    <col min="11062" max="11071" width="8.75" style="150" customWidth="1"/>
    <col min="11072" max="11072" width="54" style="150" customWidth="1"/>
    <col min="11073" max="11264" width="9" style="150"/>
    <col min="11265" max="11265" width="4.875" style="150" customWidth="1"/>
    <col min="11266" max="11266" width="34.875" style="150" customWidth="1"/>
    <col min="11267" max="11267" width="9.25" style="150" customWidth="1"/>
    <col min="11268" max="11268" width="9" style="150"/>
    <col min="11269" max="11269" width="28.25" style="150" customWidth="1"/>
    <col min="11270" max="11270" width="13.625" style="150" customWidth="1"/>
    <col min="11271" max="11271" width="32.625" style="150" customWidth="1"/>
    <col min="11272" max="11272" width="11.125" style="150" customWidth="1"/>
    <col min="11273" max="11273" width="6.75" style="150" customWidth="1"/>
    <col min="11274" max="11275" width="9.5" style="150" customWidth="1"/>
    <col min="11276" max="11283" width="4.375" style="150" customWidth="1"/>
    <col min="11284" max="11284" width="12" style="150" customWidth="1"/>
    <col min="11285" max="11285" width="9.375" style="150" customWidth="1"/>
    <col min="11286" max="11293" width="7.875" style="150" customWidth="1"/>
    <col min="11294" max="11295" width="9" style="150"/>
    <col min="11296" max="11297" width="7.375" style="150" customWidth="1"/>
    <col min="11298" max="11298" width="8.375" style="150" customWidth="1"/>
    <col min="11299" max="11299" width="10" style="150" customWidth="1"/>
    <col min="11300" max="11301" width="7.375" style="150" customWidth="1"/>
    <col min="11302" max="11302" width="10.5" style="150" customWidth="1"/>
    <col min="11303" max="11303" width="12.25" style="150" customWidth="1"/>
    <col min="11304" max="11304" width="14.125" style="150" customWidth="1"/>
    <col min="11305" max="11305" width="8.875" style="150" customWidth="1"/>
    <col min="11306" max="11316" width="8.25" style="150" customWidth="1"/>
    <col min="11317" max="11317" width="9.25" style="150" customWidth="1"/>
    <col min="11318" max="11327" width="8.75" style="150" customWidth="1"/>
    <col min="11328" max="11328" width="54" style="150" customWidth="1"/>
    <col min="11329" max="11520" width="9" style="150"/>
    <col min="11521" max="11521" width="4.875" style="150" customWidth="1"/>
    <col min="11522" max="11522" width="34.875" style="150" customWidth="1"/>
    <col min="11523" max="11523" width="9.25" style="150" customWidth="1"/>
    <col min="11524" max="11524" width="9" style="150"/>
    <col min="11525" max="11525" width="28.25" style="150" customWidth="1"/>
    <col min="11526" max="11526" width="13.625" style="150" customWidth="1"/>
    <col min="11527" max="11527" width="32.625" style="150" customWidth="1"/>
    <col min="11528" max="11528" width="11.125" style="150" customWidth="1"/>
    <col min="11529" max="11529" width="6.75" style="150" customWidth="1"/>
    <col min="11530" max="11531" width="9.5" style="150" customWidth="1"/>
    <col min="11532" max="11539" width="4.375" style="150" customWidth="1"/>
    <col min="11540" max="11540" width="12" style="150" customWidth="1"/>
    <col min="11541" max="11541" width="9.375" style="150" customWidth="1"/>
    <col min="11542" max="11549" width="7.875" style="150" customWidth="1"/>
    <col min="11550" max="11551" width="9" style="150"/>
    <col min="11552" max="11553" width="7.375" style="150" customWidth="1"/>
    <col min="11554" max="11554" width="8.375" style="150" customWidth="1"/>
    <col min="11555" max="11555" width="10" style="150" customWidth="1"/>
    <col min="11556" max="11557" width="7.375" style="150" customWidth="1"/>
    <col min="11558" max="11558" width="10.5" style="150" customWidth="1"/>
    <col min="11559" max="11559" width="12.25" style="150" customWidth="1"/>
    <col min="11560" max="11560" width="14.125" style="150" customWidth="1"/>
    <col min="11561" max="11561" width="8.875" style="150" customWidth="1"/>
    <col min="11562" max="11572" width="8.25" style="150" customWidth="1"/>
    <col min="11573" max="11573" width="9.25" style="150" customWidth="1"/>
    <col min="11574" max="11583" width="8.75" style="150" customWidth="1"/>
    <col min="11584" max="11584" width="54" style="150" customWidth="1"/>
    <col min="11585" max="11776" width="9" style="150"/>
    <col min="11777" max="11777" width="4.875" style="150" customWidth="1"/>
    <col min="11778" max="11778" width="34.875" style="150" customWidth="1"/>
    <col min="11779" max="11779" width="9.25" style="150" customWidth="1"/>
    <col min="11780" max="11780" width="9" style="150"/>
    <col min="11781" max="11781" width="28.25" style="150" customWidth="1"/>
    <col min="11782" max="11782" width="13.625" style="150" customWidth="1"/>
    <col min="11783" max="11783" width="32.625" style="150" customWidth="1"/>
    <col min="11784" max="11784" width="11.125" style="150" customWidth="1"/>
    <col min="11785" max="11785" width="6.75" style="150" customWidth="1"/>
    <col min="11786" max="11787" width="9.5" style="150" customWidth="1"/>
    <col min="11788" max="11795" width="4.375" style="150" customWidth="1"/>
    <col min="11796" max="11796" width="12" style="150" customWidth="1"/>
    <col min="11797" max="11797" width="9.375" style="150" customWidth="1"/>
    <col min="11798" max="11805" width="7.875" style="150" customWidth="1"/>
    <col min="11806" max="11807" width="9" style="150"/>
    <col min="11808" max="11809" width="7.375" style="150" customWidth="1"/>
    <col min="11810" max="11810" width="8.375" style="150" customWidth="1"/>
    <col min="11811" max="11811" width="10" style="150" customWidth="1"/>
    <col min="11812" max="11813" width="7.375" style="150" customWidth="1"/>
    <col min="11814" max="11814" width="10.5" style="150" customWidth="1"/>
    <col min="11815" max="11815" width="12.25" style="150" customWidth="1"/>
    <col min="11816" max="11816" width="14.125" style="150" customWidth="1"/>
    <col min="11817" max="11817" width="8.875" style="150" customWidth="1"/>
    <col min="11818" max="11828" width="8.25" style="150" customWidth="1"/>
    <col min="11829" max="11829" width="9.25" style="150" customWidth="1"/>
    <col min="11830" max="11839" width="8.75" style="150" customWidth="1"/>
    <col min="11840" max="11840" width="54" style="150" customWidth="1"/>
    <col min="11841" max="12032" width="9" style="150"/>
    <col min="12033" max="12033" width="4.875" style="150" customWidth="1"/>
    <col min="12034" max="12034" width="34.875" style="150" customWidth="1"/>
    <col min="12035" max="12035" width="9.25" style="150" customWidth="1"/>
    <col min="12036" max="12036" width="9" style="150"/>
    <col min="12037" max="12037" width="28.25" style="150" customWidth="1"/>
    <col min="12038" max="12038" width="13.625" style="150" customWidth="1"/>
    <col min="12039" max="12039" width="32.625" style="150" customWidth="1"/>
    <col min="12040" max="12040" width="11.125" style="150" customWidth="1"/>
    <col min="12041" max="12041" width="6.75" style="150" customWidth="1"/>
    <col min="12042" max="12043" width="9.5" style="150" customWidth="1"/>
    <col min="12044" max="12051" width="4.375" style="150" customWidth="1"/>
    <col min="12052" max="12052" width="12" style="150" customWidth="1"/>
    <col min="12053" max="12053" width="9.375" style="150" customWidth="1"/>
    <col min="12054" max="12061" width="7.875" style="150" customWidth="1"/>
    <col min="12062" max="12063" width="9" style="150"/>
    <col min="12064" max="12065" width="7.375" style="150" customWidth="1"/>
    <col min="12066" max="12066" width="8.375" style="150" customWidth="1"/>
    <col min="12067" max="12067" width="10" style="150" customWidth="1"/>
    <col min="12068" max="12069" width="7.375" style="150" customWidth="1"/>
    <col min="12070" max="12070" width="10.5" style="150" customWidth="1"/>
    <col min="12071" max="12071" width="12.25" style="150" customWidth="1"/>
    <col min="12072" max="12072" width="14.125" style="150" customWidth="1"/>
    <col min="12073" max="12073" width="8.875" style="150" customWidth="1"/>
    <col min="12074" max="12084" width="8.25" style="150" customWidth="1"/>
    <col min="12085" max="12085" width="9.25" style="150" customWidth="1"/>
    <col min="12086" max="12095" width="8.75" style="150" customWidth="1"/>
    <col min="12096" max="12096" width="54" style="150" customWidth="1"/>
    <col min="12097" max="12288" width="9" style="150"/>
    <col min="12289" max="12289" width="4.875" style="150" customWidth="1"/>
    <col min="12290" max="12290" width="34.875" style="150" customWidth="1"/>
    <col min="12291" max="12291" width="9.25" style="150" customWidth="1"/>
    <col min="12292" max="12292" width="9" style="150"/>
    <col min="12293" max="12293" width="28.25" style="150" customWidth="1"/>
    <col min="12294" max="12294" width="13.625" style="150" customWidth="1"/>
    <col min="12295" max="12295" width="32.625" style="150" customWidth="1"/>
    <col min="12296" max="12296" width="11.125" style="150" customWidth="1"/>
    <col min="12297" max="12297" width="6.75" style="150" customWidth="1"/>
    <col min="12298" max="12299" width="9.5" style="150" customWidth="1"/>
    <col min="12300" max="12307" width="4.375" style="150" customWidth="1"/>
    <col min="12308" max="12308" width="12" style="150" customWidth="1"/>
    <col min="12309" max="12309" width="9.375" style="150" customWidth="1"/>
    <col min="12310" max="12317" width="7.875" style="150" customWidth="1"/>
    <col min="12318" max="12319" width="9" style="150"/>
    <col min="12320" max="12321" width="7.375" style="150" customWidth="1"/>
    <col min="12322" max="12322" width="8.375" style="150" customWidth="1"/>
    <col min="12323" max="12323" width="10" style="150" customWidth="1"/>
    <col min="12324" max="12325" width="7.375" style="150" customWidth="1"/>
    <col min="12326" max="12326" width="10.5" style="150" customWidth="1"/>
    <col min="12327" max="12327" width="12.25" style="150" customWidth="1"/>
    <col min="12328" max="12328" width="14.125" style="150" customWidth="1"/>
    <col min="12329" max="12329" width="8.875" style="150" customWidth="1"/>
    <col min="12330" max="12340" width="8.25" style="150" customWidth="1"/>
    <col min="12341" max="12341" width="9.25" style="150" customWidth="1"/>
    <col min="12342" max="12351" width="8.75" style="150" customWidth="1"/>
    <col min="12352" max="12352" width="54" style="150" customWidth="1"/>
    <col min="12353" max="12544" width="9" style="150"/>
    <col min="12545" max="12545" width="4.875" style="150" customWidth="1"/>
    <col min="12546" max="12546" width="34.875" style="150" customWidth="1"/>
    <col min="12547" max="12547" width="9.25" style="150" customWidth="1"/>
    <col min="12548" max="12548" width="9" style="150"/>
    <col min="12549" max="12549" width="28.25" style="150" customWidth="1"/>
    <col min="12550" max="12550" width="13.625" style="150" customWidth="1"/>
    <col min="12551" max="12551" width="32.625" style="150" customWidth="1"/>
    <col min="12552" max="12552" width="11.125" style="150" customWidth="1"/>
    <col min="12553" max="12553" width="6.75" style="150" customWidth="1"/>
    <col min="12554" max="12555" width="9.5" style="150" customWidth="1"/>
    <col min="12556" max="12563" width="4.375" style="150" customWidth="1"/>
    <col min="12564" max="12564" width="12" style="150" customWidth="1"/>
    <col min="12565" max="12565" width="9.375" style="150" customWidth="1"/>
    <col min="12566" max="12573" width="7.875" style="150" customWidth="1"/>
    <col min="12574" max="12575" width="9" style="150"/>
    <col min="12576" max="12577" width="7.375" style="150" customWidth="1"/>
    <col min="12578" max="12578" width="8.375" style="150" customWidth="1"/>
    <col min="12579" max="12579" width="10" style="150" customWidth="1"/>
    <col min="12580" max="12581" width="7.375" style="150" customWidth="1"/>
    <col min="12582" max="12582" width="10.5" style="150" customWidth="1"/>
    <col min="12583" max="12583" width="12.25" style="150" customWidth="1"/>
    <col min="12584" max="12584" width="14.125" style="150" customWidth="1"/>
    <col min="12585" max="12585" width="8.875" style="150" customWidth="1"/>
    <col min="12586" max="12596" width="8.25" style="150" customWidth="1"/>
    <col min="12597" max="12597" width="9.25" style="150" customWidth="1"/>
    <col min="12598" max="12607" width="8.75" style="150" customWidth="1"/>
    <col min="12608" max="12608" width="54" style="150" customWidth="1"/>
    <col min="12609" max="12800" width="9" style="150"/>
    <col min="12801" max="12801" width="4.875" style="150" customWidth="1"/>
    <col min="12802" max="12802" width="34.875" style="150" customWidth="1"/>
    <col min="12803" max="12803" width="9.25" style="150" customWidth="1"/>
    <col min="12804" max="12804" width="9" style="150"/>
    <col min="12805" max="12805" width="28.25" style="150" customWidth="1"/>
    <col min="12806" max="12806" width="13.625" style="150" customWidth="1"/>
    <col min="12807" max="12807" width="32.625" style="150" customWidth="1"/>
    <col min="12808" max="12808" width="11.125" style="150" customWidth="1"/>
    <col min="12809" max="12809" width="6.75" style="150" customWidth="1"/>
    <col min="12810" max="12811" width="9.5" style="150" customWidth="1"/>
    <col min="12812" max="12819" width="4.375" style="150" customWidth="1"/>
    <col min="12820" max="12820" width="12" style="150" customWidth="1"/>
    <col min="12821" max="12821" width="9.375" style="150" customWidth="1"/>
    <col min="12822" max="12829" width="7.875" style="150" customWidth="1"/>
    <col min="12830" max="12831" width="9" style="150"/>
    <col min="12832" max="12833" width="7.375" style="150" customWidth="1"/>
    <col min="12834" max="12834" width="8.375" style="150" customWidth="1"/>
    <col min="12835" max="12835" width="10" style="150" customWidth="1"/>
    <col min="12836" max="12837" width="7.375" style="150" customWidth="1"/>
    <col min="12838" max="12838" width="10.5" style="150" customWidth="1"/>
    <col min="12839" max="12839" width="12.25" style="150" customWidth="1"/>
    <col min="12840" max="12840" width="14.125" style="150" customWidth="1"/>
    <col min="12841" max="12841" width="8.875" style="150" customWidth="1"/>
    <col min="12842" max="12852" width="8.25" style="150" customWidth="1"/>
    <col min="12853" max="12853" width="9.25" style="150" customWidth="1"/>
    <col min="12854" max="12863" width="8.75" style="150" customWidth="1"/>
    <col min="12864" max="12864" width="54" style="150" customWidth="1"/>
    <col min="12865" max="13056" width="9" style="150"/>
    <col min="13057" max="13057" width="4.875" style="150" customWidth="1"/>
    <col min="13058" max="13058" width="34.875" style="150" customWidth="1"/>
    <col min="13059" max="13059" width="9.25" style="150" customWidth="1"/>
    <col min="13060" max="13060" width="9" style="150"/>
    <col min="13061" max="13061" width="28.25" style="150" customWidth="1"/>
    <col min="13062" max="13062" width="13.625" style="150" customWidth="1"/>
    <col min="13063" max="13063" width="32.625" style="150" customWidth="1"/>
    <col min="13064" max="13064" width="11.125" style="150" customWidth="1"/>
    <col min="13065" max="13065" width="6.75" style="150" customWidth="1"/>
    <col min="13066" max="13067" width="9.5" style="150" customWidth="1"/>
    <col min="13068" max="13075" width="4.375" style="150" customWidth="1"/>
    <col min="13076" max="13076" width="12" style="150" customWidth="1"/>
    <col min="13077" max="13077" width="9.375" style="150" customWidth="1"/>
    <col min="13078" max="13085" width="7.875" style="150" customWidth="1"/>
    <col min="13086" max="13087" width="9" style="150"/>
    <col min="13088" max="13089" width="7.375" style="150" customWidth="1"/>
    <col min="13090" max="13090" width="8.375" style="150" customWidth="1"/>
    <col min="13091" max="13091" width="10" style="150" customWidth="1"/>
    <col min="13092" max="13093" width="7.375" style="150" customWidth="1"/>
    <col min="13094" max="13094" width="10.5" style="150" customWidth="1"/>
    <col min="13095" max="13095" width="12.25" style="150" customWidth="1"/>
    <col min="13096" max="13096" width="14.125" style="150" customWidth="1"/>
    <col min="13097" max="13097" width="8.875" style="150" customWidth="1"/>
    <col min="13098" max="13108" width="8.25" style="150" customWidth="1"/>
    <col min="13109" max="13109" width="9.25" style="150" customWidth="1"/>
    <col min="13110" max="13119" width="8.75" style="150" customWidth="1"/>
    <col min="13120" max="13120" width="54" style="150" customWidth="1"/>
    <col min="13121" max="13312" width="9" style="150"/>
    <col min="13313" max="13313" width="4.875" style="150" customWidth="1"/>
    <col min="13314" max="13314" width="34.875" style="150" customWidth="1"/>
    <col min="13315" max="13315" width="9.25" style="150" customWidth="1"/>
    <col min="13316" max="13316" width="9" style="150"/>
    <col min="13317" max="13317" width="28.25" style="150" customWidth="1"/>
    <col min="13318" max="13318" width="13.625" style="150" customWidth="1"/>
    <col min="13319" max="13319" width="32.625" style="150" customWidth="1"/>
    <col min="13320" max="13320" width="11.125" style="150" customWidth="1"/>
    <col min="13321" max="13321" width="6.75" style="150" customWidth="1"/>
    <col min="13322" max="13323" width="9.5" style="150" customWidth="1"/>
    <col min="13324" max="13331" width="4.375" style="150" customWidth="1"/>
    <col min="13332" max="13332" width="12" style="150" customWidth="1"/>
    <col min="13333" max="13333" width="9.375" style="150" customWidth="1"/>
    <col min="13334" max="13341" width="7.875" style="150" customWidth="1"/>
    <col min="13342" max="13343" width="9" style="150"/>
    <col min="13344" max="13345" width="7.375" style="150" customWidth="1"/>
    <col min="13346" max="13346" width="8.375" style="150" customWidth="1"/>
    <col min="13347" max="13347" width="10" style="150" customWidth="1"/>
    <col min="13348" max="13349" width="7.375" style="150" customWidth="1"/>
    <col min="13350" max="13350" width="10.5" style="150" customWidth="1"/>
    <col min="13351" max="13351" width="12.25" style="150" customWidth="1"/>
    <col min="13352" max="13352" width="14.125" style="150" customWidth="1"/>
    <col min="13353" max="13353" width="8.875" style="150" customWidth="1"/>
    <col min="13354" max="13364" width="8.25" style="150" customWidth="1"/>
    <col min="13365" max="13365" width="9.25" style="150" customWidth="1"/>
    <col min="13366" max="13375" width="8.75" style="150" customWidth="1"/>
    <col min="13376" max="13376" width="54" style="150" customWidth="1"/>
    <col min="13377" max="13568" width="9" style="150"/>
    <col min="13569" max="13569" width="4.875" style="150" customWidth="1"/>
    <col min="13570" max="13570" width="34.875" style="150" customWidth="1"/>
    <col min="13571" max="13571" width="9.25" style="150" customWidth="1"/>
    <col min="13572" max="13572" width="9" style="150"/>
    <col min="13573" max="13573" width="28.25" style="150" customWidth="1"/>
    <col min="13574" max="13574" width="13.625" style="150" customWidth="1"/>
    <col min="13575" max="13575" width="32.625" style="150" customWidth="1"/>
    <col min="13576" max="13576" width="11.125" style="150" customWidth="1"/>
    <col min="13577" max="13577" width="6.75" style="150" customWidth="1"/>
    <col min="13578" max="13579" width="9.5" style="150" customWidth="1"/>
    <col min="13580" max="13587" width="4.375" style="150" customWidth="1"/>
    <col min="13588" max="13588" width="12" style="150" customWidth="1"/>
    <col min="13589" max="13589" width="9.375" style="150" customWidth="1"/>
    <col min="13590" max="13597" width="7.875" style="150" customWidth="1"/>
    <col min="13598" max="13599" width="9" style="150"/>
    <col min="13600" max="13601" width="7.375" style="150" customWidth="1"/>
    <col min="13602" max="13602" width="8.375" style="150" customWidth="1"/>
    <col min="13603" max="13603" width="10" style="150" customWidth="1"/>
    <col min="13604" max="13605" width="7.375" style="150" customWidth="1"/>
    <col min="13606" max="13606" width="10.5" style="150" customWidth="1"/>
    <col min="13607" max="13607" width="12.25" style="150" customWidth="1"/>
    <col min="13608" max="13608" width="14.125" style="150" customWidth="1"/>
    <col min="13609" max="13609" width="8.875" style="150" customWidth="1"/>
    <col min="13610" max="13620" width="8.25" style="150" customWidth="1"/>
    <col min="13621" max="13621" width="9.25" style="150" customWidth="1"/>
    <col min="13622" max="13631" width="8.75" style="150" customWidth="1"/>
    <col min="13632" max="13632" width="54" style="150" customWidth="1"/>
    <col min="13633" max="13824" width="9" style="150"/>
    <col min="13825" max="13825" width="4.875" style="150" customWidth="1"/>
    <col min="13826" max="13826" width="34.875" style="150" customWidth="1"/>
    <col min="13827" max="13827" width="9.25" style="150" customWidth="1"/>
    <col min="13828" max="13828" width="9" style="150"/>
    <col min="13829" max="13829" width="28.25" style="150" customWidth="1"/>
    <col min="13830" max="13830" width="13.625" style="150" customWidth="1"/>
    <col min="13831" max="13831" width="32.625" style="150" customWidth="1"/>
    <col min="13832" max="13832" width="11.125" style="150" customWidth="1"/>
    <col min="13833" max="13833" width="6.75" style="150" customWidth="1"/>
    <col min="13834" max="13835" width="9.5" style="150" customWidth="1"/>
    <col min="13836" max="13843" width="4.375" style="150" customWidth="1"/>
    <col min="13844" max="13844" width="12" style="150" customWidth="1"/>
    <col min="13845" max="13845" width="9.375" style="150" customWidth="1"/>
    <col min="13846" max="13853" width="7.875" style="150" customWidth="1"/>
    <col min="13854" max="13855" width="9" style="150"/>
    <col min="13856" max="13857" width="7.375" style="150" customWidth="1"/>
    <col min="13858" max="13858" width="8.375" style="150" customWidth="1"/>
    <col min="13859" max="13859" width="10" style="150" customWidth="1"/>
    <col min="13860" max="13861" width="7.375" style="150" customWidth="1"/>
    <col min="13862" max="13862" width="10.5" style="150" customWidth="1"/>
    <col min="13863" max="13863" width="12.25" style="150" customWidth="1"/>
    <col min="13864" max="13864" width="14.125" style="150" customWidth="1"/>
    <col min="13865" max="13865" width="8.875" style="150" customWidth="1"/>
    <col min="13866" max="13876" width="8.25" style="150" customWidth="1"/>
    <col min="13877" max="13877" width="9.25" style="150" customWidth="1"/>
    <col min="13878" max="13887" width="8.75" style="150" customWidth="1"/>
    <col min="13888" max="13888" width="54" style="150" customWidth="1"/>
    <col min="13889" max="14080" width="9" style="150"/>
    <col min="14081" max="14081" width="4.875" style="150" customWidth="1"/>
    <col min="14082" max="14082" width="34.875" style="150" customWidth="1"/>
    <col min="14083" max="14083" width="9.25" style="150" customWidth="1"/>
    <col min="14084" max="14084" width="9" style="150"/>
    <col min="14085" max="14085" width="28.25" style="150" customWidth="1"/>
    <col min="14086" max="14086" width="13.625" style="150" customWidth="1"/>
    <col min="14087" max="14087" width="32.625" style="150" customWidth="1"/>
    <col min="14088" max="14088" width="11.125" style="150" customWidth="1"/>
    <col min="14089" max="14089" width="6.75" style="150" customWidth="1"/>
    <col min="14090" max="14091" width="9.5" style="150" customWidth="1"/>
    <col min="14092" max="14099" width="4.375" style="150" customWidth="1"/>
    <col min="14100" max="14100" width="12" style="150" customWidth="1"/>
    <col min="14101" max="14101" width="9.375" style="150" customWidth="1"/>
    <col min="14102" max="14109" width="7.875" style="150" customWidth="1"/>
    <col min="14110" max="14111" width="9" style="150"/>
    <col min="14112" max="14113" width="7.375" style="150" customWidth="1"/>
    <col min="14114" max="14114" width="8.375" style="150" customWidth="1"/>
    <col min="14115" max="14115" width="10" style="150" customWidth="1"/>
    <col min="14116" max="14117" width="7.375" style="150" customWidth="1"/>
    <col min="14118" max="14118" width="10.5" style="150" customWidth="1"/>
    <col min="14119" max="14119" width="12.25" style="150" customWidth="1"/>
    <col min="14120" max="14120" width="14.125" style="150" customWidth="1"/>
    <col min="14121" max="14121" width="8.875" style="150" customWidth="1"/>
    <col min="14122" max="14132" width="8.25" style="150" customWidth="1"/>
    <col min="14133" max="14133" width="9.25" style="150" customWidth="1"/>
    <col min="14134" max="14143" width="8.75" style="150" customWidth="1"/>
    <col min="14144" max="14144" width="54" style="150" customWidth="1"/>
    <col min="14145" max="14336" width="9" style="150"/>
    <col min="14337" max="14337" width="4.875" style="150" customWidth="1"/>
    <col min="14338" max="14338" width="34.875" style="150" customWidth="1"/>
    <col min="14339" max="14339" width="9.25" style="150" customWidth="1"/>
    <col min="14340" max="14340" width="9" style="150"/>
    <col min="14341" max="14341" width="28.25" style="150" customWidth="1"/>
    <col min="14342" max="14342" width="13.625" style="150" customWidth="1"/>
    <col min="14343" max="14343" width="32.625" style="150" customWidth="1"/>
    <col min="14344" max="14344" width="11.125" style="150" customWidth="1"/>
    <col min="14345" max="14345" width="6.75" style="150" customWidth="1"/>
    <col min="14346" max="14347" width="9.5" style="150" customWidth="1"/>
    <col min="14348" max="14355" width="4.375" style="150" customWidth="1"/>
    <col min="14356" max="14356" width="12" style="150" customWidth="1"/>
    <col min="14357" max="14357" width="9.375" style="150" customWidth="1"/>
    <col min="14358" max="14365" width="7.875" style="150" customWidth="1"/>
    <col min="14366" max="14367" width="9" style="150"/>
    <col min="14368" max="14369" width="7.375" style="150" customWidth="1"/>
    <col min="14370" max="14370" width="8.375" style="150" customWidth="1"/>
    <col min="14371" max="14371" width="10" style="150" customWidth="1"/>
    <col min="14372" max="14373" width="7.375" style="150" customWidth="1"/>
    <col min="14374" max="14374" width="10.5" style="150" customWidth="1"/>
    <col min="14375" max="14375" width="12.25" style="150" customWidth="1"/>
    <col min="14376" max="14376" width="14.125" style="150" customWidth="1"/>
    <col min="14377" max="14377" width="8.875" style="150" customWidth="1"/>
    <col min="14378" max="14388" width="8.25" style="150" customWidth="1"/>
    <col min="14389" max="14389" width="9.25" style="150" customWidth="1"/>
    <col min="14390" max="14399" width="8.75" style="150" customWidth="1"/>
    <col min="14400" max="14400" width="54" style="150" customWidth="1"/>
    <col min="14401" max="14592" width="9" style="150"/>
    <col min="14593" max="14593" width="4.875" style="150" customWidth="1"/>
    <col min="14594" max="14594" width="34.875" style="150" customWidth="1"/>
    <col min="14595" max="14595" width="9.25" style="150" customWidth="1"/>
    <col min="14596" max="14596" width="9" style="150"/>
    <col min="14597" max="14597" width="28.25" style="150" customWidth="1"/>
    <col min="14598" max="14598" width="13.625" style="150" customWidth="1"/>
    <col min="14599" max="14599" width="32.625" style="150" customWidth="1"/>
    <col min="14600" max="14600" width="11.125" style="150" customWidth="1"/>
    <col min="14601" max="14601" width="6.75" style="150" customWidth="1"/>
    <col min="14602" max="14603" width="9.5" style="150" customWidth="1"/>
    <col min="14604" max="14611" width="4.375" style="150" customWidth="1"/>
    <col min="14612" max="14612" width="12" style="150" customWidth="1"/>
    <col min="14613" max="14613" width="9.375" style="150" customWidth="1"/>
    <col min="14614" max="14621" width="7.875" style="150" customWidth="1"/>
    <col min="14622" max="14623" width="9" style="150"/>
    <col min="14624" max="14625" width="7.375" style="150" customWidth="1"/>
    <col min="14626" max="14626" width="8.375" style="150" customWidth="1"/>
    <col min="14627" max="14627" width="10" style="150" customWidth="1"/>
    <col min="14628" max="14629" width="7.375" style="150" customWidth="1"/>
    <col min="14630" max="14630" width="10.5" style="150" customWidth="1"/>
    <col min="14631" max="14631" width="12.25" style="150" customWidth="1"/>
    <col min="14632" max="14632" width="14.125" style="150" customWidth="1"/>
    <col min="14633" max="14633" width="8.875" style="150" customWidth="1"/>
    <col min="14634" max="14644" width="8.25" style="150" customWidth="1"/>
    <col min="14645" max="14645" width="9.25" style="150" customWidth="1"/>
    <col min="14646" max="14655" width="8.75" style="150" customWidth="1"/>
    <col min="14656" max="14656" width="54" style="150" customWidth="1"/>
    <col min="14657" max="14848" width="9" style="150"/>
    <col min="14849" max="14849" width="4.875" style="150" customWidth="1"/>
    <col min="14850" max="14850" width="34.875" style="150" customWidth="1"/>
    <col min="14851" max="14851" width="9.25" style="150" customWidth="1"/>
    <col min="14852" max="14852" width="9" style="150"/>
    <col min="14853" max="14853" width="28.25" style="150" customWidth="1"/>
    <col min="14854" max="14854" width="13.625" style="150" customWidth="1"/>
    <col min="14855" max="14855" width="32.625" style="150" customWidth="1"/>
    <col min="14856" max="14856" width="11.125" style="150" customWidth="1"/>
    <col min="14857" max="14857" width="6.75" style="150" customWidth="1"/>
    <col min="14858" max="14859" width="9.5" style="150" customWidth="1"/>
    <col min="14860" max="14867" width="4.375" style="150" customWidth="1"/>
    <col min="14868" max="14868" width="12" style="150" customWidth="1"/>
    <col min="14869" max="14869" width="9.375" style="150" customWidth="1"/>
    <col min="14870" max="14877" width="7.875" style="150" customWidth="1"/>
    <col min="14878" max="14879" width="9" style="150"/>
    <col min="14880" max="14881" width="7.375" style="150" customWidth="1"/>
    <col min="14882" max="14882" width="8.375" style="150" customWidth="1"/>
    <col min="14883" max="14883" width="10" style="150" customWidth="1"/>
    <col min="14884" max="14885" width="7.375" style="150" customWidth="1"/>
    <col min="14886" max="14886" width="10.5" style="150" customWidth="1"/>
    <col min="14887" max="14887" width="12.25" style="150" customWidth="1"/>
    <col min="14888" max="14888" width="14.125" style="150" customWidth="1"/>
    <col min="14889" max="14889" width="8.875" style="150" customWidth="1"/>
    <col min="14890" max="14900" width="8.25" style="150" customWidth="1"/>
    <col min="14901" max="14901" width="9.25" style="150" customWidth="1"/>
    <col min="14902" max="14911" width="8.75" style="150" customWidth="1"/>
    <col min="14912" max="14912" width="54" style="150" customWidth="1"/>
    <col min="14913" max="15104" width="9" style="150"/>
    <col min="15105" max="15105" width="4.875" style="150" customWidth="1"/>
    <col min="15106" max="15106" width="34.875" style="150" customWidth="1"/>
    <col min="15107" max="15107" width="9.25" style="150" customWidth="1"/>
    <col min="15108" max="15108" width="9" style="150"/>
    <col min="15109" max="15109" width="28.25" style="150" customWidth="1"/>
    <col min="15110" max="15110" width="13.625" style="150" customWidth="1"/>
    <col min="15111" max="15111" width="32.625" style="150" customWidth="1"/>
    <col min="15112" max="15112" width="11.125" style="150" customWidth="1"/>
    <col min="15113" max="15113" width="6.75" style="150" customWidth="1"/>
    <col min="15114" max="15115" width="9.5" style="150" customWidth="1"/>
    <col min="15116" max="15123" width="4.375" style="150" customWidth="1"/>
    <col min="15124" max="15124" width="12" style="150" customWidth="1"/>
    <col min="15125" max="15125" width="9.375" style="150" customWidth="1"/>
    <col min="15126" max="15133" width="7.875" style="150" customWidth="1"/>
    <col min="15134" max="15135" width="9" style="150"/>
    <col min="15136" max="15137" width="7.375" style="150" customWidth="1"/>
    <col min="15138" max="15138" width="8.375" style="150" customWidth="1"/>
    <col min="15139" max="15139" width="10" style="150" customWidth="1"/>
    <col min="15140" max="15141" width="7.375" style="150" customWidth="1"/>
    <col min="15142" max="15142" width="10.5" style="150" customWidth="1"/>
    <col min="15143" max="15143" width="12.25" style="150" customWidth="1"/>
    <col min="15144" max="15144" width="14.125" style="150" customWidth="1"/>
    <col min="15145" max="15145" width="8.875" style="150" customWidth="1"/>
    <col min="15146" max="15156" width="8.25" style="150" customWidth="1"/>
    <col min="15157" max="15157" width="9.25" style="150" customWidth="1"/>
    <col min="15158" max="15167" width="8.75" style="150" customWidth="1"/>
    <col min="15168" max="15168" width="54" style="150" customWidth="1"/>
    <col min="15169" max="15360" width="9" style="150"/>
    <col min="15361" max="15361" width="4.875" style="150" customWidth="1"/>
    <col min="15362" max="15362" width="34.875" style="150" customWidth="1"/>
    <col min="15363" max="15363" width="9.25" style="150" customWidth="1"/>
    <col min="15364" max="15364" width="9" style="150"/>
    <col min="15365" max="15365" width="28.25" style="150" customWidth="1"/>
    <col min="15366" max="15366" width="13.625" style="150" customWidth="1"/>
    <col min="15367" max="15367" width="32.625" style="150" customWidth="1"/>
    <col min="15368" max="15368" width="11.125" style="150" customWidth="1"/>
    <col min="15369" max="15369" width="6.75" style="150" customWidth="1"/>
    <col min="15370" max="15371" width="9.5" style="150" customWidth="1"/>
    <col min="15372" max="15379" width="4.375" style="150" customWidth="1"/>
    <col min="15380" max="15380" width="12" style="150" customWidth="1"/>
    <col min="15381" max="15381" width="9.375" style="150" customWidth="1"/>
    <col min="15382" max="15389" width="7.875" style="150" customWidth="1"/>
    <col min="15390" max="15391" width="9" style="150"/>
    <col min="15392" max="15393" width="7.375" style="150" customWidth="1"/>
    <col min="15394" max="15394" width="8.375" style="150" customWidth="1"/>
    <col min="15395" max="15395" width="10" style="150" customWidth="1"/>
    <col min="15396" max="15397" width="7.375" style="150" customWidth="1"/>
    <col min="15398" max="15398" width="10.5" style="150" customWidth="1"/>
    <col min="15399" max="15399" width="12.25" style="150" customWidth="1"/>
    <col min="15400" max="15400" width="14.125" style="150" customWidth="1"/>
    <col min="15401" max="15401" width="8.875" style="150" customWidth="1"/>
    <col min="15402" max="15412" width="8.25" style="150" customWidth="1"/>
    <col min="15413" max="15413" width="9.25" style="150" customWidth="1"/>
    <col min="15414" max="15423" width="8.75" style="150" customWidth="1"/>
    <col min="15424" max="15424" width="54" style="150" customWidth="1"/>
    <col min="15425" max="15616" width="9" style="150"/>
    <col min="15617" max="15617" width="4.875" style="150" customWidth="1"/>
    <col min="15618" max="15618" width="34.875" style="150" customWidth="1"/>
    <col min="15619" max="15619" width="9.25" style="150" customWidth="1"/>
    <col min="15620" max="15620" width="9" style="150"/>
    <col min="15621" max="15621" width="28.25" style="150" customWidth="1"/>
    <col min="15622" max="15622" width="13.625" style="150" customWidth="1"/>
    <col min="15623" max="15623" width="32.625" style="150" customWidth="1"/>
    <col min="15624" max="15624" width="11.125" style="150" customWidth="1"/>
    <col min="15625" max="15625" width="6.75" style="150" customWidth="1"/>
    <col min="15626" max="15627" width="9.5" style="150" customWidth="1"/>
    <col min="15628" max="15635" width="4.375" style="150" customWidth="1"/>
    <col min="15636" max="15636" width="12" style="150" customWidth="1"/>
    <col min="15637" max="15637" width="9.375" style="150" customWidth="1"/>
    <col min="15638" max="15645" width="7.875" style="150" customWidth="1"/>
    <col min="15646" max="15647" width="9" style="150"/>
    <col min="15648" max="15649" width="7.375" style="150" customWidth="1"/>
    <col min="15650" max="15650" width="8.375" style="150" customWidth="1"/>
    <col min="15651" max="15651" width="10" style="150" customWidth="1"/>
    <col min="15652" max="15653" width="7.375" style="150" customWidth="1"/>
    <col min="15654" max="15654" width="10.5" style="150" customWidth="1"/>
    <col min="15655" max="15655" width="12.25" style="150" customWidth="1"/>
    <col min="15656" max="15656" width="14.125" style="150" customWidth="1"/>
    <col min="15657" max="15657" width="8.875" style="150" customWidth="1"/>
    <col min="15658" max="15668" width="8.25" style="150" customWidth="1"/>
    <col min="15669" max="15669" width="9.25" style="150" customWidth="1"/>
    <col min="15670" max="15679" width="8.75" style="150" customWidth="1"/>
    <col min="15680" max="15680" width="54" style="150" customWidth="1"/>
    <col min="15681" max="15872" width="9" style="150"/>
    <col min="15873" max="15873" width="4.875" style="150" customWidth="1"/>
    <col min="15874" max="15874" width="34.875" style="150" customWidth="1"/>
    <col min="15875" max="15875" width="9.25" style="150" customWidth="1"/>
    <col min="15876" max="15876" width="9" style="150"/>
    <col min="15877" max="15877" width="28.25" style="150" customWidth="1"/>
    <col min="15878" max="15878" width="13.625" style="150" customWidth="1"/>
    <col min="15879" max="15879" width="32.625" style="150" customWidth="1"/>
    <col min="15880" max="15880" width="11.125" style="150" customWidth="1"/>
    <col min="15881" max="15881" width="6.75" style="150" customWidth="1"/>
    <col min="15882" max="15883" width="9.5" style="150" customWidth="1"/>
    <col min="15884" max="15891" width="4.375" style="150" customWidth="1"/>
    <col min="15892" max="15892" width="12" style="150" customWidth="1"/>
    <col min="15893" max="15893" width="9.375" style="150" customWidth="1"/>
    <col min="15894" max="15901" width="7.875" style="150" customWidth="1"/>
    <col min="15902" max="15903" width="9" style="150"/>
    <col min="15904" max="15905" width="7.375" style="150" customWidth="1"/>
    <col min="15906" max="15906" width="8.375" style="150" customWidth="1"/>
    <col min="15907" max="15907" width="10" style="150" customWidth="1"/>
    <col min="15908" max="15909" width="7.375" style="150" customWidth="1"/>
    <col min="15910" max="15910" width="10.5" style="150" customWidth="1"/>
    <col min="15911" max="15911" width="12.25" style="150" customWidth="1"/>
    <col min="15912" max="15912" width="14.125" style="150" customWidth="1"/>
    <col min="15913" max="15913" width="8.875" style="150" customWidth="1"/>
    <col min="15914" max="15924" width="8.25" style="150" customWidth="1"/>
    <col min="15925" max="15925" width="9.25" style="150" customWidth="1"/>
    <col min="15926" max="15935" width="8.75" style="150" customWidth="1"/>
    <col min="15936" max="15936" width="54" style="150" customWidth="1"/>
    <col min="15937" max="16128" width="9" style="150"/>
    <col min="16129" max="16129" width="4.875" style="150" customWidth="1"/>
    <col min="16130" max="16130" width="34.875" style="150" customWidth="1"/>
    <col min="16131" max="16131" width="9.25" style="150" customWidth="1"/>
    <col min="16132" max="16132" width="9" style="150"/>
    <col min="16133" max="16133" width="28.25" style="150" customWidth="1"/>
    <col min="16134" max="16134" width="13.625" style="150" customWidth="1"/>
    <col min="16135" max="16135" width="32.625" style="150" customWidth="1"/>
    <col min="16136" max="16136" width="11.125" style="150" customWidth="1"/>
    <col min="16137" max="16137" width="6.75" style="150" customWidth="1"/>
    <col min="16138" max="16139" width="9.5" style="150" customWidth="1"/>
    <col min="16140" max="16147" width="4.375" style="150" customWidth="1"/>
    <col min="16148" max="16148" width="12" style="150" customWidth="1"/>
    <col min="16149" max="16149" width="9.375" style="150" customWidth="1"/>
    <col min="16150" max="16157" width="7.875" style="150" customWidth="1"/>
    <col min="16158" max="16159" width="9" style="150"/>
    <col min="16160" max="16161" width="7.375" style="150" customWidth="1"/>
    <col min="16162" max="16162" width="8.375" style="150" customWidth="1"/>
    <col min="16163" max="16163" width="10" style="150" customWidth="1"/>
    <col min="16164" max="16165" width="7.375" style="150" customWidth="1"/>
    <col min="16166" max="16166" width="10.5" style="150" customWidth="1"/>
    <col min="16167" max="16167" width="12.25" style="150" customWidth="1"/>
    <col min="16168" max="16168" width="14.125" style="150" customWidth="1"/>
    <col min="16169" max="16169" width="8.875" style="150" customWidth="1"/>
    <col min="16170" max="16180" width="8.25" style="150" customWidth="1"/>
    <col min="16181" max="16181" width="9.25" style="150" customWidth="1"/>
    <col min="16182" max="16191" width="8.75" style="150" customWidth="1"/>
    <col min="16192" max="16192" width="54" style="150" customWidth="1"/>
    <col min="16193" max="16384" width="9" style="150"/>
  </cols>
  <sheetData>
    <row r="2" spans="1:64" s="1" customFormat="1" ht="24" x14ac:dyDescent="0.4">
      <c r="B2" s="156" t="s">
        <v>79</v>
      </c>
      <c r="L2" s="2"/>
      <c r="M2" s="2"/>
      <c r="N2" s="2"/>
      <c r="O2" s="2"/>
      <c r="P2" s="2"/>
      <c r="Q2" s="2"/>
      <c r="R2" s="2"/>
      <c r="S2" s="2"/>
      <c r="T2" s="2"/>
      <c r="AX2" s="3"/>
      <c r="BL2" s="4"/>
    </row>
    <row r="3" spans="1:64" s="9" customFormat="1" ht="18.75" customHeight="1" x14ac:dyDescent="0.4">
      <c r="A3" s="5"/>
      <c r="B3" s="5"/>
      <c r="C3" s="5"/>
      <c r="D3" s="6"/>
      <c r="E3" s="5"/>
      <c r="F3" s="5"/>
      <c r="G3" s="5"/>
      <c r="H3" s="5"/>
      <c r="I3" s="5"/>
      <c r="J3" s="5"/>
      <c r="K3" s="5"/>
      <c r="L3" s="7"/>
      <c r="M3" s="7"/>
      <c r="N3" s="7"/>
      <c r="O3" s="7"/>
      <c r="P3" s="7"/>
      <c r="Q3" s="7"/>
      <c r="R3" s="7"/>
      <c r="S3" s="7"/>
      <c r="T3" s="8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  <c r="AO3" s="6"/>
      <c r="AP3" s="5"/>
      <c r="AQ3" s="5"/>
      <c r="AR3" s="5"/>
      <c r="AS3" s="5"/>
      <c r="AT3" s="5"/>
      <c r="AU3" s="5"/>
      <c r="AV3" s="5"/>
      <c r="AW3" s="5"/>
      <c r="BL3" s="10"/>
    </row>
    <row r="4" spans="1:64" s="13" customFormat="1" ht="20.25" customHeight="1" x14ac:dyDescent="0.5">
      <c r="A4" s="11"/>
      <c r="B4" s="182" t="s">
        <v>0</v>
      </c>
      <c r="C4" s="183"/>
      <c r="D4" s="184" t="s">
        <v>1</v>
      </c>
      <c r="E4" s="185"/>
      <c r="F4" s="185"/>
      <c r="G4" s="185"/>
      <c r="H4" s="185"/>
      <c r="I4" s="186"/>
      <c r="J4" s="187" t="s">
        <v>2</v>
      </c>
      <c r="K4" s="188"/>
      <c r="L4" s="189" t="s">
        <v>3</v>
      </c>
      <c r="M4" s="190"/>
      <c r="N4" s="190"/>
      <c r="O4" s="190"/>
      <c r="P4" s="190"/>
      <c r="Q4" s="190"/>
      <c r="R4" s="190"/>
      <c r="S4" s="190"/>
      <c r="T4" s="190"/>
      <c r="U4" s="191"/>
      <c r="V4" s="192" t="s">
        <v>4</v>
      </c>
      <c r="W4" s="193"/>
      <c r="X4" s="193"/>
      <c r="Y4" s="193"/>
      <c r="Z4" s="193"/>
      <c r="AA4" s="193"/>
      <c r="AB4" s="193"/>
      <c r="AC4" s="194"/>
      <c r="AD4" s="195" t="s">
        <v>5</v>
      </c>
      <c r="AE4" s="196"/>
      <c r="AF4" s="157" t="s">
        <v>6</v>
      </c>
      <c r="AG4" s="158"/>
      <c r="AH4" s="158"/>
      <c r="AI4" s="158"/>
      <c r="AJ4" s="158"/>
      <c r="AK4" s="158"/>
      <c r="AL4" s="158"/>
      <c r="AM4" s="158"/>
      <c r="AN4" s="158"/>
      <c r="AO4" s="159"/>
      <c r="AP4" s="160" t="s">
        <v>7</v>
      </c>
      <c r="AQ4" s="161"/>
      <c r="AR4" s="161"/>
      <c r="AS4" s="161"/>
      <c r="AT4" s="161"/>
      <c r="AU4" s="161"/>
      <c r="AV4" s="161"/>
      <c r="AW4" s="161"/>
      <c r="AX4" s="161"/>
      <c r="AY4" s="161"/>
      <c r="AZ4" s="162"/>
      <c r="BA4" s="163" t="s">
        <v>8</v>
      </c>
      <c r="BB4" s="164"/>
      <c r="BC4" s="164"/>
      <c r="BD4" s="164"/>
      <c r="BE4" s="164"/>
      <c r="BF4" s="164"/>
      <c r="BG4" s="164"/>
      <c r="BH4" s="164"/>
      <c r="BI4" s="164"/>
      <c r="BJ4" s="164"/>
      <c r="BK4" s="165"/>
      <c r="BL4" s="12"/>
    </row>
    <row r="5" spans="1:64" s="13" customFormat="1" ht="21" customHeight="1" x14ac:dyDescent="0.5">
      <c r="A5" s="14"/>
      <c r="B5" s="14"/>
      <c r="C5" s="15"/>
      <c r="D5" s="16"/>
      <c r="E5" s="17"/>
      <c r="F5" s="17"/>
      <c r="G5" s="17"/>
      <c r="H5" s="17"/>
      <c r="I5" s="17"/>
      <c r="J5" s="18"/>
      <c r="K5" s="19"/>
      <c r="L5" s="20"/>
      <c r="M5" s="21"/>
      <c r="N5" s="21"/>
      <c r="O5" s="21"/>
      <c r="P5" s="21"/>
      <c r="Q5" s="21"/>
      <c r="R5" s="21"/>
      <c r="S5" s="21"/>
      <c r="T5" s="21"/>
      <c r="U5" s="21"/>
      <c r="V5" s="22"/>
      <c r="W5" s="23"/>
      <c r="X5" s="23"/>
      <c r="Y5" s="23"/>
      <c r="Z5" s="23"/>
      <c r="AA5" s="23"/>
      <c r="AB5" s="23"/>
      <c r="AC5" s="24"/>
      <c r="AD5" s="25"/>
      <c r="AE5" s="26"/>
      <c r="AF5" s="27"/>
      <c r="AG5" s="28"/>
      <c r="AH5" s="28"/>
      <c r="AI5" s="28"/>
      <c r="AJ5" s="28"/>
      <c r="AK5" s="28"/>
      <c r="AL5" s="28"/>
      <c r="AM5" s="28"/>
      <c r="AN5" s="28"/>
      <c r="AO5" s="29"/>
      <c r="AP5" s="30"/>
      <c r="AQ5" s="31"/>
      <c r="AR5" s="31"/>
      <c r="AS5" s="31"/>
      <c r="AT5" s="31"/>
      <c r="AU5" s="31"/>
      <c r="AV5" s="31"/>
      <c r="AW5" s="31"/>
      <c r="AX5" s="31"/>
      <c r="AY5" s="31"/>
      <c r="AZ5" s="32"/>
      <c r="BA5" s="166" t="s">
        <v>9</v>
      </c>
      <c r="BB5" s="33"/>
      <c r="BC5" s="33"/>
      <c r="BD5" s="33"/>
      <c r="BE5" s="33"/>
      <c r="BF5" s="33"/>
      <c r="BG5" s="33"/>
      <c r="BH5" s="33"/>
      <c r="BI5" s="34"/>
      <c r="BJ5" s="33"/>
      <c r="BK5" s="35"/>
      <c r="BL5" s="12"/>
    </row>
    <row r="6" spans="1:64" s="38" customFormat="1" ht="178.5" customHeight="1" x14ac:dyDescent="0.4">
      <c r="A6" s="36"/>
      <c r="B6" s="168"/>
      <c r="C6" s="169"/>
      <c r="D6" s="168"/>
      <c r="E6" s="170"/>
      <c r="F6" s="170"/>
      <c r="G6" s="170"/>
      <c r="H6" s="170"/>
      <c r="I6" s="171"/>
      <c r="J6" s="172" t="s">
        <v>10</v>
      </c>
      <c r="K6" s="173"/>
      <c r="L6" s="174" t="s">
        <v>11</v>
      </c>
      <c r="M6" s="175"/>
      <c r="N6" s="175"/>
      <c r="O6" s="175"/>
      <c r="P6" s="175"/>
      <c r="Q6" s="175"/>
      <c r="R6" s="175"/>
      <c r="S6" s="175"/>
      <c r="T6" s="175"/>
      <c r="U6" s="176"/>
      <c r="V6" s="177" t="s">
        <v>12</v>
      </c>
      <c r="W6" s="178"/>
      <c r="X6" s="178"/>
      <c r="Y6" s="178"/>
      <c r="Z6" s="178"/>
      <c r="AA6" s="178"/>
      <c r="AB6" s="178"/>
      <c r="AC6" s="179"/>
      <c r="AD6" s="180" t="s">
        <v>13</v>
      </c>
      <c r="AE6" s="181"/>
      <c r="AF6" s="200" t="s">
        <v>14</v>
      </c>
      <c r="AG6" s="201"/>
      <c r="AH6" s="201"/>
      <c r="AI6" s="201"/>
      <c r="AJ6" s="201"/>
      <c r="AK6" s="201"/>
      <c r="AL6" s="201"/>
      <c r="AM6" s="201"/>
      <c r="AN6" s="201"/>
      <c r="AO6" s="202"/>
      <c r="AP6" s="203" t="s">
        <v>15</v>
      </c>
      <c r="AQ6" s="204"/>
      <c r="AR6" s="204"/>
      <c r="AS6" s="204"/>
      <c r="AT6" s="204"/>
      <c r="AU6" s="204"/>
      <c r="AV6" s="204"/>
      <c r="AW6" s="204"/>
      <c r="AX6" s="204"/>
      <c r="AY6" s="204"/>
      <c r="AZ6" s="205"/>
      <c r="BA6" s="167"/>
      <c r="BB6" s="206" t="s">
        <v>16</v>
      </c>
      <c r="BC6" s="206" t="s">
        <v>17</v>
      </c>
      <c r="BD6" s="206" t="s">
        <v>18</v>
      </c>
      <c r="BE6" s="206" t="s">
        <v>19</v>
      </c>
      <c r="BF6" s="206" t="s">
        <v>20</v>
      </c>
      <c r="BG6" s="206" t="s">
        <v>21</v>
      </c>
      <c r="BH6" s="206" t="s">
        <v>22</v>
      </c>
      <c r="BI6" s="206" t="s">
        <v>23</v>
      </c>
      <c r="BJ6" s="206" t="s">
        <v>24</v>
      </c>
      <c r="BK6" s="197" t="s">
        <v>25</v>
      </c>
      <c r="BL6" s="37"/>
    </row>
    <row r="7" spans="1:64" s="55" customFormat="1" ht="22.5" customHeight="1" x14ac:dyDescent="0.4">
      <c r="A7" s="39"/>
      <c r="B7" s="39">
        <v>1</v>
      </c>
      <c r="C7" s="39"/>
      <c r="D7" s="39">
        <v>2</v>
      </c>
      <c r="E7" s="39">
        <v>3</v>
      </c>
      <c r="F7" s="39">
        <v>4</v>
      </c>
      <c r="G7" s="39">
        <v>5</v>
      </c>
      <c r="H7" s="40">
        <v>6</v>
      </c>
      <c r="I7" s="41" t="s">
        <v>26</v>
      </c>
      <c r="J7" s="42">
        <v>7</v>
      </c>
      <c r="K7" s="43">
        <v>8</v>
      </c>
      <c r="L7" s="44" t="s">
        <v>27</v>
      </c>
      <c r="M7" s="45"/>
      <c r="N7" s="45"/>
      <c r="O7" s="45"/>
      <c r="P7" s="45"/>
      <c r="Q7" s="45"/>
      <c r="R7" s="45"/>
      <c r="S7" s="45"/>
      <c r="T7" s="46"/>
      <c r="U7" s="40">
        <v>10</v>
      </c>
      <c r="V7" s="47" t="s">
        <v>28</v>
      </c>
      <c r="W7" s="48"/>
      <c r="X7" s="48"/>
      <c r="Y7" s="49"/>
      <c r="Z7" s="39">
        <v>12</v>
      </c>
      <c r="AA7" s="39">
        <v>13</v>
      </c>
      <c r="AB7" s="39">
        <v>14</v>
      </c>
      <c r="AC7" s="50">
        <v>15</v>
      </c>
      <c r="AD7" s="51">
        <v>17</v>
      </c>
      <c r="AE7" s="50">
        <v>18</v>
      </c>
      <c r="AF7" s="47" t="s">
        <v>29</v>
      </c>
      <c r="AG7" s="48"/>
      <c r="AH7" s="48"/>
      <c r="AI7" s="49"/>
      <c r="AJ7" s="52" t="s">
        <v>30</v>
      </c>
      <c r="AK7" s="48"/>
      <c r="AL7" s="48"/>
      <c r="AM7" s="48"/>
      <c r="AN7" s="49"/>
      <c r="AO7" s="50">
        <v>18</v>
      </c>
      <c r="AP7" s="49">
        <v>19</v>
      </c>
      <c r="AQ7" s="39">
        <v>20</v>
      </c>
      <c r="AR7" s="39">
        <v>21</v>
      </c>
      <c r="AS7" s="39">
        <v>22</v>
      </c>
      <c r="AT7" s="39">
        <v>23</v>
      </c>
      <c r="AU7" s="39">
        <v>24</v>
      </c>
      <c r="AV7" s="39">
        <v>25</v>
      </c>
      <c r="AW7" s="39">
        <v>26</v>
      </c>
      <c r="AX7" s="39">
        <v>27</v>
      </c>
      <c r="AY7" s="39">
        <v>28</v>
      </c>
      <c r="AZ7" s="39">
        <v>29</v>
      </c>
      <c r="BA7" s="53"/>
      <c r="BB7" s="207"/>
      <c r="BC7" s="207"/>
      <c r="BD7" s="207"/>
      <c r="BE7" s="207"/>
      <c r="BF7" s="207"/>
      <c r="BG7" s="207"/>
      <c r="BH7" s="207"/>
      <c r="BI7" s="207"/>
      <c r="BJ7" s="207"/>
      <c r="BK7" s="198"/>
      <c r="BL7" s="54"/>
    </row>
    <row r="8" spans="1:64" s="55" customFormat="1" ht="133.5" customHeight="1" thickBot="1" x14ac:dyDescent="0.45">
      <c r="A8" s="56" t="s">
        <v>31</v>
      </c>
      <c r="B8" s="56" t="s">
        <v>32</v>
      </c>
      <c r="C8" s="56" t="s">
        <v>33</v>
      </c>
      <c r="D8" s="56" t="s">
        <v>34</v>
      </c>
      <c r="E8" s="56" t="s">
        <v>35</v>
      </c>
      <c r="F8" s="56" t="s">
        <v>36</v>
      </c>
      <c r="G8" s="56" t="s">
        <v>37</v>
      </c>
      <c r="H8" s="57" t="s">
        <v>38</v>
      </c>
      <c r="I8" s="57" t="s">
        <v>39</v>
      </c>
      <c r="J8" s="58" t="s">
        <v>40</v>
      </c>
      <c r="K8" s="59" t="s">
        <v>41</v>
      </c>
      <c r="L8" s="60" t="s">
        <v>42</v>
      </c>
      <c r="M8" s="60" t="s">
        <v>43</v>
      </c>
      <c r="N8" s="60" t="s">
        <v>44</v>
      </c>
      <c r="O8" s="60" t="s">
        <v>45</v>
      </c>
      <c r="P8" s="60" t="s">
        <v>46</v>
      </c>
      <c r="Q8" s="60" t="s">
        <v>47</v>
      </c>
      <c r="R8" s="60" t="s">
        <v>48</v>
      </c>
      <c r="S8" s="60" t="s">
        <v>49</v>
      </c>
      <c r="T8" s="61" t="s">
        <v>50</v>
      </c>
      <c r="U8" s="57" t="s">
        <v>51</v>
      </c>
      <c r="V8" s="58" t="s">
        <v>52</v>
      </c>
      <c r="W8" s="62" t="s">
        <v>53</v>
      </c>
      <c r="X8" s="63" t="s">
        <v>54</v>
      </c>
      <c r="Y8" s="64" t="s">
        <v>55</v>
      </c>
      <c r="Z8" s="56" t="s">
        <v>56</v>
      </c>
      <c r="AA8" s="56" t="s">
        <v>57</v>
      </c>
      <c r="AB8" s="56" t="s">
        <v>58</v>
      </c>
      <c r="AC8" s="65" t="s">
        <v>59</v>
      </c>
      <c r="AD8" s="66" t="s">
        <v>60</v>
      </c>
      <c r="AE8" s="65" t="s">
        <v>61</v>
      </c>
      <c r="AF8" s="58" t="s">
        <v>62</v>
      </c>
      <c r="AG8" s="67" t="s">
        <v>63</v>
      </c>
      <c r="AH8" s="68" t="s">
        <v>64</v>
      </c>
      <c r="AI8" s="69"/>
      <c r="AJ8" s="57" t="s">
        <v>62</v>
      </c>
      <c r="AK8" s="67" t="s">
        <v>63</v>
      </c>
      <c r="AL8" s="62" t="s">
        <v>65</v>
      </c>
      <c r="AM8" s="63"/>
      <c r="AN8" s="64" t="s">
        <v>66</v>
      </c>
      <c r="AO8" s="65" t="s">
        <v>67</v>
      </c>
      <c r="AP8" s="70" t="s">
        <v>68</v>
      </c>
      <c r="AQ8" s="56" t="s">
        <v>69</v>
      </c>
      <c r="AR8" s="56" t="s">
        <v>70</v>
      </c>
      <c r="AS8" s="56" t="s">
        <v>71</v>
      </c>
      <c r="AT8" s="56" t="s">
        <v>72</v>
      </c>
      <c r="AU8" s="56" t="s">
        <v>73</v>
      </c>
      <c r="AV8" s="56" t="s">
        <v>74</v>
      </c>
      <c r="AW8" s="56" t="s">
        <v>75</v>
      </c>
      <c r="AX8" s="56" t="s">
        <v>76</v>
      </c>
      <c r="AY8" s="56" t="s">
        <v>77</v>
      </c>
      <c r="AZ8" s="56" t="s">
        <v>78</v>
      </c>
      <c r="BA8" s="71"/>
      <c r="BB8" s="208"/>
      <c r="BC8" s="208"/>
      <c r="BD8" s="208"/>
      <c r="BE8" s="208"/>
      <c r="BF8" s="208"/>
      <c r="BG8" s="208"/>
      <c r="BH8" s="208"/>
      <c r="BI8" s="208"/>
      <c r="BJ8" s="208"/>
      <c r="BK8" s="199"/>
      <c r="BL8" s="54"/>
    </row>
    <row r="9" spans="1:64" s="85" customFormat="1" ht="22.5" customHeight="1" thickTop="1" x14ac:dyDescent="0.4">
      <c r="A9" s="72"/>
      <c r="B9" s="72"/>
      <c r="C9" s="72"/>
      <c r="D9" s="72"/>
      <c r="E9" s="72"/>
      <c r="F9" s="72"/>
      <c r="G9" s="72"/>
      <c r="H9" s="73"/>
      <c r="I9" s="73"/>
      <c r="J9" s="74"/>
      <c r="K9" s="75"/>
      <c r="L9" s="76"/>
      <c r="M9" s="76"/>
      <c r="N9" s="76"/>
      <c r="O9" s="76"/>
      <c r="P9" s="76"/>
      <c r="Q9" s="76"/>
      <c r="R9" s="76"/>
      <c r="S9" s="76"/>
      <c r="T9" s="77"/>
      <c r="U9" s="76"/>
      <c r="V9" s="74"/>
      <c r="W9" s="78"/>
      <c r="X9" s="76"/>
      <c r="Y9" s="77"/>
      <c r="Z9" s="72"/>
      <c r="AA9" s="72"/>
      <c r="AB9" s="72"/>
      <c r="AC9" s="79"/>
      <c r="AD9" s="80"/>
      <c r="AE9" s="79"/>
      <c r="AF9" s="74"/>
      <c r="AG9" s="76"/>
      <c r="AH9" s="81"/>
      <c r="AI9" s="77"/>
      <c r="AJ9" s="73"/>
      <c r="AK9" s="76"/>
      <c r="AL9" s="78"/>
      <c r="AM9" s="76"/>
      <c r="AN9" s="77"/>
      <c r="AO9" s="79"/>
      <c r="AP9" s="77"/>
      <c r="AQ9" s="72"/>
      <c r="AR9" s="72"/>
      <c r="AS9" s="72"/>
      <c r="AT9" s="72"/>
      <c r="AU9" s="72"/>
      <c r="AV9" s="72"/>
      <c r="AW9" s="72"/>
      <c r="AX9" s="72"/>
      <c r="AY9" s="72"/>
      <c r="AZ9" s="72"/>
      <c r="BA9" s="72"/>
      <c r="BB9" s="82"/>
      <c r="BC9" s="82"/>
      <c r="BD9" s="82"/>
      <c r="BE9" s="82"/>
      <c r="BF9" s="82"/>
      <c r="BG9" s="82"/>
      <c r="BH9" s="83"/>
      <c r="BI9" s="82"/>
      <c r="BJ9" s="83"/>
      <c r="BK9" s="83"/>
      <c r="BL9" s="84"/>
    </row>
    <row r="10" spans="1:64" s="115" customFormat="1" ht="21.95" customHeight="1" x14ac:dyDescent="0.15">
      <c r="A10" s="86">
        <f>+[1]様式２・管理台帳!C14</f>
        <v>31</v>
      </c>
      <c r="B10" s="86" t="str">
        <f>+[1]様式２・管理台帳!X14</f>
        <v>桶川ひまわりケアサポート</v>
      </c>
      <c r="C10" s="86" t="str">
        <f>+[1]様式２・管理台帳!BC14</f>
        <v>県所管</v>
      </c>
      <c r="D10" s="86" t="str">
        <f>+[1]様式２・管理台帳!AA14</f>
        <v>桶川市</v>
      </c>
      <c r="E10" s="86" t="str">
        <f>+[1]様式２・管理台帳!AB14</f>
        <v>桶川市坂田１３６５－７</v>
      </c>
      <c r="F10" s="86" t="str">
        <f>+[1]様式２・管理台帳!AL14</f>
        <v>048-728-2888</v>
      </c>
      <c r="G10" s="86" t="str">
        <f>+[1]様式２・管理台帳!D14</f>
        <v>株式会社ひまわりケアサポート</v>
      </c>
      <c r="H10" s="87">
        <f>+[1]様式２・管理台帳!W14</f>
        <v>1175200789</v>
      </c>
      <c r="I10" s="88">
        <f>+[1]様式２・管理台帳!Y14</f>
        <v>0</v>
      </c>
      <c r="J10" s="89">
        <f>+[1]様式２・管理台帳!BA14</f>
        <v>9</v>
      </c>
      <c r="K10" s="90">
        <f>+[1]様式２・管理台帳!BB14</f>
        <v>25</v>
      </c>
      <c r="L10" s="91" t="str">
        <f>+[1]様式２・管理台帳!AP14</f>
        <v>○</v>
      </c>
      <c r="M10" s="92" t="str">
        <f>+[1]様式２・管理台帳!AQ14</f>
        <v>○</v>
      </c>
      <c r="N10" s="92" t="str">
        <f>+[1]様式２・管理台帳!AR14</f>
        <v>○</v>
      </c>
      <c r="O10" s="92" t="str">
        <f>+[1]様式２・管理台帳!AS14</f>
        <v>○</v>
      </c>
      <c r="P10" s="92" t="str">
        <f>+[1]様式２・管理台帳!AT14</f>
        <v>○</v>
      </c>
      <c r="Q10" s="92">
        <f>+[1]様式２・管理台帳!AU14</f>
        <v>0</v>
      </c>
      <c r="R10" s="92">
        <f>+[1]様式２・管理台帳!AV14</f>
        <v>0</v>
      </c>
      <c r="S10" s="92" t="str">
        <f>+[1]様式２・管理台帳!AW14</f>
        <v>○</v>
      </c>
      <c r="T10" s="86" t="str">
        <f>+[1]様式２・管理台帳!AX14</f>
        <v>年末年始</v>
      </c>
      <c r="U10" s="93" t="str">
        <f>+IF([1]様式２・管理台帳!BD14="あり","あり","なし")</f>
        <v>あり</v>
      </c>
      <c r="V10" s="89">
        <f>+[1]様式２・管理台帳!BE14</f>
        <v>4</v>
      </c>
      <c r="W10" s="94">
        <f>+[1]様式２・管理台帳!BF14</f>
        <v>0</v>
      </c>
      <c r="X10" s="95">
        <f>+[1]様式２・管理台帳!BG14</f>
        <v>4</v>
      </c>
      <c r="Y10" s="95">
        <f>+[1]様式２・管理台帳!BH14</f>
        <v>0</v>
      </c>
      <c r="Z10" s="86" t="str">
        <f>+[1]様式２・管理台帳!BM14</f>
        <v>なし</v>
      </c>
      <c r="AA10" s="95">
        <f>+[1]様式２・管理台帳!BI14</f>
        <v>1</v>
      </c>
      <c r="AB10" s="96" t="str">
        <f>IF([1]様式２・管理台帳!BJ14+[1]様式２・管理台帳!BK14&gt;0,"あり","なし")</f>
        <v>あり</v>
      </c>
      <c r="AC10" s="97" t="str">
        <f>+[1]様式２・管理台帳!BL14</f>
        <v>あり</v>
      </c>
      <c r="AD10" s="98">
        <f>+[1]様式２・管理台帳!BW14</f>
        <v>2900</v>
      </c>
      <c r="AE10" s="97" t="str">
        <f>+[1]様式２・管理台帳!BX14</f>
        <v>なし</v>
      </c>
      <c r="AF10" s="99">
        <f>+[1]様式２・管理台帳!BZ14</f>
        <v>0</v>
      </c>
      <c r="AG10" s="100">
        <f>+[1]様式２・管理台帳!CA14</f>
        <v>0</v>
      </c>
      <c r="AH10" s="101">
        <f>+[1]様式２・管理台帳!CB14</f>
        <v>0</v>
      </c>
      <c r="AI10" s="102">
        <f>+[1]様式２・管理台帳!CC14</f>
        <v>0</v>
      </c>
      <c r="AJ10" s="103">
        <f>+[1]様式２・管理台帳!CD14</f>
        <v>9</v>
      </c>
      <c r="AK10" s="104">
        <f>+[1]様式２・管理台帳!CE14</f>
        <v>0</v>
      </c>
      <c r="AL10" s="105">
        <f>+[1]様式２・管理台帳!CF14</f>
        <v>8.86</v>
      </c>
      <c r="AM10" s="106">
        <f>+[1]様式２・管理台帳!CG14</f>
        <v>0</v>
      </c>
      <c r="AN10" s="86" t="str">
        <f>+[1]様式２・管理台帳!CI14</f>
        <v>カーテン</v>
      </c>
      <c r="AO10" s="97" t="str">
        <f>IF(OR([1]様式２・管理台帳!CK14="あり",[1]様式２・管理台帳!CK14="1必ず別室"),"あり","")</f>
        <v>あり</v>
      </c>
      <c r="AP10" s="107" t="str">
        <f>+[1]様式２・管理台帳!CN14</f>
        <v>あり</v>
      </c>
      <c r="AQ10" s="86" t="str">
        <f>+[1]様式２・管理台帳!CO14</f>
        <v>あり</v>
      </c>
      <c r="AR10" s="86" t="str">
        <f>+[1]様式２・管理台帳!CP14</f>
        <v>あり</v>
      </c>
      <c r="AS10" s="86" t="str">
        <f>+[1]様式２・管理台帳!CQ14</f>
        <v>あり</v>
      </c>
      <c r="AT10" s="86" t="str">
        <f>+[1]様式２・管理台帳!CR14</f>
        <v>あり</v>
      </c>
      <c r="AU10" s="86" t="str">
        <f>+[1]様式２・管理台帳!CS14</f>
        <v>あり</v>
      </c>
      <c r="AV10" s="86" t="str">
        <f>+[1]様式２・管理台帳!CT14</f>
        <v>あり</v>
      </c>
      <c r="AW10" s="86" t="str">
        <f>+[1]様式２・管理台帳!CU14</f>
        <v>あり</v>
      </c>
      <c r="AX10" s="108">
        <f>+[1]様式２・管理台帳!CV14</f>
        <v>2</v>
      </c>
      <c r="AY10" s="86" t="str">
        <f>+[1]様式２・管理台帳!CW14</f>
        <v>あり</v>
      </c>
      <c r="AZ10" s="86" t="str">
        <f>+[1]様式２・管理台帳!CY14</f>
        <v>○</v>
      </c>
      <c r="BA10" s="109" t="str">
        <f t="shared" ref="BA10:BA57" si="0">IF(OR(BB10="▲",BC10="▲",BD10="▲",BE10="▲",BF10="▲",BG10="▲",BH10="▲",BI10="▲",BJ10="▲",BK10="▲"),"▲","")</f>
        <v/>
      </c>
      <c r="BB10" s="110" t="str">
        <f t="shared" ref="BB10:BB57" si="1">IF(OR(J10*2&gt;K10,J10=0,J10&gt;9),"▲","")</f>
        <v/>
      </c>
      <c r="BC10" s="111" t="str">
        <f t="shared" ref="BC10:BC57" si="2">IF(U10="なし","▲","")</f>
        <v/>
      </c>
      <c r="BD10" s="111" t="str">
        <f t="shared" ref="BD10:BD57" si="3">IF(AND(AB10="なし",AC10="なし"),"▲","")</f>
        <v/>
      </c>
      <c r="BE10" s="111" t="str">
        <f t="shared" ref="BE10:BE57" si="4">IF(AND(AH10&lt;7.43,AF10+AG10&gt;0),"▲","")</f>
        <v/>
      </c>
      <c r="BF10" s="111" t="str">
        <f t="shared" ref="BF10:BF57" si="5">IF(AND(AL10&lt;7.43,AJ10+AK10&gt;0),"▲","")</f>
        <v/>
      </c>
      <c r="BG10" s="111" t="str">
        <f t="shared" ref="BG10:BG57" si="6">IF(AND(NOT(OR(AN10="パーテーション",AN10="カーテン",AN10="両方併用",AN10="その他")),AJ10+AK10&gt;0),"▲","")</f>
        <v/>
      </c>
      <c r="BH10" s="112" t="str">
        <f t="shared" ref="BH10:BH57" si="7">IF(AND(NOT(AO10="あり"),AJ10+AK10&gt;0),"▲","")</f>
        <v/>
      </c>
      <c r="BI10" s="111" t="str">
        <f t="shared" ref="BI10:BI57" si="8">IF(NOT(AP10="あり"),"▲","")</f>
        <v/>
      </c>
      <c r="BJ10" s="112" t="str">
        <f t="shared" ref="BJ10:BJ57" si="9">IF(AZ10="なし","▲","")</f>
        <v/>
      </c>
      <c r="BK10" s="113" t="str">
        <f t="shared" ref="BK10:BK57" si="10">IF(OR(AX10&lt;1,AX10="なし"),"▲","")</f>
        <v/>
      </c>
      <c r="BL10" s="114"/>
    </row>
    <row r="11" spans="1:64" s="115" customFormat="1" ht="21.95" customHeight="1" x14ac:dyDescent="0.15">
      <c r="A11" s="86">
        <f>+[1]様式２・管理台帳!C76</f>
        <v>93</v>
      </c>
      <c r="B11" s="86" t="str">
        <f>+[1]様式２・管理台帳!X76</f>
        <v>デイサービス　ひまわり</v>
      </c>
      <c r="C11" s="86" t="str">
        <f>+[1]様式２・管理台帳!BC76</f>
        <v>県所管</v>
      </c>
      <c r="D11" s="86" t="str">
        <f>+[1]様式２・管理台帳!AA76</f>
        <v>小川町</v>
      </c>
      <c r="E11" s="86" t="str">
        <f>+[1]様式２・管理台帳!AB76</f>
        <v>比企郡小川町下横田615-1</v>
      </c>
      <c r="F11" s="86" t="str">
        <f>+[1]様式２・管理台帳!AL76</f>
        <v>0493-81-5830</v>
      </c>
      <c r="G11" s="86" t="str">
        <f>+[1]様式２・管理台帳!D76</f>
        <v>有限会社ケアサービスひまわり</v>
      </c>
      <c r="H11" s="87">
        <f>+[1]様式２・管理台帳!W76</f>
        <v>1173200708</v>
      </c>
      <c r="I11" s="88">
        <f>+[1]様式２・管理台帳!Y76</f>
        <v>0</v>
      </c>
      <c r="J11" s="89">
        <f>+[1]様式２・管理台帳!BA76</f>
        <v>11</v>
      </c>
      <c r="K11" s="90">
        <f>+[1]様式２・管理台帳!BB76</f>
        <v>50</v>
      </c>
      <c r="L11" s="91" t="str">
        <f>+[1]様式２・管理台帳!AP76</f>
        <v>○</v>
      </c>
      <c r="M11" s="92" t="str">
        <f>+[1]様式２・管理台帳!AQ76</f>
        <v>○</v>
      </c>
      <c r="N11" s="92" t="str">
        <f>+[1]様式２・管理台帳!AR76</f>
        <v>○</v>
      </c>
      <c r="O11" s="92" t="str">
        <f>+[1]様式２・管理台帳!AS76</f>
        <v>○</v>
      </c>
      <c r="P11" s="92" t="str">
        <f>+[1]様式２・管理台帳!AT76</f>
        <v>○</v>
      </c>
      <c r="Q11" s="92" t="str">
        <f>+[1]様式２・管理台帳!AU76</f>
        <v>○</v>
      </c>
      <c r="R11" s="92" t="str">
        <f>+[1]様式２・管理台帳!AV76</f>
        <v>○</v>
      </c>
      <c r="S11" s="92" t="str">
        <f>+[1]様式２・管理台帳!AW76</f>
        <v>○</v>
      </c>
      <c r="T11" s="86">
        <f>+[1]様式２・管理台帳!AX76</f>
        <v>0</v>
      </c>
      <c r="U11" s="93" t="str">
        <f>+IF([1]様式２・管理台帳!BD76="あり","あり","なし")</f>
        <v>あり</v>
      </c>
      <c r="V11" s="89">
        <f>+[1]様式２・管理台帳!BE76</f>
        <v>4</v>
      </c>
      <c r="W11" s="94">
        <f>+[1]様式２・管理台帳!BF76</f>
        <v>0</v>
      </c>
      <c r="X11" s="95">
        <f>+[1]様式２・管理台帳!BG76</f>
        <v>2</v>
      </c>
      <c r="Y11" s="95">
        <f>+[1]様式２・管理台帳!BH76</f>
        <v>2</v>
      </c>
      <c r="Z11" s="86" t="str">
        <f>+[1]様式２・管理台帳!BM76</f>
        <v>なし</v>
      </c>
      <c r="AA11" s="95">
        <f>+[1]様式２・管理台帳!BI76</f>
        <v>1</v>
      </c>
      <c r="AB11" s="96" t="str">
        <f>IF([1]様式２・管理台帳!BJ76+[1]様式２・管理台帳!BK76&gt;0,"あり","なし")</f>
        <v>なし</v>
      </c>
      <c r="AC11" s="97" t="str">
        <f>+[1]様式２・管理台帳!BL76</f>
        <v>あり</v>
      </c>
      <c r="AD11" s="98">
        <f>+[1]様式２・管理台帳!BW76</f>
        <v>3000</v>
      </c>
      <c r="AE11" s="97">
        <f>+[1]様式２・管理台帳!BX76</f>
        <v>0</v>
      </c>
      <c r="AF11" s="99">
        <f>+[1]様式２・管理台帳!BZ76</f>
        <v>0</v>
      </c>
      <c r="AG11" s="100">
        <f>+[1]様式２・管理台帳!CA76</f>
        <v>9</v>
      </c>
      <c r="AH11" s="101">
        <f>+[1]様式２・管理台帳!CB76</f>
        <v>10.29</v>
      </c>
      <c r="AI11" s="102">
        <f>+[1]様式２・管理台帳!CC76</f>
        <v>11.59</v>
      </c>
      <c r="AJ11" s="103">
        <f>+[1]様式２・管理台帳!CD76</f>
        <v>0</v>
      </c>
      <c r="AK11" s="104">
        <f>+[1]様式２・管理台帳!CE76</f>
        <v>2</v>
      </c>
      <c r="AL11" s="105">
        <f>+[1]様式２・管理台帳!CF76</f>
        <v>9.61</v>
      </c>
      <c r="AM11" s="106">
        <f>+[1]様式２・管理台帳!CG76</f>
        <v>0</v>
      </c>
      <c r="AN11" s="86" t="str">
        <f>+[1]様式２・管理台帳!CI76</f>
        <v>カーテン</v>
      </c>
      <c r="AO11" s="97" t="str">
        <f>IF(OR([1]様式２・管理台帳!CK76="あり",[1]様式２・管理台帳!CK76="1必ず別室"),"あり","")</f>
        <v>あり</v>
      </c>
      <c r="AP11" s="107" t="str">
        <f>+[1]様式２・管理台帳!CN76</f>
        <v>あり</v>
      </c>
      <c r="AQ11" s="86" t="str">
        <f>+[1]様式２・管理台帳!CO76</f>
        <v>あり</v>
      </c>
      <c r="AR11" s="86" t="str">
        <f>+[1]様式２・管理台帳!CP76</f>
        <v>あり</v>
      </c>
      <c r="AS11" s="86" t="str">
        <f>+[1]様式２・管理台帳!CQ76</f>
        <v>あり</v>
      </c>
      <c r="AT11" s="86" t="str">
        <f>+[1]様式２・管理台帳!CR76</f>
        <v>あり</v>
      </c>
      <c r="AU11" s="86" t="str">
        <f>+[1]様式２・管理台帳!CS76</f>
        <v>あり</v>
      </c>
      <c r="AV11" s="86" t="str">
        <f>+[1]様式２・管理台帳!CT76</f>
        <v>なし</v>
      </c>
      <c r="AW11" s="86" t="str">
        <f>+[1]様式２・管理台帳!CU76</f>
        <v>あり</v>
      </c>
      <c r="AX11" s="108">
        <f>+[1]様式２・管理台帳!CV76</f>
        <v>2</v>
      </c>
      <c r="AY11" s="86" t="str">
        <f>+[1]様式２・管理台帳!CW76</f>
        <v>あり</v>
      </c>
      <c r="AZ11" s="86" t="str">
        <f>+[1]様式２・管理台帳!CY76</f>
        <v>○</v>
      </c>
      <c r="BA11" s="109" t="str">
        <f t="shared" si="0"/>
        <v>▲</v>
      </c>
      <c r="BB11" s="110" t="str">
        <f t="shared" si="1"/>
        <v>▲</v>
      </c>
      <c r="BC11" s="111" t="str">
        <f t="shared" si="2"/>
        <v/>
      </c>
      <c r="BD11" s="111" t="str">
        <f t="shared" si="3"/>
        <v/>
      </c>
      <c r="BE11" s="111" t="str">
        <f t="shared" si="4"/>
        <v/>
      </c>
      <c r="BF11" s="111" t="str">
        <f t="shared" si="5"/>
        <v/>
      </c>
      <c r="BG11" s="111" t="str">
        <f t="shared" si="6"/>
        <v/>
      </c>
      <c r="BH11" s="112" t="str">
        <f t="shared" si="7"/>
        <v/>
      </c>
      <c r="BI11" s="111" t="str">
        <f t="shared" si="8"/>
        <v/>
      </c>
      <c r="BJ11" s="112" t="str">
        <f t="shared" si="9"/>
        <v/>
      </c>
      <c r="BK11" s="113" t="str">
        <f t="shared" si="10"/>
        <v/>
      </c>
      <c r="BL11" s="144"/>
    </row>
    <row r="12" spans="1:64" s="115" customFormat="1" ht="21.95" customHeight="1" x14ac:dyDescent="0.15">
      <c r="A12" s="86">
        <f>+[1]様式２・管理台帳!C80</f>
        <v>97</v>
      </c>
      <c r="B12" s="86" t="str">
        <f>+[1]様式２・管理台帳!X80</f>
        <v>デイサービスセンター　豆の家</v>
      </c>
      <c r="C12" s="86" t="str">
        <f>+[1]様式２・管理台帳!BC80</f>
        <v>県所管</v>
      </c>
      <c r="D12" s="86" t="str">
        <f>+[1]様式２・管理台帳!AA80</f>
        <v>鳩山町</v>
      </c>
      <c r="E12" s="86" t="str">
        <f>+[1]様式２・管理台帳!AB80</f>
        <v>比企郡鳩山町大豆戸154-4</v>
      </c>
      <c r="F12" s="86" t="str">
        <f>+[1]様式２・管理台帳!AL80</f>
        <v>049-298-0202</v>
      </c>
      <c r="G12" s="86" t="str">
        <f>+[1]様式２・管理台帳!D80</f>
        <v>株式会社風翠</v>
      </c>
      <c r="H12" s="87">
        <f>+[1]様式２・管理台帳!W80</f>
        <v>1173201797</v>
      </c>
      <c r="I12" s="88">
        <f>+[1]様式２・管理台帳!Y80</f>
        <v>0</v>
      </c>
      <c r="J12" s="89">
        <f>+[1]様式２・管理台帳!BA80</f>
        <v>2</v>
      </c>
      <c r="K12" s="90">
        <f>+[1]様式２・管理台帳!BB80</f>
        <v>24</v>
      </c>
      <c r="L12" s="91" t="str">
        <f>+[1]様式２・管理台帳!AP80</f>
        <v>○</v>
      </c>
      <c r="M12" s="92" t="str">
        <f>+[1]様式２・管理台帳!AQ80</f>
        <v>○</v>
      </c>
      <c r="N12" s="92" t="str">
        <f>+[1]様式２・管理台帳!AR80</f>
        <v>○</v>
      </c>
      <c r="O12" s="92" t="str">
        <f>+[1]様式２・管理台帳!AS80</f>
        <v>○</v>
      </c>
      <c r="P12" s="92" t="str">
        <f>+[1]様式２・管理台帳!AT80</f>
        <v>○</v>
      </c>
      <c r="Q12" s="92" t="str">
        <f>+[1]様式２・管理台帳!AU80</f>
        <v>○</v>
      </c>
      <c r="R12" s="92" t="str">
        <f>+[1]様式２・管理台帳!AV80</f>
        <v>○</v>
      </c>
      <c r="S12" s="92" t="str">
        <f>+[1]様式２・管理台帳!AW80</f>
        <v>○</v>
      </c>
      <c r="T12" s="86">
        <f>+[1]様式２・管理台帳!AX80</f>
        <v>0</v>
      </c>
      <c r="U12" s="93" t="str">
        <f>+IF([1]様式２・管理台帳!BD80="あり","あり","なし")</f>
        <v>あり</v>
      </c>
      <c r="V12" s="89">
        <f>+[1]様式２・管理台帳!BE80</f>
        <v>3</v>
      </c>
      <c r="W12" s="94">
        <f>+[1]様式２・管理台帳!BF80</f>
        <v>0</v>
      </c>
      <c r="X12" s="95">
        <f>+[1]様式２・管理台帳!BG80</f>
        <v>4</v>
      </c>
      <c r="Y12" s="95">
        <f>+[1]様式２・管理台帳!BH80</f>
        <v>0</v>
      </c>
      <c r="Z12" s="86" t="str">
        <f>+[1]様式２・管理台帳!BM80</f>
        <v>なし</v>
      </c>
      <c r="AA12" s="95">
        <f>+[1]様式２・管理台帳!BI80</f>
        <v>1</v>
      </c>
      <c r="AB12" s="96" t="str">
        <f>IF([1]様式２・管理台帳!BJ80+[1]様式２・管理台帳!BK80&gt;0,"あり","なし")</f>
        <v>なし</v>
      </c>
      <c r="AC12" s="97" t="str">
        <f>+[1]様式２・管理台帳!BL80</f>
        <v>あり</v>
      </c>
      <c r="AD12" s="98">
        <f>+[1]様式２・管理台帳!BW80</f>
        <v>3000</v>
      </c>
      <c r="AE12" s="97">
        <f>+[1]様式２・管理台帳!BX80</f>
        <v>0</v>
      </c>
      <c r="AF12" s="99">
        <f>+[1]様式２・管理台帳!BZ80</f>
        <v>0</v>
      </c>
      <c r="AG12" s="100">
        <f>+[1]様式２・管理台帳!CA80</f>
        <v>0</v>
      </c>
      <c r="AH12" s="101">
        <f>+[1]様式２・管理台帳!CB80</f>
        <v>0</v>
      </c>
      <c r="AI12" s="102">
        <f>+[1]様式２・管理台帳!CC80</f>
        <v>0</v>
      </c>
      <c r="AJ12" s="103">
        <f>+[1]様式２・管理台帳!CD80</f>
        <v>2</v>
      </c>
      <c r="AK12" s="104">
        <f>+[1]様式２・管理台帳!CE80</f>
        <v>0</v>
      </c>
      <c r="AL12" s="105">
        <f>+[1]様式２・管理台帳!CF80</f>
        <v>9.32</v>
      </c>
      <c r="AM12" s="106">
        <f>+[1]様式２・管理台帳!CG80</f>
        <v>0</v>
      </c>
      <c r="AN12" s="86" t="str">
        <f>+[1]様式２・管理台帳!CI80</f>
        <v>その他</v>
      </c>
      <c r="AO12" s="97" t="str">
        <f>IF(OR([1]様式２・管理台帳!CK80="あり",[1]様式２・管理台帳!CK80="1必ず別室"),"あり","")</f>
        <v/>
      </c>
      <c r="AP12" s="107" t="str">
        <f>+[1]様式２・管理台帳!CN80</f>
        <v>あり</v>
      </c>
      <c r="AQ12" s="86" t="str">
        <f>+[1]様式２・管理台帳!CO80</f>
        <v>あり</v>
      </c>
      <c r="AR12" s="86" t="str">
        <f>+[1]様式２・管理台帳!CP80</f>
        <v>あり</v>
      </c>
      <c r="AS12" s="86" t="str">
        <f>+[1]様式２・管理台帳!CQ80</f>
        <v>あり</v>
      </c>
      <c r="AT12" s="86" t="str">
        <f>+[1]様式２・管理台帳!CR80</f>
        <v>あり</v>
      </c>
      <c r="AU12" s="86" t="str">
        <f>+[1]様式２・管理台帳!CS80</f>
        <v>あり</v>
      </c>
      <c r="AV12" s="86" t="str">
        <f>+[1]様式２・管理台帳!CT80</f>
        <v>あり</v>
      </c>
      <c r="AW12" s="86" t="str">
        <f>+[1]様式２・管理台帳!CU80</f>
        <v>あり</v>
      </c>
      <c r="AX12" s="108">
        <f>+[1]様式２・管理台帳!CV80</f>
        <v>2</v>
      </c>
      <c r="AY12" s="86" t="str">
        <f>+[1]様式２・管理台帳!CW80</f>
        <v>なし</v>
      </c>
      <c r="AZ12" s="86" t="str">
        <f>+[1]様式２・管理台帳!CY80</f>
        <v>○</v>
      </c>
      <c r="BA12" s="109" t="str">
        <f t="shared" si="0"/>
        <v>▲</v>
      </c>
      <c r="BB12" s="110" t="str">
        <f t="shared" si="1"/>
        <v/>
      </c>
      <c r="BC12" s="111" t="str">
        <f t="shared" si="2"/>
        <v/>
      </c>
      <c r="BD12" s="111" t="str">
        <f t="shared" si="3"/>
        <v/>
      </c>
      <c r="BE12" s="111" t="str">
        <f t="shared" si="4"/>
        <v/>
      </c>
      <c r="BF12" s="111" t="str">
        <f t="shared" si="5"/>
        <v/>
      </c>
      <c r="BG12" s="111" t="str">
        <f t="shared" si="6"/>
        <v/>
      </c>
      <c r="BH12" s="112" t="str">
        <f t="shared" si="7"/>
        <v>▲</v>
      </c>
      <c r="BI12" s="111" t="str">
        <f t="shared" si="8"/>
        <v/>
      </c>
      <c r="BJ12" s="112" t="str">
        <f t="shared" si="9"/>
        <v/>
      </c>
      <c r="BK12" s="113" t="str">
        <f t="shared" si="10"/>
        <v/>
      </c>
    </row>
    <row r="13" spans="1:64" s="115" customFormat="1" ht="21.95" customHeight="1" x14ac:dyDescent="0.15">
      <c r="A13" s="86">
        <f>+[1]様式２・管理台帳!C81</f>
        <v>98</v>
      </c>
      <c r="B13" s="86" t="str">
        <f>+[1]様式２・管理台帳!X81</f>
        <v>デイサービスセンターポラリス</v>
      </c>
      <c r="C13" s="86" t="str">
        <f>+[1]様式２・管理台帳!BC81</f>
        <v>県所管</v>
      </c>
      <c r="D13" s="86" t="str">
        <f>+[1]様式２・管理台帳!AA81</f>
        <v>鳩山町</v>
      </c>
      <c r="E13" s="86" t="str">
        <f>+[1]様式２・管理台帳!AB81</f>
        <v>比企郡鳩山町石坂1515-273</v>
      </c>
      <c r="F13" s="86" t="str">
        <f>+[1]様式２・管理台帳!AL81</f>
        <v>049-296-2210</v>
      </c>
      <c r="G13" s="86" t="str">
        <f>+[1]様式２・管理台帳!D81</f>
        <v>ポラリス株式会社</v>
      </c>
      <c r="H13" s="87">
        <f>+[1]様式２・管理台帳!W81</f>
        <v>1173201821</v>
      </c>
      <c r="I13" s="88">
        <f>+[1]様式２・管理台帳!Y81</f>
        <v>0</v>
      </c>
      <c r="J13" s="89">
        <f>+[1]様式２・管理台帳!BA81</f>
        <v>9</v>
      </c>
      <c r="K13" s="90">
        <f>+[1]様式２・管理台帳!BB81</f>
        <v>50</v>
      </c>
      <c r="L13" s="91" t="str">
        <f>+[1]様式２・管理台帳!AP81</f>
        <v>○</v>
      </c>
      <c r="M13" s="92" t="str">
        <f>+[1]様式２・管理台帳!AQ81</f>
        <v>○</v>
      </c>
      <c r="N13" s="92" t="str">
        <f>+[1]様式２・管理台帳!AR81</f>
        <v>○</v>
      </c>
      <c r="O13" s="92" t="str">
        <f>+[1]様式２・管理台帳!AS81</f>
        <v>○</v>
      </c>
      <c r="P13" s="92" t="str">
        <f>+[1]様式２・管理台帳!AT81</f>
        <v>○</v>
      </c>
      <c r="Q13" s="92" t="str">
        <f>+[1]様式２・管理台帳!AU81</f>
        <v>○</v>
      </c>
      <c r="R13" s="92" t="str">
        <f>+[1]様式２・管理台帳!AV81</f>
        <v>○</v>
      </c>
      <c r="S13" s="92" t="str">
        <f>+[1]様式２・管理台帳!AW81</f>
        <v>○</v>
      </c>
      <c r="T13" s="86" t="str">
        <f>+[1]様式２・管理台帳!AX81</f>
        <v>12/29～1/3</v>
      </c>
      <c r="U13" s="93" t="str">
        <f>+IF([1]様式２・管理台帳!BD81="あり","あり","なし")</f>
        <v>あり</v>
      </c>
      <c r="V13" s="89">
        <f>+[1]様式２・管理台帳!BE81</f>
        <v>5</v>
      </c>
      <c r="W13" s="94">
        <f>+[1]様式２・管理台帳!BF81</f>
        <v>0</v>
      </c>
      <c r="X13" s="95">
        <f>+[1]様式２・管理台帳!BG81</f>
        <v>4</v>
      </c>
      <c r="Y13" s="95">
        <f>+[1]様式２・管理台帳!BH81</f>
        <v>3</v>
      </c>
      <c r="Z13" s="86" t="str">
        <f>+[1]様式２・管理台帳!BM81</f>
        <v>あり</v>
      </c>
      <c r="AA13" s="95">
        <f>+[1]様式２・管理台帳!BI81</f>
        <v>3</v>
      </c>
      <c r="AB13" s="96" t="str">
        <f>IF([1]様式２・管理台帳!BJ81+[1]様式２・管理台帳!BK81&gt;0,"あり","なし")</f>
        <v>なし</v>
      </c>
      <c r="AC13" s="97" t="str">
        <f>+[1]様式２・管理台帳!BL81</f>
        <v>あり</v>
      </c>
      <c r="AD13" s="98" t="str">
        <f>+[1]様式２・管理台帳!BW81</f>
        <v>1300円</v>
      </c>
      <c r="AE13" s="97">
        <f>+[1]様式２・管理台帳!BX81</f>
        <v>0</v>
      </c>
      <c r="AF13" s="99">
        <f>+[1]様式２・管理台帳!BZ81</f>
        <v>1</v>
      </c>
      <c r="AG13" s="100">
        <f>+[1]様式２・管理台帳!CA81</f>
        <v>0</v>
      </c>
      <c r="AH13" s="101">
        <f>+[1]様式２・管理台帳!CB81</f>
        <v>9.94</v>
      </c>
      <c r="AI13" s="102">
        <f>+[1]様式２・管理台帳!CC81</f>
        <v>0</v>
      </c>
      <c r="AJ13" s="103">
        <f>+[1]様式２・管理台帳!CD81</f>
        <v>8</v>
      </c>
      <c r="AK13" s="104">
        <f>+[1]様式２・管理台帳!CE81</f>
        <v>0</v>
      </c>
      <c r="AL13" s="105">
        <f>+[1]様式２・管理台帳!CF81</f>
        <v>8.2799999999999994</v>
      </c>
      <c r="AM13" s="106">
        <f>+[1]様式２・管理台帳!CG81</f>
        <v>10.85</v>
      </c>
      <c r="AN13" s="86" t="str">
        <f>+[1]様式２・管理台帳!CI81</f>
        <v>両方併用</v>
      </c>
      <c r="AO13" s="97" t="str">
        <f>IF(OR([1]様式２・管理台帳!CK81="あり",[1]様式２・管理台帳!CK81="1必ず別室"),"あり","")</f>
        <v>あり</v>
      </c>
      <c r="AP13" s="107" t="str">
        <f>+[1]様式２・管理台帳!CN81</f>
        <v>あり</v>
      </c>
      <c r="AQ13" s="86" t="str">
        <f>+[1]様式２・管理台帳!CO81</f>
        <v>あり</v>
      </c>
      <c r="AR13" s="86" t="str">
        <f>+[1]様式２・管理台帳!CP81</f>
        <v>あり</v>
      </c>
      <c r="AS13" s="86" t="str">
        <f>+[1]様式２・管理台帳!CQ81</f>
        <v>あり</v>
      </c>
      <c r="AT13" s="86" t="str">
        <f>+[1]様式２・管理台帳!CR81</f>
        <v>あり</v>
      </c>
      <c r="AU13" s="86" t="str">
        <f>+[1]様式２・管理台帳!CS81</f>
        <v>あり</v>
      </c>
      <c r="AV13" s="86" t="str">
        <f>+[1]様式２・管理台帳!CT81</f>
        <v>あり</v>
      </c>
      <c r="AW13" s="86" t="str">
        <f>+[1]様式２・管理台帳!CU81</f>
        <v>なし</v>
      </c>
      <c r="AX13" s="108">
        <f>+[1]様式２・管理台帳!CV81</f>
        <v>2</v>
      </c>
      <c r="AY13" s="86" t="str">
        <f>+[1]様式２・管理台帳!CW81</f>
        <v>なし</v>
      </c>
      <c r="AZ13" s="86" t="str">
        <f>+[1]様式２・管理台帳!CY81</f>
        <v>○</v>
      </c>
      <c r="BA13" s="109" t="str">
        <f t="shared" si="0"/>
        <v/>
      </c>
      <c r="BB13" s="110" t="str">
        <f t="shared" si="1"/>
        <v/>
      </c>
      <c r="BC13" s="111" t="str">
        <f t="shared" si="2"/>
        <v/>
      </c>
      <c r="BD13" s="111" t="str">
        <f t="shared" si="3"/>
        <v/>
      </c>
      <c r="BE13" s="111" t="str">
        <f t="shared" si="4"/>
        <v/>
      </c>
      <c r="BF13" s="111" t="str">
        <f t="shared" si="5"/>
        <v/>
      </c>
      <c r="BG13" s="111" t="str">
        <f t="shared" si="6"/>
        <v/>
      </c>
      <c r="BH13" s="112" t="str">
        <f t="shared" si="7"/>
        <v/>
      </c>
      <c r="BI13" s="111" t="str">
        <f t="shared" si="8"/>
        <v/>
      </c>
      <c r="BJ13" s="112" t="str">
        <f t="shared" si="9"/>
        <v/>
      </c>
      <c r="BK13" s="113" t="str">
        <f t="shared" si="10"/>
        <v/>
      </c>
    </row>
    <row r="14" spans="1:64" s="115" customFormat="1" ht="21.95" customHeight="1" x14ac:dyDescent="0.15">
      <c r="A14" s="86">
        <f>+[1]様式２・管理台帳!C86</f>
        <v>103</v>
      </c>
      <c r="B14" s="86" t="str">
        <f>+[1]様式２・管理台帳!X86</f>
        <v>デイサービスセンターゆう</v>
      </c>
      <c r="C14" s="86" t="str">
        <f>+[1]様式２・管理台帳!BC86</f>
        <v>県所管</v>
      </c>
      <c r="D14" s="86" t="str">
        <f>+[1]様式２・管理台帳!AA86</f>
        <v>本庄市</v>
      </c>
      <c r="E14" s="86" t="str">
        <f>+[1]様式２・管理台帳!AB86</f>
        <v>本庄市児玉町長沖２０２－１</v>
      </c>
      <c r="F14" s="86" t="str">
        <f>+[1]様式２・管理台帳!AL86</f>
        <v>0495-72-4000</v>
      </c>
      <c r="G14" s="86" t="str">
        <f>+[1]様式２・管理台帳!D86</f>
        <v>特定非営利活動法人介護ネット</v>
      </c>
      <c r="H14" s="87">
        <f>+[1]様式２・管理台帳!W86</f>
        <v>1174200822</v>
      </c>
      <c r="I14" s="88">
        <f>+[1]様式２・管理台帳!Y86</f>
        <v>0</v>
      </c>
      <c r="J14" s="89">
        <f>+[1]様式２・管理台帳!BA86</f>
        <v>9</v>
      </c>
      <c r="K14" s="90">
        <f>+[1]様式２・管理台帳!BB86</f>
        <v>39</v>
      </c>
      <c r="L14" s="91" t="str">
        <f>+[1]様式２・管理台帳!AP86</f>
        <v>○</v>
      </c>
      <c r="M14" s="92" t="str">
        <f>+[1]様式２・管理台帳!AQ86</f>
        <v>○</v>
      </c>
      <c r="N14" s="92" t="str">
        <f>+[1]様式２・管理台帳!AR86</f>
        <v>○</v>
      </c>
      <c r="O14" s="92" t="str">
        <f>+[1]様式２・管理台帳!AS86</f>
        <v>○</v>
      </c>
      <c r="P14" s="92" t="str">
        <f>+[1]様式２・管理台帳!AT86</f>
        <v>○</v>
      </c>
      <c r="Q14" s="92" t="str">
        <f>+[1]様式２・管理台帳!AU86</f>
        <v>○</v>
      </c>
      <c r="R14" s="92" t="str">
        <f>+[1]様式２・管理台帳!AV86</f>
        <v>○</v>
      </c>
      <c r="S14" s="92" t="str">
        <f>+[1]様式２・管理台帳!AW86</f>
        <v>○</v>
      </c>
      <c r="T14" s="86" t="str">
        <f>+[1]様式２・管理台帳!AX86</f>
        <v>12/30～1/3</v>
      </c>
      <c r="U14" s="93" t="str">
        <f>+IF([1]様式２・管理台帳!BD86="あり","あり","なし")</f>
        <v>あり</v>
      </c>
      <c r="V14" s="89">
        <f>+[1]様式２・管理台帳!BE86</f>
        <v>10</v>
      </c>
      <c r="W14" s="94">
        <f>+[1]様式２・管理台帳!BF86</f>
        <v>0</v>
      </c>
      <c r="X14" s="95">
        <f>+[1]様式２・管理台帳!BG86</f>
        <v>9</v>
      </c>
      <c r="Y14" s="95">
        <f>+[1]様式２・管理台帳!BH86</f>
        <v>1</v>
      </c>
      <c r="Z14" s="86" t="str">
        <f>+[1]様式２・管理台帳!BM86</f>
        <v>なし</v>
      </c>
      <c r="AA14" s="95">
        <f>+[1]様式２・管理台帳!BI86</f>
        <v>1</v>
      </c>
      <c r="AB14" s="96" t="str">
        <f>IF([1]様式２・管理台帳!BJ86+[1]様式２・管理台帳!BK86&gt;0,"あり","なし")</f>
        <v>なし</v>
      </c>
      <c r="AC14" s="97" t="str">
        <f>+[1]様式２・管理台帳!BL86</f>
        <v>あり</v>
      </c>
      <c r="AD14" s="98">
        <f>+[1]様式２・管理台帳!BW86</f>
        <v>3850</v>
      </c>
      <c r="AE14" s="97" t="str">
        <f>+[1]様式２・管理台帳!BX86</f>
        <v>なし</v>
      </c>
      <c r="AF14" s="99">
        <f>+[1]様式２・管理台帳!BZ86</f>
        <v>9</v>
      </c>
      <c r="AG14" s="100">
        <f>+[1]様式２・管理台帳!CA86</f>
        <v>0</v>
      </c>
      <c r="AH14" s="101">
        <f>+[1]様式２・管理台帳!CB86</f>
        <v>13.2</v>
      </c>
      <c r="AI14" s="102">
        <f>+[1]様式２・管理台帳!CC86</f>
        <v>15.29</v>
      </c>
      <c r="AJ14" s="103">
        <f>+[1]様式２・管理台帳!CD86</f>
        <v>0</v>
      </c>
      <c r="AK14" s="104">
        <f>+[1]様式２・管理台帳!CE86</f>
        <v>0</v>
      </c>
      <c r="AL14" s="105">
        <f>+[1]様式２・管理台帳!CF86</f>
        <v>0</v>
      </c>
      <c r="AM14" s="106">
        <f>+[1]様式２・管理台帳!CG86</f>
        <v>0</v>
      </c>
      <c r="AN14" s="86">
        <f>+[1]様式２・管理台帳!CI86</f>
        <v>0</v>
      </c>
      <c r="AO14" s="97" t="str">
        <f>IF(OR([1]様式２・管理台帳!CK86="あり",[1]様式２・管理台帳!CK86="1必ず別室"),"あり","")</f>
        <v>あり</v>
      </c>
      <c r="AP14" s="107" t="str">
        <f>+[1]様式２・管理台帳!CN86</f>
        <v>あり</v>
      </c>
      <c r="AQ14" s="86" t="str">
        <f>+[1]様式２・管理台帳!CO86</f>
        <v>あり</v>
      </c>
      <c r="AR14" s="86" t="str">
        <f>+[1]様式２・管理台帳!CP86</f>
        <v>あり</v>
      </c>
      <c r="AS14" s="86" t="str">
        <f>+[1]様式２・管理台帳!CQ86</f>
        <v>あり</v>
      </c>
      <c r="AT14" s="86" t="str">
        <f>+[1]様式２・管理台帳!CR86</f>
        <v>あり</v>
      </c>
      <c r="AU14" s="86" t="str">
        <f>+[1]様式２・管理台帳!CS86</f>
        <v>あり</v>
      </c>
      <c r="AV14" s="86" t="str">
        <f>+[1]様式２・管理台帳!CT86</f>
        <v>あり</v>
      </c>
      <c r="AW14" s="86" t="str">
        <f>+[1]様式２・管理台帳!CU86</f>
        <v>なし</v>
      </c>
      <c r="AX14" s="108">
        <f>+[1]様式２・管理台帳!CV86</f>
        <v>2</v>
      </c>
      <c r="AY14" s="86" t="str">
        <f>+[1]様式２・管理台帳!CW86</f>
        <v>なし</v>
      </c>
      <c r="AZ14" s="86" t="str">
        <f>+[1]様式２・管理台帳!CY86</f>
        <v>○</v>
      </c>
      <c r="BA14" s="109" t="str">
        <f t="shared" si="0"/>
        <v/>
      </c>
      <c r="BB14" s="110" t="str">
        <f t="shared" si="1"/>
        <v/>
      </c>
      <c r="BC14" s="111" t="str">
        <f t="shared" si="2"/>
        <v/>
      </c>
      <c r="BD14" s="111" t="str">
        <f t="shared" si="3"/>
        <v/>
      </c>
      <c r="BE14" s="111" t="str">
        <f t="shared" si="4"/>
        <v/>
      </c>
      <c r="BF14" s="111" t="str">
        <f t="shared" si="5"/>
        <v/>
      </c>
      <c r="BG14" s="111" t="str">
        <f t="shared" si="6"/>
        <v/>
      </c>
      <c r="BH14" s="112" t="str">
        <f t="shared" si="7"/>
        <v/>
      </c>
      <c r="BI14" s="111" t="str">
        <f t="shared" si="8"/>
        <v/>
      </c>
      <c r="BJ14" s="112" t="str">
        <f t="shared" si="9"/>
        <v/>
      </c>
      <c r="BK14" s="113" t="str">
        <f t="shared" si="10"/>
        <v/>
      </c>
      <c r="BL14" s="114"/>
    </row>
    <row r="15" spans="1:64" s="115" customFormat="1" ht="21.95" customHeight="1" x14ac:dyDescent="0.15">
      <c r="A15" s="86">
        <f>+[1]様式２・管理台帳!C91</f>
        <v>108</v>
      </c>
      <c r="B15" s="86" t="str">
        <f>+[1]様式２・管理台帳!X91</f>
        <v>エンゼルデイサービスセンター</v>
      </c>
      <c r="C15" s="86" t="str">
        <f>+[1]様式２・管理台帳!BC91</f>
        <v>県所管</v>
      </c>
      <c r="D15" s="86" t="str">
        <f>+[1]様式２・管理台帳!AA91</f>
        <v>深谷市</v>
      </c>
      <c r="E15" s="86" t="str">
        <f>+[1]様式２・管理台帳!AB91</f>
        <v>深谷市今泉６２５番地</v>
      </c>
      <c r="F15" s="86" t="str">
        <f>+[1]様式２・管理台帳!AL91</f>
        <v>048-546-1200</v>
      </c>
      <c r="G15" s="86" t="str">
        <f>+[1]様式２・管理台帳!D91</f>
        <v>社会福祉法人かつみ会</v>
      </c>
      <c r="H15" s="87">
        <f>+[1]様式２・管理台帳!W91</f>
        <v>1174500627</v>
      </c>
      <c r="I15" s="88">
        <f>+[1]様式２・管理台帳!Y91</f>
        <v>0</v>
      </c>
      <c r="J15" s="89">
        <f>+[1]様式２・管理台帳!BA91</f>
        <v>9</v>
      </c>
      <c r="K15" s="90">
        <f>+[1]様式２・管理台帳!BB91</f>
        <v>45</v>
      </c>
      <c r="L15" s="91" t="str">
        <f>+[1]様式２・管理台帳!AP91</f>
        <v>○</v>
      </c>
      <c r="M15" s="92" t="str">
        <f>+[1]様式２・管理台帳!AQ91</f>
        <v>○</v>
      </c>
      <c r="N15" s="92" t="str">
        <f>+[1]様式２・管理台帳!AR91</f>
        <v>○</v>
      </c>
      <c r="O15" s="92" t="str">
        <f>+[1]様式２・管理台帳!AS91</f>
        <v>○</v>
      </c>
      <c r="P15" s="92" t="str">
        <f>+[1]様式２・管理台帳!AT91</f>
        <v>○</v>
      </c>
      <c r="Q15" s="92" t="str">
        <f>+[1]様式２・管理台帳!AU91</f>
        <v>○</v>
      </c>
      <c r="R15" s="92" t="str">
        <f>+[1]様式２・管理台帳!AV91</f>
        <v>○</v>
      </c>
      <c r="S15" s="92" t="str">
        <f>+[1]様式２・管理台帳!AW91</f>
        <v>○</v>
      </c>
      <c r="T15" s="86" t="str">
        <f>+[1]様式２・管理台帳!AX91</f>
        <v>12/3１～1/２　８/１４，１５</v>
      </c>
      <c r="U15" s="93" t="str">
        <f>+IF([1]様式２・管理台帳!BD91="あり","あり","なし")</f>
        <v>あり</v>
      </c>
      <c r="V15" s="89">
        <f>+[1]様式２・管理台帳!BE91</f>
        <v>6</v>
      </c>
      <c r="W15" s="94">
        <f>+[1]様式２・管理台帳!BF91</f>
        <v>0</v>
      </c>
      <c r="X15" s="95">
        <f>+[1]様式２・管理台帳!BG91</f>
        <v>4</v>
      </c>
      <c r="Y15" s="95">
        <f>+[1]様式２・管理台帳!BH91</f>
        <v>2</v>
      </c>
      <c r="Z15" s="86" t="str">
        <f>+[1]様式２・管理台帳!BM91</f>
        <v>なし</v>
      </c>
      <c r="AA15" s="95">
        <f>+[1]様式２・管理台帳!BI91</f>
        <v>1</v>
      </c>
      <c r="AB15" s="96" t="str">
        <f>IF([1]様式２・管理台帳!BJ91+[1]様式２・管理台帳!BK91&gt;0,"あり","なし")</f>
        <v>あり</v>
      </c>
      <c r="AC15" s="97" t="str">
        <f>+[1]様式２・管理台帳!BL91</f>
        <v>あり</v>
      </c>
      <c r="AD15" s="98">
        <f>+[1]様式２・管理台帳!BW91</f>
        <v>1300</v>
      </c>
      <c r="AE15" s="97" t="str">
        <f>+[1]様式２・管理台帳!BX91</f>
        <v>あり</v>
      </c>
      <c r="AF15" s="99">
        <f>+[1]様式２・管理台帳!BZ91</f>
        <v>1</v>
      </c>
      <c r="AG15" s="100">
        <f>+[1]様式２・管理台帳!CA91</f>
        <v>0</v>
      </c>
      <c r="AH15" s="101">
        <f>+[1]様式２・管理台帳!CB91</f>
        <v>12.3</v>
      </c>
      <c r="AI15" s="102">
        <f>+[1]様式２・管理台帳!CC91</f>
        <v>0</v>
      </c>
      <c r="AJ15" s="103">
        <f>+[1]様式２・管理台帳!CD91</f>
        <v>8</v>
      </c>
      <c r="AK15" s="104">
        <f>+[1]様式２・管理台帳!CE91</f>
        <v>0</v>
      </c>
      <c r="AL15" s="105">
        <f>+[1]様式２・管理台帳!CF91</f>
        <v>7.5</v>
      </c>
      <c r="AM15" s="106">
        <f>+[1]様式２・管理台帳!CG91</f>
        <v>0</v>
      </c>
      <c r="AN15" s="86" t="str">
        <f>+[1]様式２・管理台帳!CI91</f>
        <v>パーテーション</v>
      </c>
      <c r="AO15" s="97" t="str">
        <f>IF(OR([1]様式２・管理台帳!CK91="あり",[1]様式２・管理台帳!CK91="1必ず別室"),"あり","")</f>
        <v>あり</v>
      </c>
      <c r="AP15" s="107" t="str">
        <f>+[1]様式２・管理台帳!CN91</f>
        <v>あり</v>
      </c>
      <c r="AQ15" s="86" t="str">
        <f>+[1]様式２・管理台帳!CO91</f>
        <v>あり</v>
      </c>
      <c r="AR15" s="86" t="str">
        <f>+[1]様式２・管理台帳!CP91</f>
        <v>あり</v>
      </c>
      <c r="AS15" s="86" t="str">
        <f>+[1]様式２・管理台帳!CQ91</f>
        <v>あり</v>
      </c>
      <c r="AT15" s="86" t="str">
        <f>+[1]様式２・管理台帳!CR91</f>
        <v>あり</v>
      </c>
      <c r="AU15" s="86" t="str">
        <f>+[1]様式２・管理台帳!CS91</f>
        <v>あり</v>
      </c>
      <c r="AV15" s="86" t="str">
        <f>+[1]様式２・管理台帳!CT91</f>
        <v>あり</v>
      </c>
      <c r="AW15" s="86" t="str">
        <f>+[1]様式２・管理台帳!CU91</f>
        <v>あり</v>
      </c>
      <c r="AX15" s="108">
        <f>+[1]様式２・管理台帳!CV91</f>
        <v>2</v>
      </c>
      <c r="AY15" s="86" t="str">
        <f>+[1]様式２・管理台帳!CW91</f>
        <v>あり</v>
      </c>
      <c r="AZ15" s="86" t="str">
        <f>+[1]様式２・管理台帳!CY91</f>
        <v>○</v>
      </c>
      <c r="BA15" s="109" t="str">
        <f t="shared" si="0"/>
        <v/>
      </c>
      <c r="BB15" s="110" t="str">
        <f t="shared" si="1"/>
        <v/>
      </c>
      <c r="BC15" s="111" t="str">
        <f t="shared" si="2"/>
        <v/>
      </c>
      <c r="BD15" s="111" t="str">
        <f t="shared" si="3"/>
        <v/>
      </c>
      <c r="BE15" s="111" t="str">
        <f t="shared" si="4"/>
        <v/>
      </c>
      <c r="BF15" s="111" t="str">
        <f t="shared" si="5"/>
        <v/>
      </c>
      <c r="BG15" s="111" t="str">
        <f t="shared" si="6"/>
        <v/>
      </c>
      <c r="BH15" s="112" t="str">
        <f t="shared" si="7"/>
        <v/>
      </c>
      <c r="BI15" s="111" t="str">
        <f t="shared" si="8"/>
        <v/>
      </c>
      <c r="BJ15" s="112" t="str">
        <f t="shared" si="9"/>
        <v/>
      </c>
      <c r="BK15" s="113" t="str">
        <f t="shared" si="10"/>
        <v/>
      </c>
    </row>
    <row r="16" spans="1:64" s="115" customFormat="1" ht="21.95" customHeight="1" x14ac:dyDescent="0.15">
      <c r="A16" s="86">
        <f>+[1]様式２・管理台帳!C93</f>
        <v>110</v>
      </c>
      <c r="B16" s="86" t="str">
        <f>+[1]様式２・管理台帳!X93</f>
        <v>はなわデイサービス</v>
      </c>
      <c r="C16" s="86" t="str">
        <f>+[1]様式２・管理台帳!BC93</f>
        <v>県所管</v>
      </c>
      <c r="D16" s="86" t="str">
        <f>+[1]様式２・管理台帳!AA93</f>
        <v>神川町</v>
      </c>
      <c r="E16" s="86" t="str">
        <f>+[1]様式２・管理台帳!AB93</f>
        <v>神川町大字原新田上堀南146番地3</v>
      </c>
      <c r="F16" s="86" t="str">
        <f>+[1]様式２・管理台帳!AL93</f>
        <v>0495-77-3522</v>
      </c>
      <c r="G16" s="86" t="str">
        <f>+[1]様式２・管理台帳!D93</f>
        <v>株式会社はなわ社会福祉</v>
      </c>
      <c r="H16" s="87">
        <f>+[1]様式２・管理台帳!W93</f>
        <v>1174201127</v>
      </c>
      <c r="I16" s="88">
        <f>+[1]様式２・管理台帳!Y93</f>
        <v>0</v>
      </c>
      <c r="J16" s="89">
        <f>+[1]様式２・管理台帳!BA93</f>
        <v>9</v>
      </c>
      <c r="K16" s="90">
        <f>+[1]様式２・管理台帳!BB93</f>
        <v>40</v>
      </c>
      <c r="L16" s="91" t="str">
        <f>+[1]様式２・管理台帳!AP93</f>
        <v>○</v>
      </c>
      <c r="M16" s="92" t="str">
        <f>+[1]様式２・管理台帳!AQ93</f>
        <v>○</v>
      </c>
      <c r="N16" s="92" t="str">
        <f>+[1]様式２・管理台帳!AR93</f>
        <v>○</v>
      </c>
      <c r="O16" s="92" t="str">
        <f>+[1]様式２・管理台帳!AS93</f>
        <v>○</v>
      </c>
      <c r="P16" s="92" t="str">
        <f>+[1]様式２・管理台帳!AT93</f>
        <v>○</v>
      </c>
      <c r="Q16" s="92" t="str">
        <f>+[1]様式２・管理台帳!AU93</f>
        <v>○</v>
      </c>
      <c r="R16" s="92" t="str">
        <f>+[1]様式２・管理台帳!AV93</f>
        <v>○</v>
      </c>
      <c r="S16" s="92" t="str">
        <f>+[1]様式２・管理台帳!AW93</f>
        <v>○</v>
      </c>
      <c r="T16" s="86" t="str">
        <f>+[1]様式２・管理台帳!AX93</f>
        <v>12/30～1/3</v>
      </c>
      <c r="U16" s="93" t="str">
        <f>+IF([1]様式２・管理台帳!BD93="あり","あり","なし")</f>
        <v>あり</v>
      </c>
      <c r="V16" s="89">
        <f>+[1]様式２・管理台帳!BE93</f>
        <v>3</v>
      </c>
      <c r="W16" s="94">
        <f>+[1]様式２・管理台帳!BF93</f>
        <v>0</v>
      </c>
      <c r="X16" s="95">
        <f>+[1]様式２・管理台帳!BG93</f>
        <v>2</v>
      </c>
      <c r="Y16" s="95">
        <f>+[1]様式２・管理台帳!BH93</f>
        <v>1</v>
      </c>
      <c r="Z16" s="86" t="str">
        <f>+[1]様式２・管理台帳!BM93</f>
        <v>なし</v>
      </c>
      <c r="AA16" s="95">
        <f>+[1]様式２・管理台帳!BI93</f>
        <v>3</v>
      </c>
      <c r="AB16" s="96" t="str">
        <f>IF([1]様式２・管理台帳!BJ93+[1]様式２・管理台帳!BK93&gt;0,"あり","なし")</f>
        <v>あり</v>
      </c>
      <c r="AC16" s="97" t="str">
        <f>+[1]様式２・管理台帳!BL93</f>
        <v>あり</v>
      </c>
      <c r="AD16" s="98">
        <f>+[1]様式２・管理台帳!BW93</f>
        <v>3500</v>
      </c>
      <c r="AE16" s="97" t="str">
        <f>+[1]様式２・管理台帳!BX93</f>
        <v>なし</v>
      </c>
      <c r="AF16" s="99">
        <f>+[1]様式２・管理台帳!BZ93</f>
        <v>0</v>
      </c>
      <c r="AG16" s="100">
        <f>+[1]様式２・管理台帳!CA93</f>
        <v>0</v>
      </c>
      <c r="AH16" s="101">
        <f>+[1]様式２・管理台帳!CB93</f>
        <v>0</v>
      </c>
      <c r="AI16" s="102">
        <f>+[1]様式２・管理台帳!CC93</f>
        <v>0</v>
      </c>
      <c r="AJ16" s="103">
        <f>+[1]様式２・管理台帳!CD93</f>
        <v>9</v>
      </c>
      <c r="AK16" s="104">
        <f>+[1]様式２・管理台帳!CE93</f>
        <v>0</v>
      </c>
      <c r="AL16" s="105">
        <f>+[1]様式２・管理台帳!CF93</f>
        <v>28.47</v>
      </c>
      <c r="AM16" s="106">
        <f>+[1]様式２・管理台帳!CG93</f>
        <v>0</v>
      </c>
      <c r="AN16" s="86" t="str">
        <f>+[1]様式２・管理台帳!CI93</f>
        <v>パーテーション</v>
      </c>
      <c r="AO16" s="97" t="str">
        <f>IF(OR([1]様式２・管理台帳!CK93="あり",[1]様式２・管理台帳!CK93="1必ず別室"),"あり","")</f>
        <v>あり</v>
      </c>
      <c r="AP16" s="107" t="str">
        <f>+[1]様式２・管理台帳!CN93</f>
        <v>あり</v>
      </c>
      <c r="AQ16" s="86" t="str">
        <f>+[1]様式２・管理台帳!CO93</f>
        <v>あり</v>
      </c>
      <c r="AR16" s="86" t="str">
        <f>+[1]様式２・管理台帳!CP93</f>
        <v>あり</v>
      </c>
      <c r="AS16" s="86" t="str">
        <f>+[1]様式２・管理台帳!CQ93</f>
        <v>あり</v>
      </c>
      <c r="AT16" s="86" t="str">
        <f>+[1]様式２・管理台帳!CR93</f>
        <v>あり</v>
      </c>
      <c r="AU16" s="86" t="str">
        <f>+[1]様式２・管理台帳!CS93</f>
        <v>あり</v>
      </c>
      <c r="AV16" s="86" t="str">
        <f>+[1]様式２・管理台帳!CT93</f>
        <v>あり</v>
      </c>
      <c r="AW16" s="86" t="str">
        <f>+[1]様式２・管理台帳!CU93</f>
        <v>あり</v>
      </c>
      <c r="AX16" s="108">
        <f>+[1]様式２・管理台帳!CV93</f>
        <v>1</v>
      </c>
      <c r="AY16" s="86" t="str">
        <f>+[1]様式２・管理台帳!CW93</f>
        <v>あり</v>
      </c>
      <c r="AZ16" s="86" t="str">
        <f>+[1]様式２・管理台帳!CY93</f>
        <v>○</v>
      </c>
      <c r="BA16" s="109" t="str">
        <f t="shared" si="0"/>
        <v/>
      </c>
      <c r="BB16" s="110" t="str">
        <f t="shared" si="1"/>
        <v/>
      </c>
      <c r="BC16" s="111" t="str">
        <f t="shared" si="2"/>
        <v/>
      </c>
      <c r="BD16" s="111" t="str">
        <f t="shared" si="3"/>
        <v/>
      </c>
      <c r="BE16" s="111" t="str">
        <f t="shared" si="4"/>
        <v/>
      </c>
      <c r="BF16" s="111" t="str">
        <f t="shared" si="5"/>
        <v/>
      </c>
      <c r="BG16" s="111" t="str">
        <f t="shared" si="6"/>
        <v/>
      </c>
      <c r="BH16" s="112" t="str">
        <f t="shared" si="7"/>
        <v/>
      </c>
      <c r="BI16" s="111" t="str">
        <f t="shared" si="8"/>
        <v/>
      </c>
      <c r="BJ16" s="112" t="str">
        <f t="shared" si="9"/>
        <v/>
      </c>
      <c r="BK16" s="113" t="str">
        <f t="shared" si="10"/>
        <v/>
      </c>
    </row>
    <row r="17" spans="1:64" s="115" customFormat="1" ht="21.95" customHeight="1" x14ac:dyDescent="0.15">
      <c r="A17" s="86">
        <f>+[1]様式２・管理台帳!C110</f>
        <v>128</v>
      </c>
      <c r="B17" s="86" t="str">
        <f>+[1]様式２・管理台帳!X110</f>
        <v>幸せの羽　デイサービス</v>
      </c>
      <c r="C17" s="86" t="str">
        <f>+[1]様式２・管理台帳!BC110</f>
        <v>県所管</v>
      </c>
      <c r="D17" s="86" t="str">
        <f>+[1]様式２・管理台帳!AA110</f>
        <v>杉戸町</v>
      </c>
      <c r="E17" s="86" t="str">
        <f>+[1]様式２・管理台帳!AB110</f>
        <v>杉戸町清地１丁目１０番７号</v>
      </c>
      <c r="F17" s="86" t="str">
        <f>+[1]様式２・管理台帳!AL110</f>
        <v>0480-36-1511</v>
      </c>
      <c r="G17" s="86" t="str">
        <f>+[1]様式２・管理台帳!D110</f>
        <v>株式会社　幸羽</v>
      </c>
      <c r="H17" s="87">
        <f>+[1]様式２・管理台帳!W110</f>
        <v>1171101650</v>
      </c>
      <c r="I17" s="88">
        <f>+[1]様式２・管理台帳!Y110</f>
        <v>0</v>
      </c>
      <c r="J17" s="89">
        <f>+[1]様式２・管理台帳!BA110</f>
        <v>2</v>
      </c>
      <c r="K17" s="90">
        <f>+[1]様式２・管理台帳!BB110</f>
        <v>20</v>
      </c>
      <c r="L17" s="91" t="str">
        <f>+[1]様式２・管理台帳!AP110</f>
        <v>○</v>
      </c>
      <c r="M17" s="92" t="str">
        <f>+[1]様式２・管理台帳!AQ110</f>
        <v>○</v>
      </c>
      <c r="N17" s="92" t="str">
        <f>+[1]様式２・管理台帳!AR110</f>
        <v>○</v>
      </c>
      <c r="O17" s="92" t="str">
        <f>+[1]様式２・管理台帳!AS110</f>
        <v>○</v>
      </c>
      <c r="P17" s="92" t="str">
        <f>+[1]様式２・管理台帳!AT110</f>
        <v>○</v>
      </c>
      <c r="Q17" s="92">
        <f>+[1]様式２・管理台帳!AU110</f>
        <v>0</v>
      </c>
      <c r="R17" s="92">
        <f>+[1]様式２・管理台帳!AV110</f>
        <v>0</v>
      </c>
      <c r="S17" s="92" t="str">
        <f>+[1]様式２・管理台帳!AW110</f>
        <v>○</v>
      </c>
      <c r="T17" s="86">
        <f>+[1]様式２・管理台帳!AX110</f>
        <v>0</v>
      </c>
      <c r="U17" s="93" t="str">
        <f>+IF([1]様式２・管理台帳!BD110="あり","あり","なし")</f>
        <v>あり</v>
      </c>
      <c r="V17" s="89">
        <f>+[1]様式２・管理台帳!BE110</f>
        <v>2</v>
      </c>
      <c r="W17" s="94">
        <f>+[1]様式２・管理台帳!BF110</f>
        <v>0</v>
      </c>
      <c r="X17" s="95">
        <f>+[1]様式２・管理台帳!BG110</f>
        <v>1</v>
      </c>
      <c r="Y17" s="95" t="str">
        <f>+[1]様式２・管理台帳!BH110</f>
        <v>１人</v>
      </c>
      <c r="Z17" s="86" t="str">
        <f>+[1]様式２・管理台帳!BM110</f>
        <v>なし</v>
      </c>
      <c r="AA17" s="95">
        <f>+[1]様式２・管理台帳!BI110</f>
        <v>1</v>
      </c>
      <c r="AB17" s="96" t="str">
        <f>IF([1]様式２・管理台帳!BJ110+[1]様式２・管理台帳!BK110&gt;0,"あり","なし")</f>
        <v>なし</v>
      </c>
      <c r="AC17" s="97" t="str">
        <f>+[1]様式２・管理台帳!BL110</f>
        <v>あり</v>
      </c>
      <c r="AD17" s="98">
        <f>+[1]様式２・管理台帳!BW110</f>
        <v>4140</v>
      </c>
      <c r="AE17" s="97" t="str">
        <f>+[1]様式２・管理台帳!BX110</f>
        <v>あり</v>
      </c>
      <c r="AF17" s="99">
        <f>+[1]様式２・管理台帳!BZ110</f>
        <v>2</v>
      </c>
      <c r="AG17" s="100">
        <f>+[1]様式２・管理台帳!CA110</f>
        <v>0</v>
      </c>
      <c r="AH17" s="101">
        <f>+[1]様式２・管理台帳!CB110</f>
        <v>8.34</v>
      </c>
      <c r="AI17" s="102">
        <f>+[1]様式２・管理台帳!CC110</f>
        <v>0</v>
      </c>
      <c r="AJ17" s="103">
        <f>+[1]様式２・管理台帳!CD110</f>
        <v>0</v>
      </c>
      <c r="AK17" s="104">
        <f>+[1]様式２・管理台帳!CE110</f>
        <v>0</v>
      </c>
      <c r="AL17" s="105">
        <f>+[1]様式２・管理台帳!CF110</f>
        <v>0</v>
      </c>
      <c r="AM17" s="106">
        <f>+[1]様式２・管理台帳!CG110</f>
        <v>0</v>
      </c>
      <c r="AN17" s="86" t="str">
        <f>+[1]様式２・管理台帳!CI110</f>
        <v>その他</v>
      </c>
      <c r="AO17" s="97" t="str">
        <f>IF(OR([1]様式２・管理台帳!CK110="あり",[1]様式２・管理台帳!CK110="1必ず別室"),"あり","")</f>
        <v>あり</v>
      </c>
      <c r="AP17" s="107" t="str">
        <f>+[1]様式２・管理台帳!CN110</f>
        <v>あり</v>
      </c>
      <c r="AQ17" s="86" t="str">
        <f>+[1]様式２・管理台帳!CO110</f>
        <v>あり</v>
      </c>
      <c r="AR17" s="86" t="str">
        <f>+[1]様式２・管理台帳!CP110</f>
        <v>あり</v>
      </c>
      <c r="AS17" s="86" t="str">
        <f>+[1]様式２・管理台帳!CQ110</f>
        <v>あり</v>
      </c>
      <c r="AT17" s="86" t="str">
        <f>+[1]様式２・管理台帳!CR110</f>
        <v>あり</v>
      </c>
      <c r="AU17" s="86" t="str">
        <f>+[1]様式２・管理台帳!CS110</f>
        <v>あり</v>
      </c>
      <c r="AV17" s="86" t="str">
        <f>+[1]様式２・管理台帳!CT110</f>
        <v>なし</v>
      </c>
      <c r="AW17" s="86" t="str">
        <f>+[1]様式２・管理台帳!CU110</f>
        <v>なし</v>
      </c>
      <c r="AX17" s="108">
        <f>+[1]様式２・管理台帳!CV110</f>
        <v>2</v>
      </c>
      <c r="AY17" s="86" t="str">
        <f>+[1]様式２・管理台帳!CW110</f>
        <v>あり</v>
      </c>
      <c r="AZ17" s="86" t="str">
        <f>+[1]様式２・管理台帳!CY110</f>
        <v>○</v>
      </c>
      <c r="BA17" s="109" t="str">
        <f t="shared" si="0"/>
        <v/>
      </c>
      <c r="BB17" s="110" t="str">
        <f t="shared" si="1"/>
        <v/>
      </c>
      <c r="BC17" s="111" t="str">
        <f t="shared" si="2"/>
        <v/>
      </c>
      <c r="BD17" s="111" t="str">
        <f t="shared" si="3"/>
        <v/>
      </c>
      <c r="BE17" s="111" t="str">
        <f t="shared" si="4"/>
        <v/>
      </c>
      <c r="BF17" s="111" t="str">
        <f t="shared" si="5"/>
        <v/>
      </c>
      <c r="BG17" s="111" t="str">
        <f t="shared" si="6"/>
        <v/>
      </c>
      <c r="BH17" s="112" t="str">
        <f t="shared" si="7"/>
        <v/>
      </c>
      <c r="BI17" s="111" t="str">
        <f t="shared" si="8"/>
        <v/>
      </c>
      <c r="BJ17" s="112" t="str">
        <f t="shared" si="9"/>
        <v/>
      </c>
      <c r="BK17" s="113" t="str">
        <f t="shared" si="10"/>
        <v/>
      </c>
    </row>
    <row r="18" spans="1:64" s="115" customFormat="1" ht="21.95" customHeight="1" x14ac:dyDescent="0.15">
      <c r="A18" s="86">
        <f>+[1]様式２・管理台帳!C111</f>
        <v>129</v>
      </c>
      <c r="B18" s="86" t="str">
        <f>+[1]様式２・管理台帳!X111</f>
        <v>かがやきデイサービス上尾二ツ宮</v>
      </c>
      <c r="C18" s="86" t="str">
        <f>+[1]様式２・管理台帳!BC111</f>
        <v>県所管</v>
      </c>
      <c r="D18" s="86" t="str">
        <f>+[1]様式２・管理台帳!AA111</f>
        <v>上尾市</v>
      </c>
      <c r="E18" s="86" t="str">
        <f>+[1]様式２・管理台帳!AB111</f>
        <v>上尾市二ツ宮９３７－４</v>
      </c>
      <c r="F18" s="86" t="str">
        <f>+[1]様式２・管理台帳!AL111</f>
        <v>048-778-1050</v>
      </c>
      <c r="G18" s="86" t="str">
        <f>+[1]様式２・管理台帳!D111</f>
        <v>株式会社やまねメディカル</v>
      </c>
      <c r="H18" s="87">
        <f>+[1]様式２・管理台帳!W111</f>
        <v>1171602194</v>
      </c>
      <c r="I18" s="88">
        <f>+[1]様式２・管理台帳!Y111</f>
        <v>0</v>
      </c>
      <c r="J18" s="89">
        <f>+[1]様式２・管理台帳!BA111</f>
        <v>9</v>
      </c>
      <c r="K18" s="90">
        <f>+[1]様式２・管理台帳!BB111</f>
        <v>20</v>
      </c>
      <c r="L18" s="91" t="str">
        <f>+[1]様式２・管理台帳!AP111</f>
        <v>○</v>
      </c>
      <c r="M18" s="92" t="str">
        <f>+[1]様式２・管理台帳!AQ111</f>
        <v>○</v>
      </c>
      <c r="N18" s="92" t="str">
        <f>+[1]様式２・管理台帳!AR111</f>
        <v>○</v>
      </c>
      <c r="O18" s="92" t="str">
        <f>+[1]様式２・管理台帳!AS111</f>
        <v>○</v>
      </c>
      <c r="P18" s="92" t="str">
        <f>+[1]様式２・管理台帳!AT111</f>
        <v>○</v>
      </c>
      <c r="Q18" s="92" t="str">
        <f>+[1]様式２・管理台帳!AU111</f>
        <v>○</v>
      </c>
      <c r="R18" s="92" t="str">
        <f>+[1]様式２・管理台帳!AV111</f>
        <v>○</v>
      </c>
      <c r="S18" s="92" t="str">
        <f>+[1]様式２・管理台帳!AW111</f>
        <v>○</v>
      </c>
      <c r="T18" s="145">
        <f>+[1]様式２・管理台帳!AX111</f>
        <v>42736</v>
      </c>
      <c r="U18" s="93" t="str">
        <f>+IF([1]様式２・管理台帳!BD111="あり","あり","なし")</f>
        <v>なし</v>
      </c>
      <c r="V18" s="89">
        <f>+[1]様式２・管理台帳!BE111</f>
        <v>4</v>
      </c>
      <c r="W18" s="94">
        <f>+[1]様式２・管理台帳!BF111</f>
        <v>0</v>
      </c>
      <c r="X18" s="95">
        <f>+[1]様式２・管理台帳!BG111</f>
        <v>3</v>
      </c>
      <c r="Y18" s="95">
        <f>+[1]様式２・管理台帳!BH111</f>
        <v>0</v>
      </c>
      <c r="Z18" s="86" t="str">
        <f>+[1]様式２・管理台帳!BM111</f>
        <v>なし</v>
      </c>
      <c r="AA18" s="95">
        <f>+[1]様式２・管理台帳!BI111</f>
        <v>1</v>
      </c>
      <c r="AB18" s="96" t="str">
        <f>IF([1]様式２・管理台帳!BJ111+[1]様式２・管理台帳!BK111&gt;0,"あり","なし")</f>
        <v>あり</v>
      </c>
      <c r="AC18" s="97" t="str">
        <f>+[1]様式２・管理台帳!BL111</f>
        <v>あり</v>
      </c>
      <c r="AD18" s="98">
        <f>+[1]様式２・管理台帳!BW111</f>
        <v>1964</v>
      </c>
      <c r="AE18" s="97" t="str">
        <f>+[1]様式２・管理台帳!BX111</f>
        <v>あり</v>
      </c>
      <c r="AF18" s="99">
        <f>+[1]様式２・管理台帳!BZ111</f>
        <v>1</v>
      </c>
      <c r="AG18" s="100">
        <f>+[1]様式２・管理台帳!CA111</f>
        <v>0</v>
      </c>
      <c r="AH18" s="101">
        <f>+[1]様式２・管理台帳!CB111</f>
        <v>11.49</v>
      </c>
      <c r="AI18" s="102">
        <f>+[1]様式２・管理台帳!CC111</f>
        <v>0</v>
      </c>
      <c r="AJ18" s="103">
        <f>+[1]様式２・管理台帳!CD111</f>
        <v>4</v>
      </c>
      <c r="AK18" s="104">
        <f>+[1]様式２・管理台帳!CE111</f>
        <v>0</v>
      </c>
      <c r="AL18" s="105">
        <f>+[1]様式２・管理台帳!CF111</f>
        <v>7.43</v>
      </c>
      <c r="AM18" s="106">
        <f>+[1]様式２・管理台帳!CG111</f>
        <v>0</v>
      </c>
      <c r="AN18" s="86" t="str">
        <f>+[1]様式２・管理台帳!CI111</f>
        <v>カーテン</v>
      </c>
      <c r="AO18" s="97" t="str">
        <f>IF(OR([1]様式２・管理台帳!CK111="あり",[1]様式２・管理台帳!CK111="1必ず別室"),"あり","")</f>
        <v>あり</v>
      </c>
      <c r="AP18" s="107" t="str">
        <f>+[1]様式２・管理台帳!CN111</f>
        <v>あり</v>
      </c>
      <c r="AQ18" s="86" t="str">
        <f>+[1]様式２・管理台帳!CO111</f>
        <v>あり</v>
      </c>
      <c r="AR18" s="86" t="str">
        <f>+[1]様式２・管理台帳!CP111</f>
        <v>あり</v>
      </c>
      <c r="AS18" s="86" t="str">
        <f>+[1]様式２・管理台帳!CQ111</f>
        <v>あり</v>
      </c>
      <c r="AT18" s="86" t="str">
        <f>+[1]様式２・管理台帳!CR111</f>
        <v>あり</v>
      </c>
      <c r="AU18" s="86" t="str">
        <f>+[1]様式２・管理台帳!CS111</f>
        <v>あり</v>
      </c>
      <c r="AV18" s="86" t="str">
        <f>+[1]様式２・管理台帳!CT111</f>
        <v>あり</v>
      </c>
      <c r="AW18" s="86" t="str">
        <f>+[1]様式２・管理台帳!CU111</f>
        <v>あり</v>
      </c>
      <c r="AX18" s="108">
        <f>+[1]様式２・管理台帳!CV111</f>
        <v>2</v>
      </c>
      <c r="AY18" s="86" t="str">
        <f>+[1]様式２・管理台帳!CW111</f>
        <v>あり</v>
      </c>
      <c r="AZ18" s="86" t="str">
        <f>+[1]様式２・管理台帳!CY111</f>
        <v>○</v>
      </c>
      <c r="BA18" s="109" t="str">
        <f t="shared" si="0"/>
        <v>▲</v>
      </c>
      <c r="BB18" s="110" t="str">
        <f t="shared" si="1"/>
        <v/>
      </c>
      <c r="BC18" s="111" t="str">
        <f t="shared" si="2"/>
        <v>▲</v>
      </c>
      <c r="BD18" s="111" t="str">
        <f t="shared" si="3"/>
        <v/>
      </c>
      <c r="BE18" s="111" t="str">
        <f t="shared" si="4"/>
        <v/>
      </c>
      <c r="BF18" s="111" t="str">
        <f t="shared" si="5"/>
        <v/>
      </c>
      <c r="BG18" s="111" t="str">
        <f t="shared" si="6"/>
        <v/>
      </c>
      <c r="BH18" s="112" t="str">
        <f t="shared" si="7"/>
        <v/>
      </c>
      <c r="BI18" s="111" t="str">
        <f t="shared" si="8"/>
        <v/>
      </c>
      <c r="BJ18" s="112" t="str">
        <f t="shared" si="9"/>
        <v/>
      </c>
      <c r="BK18" s="113" t="str">
        <f t="shared" si="10"/>
        <v/>
      </c>
    </row>
    <row r="19" spans="1:64" s="114" customFormat="1" ht="21.95" customHeight="1" x14ac:dyDescent="0.15">
      <c r="A19" s="86">
        <f>+[1]様式２・管理台帳!C139</f>
        <v>160</v>
      </c>
      <c r="B19" s="86" t="str">
        <f>+[1]様式２・管理台帳!X139</f>
        <v>ご近所ホームいろ葉</v>
      </c>
      <c r="C19" s="86" t="str">
        <f>+[1]様式２・管理台帳!BC139</f>
        <v>県所管</v>
      </c>
      <c r="D19" s="86" t="str">
        <f>+[1]様式２・管理台帳!AA139</f>
        <v>熊谷市</v>
      </c>
      <c r="E19" s="86" t="str">
        <f>+[1]様式２・管理台帳!AB139</f>
        <v>熊谷市妻沼2522番地5</v>
      </c>
      <c r="F19" s="86" t="str">
        <f>+[1]様式２・管理台帳!AL139</f>
        <v>048-598-5200</v>
      </c>
      <c r="G19" s="86" t="str">
        <f>+[1]様式２・管理台帳!D139</f>
        <v>株式会社風の音</v>
      </c>
      <c r="H19" s="87">
        <f>+[1]様式２・管理台帳!W139</f>
        <v>1173103092</v>
      </c>
      <c r="I19" s="88">
        <f>+[1]様式２・管理台帳!Y139</f>
        <v>0</v>
      </c>
      <c r="J19" s="89">
        <f>+[1]様式２・管理台帳!BA139</f>
        <v>8</v>
      </c>
      <c r="K19" s="90">
        <f>+[1]様式２・管理台帳!BB139</f>
        <v>24</v>
      </c>
      <c r="L19" s="91" t="str">
        <f>+[1]様式２・管理台帳!AP139</f>
        <v>○</v>
      </c>
      <c r="M19" s="92" t="str">
        <f>+[1]様式２・管理台帳!AQ139</f>
        <v>○</v>
      </c>
      <c r="N19" s="92" t="str">
        <f>+[1]様式２・管理台帳!AR139</f>
        <v>○</v>
      </c>
      <c r="O19" s="92" t="str">
        <f>+[1]様式２・管理台帳!AS139</f>
        <v>○</v>
      </c>
      <c r="P19" s="92" t="str">
        <f>+[1]様式２・管理台帳!AT139</f>
        <v>○</v>
      </c>
      <c r="Q19" s="92" t="str">
        <f>+[1]様式２・管理台帳!AU139</f>
        <v>○</v>
      </c>
      <c r="R19" s="92" t="str">
        <f>+[1]様式２・管理台帳!AV139</f>
        <v>○</v>
      </c>
      <c r="S19" s="92" t="str">
        <f>+[1]様式２・管理台帳!AW139</f>
        <v>○</v>
      </c>
      <c r="T19" s="86">
        <f>+[1]様式２・管理台帳!AX139</f>
        <v>0</v>
      </c>
      <c r="U19" s="93" t="str">
        <f>+IF([1]様式２・管理台帳!BD139="あり","あり","なし")</f>
        <v>あり</v>
      </c>
      <c r="V19" s="89">
        <f>+[1]様式２・管理台帳!BE139</f>
        <v>4</v>
      </c>
      <c r="W19" s="94">
        <f>+[1]様式２・管理台帳!BF139</f>
        <v>1</v>
      </c>
      <c r="X19" s="95">
        <f>+[1]様式２・管理台帳!BG139</f>
        <v>3</v>
      </c>
      <c r="Y19" s="95">
        <f>+[1]様式２・管理台帳!BH139</f>
        <v>0</v>
      </c>
      <c r="Z19" s="86" t="str">
        <f>+[1]様式２・管理台帳!BM139</f>
        <v>あり</v>
      </c>
      <c r="AA19" s="95">
        <f>+[1]様式２・管理台帳!BI139</f>
        <v>1</v>
      </c>
      <c r="AB19" s="96" t="str">
        <f>IF([1]様式２・管理台帳!BJ139+[1]様式２・管理台帳!BK139&gt;0,"あり","なし")</f>
        <v>あり</v>
      </c>
      <c r="AC19" s="97" t="str">
        <f>+[1]様式２・管理台帳!BL139</f>
        <v>あり</v>
      </c>
      <c r="AD19" s="98">
        <f>+[1]様式２・管理台帳!BW139</f>
        <v>2200</v>
      </c>
      <c r="AE19" s="97" t="str">
        <f>+[1]様式２・管理台帳!BX139</f>
        <v>なし</v>
      </c>
      <c r="AF19" s="99">
        <f>+[1]様式２・管理台帳!BZ139</f>
        <v>2</v>
      </c>
      <c r="AG19" s="100">
        <f>+[1]様式２・管理台帳!CA139</f>
        <v>0</v>
      </c>
      <c r="AH19" s="101">
        <f>+[1]様式２・管理台帳!CB139</f>
        <v>8.34</v>
      </c>
      <c r="AI19" s="102">
        <f>+[1]様式２・管理台帳!CC139</f>
        <v>9.16</v>
      </c>
      <c r="AJ19" s="103">
        <f>+[1]様式２・管理台帳!CD139</f>
        <v>6</v>
      </c>
      <c r="AK19" s="104">
        <f>+[1]様式２・管理台帳!CE139</f>
        <v>0</v>
      </c>
      <c r="AL19" s="105">
        <f>+[1]様式２・管理台帳!CF139</f>
        <v>7.52</v>
      </c>
      <c r="AM19" s="106">
        <f>+[1]様式２・管理台帳!CG139</f>
        <v>8.09</v>
      </c>
      <c r="AN19" s="86" t="str">
        <f>+[1]様式２・管理台帳!CI139</f>
        <v>その他</v>
      </c>
      <c r="AO19" s="97" t="str">
        <f>IF(OR([1]様式２・管理台帳!CK139="あり",[1]様式２・管理台帳!CK139="1必ず別室"),"あり","")</f>
        <v>あり</v>
      </c>
      <c r="AP19" s="107" t="str">
        <f>+[1]様式２・管理台帳!CN139</f>
        <v>あり</v>
      </c>
      <c r="AQ19" s="86" t="str">
        <f>+[1]様式２・管理台帳!CO139</f>
        <v>あり</v>
      </c>
      <c r="AR19" s="86" t="str">
        <f>+[1]様式２・管理台帳!CP139</f>
        <v>あり</v>
      </c>
      <c r="AS19" s="86" t="str">
        <f>+[1]様式２・管理台帳!CQ139</f>
        <v>あり</v>
      </c>
      <c r="AT19" s="86" t="str">
        <f>+[1]様式２・管理台帳!CR139</f>
        <v>あり</v>
      </c>
      <c r="AU19" s="86" t="str">
        <f>+[1]様式２・管理台帳!CS139</f>
        <v>あり</v>
      </c>
      <c r="AV19" s="86" t="str">
        <f>+[1]様式２・管理台帳!CT139</f>
        <v>あり</v>
      </c>
      <c r="AW19" s="86" t="str">
        <f>+[1]様式２・管理台帳!CU139</f>
        <v>あり</v>
      </c>
      <c r="AX19" s="108">
        <f>+[1]様式２・管理台帳!CV139</f>
        <v>2</v>
      </c>
      <c r="AY19" s="86" t="str">
        <f>+[1]様式２・管理台帳!CW139</f>
        <v>あり</v>
      </c>
      <c r="AZ19" s="86" t="str">
        <f>+[1]様式２・管理台帳!CY139</f>
        <v>○</v>
      </c>
      <c r="BA19" s="109" t="str">
        <f t="shared" si="0"/>
        <v/>
      </c>
      <c r="BB19" s="110" t="str">
        <f t="shared" si="1"/>
        <v/>
      </c>
      <c r="BC19" s="111" t="str">
        <f t="shared" si="2"/>
        <v/>
      </c>
      <c r="BD19" s="111" t="str">
        <f t="shared" si="3"/>
        <v/>
      </c>
      <c r="BE19" s="111" t="str">
        <f t="shared" si="4"/>
        <v/>
      </c>
      <c r="BF19" s="111" t="str">
        <f t="shared" si="5"/>
        <v/>
      </c>
      <c r="BG19" s="111" t="str">
        <f t="shared" si="6"/>
        <v/>
      </c>
      <c r="BH19" s="112" t="str">
        <f t="shared" si="7"/>
        <v/>
      </c>
      <c r="BI19" s="111" t="str">
        <f t="shared" si="8"/>
        <v/>
      </c>
      <c r="BJ19" s="112" t="str">
        <f t="shared" si="9"/>
        <v/>
      </c>
      <c r="BK19" s="113" t="str">
        <f t="shared" si="10"/>
        <v/>
      </c>
    </row>
    <row r="20" spans="1:64" s="114" customFormat="1" ht="21.95" customHeight="1" x14ac:dyDescent="0.15">
      <c r="A20" s="86">
        <f>+[1]様式２・管理台帳!C140</f>
        <v>161</v>
      </c>
      <c r="B20" s="86" t="str">
        <f>+[1]様式２・管理台帳!X140</f>
        <v>デイサービスセンタービッグベン</v>
      </c>
      <c r="C20" s="86" t="str">
        <f>+[1]様式２・管理台帳!BC140</f>
        <v>県所管</v>
      </c>
      <c r="D20" s="86" t="str">
        <f>+[1]様式２・管理台帳!AA140</f>
        <v>深谷市</v>
      </c>
      <c r="E20" s="86" t="str">
        <f>+[1]様式２・管理台帳!AB140</f>
        <v>深谷市武蔵野2405-1</v>
      </c>
      <c r="F20" s="86" t="str">
        <f>+[1]様式２・管理台帳!AL140</f>
        <v>048-581-0124</v>
      </c>
      <c r="G20" s="86" t="str">
        <f>+[1]様式２・管理台帳!D140</f>
        <v>株式会社ウィンザー</v>
      </c>
      <c r="H20" s="87">
        <f>+[1]様式２・管理台帳!W140</f>
        <v>1174601300</v>
      </c>
      <c r="I20" s="88">
        <f>+[1]様式２・管理台帳!Y140</f>
        <v>0</v>
      </c>
      <c r="J20" s="89">
        <f>+[1]様式２・管理台帳!BA140</f>
        <v>8</v>
      </c>
      <c r="K20" s="90">
        <f>+[1]様式２・管理台帳!BB140</f>
        <v>30</v>
      </c>
      <c r="L20" s="91" t="str">
        <f>+[1]様式２・管理台帳!AP140</f>
        <v>○</v>
      </c>
      <c r="M20" s="92" t="str">
        <f>+[1]様式２・管理台帳!AQ140</f>
        <v>○</v>
      </c>
      <c r="N20" s="92" t="str">
        <f>+[1]様式２・管理台帳!AR140</f>
        <v>○</v>
      </c>
      <c r="O20" s="92" t="str">
        <f>+[1]様式２・管理台帳!AS140</f>
        <v>○</v>
      </c>
      <c r="P20" s="92" t="str">
        <f>+[1]様式２・管理台帳!AT140</f>
        <v>○</v>
      </c>
      <c r="Q20" s="92" t="str">
        <f>+[1]様式２・管理台帳!AU140</f>
        <v>○</v>
      </c>
      <c r="R20" s="92" t="str">
        <f>+[1]様式２・管理台帳!AV140</f>
        <v>○</v>
      </c>
      <c r="S20" s="92" t="str">
        <f>+[1]様式２・管理台帳!AW140</f>
        <v>○</v>
      </c>
      <c r="T20" s="86">
        <f>+[1]様式２・管理台帳!AX140</f>
        <v>0</v>
      </c>
      <c r="U20" s="93" t="str">
        <f>+IF([1]様式２・管理台帳!BD140="あり","あり","なし")</f>
        <v>あり</v>
      </c>
      <c r="V20" s="89">
        <f>+[1]様式２・管理台帳!BE140</f>
        <v>9</v>
      </c>
      <c r="W20" s="94">
        <f>+[1]様式２・管理台帳!BF140</f>
        <v>0</v>
      </c>
      <c r="X20" s="95">
        <f>+[1]様式２・管理台帳!BG140</f>
        <v>9</v>
      </c>
      <c r="Y20" s="95">
        <f>+[1]様式２・管理台帳!BH140</f>
        <v>0</v>
      </c>
      <c r="Z20" s="86" t="str">
        <f>+[1]様式２・管理台帳!BM140</f>
        <v>なし</v>
      </c>
      <c r="AA20" s="95">
        <f>+[1]様式２・管理台帳!BI140</f>
        <v>1</v>
      </c>
      <c r="AB20" s="96" t="str">
        <f>IF([1]様式２・管理台帳!BJ140+[1]様式２・管理台帳!BK140&gt;0,"あり","なし")</f>
        <v>あり</v>
      </c>
      <c r="AC20" s="97" t="str">
        <f>+[1]様式２・管理台帳!BL140</f>
        <v>あり</v>
      </c>
      <c r="AD20" s="98">
        <f>+[1]様式２・管理台帳!BW140</f>
        <v>2400</v>
      </c>
      <c r="AE20" s="97" t="str">
        <f>+[1]様式２・管理台帳!BX140</f>
        <v>あり</v>
      </c>
      <c r="AF20" s="99">
        <f>+[1]様式２・管理台帳!BZ140</f>
        <v>6</v>
      </c>
      <c r="AG20" s="100">
        <f>+[1]様式２・管理台帳!CA140</f>
        <v>0</v>
      </c>
      <c r="AH20" s="101">
        <f>+[1]様式２・管理台帳!CB140</f>
        <v>5.61</v>
      </c>
      <c r="AI20" s="102">
        <f>+[1]様式２・管理台帳!CC140</f>
        <v>8.5299999999999994</v>
      </c>
      <c r="AJ20" s="103">
        <f>+[1]様式２・管理台帳!CD140</f>
        <v>2</v>
      </c>
      <c r="AK20" s="104">
        <f>+[1]様式２・管理台帳!CE140</f>
        <v>0</v>
      </c>
      <c r="AL20" s="105">
        <f>+[1]様式２・管理台帳!CF140</f>
        <v>7.67</v>
      </c>
      <c r="AM20" s="106">
        <f>+[1]様式２・管理台帳!CG140</f>
        <v>0</v>
      </c>
      <c r="AN20" s="86" t="str">
        <f>+[1]様式２・管理台帳!CI140</f>
        <v>パーテーション</v>
      </c>
      <c r="AO20" s="97" t="str">
        <f>IF(OR([1]様式２・管理台帳!CK140="あり",[1]様式２・管理台帳!CK140="1必ず別室"),"あり","")</f>
        <v>あり</v>
      </c>
      <c r="AP20" s="107" t="str">
        <f>+[1]様式２・管理台帳!CN140</f>
        <v>あり</v>
      </c>
      <c r="AQ20" s="86" t="str">
        <f>+[1]様式２・管理台帳!CO140</f>
        <v>あり</v>
      </c>
      <c r="AR20" s="86" t="str">
        <f>+[1]様式２・管理台帳!CP140</f>
        <v>あり</v>
      </c>
      <c r="AS20" s="86" t="str">
        <f>+[1]様式２・管理台帳!CQ140</f>
        <v>あり</v>
      </c>
      <c r="AT20" s="86" t="str">
        <f>+[1]様式２・管理台帳!CR140</f>
        <v>なし</v>
      </c>
      <c r="AU20" s="86" t="str">
        <f>+[1]様式２・管理台帳!CS140</f>
        <v>あり</v>
      </c>
      <c r="AV20" s="86" t="str">
        <f>+[1]様式２・管理台帳!CT140</f>
        <v>あり</v>
      </c>
      <c r="AW20" s="86" t="str">
        <f>+[1]様式２・管理台帳!CU140</f>
        <v>なし</v>
      </c>
      <c r="AX20" s="108">
        <f>+[1]様式２・管理台帳!CV140</f>
        <v>2</v>
      </c>
      <c r="AY20" s="86" t="str">
        <f>+[1]様式２・管理台帳!CW140</f>
        <v>なし</v>
      </c>
      <c r="AZ20" s="86" t="str">
        <f>+[1]様式２・管理台帳!CY140</f>
        <v>○</v>
      </c>
      <c r="BA20" s="109" t="str">
        <f t="shared" si="0"/>
        <v>▲</v>
      </c>
      <c r="BB20" s="110" t="str">
        <f t="shared" si="1"/>
        <v/>
      </c>
      <c r="BC20" s="111" t="str">
        <f t="shared" si="2"/>
        <v/>
      </c>
      <c r="BD20" s="111" t="str">
        <f t="shared" si="3"/>
        <v/>
      </c>
      <c r="BE20" s="111" t="str">
        <f t="shared" si="4"/>
        <v>▲</v>
      </c>
      <c r="BF20" s="111" t="str">
        <f t="shared" si="5"/>
        <v/>
      </c>
      <c r="BG20" s="111" t="str">
        <f t="shared" si="6"/>
        <v/>
      </c>
      <c r="BH20" s="112" t="str">
        <f t="shared" si="7"/>
        <v/>
      </c>
      <c r="BI20" s="111" t="str">
        <f t="shared" si="8"/>
        <v/>
      </c>
      <c r="BJ20" s="112" t="str">
        <f t="shared" si="9"/>
        <v/>
      </c>
      <c r="BK20" s="113" t="str">
        <f t="shared" si="10"/>
        <v/>
      </c>
    </row>
    <row r="21" spans="1:64" s="146" customFormat="1" ht="21.95" customHeight="1" x14ac:dyDescent="0.15">
      <c r="A21" s="86">
        <f>+[1]様式２・管理台帳!C141</f>
        <v>162</v>
      </c>
      <c r="B21" s="86" t="str">
        <f>+[1]様式２・管理台帳!X141</f>
        <v>デイサービスセンターえがおの里</v>
      </c>
      <c r="C21" s="86" t="str">
        <f>+[1]様式２・管理台帳!BC141</f>
        <v>県所管</v>
      </c>
      <c r="D21" s="86" t="str">
        <f>+[1]様式２・管理台帳!AA141</f>
        <v>深谷市</v>
      </c>
      <c r="E21" s="86" t="str">
        <f>+[1]様式２・管理台帳!AB141</f>
        <v>深谷市小前田2799番地5</v>
      </c>
      <c r="F21" s="86" t="str">
        <f>+[1]様式２・管理台帳!AL141</f>
        <v>048-584-7898</v>
      </c>
      <c r="G21" s="86" t="str">
        <f>+[1]様式２・管理台帳!D141</f>
        <v>有限会社在宅福祉支援推進センター</v>
      </c>
      <c r="H21" s="87">
        <f>+[1]様式２・管理台帳!W141</f>
        <v>1174501237</v>
      </c>
      <c r="I21" s="88">
        <f>+[1]様式２・管理台帳!Y141</f>
        <v>0</v>
      </c>
      <c r="J21" s="89">
        <f>+[1]様式２・管理台帳!BA141</f>
        <v>4</v>
      </c>
      <c r="K21" s="90">
        <f>+[1]様式２・管理台帳!BB141</f>
        <v>30</v>
      </c>
      <c r="L21" s="91" t="str">
        <f>+[1]様式２・管理台帳!AP141</f>
        <v>○</v>
      </c>
      <c r="M21" s="92" t="str">
        <f>+[1]様式２・管理台帳!AQ141</f>
        <v>○</v>
      </c>
      <c r="N21" s="92" t="str">
        <f>+[1]様式２・管理台帳!AR141</f>
        <v>○</v>
      </c>
      <c r="O21" s="92" t="str">
        <f>+[1]様式２・管理台帳!AS141</f>
        <v>○</v>
      </c>
      <c r="P21" s="92" t="str">
        <f>+[1]様式２・管理台帳!AT141</f>
        <v>○</v>
      </c>
      <c r="Q21" s="92" t="str">
        <f>+[1]様式２・管理台帳!AU141</f>
        <v>○</v>
      </c>
      <c r="R21" s="92" t="str">
        <f>+[1]様式２・管理台帳!AV141</f>
        <v>○</v>
      </c>
      <c r="S21" s="92" t="str">
        <f>+[1]様式２・管理台帳!AW141</f>
        <v>○</v>
      </c>
      <c r="T21" s="86">
        <f>+[1]様式２・管理台帳!AX141</f>
        <v>0</v>
      </c>
      <c r="U21" s="93" t="str">
        <f>+IF([1]様式２・管理台帳!BD141="あり","あり","なし")</f>
        <v>あり</v>
      </c>
      <c r="V21" s="89">
        <f>+[1]様式２・管理台帳!BE141</f>
        <v>9</v>
      </c>
      <c r="W21" s="94">
        <f>+[1]様式２・管理台帳!BF141</f>
        <v>0</v>
      </c>
      <c r="X21" s="95">
        <f>+[1]様式２・管理台帳!BG141</f>
        <v>9</v>
      </c>
      <c r="Y21" s="95">
        <f>+[1]様式２・管理台帳!BH141</f>
        <v>0</v>
      </c>
      <c r="Z21" s="86" t="str">
        <f>+[1]様式２・管理台帳!BM141</f>
        <v>あり</v>
      </c>
      <c r="AA21" s="95">
        <f>+[1]様式２・管理台帳!BI141</f>
        <v>1</v>
      </c>
      <c r="AB21" s="96" t="str">
        <f>IF([1]様式２・管理台帳!BJ141+[1]様式２・管理台帳!BK141&gt;0,"あり","なし")</f>
        <v>あり</v>
      </c>
      <c r="AC21" s="97" t="str">
        <f>+[1]様式２・管理台帳!BL141</f>
        <v>あり</v>
      </c>
      <c r="AD21" s="98">
        <f>+[1]様式２・管理台帳!BW141</f>
        <v>4000</v>
      </c>
      <c r="AE21" s="97" t="str">
        <f>+[1]様式２・管理台帳!BX141</f>
        <v>あり</v>
      </c>
      <c r="AF21" s="99">
        <f>+[1]様式２・管理台帳!BZ141</f>
        <v>1</v>
      </c>
      <c r="AG21" s="100">
        <f>+[1]様式２・管理台帳!CA141</f>
        <v>0</v>
      </c>
      <c r="AH21" s="101">
        <f>+[1]様式２・管理台帳!CB141</f>
        <v>7.55</v>
      </c>
      <c r="AI21" s="102">
        <f>+[1]様式２・管理台帳!CC141</f>
        <v>7.55</v>
      </c>
      <c r="AJ21" s="103">
        <f>+[1]様式２・管理台帳!CD141</f>
        <v>3</v>
      </c>
      <c r="AK21" s="104">
        <f>+[1]様式２・管理台帳!CE141</f>
        <v>0</v>
      </c>
      <c r="AL21" s="105">
        <f>+[1]様式２・管理台帳!CF141</f>
        <v>9.1</v>
      </c>
      <c r="AM21" s="106">
        <f>+[1]様式２・管理台帳!CG141</f>
        <v>12.3</v>
      </c>
      <c r="AN21" s="86" t="str">
        <f>+[1]様式２・管理台帳!CI141</f>
        <v>両方併用</v>
      </c>
      <c r="AO21" s="97" t="str">
        <f>IF(OR([1]様式２・管理台帳!CK141="あり",[1]様式２・管理台帳!CK141="1必ず別室"),"あり","")</f>
        <v>あり</v>
      </c>
      <c r="AP21" s="107" t="str">
        <f>+[1]様式２・管理台帳!CN141</f>
        <v>あり</v>
      </c>
      <c r="AQ21" s="86" t="str">
        <f>+[1]様式２・管理台帳!CO141</f>
        <v>あり</v>
      </c>
      <c r="AR21" s="86" t="str">
        <f>+[1]様式２・管理台帳!CP141</f>
        <v>あり</v>
      </c>
      <c r="AS21" s="86" t="str">
        <f>+[1]様式２・管理台帳!CQ141</f>
        <v>あり</v>
      </c>
      <c r="AT21" s="86" t="str">
        <f>+[1]様式２・管理台帳!CR141</f>
        <v>あり</v>
      </c>
      <c r="AU21" s="86" t="str">
        <f>+[1]様式２・管理台帳!CS141</f>
        <v>あり</v>
      </c>
      <c r="AV21" s="86" t="str">
        <f>+[1]様式２・管理台帳!CT141</f>
        <v>あり</v>
      </c>
      <c r="AW21" s="86" t="str">
        <f>+[1]様式２・管理台帳!CU141</f>
        <v>あり</v>
      </c>
      <c r="AX21" s="108">
        <f>+[1]様式２・管理台帳!CV141</f>
        <v>2</v>
      </c>
      <c r="AY21" s="86" t="str">
        <f>+[1]様式２・管理台帳!CW141</f>
        <v>あり</v>
      </c>
      <c r="AZ21" s="86" t="str">
        <f>+[1]様式２・管理台帳!CY141</f>
        <v>○</v>
      </c>
      <c r="BA21" s="109" t="str">
        <f t="shared" si="0"/>
        <v/>
      </c>
      <c r="BB21" s="110" t="str">
        <f t="shared" si="1"/>
        <v/>
      </c>
      <c r="BC21" s="111" t="str">
        <f t="shared" si="2"/>
        <v/>
      </c>
      <c r="BD21" s="111" t="str">
        <f t="shared" si="3"/>
        <v/>
      </c>
      <c r="BE21" s="111" t="str">
        <f t="shared" si="4"/>
        <v/>
      </c>
      <c r="BF21" s="111" t="str">
        <f t="shared" si="5"/>
        <v/>
      </c>
      <c r="BG21" s="111" t="str">
        <f t="shared" si="6"/>
        <v/>
      </c>
      <c r="BH21" s="112" t="str">
        <f t="shared" si="7"/>
        <v/>
      </c>
      <c r="BI21" s="111" t="str">
        <f t="shared" si="8"/>
        <v/>
      </c>
      <c r="BJ21" s="112" t="str">
        <f t="shared" si="9"/>
        <v/>
      </c>
      <c r="BK21" s="113" t="str">
        <f t="shared" si="10"/>
        <v/>
      </c>
      <c r="BL21" s="114"/>
    </row>
    <row r="22" spans="1:64" s="114" customFormat="1" ht="21.95" customHeight="1" x14ac:dyDescent="0.15">
      <c r="A22" s="86">
        <f>+[1]様式２・管理台帳!C163</f>
        <v>184</v>
      </c>
      <c r="B22" s="86" t="str">
        <f>+[1]様式２・管理台帳!X163</f>
        <v>デイサービス多和目苑</v>
      </c>
      <c r="C22" s="86" t="str">
        <f>+[1]様式２・管理台帳!BC163</f>
        <v>県所管</v>
      </c>
      <c r="D22" s="86" t="str">
        <f>+[1]様式２・管理台帳!AA163</f>
        <v>坂戸市</v>
      </c>
      <c r="E22" s="86" t="str">
        <f>+[1]様式２・管理台帳!AB163</f>
        <v>坂戸市大字多和目83番地5</v>
      </c>
      <c r="F22" s="86" t="str">
        <f>+[1]様式２・管理台帳!AL163</f>
        <v>049-298-4449</v>
      </c>
      <c r="G22" s="86" t="str">
        <f>+[1]様式２・管理台帳!D163</f>
        <v>ＮＰＯ法人愛の手</v>
      </c>
      <c r="H22" s="87">
        <f>+[1]様式２・管理台帳!W163</f>
        <v>1176001178</v>
      </c>
      <c r="I22" s="88">
        <f>+[1]様式２・管理台帳!Y163</f>
        <v>0</v>
      </c>
      <c r="J22" s="89">
        <f>+[1]様式２・管理台帳!BA163</f>
        <v>4</v>
      </c>
      <c r="K22" s="90">
        <f>+[1]様式２・管理台帳!BB163</f>
        <v>28</v>
      </c>
      <c r="L22" s="91" t="str">
        <f>+[1]様式２・管理台帳!AP163</f>
        <v>○</v>
      </c>
      <c r="M22" s="92" t="str">
        <f>+[1]様式２・管理台帳!AQ163</f>
        <v>○</v>
      </c>
      <c r="N22" s="92" t="str">
        <f>+[1]様式２・管理台帳!AR163</f>
        <v>○</v>
      </c>
      <c r="O22" s="92" t="str">
        <f>+[1]様式２・管理台帳!AS163</f>
        <v>○</v>
      </c>
      <c r="P22" s="92" t="str">
        <f>+[1]様式２・管理台帳!AT163</f>
        <v>○</v>
      </c>
      <c r="Q22" s="92" t="str">
        <f>+[1]様式２・管理台帳!AU163</f>
        <v>○</v>
      </c>
      <c r="R22" s="92" t="str">
        <f>+[1]様式２・管理台帳!AV163</f>
        <v>○</v>
      </c>
      <c r="S22" s="92" t="str">
        <f>+[1]様式２・管理台帳!AW163</f>
        <v>○</v>
      </c>
      <c r="T22" s="86">
        <f>+[1]様式２・管理台帳!AX163</f>
        <v>0</v>
      </c>
      <c r="U22" s="93" t="str">
        <f>+IF([1]様式２・管理台帳!BD163="あり","あり","なし")</f>
        <v>なし</v>
      </c>
      <c r="V22" s="89">
        <f>+[1]様式２・管理台帳!BE163</f>
        <v>4</v>
      </c>
      <c r="W22" s="94">
        <f>+[1]様式２・管理台帳!BF163</f>
        <v>1</v>
      </c>
      <c r="X22" s="95">
        <f>+[1]様式２・管理台帳!BG163</f>
        <v>3</v>
      </c>
      <c r="Y22" s="95">
        <f>+[1]様式２・管理台帳!BH163</f>
        <v>0</v>
      </c>
      <c r="Z22" s="86" t="str">
        <f>+[1]様式２・管理台帳!BM163</f>
        <v>あり</v>
      </c>
      <c r="AA22" s="95">
        <f>+[1]様式２・管理台帳!BI163</f>
        <v>1</v>
      </c>
      <c r="AB22" s="96" t="str">
        <f>IF([1]様式２・管理台帳!BJ163+[1]様式２・管理台帳!BK163&gt;0,"あり","なし")</f>
        <v>あり</v>
      </c>
      <c r="AC22" s="97" t="str">
        <f>+[1]様式２・管理台帳!BL163</f>
        <v>あり</v>
      </c>
      <c r="AD22" s="98">
        <f>+[1]様式２・管理台帳!BW163</f>
        <v>4800</v>
      </c>
      <c r="AE22" s="97">
        <f>+[1]様式２・管理台帳!BX163</f>
        <v>0</v>
      </c>
      <c r="AF22" s="99">
        <f>+[1]様式２・管理台帳!BZ163</f>
        <v>4</v>
      </c>
      <c r="AG22" s="100">
        <f>+[1]様式２・管理台帳!CA163</f>
        <v>0</v>
      </c>
      <c r="AH22" s="101">
        <f>+[1]様式２・管理台帳!CB163</f>
        <v>7.65</v>
      </c>
      <c r="AI22" s="102">
        <f>+[1]様式２・管理台帳!CC163</f>
        <v>8.02</v>
      </c>
      <c r="AJ22" s="103">
        <f>+[1]様式２・管理台帳!CD163</f>
        <v>0</v>
      </c>
      <c r="AK22" s="104">
        <f>+[1]様式２・管理台帳!CE163</f>
        <v>0</v>
      </c>
      <c r="AL22" s="105">
        <f>+[1]様式２・管理台帳!CF163</f>
        <v>0</v>
      </c>
      <c r="AM22" s="106">
        <f>+[1]様式２・管理台帳!CG163</f>
        <v>0</v>
      </c>
      <c r="AN22" s="86">
        <f>+[1]様式２・管理台帳!CI163</f>
        <v>0</v>
      </c>
      <c r="AO22" s="97" t="str">
        <f>IF(OR([1]様式２・管理台帳!CK163="あり",[1]様式２・管理台帳!CK163="1必ず別室"),"あり","")</f>
        <v>あり</v>
      </c>
      <c r="AP22" s="107">
        <f>+[1]様式２・管理台帳!CN163</f>
        <v>0</v>
      </c>
      <c r="AQ22" s="86" t="str">
        <f>+[1]様式２・管理台帳!CO163</f>
        <v>あり</v>
      </c>
      <c r="AR22" s="86" t="str">
        <f>+[1]様式２・管理台帳!CP163</f>
        <v>あり</v>
      </c>
      <c r="AS22" s="86" t="str">
        <f>+[1]様式２・管理台帳!CQ163</f>
        <v>あり</v>
      </c>
      <c r="AT22" s="86" t="str">
        <f>+[1]様式２・管理台帳!CR163</f>
        <v>あり</v>
      </c>
      <c r="AU22" s="86" t="str">
        <f>+[1]様式２・管理台帳!CS163</f>
        <v>あり</v>
      </c>
      <c r="AV22" s="86" t="str">
        <f>+[1]様式２・管理台帳!CT163</f>
        <v>あり</v>
      </c>
      <c r="AW22" s="86" t="str">
        <f>+[1]様式２・管理台帳!CU163</f>
        <v>あり</v>
      </c>
      <c r="AX22" s="108">
        <f>+[1]様式２・管理台帳!CV163</f>
        <v>2</v>
      </c>
      <c r="AY22" s="86" t="str">
        <f>+[1]様式２・管理台帳!CW163</f>
        <v>あり</v>
      </c>
      <c r="AZ22" s="86" t="str">
        <f>+[1]様式２・管理台帳!CY163</f>
        <v>○</v>
      </c>
      <c r="BA22" s="109" t="str">
        <f t="shared" si="0"/>
        <v>▲</v>
      </c>
      <c r="BB22" s="110" t="str">
        <f t="shared" si="1"/>
        <v/>
      </c>
      <c r="BC22" s="111" t="str">
        <f t="shared" si="2"/>
        <v>▲</v>
      </c>
      <c r="BD22" s="111" t="str">
        <f t="shared" si="3"/>
        <v/>
      </c>
      <c r="BE22" s="111" t="str">
        <f t="shared" si="4"/>
        <v/>
      </c>
      <c r="BF22" s="111" t="str">
        <f t="shared" si="5"/>
        <v/>
      </c>
      <c r="BG22" s="111" t="str">
        <f t="shared" si="6"/>
        <v/>
      </c>
      <c r="BH22" s="112" t="str">
        <f t="shared" si="7"/>
        <v/>
      </c>
      <c r="BI22" s="111" t="str">
        <f t="shared" si="8"/>
        <v>▲</v>
      </c>
      <c r="BJ22" s="112" t="str">
        <f t="shared" si="9"/>
        <v/>
      </c>
      <c r="BK22" s="113" t="str">
        <f t="shared" si="10"/>
        <v/>
      </c>
      <c r="BL22" s="115"/>
    </row>
    <row r="23" spans="1:64" s="115" customFormat="1" ht="21.95" customHeight="1" x14ac:dyDescent="0.15">
      <c r="A23" s="86">
        <f>+[1]様式２・管理台帳!C168</f>
        <v>189</v>
      </c>
      <c r="B23" s="86" t="str">
        <f>+[1]様式２・管理台帳!X168</f>
        <v>ふれあいデイサービスセンター</v>
      </c>
      <c r="C23" s="86" t="str">
        <f>+[1]様式２・管理台帳!BC168</f>
        <v>県所管</v>
      </c>
      <c r="D23" s="86" t="str">
        <f>+[1]様式２・管理台帳!AA168</f>
        <v>本庄市</v>
      </c>
      <c r="E23" s="86" t="str">
        <f>+[1]様式２・管理台帳!AB168</f>
        <v>本庄市児玉町吉田林４０２番地２</v>
      </c>
      <c r="F23" s="86" t="str">
        <f>+[1]様式２・管理台帳!AL168</f>
        <v>0495-71-7971</v>
      </c>
      <c r="G23" s="86" t="str">
        <f>+[1]様式２・管理台帳!D168</f>
        <v>株式会社はなわ社会福祉</v>
      </c>
      <c r="H23" s="87">
        <f>+[1]様式２・管理台帳!W168</f>
        <v>1174301380</v>
      </c>
      <c r="I23" s="88">
        <f>+[1]様式２・管理台帳!Y168</f>
        <v>0</v>
      </c>
      <c r="J23" s="89">
        <f>+[1]様式２・管理台帳!BA168</f>
        <v>9</v>
      </c>
      <c r="K23" s="90">
        <f>+[1]様式２・管理台帳!BB168</f>
        <v>100</v>
      </c>
      <c r="L23" s="91" t="str">
        <f>+[1]様式２・管理台帳!AP168</f>
        <v>○</v>
      </c>
      <c r="M23" s="92" t="str">
        <f>+[1]様式２・管理台帳!AQ168</f>
        <v>○</v>
      </c>
      <c r="N23" s="92" t="str">
        <f>+[1]様式２・管理台帳!AR168</f>
        <v>○</v>
      </c>
      <c r="O23" s="92" t="str">
        <f>+[1]様式２・管理台帳!AS168</f>
        <v>○</v>
      </c>
      <c r="P23" s="92" t="str">
        <f>+[1]様式２・管理台帳!AT168</f>
        <v>○</v>
      </c>
      <c r="Q23" s="92" t="str">
        <f>+[1]様式２・管理台帳!AU168</f>
        <v>○</v>
      </c>
      <c r="R23" s="92" t="str">
        <f>+[1]様式２・管理台帳!AV168</f>
        <v>○</v>
      </c>
      <c r="S23" s="92" t="str">
        <f>+[1]様式２・管理台帳!AW168</f>
        <v>○</v>
      </c>
      <c r="T23" s="86">
        <f>+[1]様式２・管理台帳!AX168</f>
        <v>0</v>
      </c>
      <c r="U23" s="93" t="str">
        <f>+IF([1]様式２・管理台帳!BD168="あり","あり","なし")</f>
        <v>あり</v>
      </c>
      <c r="V23" s="89">
        <f>+[1]様式２・管理台帳!BE168</f>
        <v>2</v>
      </c>
      <c r="W23" s="94">
        <f>+[1]様式２・管理台帳!BF168</f>
        <v>1</v>
      </c>
      <c r="X23" s="95">
        <f>+[1]様式２・管理台帳!BG168</f>
        <v>0</v>
      </c>
      <c r="Y23" s="95">
        <f>+[1]様式２・管理台帳!BH168</f>
        <v>0</v>
      </c>
      <c r="Z23" s="86" t="str">
        <f>+[1]様式２・管理台帳!BM168</f>
        <v>なし</v>
      </c>
      <c r="AA23" s="95">
        <f>+[1]様式２・管理台帳!BI168</f>
        <v>0</v>
      </c>
      <c r="AB23" s="96" t="str">
        <f>IF([1]様式２・管理台帳!BJ168+[1]様式２・管理台帳!BK168&gt;0,"あり","なし")</f>
        <v>あり</v>
      </c>
      <c r="AC23" s="97" t="str">
        <f>+[1]様式２・管理台帳!BL168</f>
        <v>あり</v>
      </c>
      <c r="AD23" s="98">
        <f>+[1]様式２・管理台帳!BW168</f>
        <v>3500</v>
      </c>
      <c r="AE23" s="97" t="str">
        <f>+[1]様式２・管理台帳!BX168</f>
        <v>なし</v>
      </c>
      <c r="AF23" s="99">
        <f>+[1]様式２・管理台帳!BZ168</f>
        <v>9</v>
      </c>
      <c r="AG23" s="100">
        <f>+[1]様式２・管理台帳!CA168</f>
        <v>0</v>
      </c>
      <c r="AH23" s="101">
        <f>+[1]様式２・管理台帳!CB168</f>
        <v>7.5</v>
      </c>
      <c r="AI23" s="102">
        <f>+[1]様式２・管理台帳!CC168</f>
        <v>0</v>
      </c>
      <c r="AJ23" s="103">
        <f>+[1]様式２・管理台帳!CD168</f>
        <v>0</v>
      </c>
      <c r="AK23" s="104">
        <f>+[1]様式２・管理台帳!CE168</f>
        <v>0</v>
      </c>
      <c r="AL23" s="105">
        <f>+[1]様式２・管理台帳!CF168</f>
        <v>0</v>
      </c>
      <c r="AM23" s="106">
        <f>+[1]様式２・管理台帳!CG168</f>
        <v>0</v>
      </c>
      <c r="AN23" s="86">
        <f>+[1]様式２・管理台帳!CI168</f>
        <v>0</v>
      </c>
      <c r="AO23" s="97" t="str">
        <f>IF(OR([1]様式２・管理台帳!CK168="あり",[1]様式２・管理台帳!CK168="1必ず別室"),"あり","")</f>
        <v>あり</v>
      </c>
      <c r="AP23" s="107" t="str">
        <f>+[1]様式２・管理台帳!CN168</f>
        <v>あり</v>
      </c>
      <c r="AQ23" s="86" t="str">
        <f>+[1]様式２・管理台帳!CO168</f>
        <v>あり</v>
      </c>
      <c r="AR23" s="86" t="str">
        <f>+[1]様式２・管理台帳!CP168</f>
        <v>あり</v>
      </c>
      <c r="AS23" s="86" t="str">
        <f>+[1]様式２・管理台帳!CQ168</f>
        <v>あり</v>
      </c>
      <c r="AT23" s="86" t="str">
        <f>+[1]様式２・管理台帳!CR168</f>
        <v>あり</v>
      </c>
      <c r="AU23" s="86" t="str">
        <f>+[1]様式２・管理台帳!CS168</f>
        <v>あり</v>
      </c>
      <c r="AV23" s="86" t="str">
        <f>+[1]様式２・管理台帳!CT168</f>
        <v>あり</v>
      </c>
      <c r="AW23" s="86" t="str">
        <f>+[1]様式２・管理台帳!CU168</f>
        <v>あり</v>
      </c>
      <c r="AX23" s="108">
        <f>+[1]様式２・管理台帳!CV168</f>
        <v>1</v>
      </c>
      <c r="AY23" s="86" t="str">
        <f>+[1]様式２・管理台帳!CW168</f>
        <v>あり</v>
      </c>
      <c r="AZ23" s="86" t="str">
        <f>+[1]様式２・管理台帳!CY168</f>
        <v>○</v>
      </c>
      <c r="BA23" s="109" t="str">
        <f t="shared" si="0"/>
        <v/>
      </c>
      <c r="BB23" s="110" t="str">
        <f t="shared" si="1"/>
        <v/>
      </c>
      <c r="BC23" s="111" t="str">
        <f t="shared" si="2"/>
        <v/>
      </c>
      <c r="BD23" s="111" t="str">
        <f t="shared" si="3"/>
        <v/>
      </c>
      <c r="BE23" s="111" t="str">
        <f t="shared" si="4"/>
        <v/>
      </c>
      <c r="BF23" s="111" t="str">
        <f t="shared" si="5"/>
        <v/>
      </c>
      <c r="BG23" s="111" t="str">
        <f t="shared" si="6"/>
        <v/>
      </c>
      <c r="BH23" s="112" t="str">
        <f t="shared" si="7"/>
        <v/>
      </c>
      <c r="BI23" s="111" t="str">
        <f t="shared" si="8"/>
        <v/>
      </c>
      <c r="BJ23" s="112" t="str">
        <f t="shared" si="9"/>
        <v/>
      </c>
      <c r="BK23" s="113" t="str">
        <f t="shared" si="10"/>
        <v/>
      </c>
      <c r="BL23" s="114"/>
    </row>
    <row r="24" spans="1:64" s="115" customFormat="1" ht="21.95" customHeight="1" x14ac:dyDescent="0.15">
      <c r="A24" s="86">
        <f>+[1]様式２・管理台帳!C173</f>
        <v>194</v>
      </c>
      <c r="B24" s="86" t="str">
        <f>+[1]様式２・管理台帳!X173</f>
        <v>かがやきデイサービス戸田公園</v>
      </c>
      <c r="C24" s="86" t="str">
        <f>+[1]様式２・管理台帳!BC173</f>
        <v>県所管</v>
      </c>
      <c r="D24" s="86" t="str">
        <f>+[1]様式２・管理台帳!AA173</f>
        <v>戸田市</v>
      </c>
      <c r="E24" s="86" t="str">
        <f>+[1]様式２・管理台帳!AB173</f>
        <v>戸田市喜沢2-25-1</v>
      </c>
      <c r="F24" s="86" t="str">
        <f>+[1]様式２・管理台帳!AL173</f>
        <v>048-430-3211</v>
      </c>
      <c r="G24" s="86" t="str">
        <f>+[1]様式２・管理台帳!D173</f>
        <v>株式会社やまねメディカル</v>
      </c>
      <c r="H24" s="87">
        <f>+[1]様式２・管理台帳!W173</f>
        <v>1171901422</v>
      </c>
      <c r="I24" s="88">
        <f>+[1]様式２・管理台帳!Y173</f>
        <v>0</v>
      </c>
      <c r="J24" s="89">
        <f>+[1]様式２・管理台帳!BA173</f>
        <v>6</v>
      </c>
      <c r="K24" s="90">
        <f>+[1]様式２・管理台帳!BB173</f>
        <v>20</v>
      </c>
      <c r="L24" s="91" t="str">
        <f>+[1]様式２・管理台帳!AP173</f>
        <v>○</v>
      </c>
      <c r="M24" s="92" t="str">
        <f>+[1]様式２・管理台帳!AQ173</f>
        <v>○</v>
      </c>
      <c r="N24" s="92" t="str">
        <f>+[1]様式２・管理台帳!AR173</f>
        <v>○</v>
      </c>
      <c r="O24" s="92" t="str">
        <f>+[1]様式２・管理台帳!AS173</f>
        <v>○</v>
      </c>
      <c r="P24" s="92" t="str">
        <f>+[1]様式２・管理台帳!AT173</f>
        <v>○</v>
      </c>
      <c r="Q24" s="92" t="str">
        <f>+[1]様式２・管理台帳!AU173</f>
        <v>○</v>
      </c>
      <c r="R24" s="92" t="str">
        <f>+[1]様式２・管理台帳!AV173</f>
        <v>○</v>
      </c>
      <c r="S24" s="92" t="str">
        <f>+[1]様式２・管理台帳!AW173</f>
        <v>○</v>
      </c>
      <c r="T24" s="145">
        <f>+[1]様式２・管理台帳!AX173</f>
        <v>43101</v>
      </c>
      <c r="U24" s="93" t="str">
        <f>+IF([1]様式２・管理台帳!BD173="あり","あり","なし")</f>
        <v>あり</v>
      </c>
      <c r="V24" s="89">
        <f>+[1]様式２・管理台帳!BE173</f>
        <v>2</v>
      </c>
      <c r="W24" s="94">
        <f>+[1]様式２・管理台帳!BF173</f>
        <v>0</v>
      </c>
      <c r="X24" s="95">
        <f>+[1]様式２・管理台帳!BG173</f>
        <v>1</v>
      </c>
      <c r="Y24" s="95" t="str">
        <f>+[1]様式２・管理台帳!BH173</f>
        <v>１人</v>
      </c>
      <c r="Z24" s="86" t="str">
        <f>+[1]様式２・管理台帳!BM173</f>
        <v>なし</v>
      </c>
      <c r="AA24" s="95" t="str">
        <f>+[1]様式２・管理台帳!BI173</f>
        <v>1人</v>
      </c>
      <c r="AB24" s="96" t="str">
        <f>IF([1]様式２・管理台帳!BJ173+[1]様式２・管理台帳!BK173&gt;0,"あり","なし")</f>
        <v>なし</v>
      </c>
      <c r="AC24" s="97" t="str">
        <f>+[1]様式２・管理台帳!BL173</f>
        <v>あり</v>
      </c>
      <c r="AD24" s="98">
        <f>+[1]様式２・管理台帳!BW173</f>
        <v>1944</v>
      </c>
      <c r="AE24" s="97" t="str">
        <f>+[1]様式２・管理台帳!BX173</f>
        <v>あり</v>
      </c>
      <c r="AF24" s="99">
        <f>+[1]様式２・管理台帳!BZ173</f>
        <v>0</v>
      </c>
      <c r="AG24" s="100">
        <f>+[1]様式２・管理台帳!CA173</f>
        <v>0</v>
      </c>
      <c r="AH24" s="101">
        <f>+[1]様式２・管理台帳!CB173</f>
        <v>0</v>
      </c>
      <c r="AI24" s="102">
        <f>+[1]様式２・管理台帳!CC173</f>
        <v>0</v>
      </c>
      <c r="AJ24" s="103">
        <f>+[1]様式２・管理台帳!CD173</f>
        <v>4</v>
      </c>
      <c r="AK24" s="104">
        <f>+[1]様式２・管理台帳!CE173</f>
        <v>2</v>
      </c>
      <c r="AL24" s="105">
        <f>+[1]様式２・管理台帳!CF173</f>
        <v>7.5</v>
      </c>
      <c r="AM24" s="106">
        <f>+[1]様式２・管理台帳!CG173</f>
        <v>10.43</v>
      </c>
      <c r="AN24" s="86" t="str">
        <f>+[1]様式２・管理台帳!CI173</f>
        <v>カーテン</v>
      </c>
      <c r="AO24" s="97" t="str">
        <f>IF(OR([1]様式２・管理台帳!CK173="あり",[1]様式２・管理台帳!CK173="1必ず別室"),"あり","")</f>
        <v>あり</v>
      </c>
      <c r="AP24" s="107" t="str">
        <f>+[1]様式２・管理台帳!CN173</f>
        <v>あり</v>
      </c>
      <c r="AQ24" s="86" t="str">
        <f>+[1]様式２・管理台帳!CO173</f>
        <v>あり</v>
      </c>
      <c r="AR24" s="86" t="str">
        <f>+[1]様式２・管理台帳!CP173</f>
        <v>あり</v>
      </c>
      <c r="AS24" s="86" t="str">
        <f>+[1]様式２・管理台帳!CQ173</f>
        <v>あり</v>
      </c>
      <c r="AT24" s="86" t="str">
        <f>+[1]様式２・管理台帳!CR173</f>
        <v>あり</v>
      </c>
      <c r="AU24" s="86" t="str">
        <f>+[1]様式２・管理台帳!CS173</f>
        <v>あり</v>
      </c>
      <c r="AV24" s="86" t="str">
        <f>+[1]様式２・管理台帳!CT173</f>
        <v>あり</v>
      </c>
      <c r="AW24" s="86" t="str">
        <f>+[1]様式２・管理台帳!CU173</f>
        <v>なし</v>
      </c>
      <c r="AX24" s="108">
        <f>+[1]様式２・管理台帳!CV173</f>
        <v>2</v>
      </c>
      <c r="AY24" s="86" t="str">
        <f>+[1]様式２・管理台帳!CW173</f>
        <v>なし</v>
      </c>
      <c r="AZ24" s="86" t="str">
        <f>+[1]様式２・管理台帳!CY173</f>
        <v>○</v>
      </c>
      <c r="BA24" s="109" t="str">
        <f t="shared" si="0"/>
        <v/>
      </c>
      <c r="BB24" s="110" t="str">
        <f t="shared" si="1"/>
        <v/>
      </c>
      <c r="BC24" s="111" t="str">
        <f t="shared" si="2"/>
        <v/>
      </c>
      <c r="BD24" s="111" t="str">
        <f t="shared" si="3"/>
        <v/>
      </c>
      <c r="BE24" s="111" t="str">
        <f t="shared" si="4"/>
        <v/>
      </c>
      <c r="BF24" s="111" t="str">
        <f t="shared" si="5"/>
        <v/>
      </c>
      <c r="BG24" s="111" t="str">
        <f t="shared" si="6"/>
        <v/>
      </c>
      <c r="BH24" s="112" t="str">
        <f t="shared" si="7"/>
        <v/>
      </c>
      <c r="BI24" s="111" t="str">
        <f t="shared" si="8"/>
        <v/>
      </c>
      <c r="BJ24" s="112" t="str">
        <f t="shared" si="9"/>
        <v/>
      </c>
      <c r="BK24" s="113" t="str">
        <f t="shared" si="10"/>
        <v/>
      </c>
      <c r="BL24" s="144"/>
    </row>
    <row r="25" spans="1:64" s="115" customFormat="1" ht="21.95" customHeight="1" x14ac:dyDescent="0.15">
      <c r="A25" s="86">
        <f>+[1]様式２・管理台帳!C174</f>
        <v>195</v>
      </c>
      <c r="B25" s="86" t="str">
        <f>+[1]様式２・管理台帳!X174</f>
        <v>かがやきデイサービス春日部</v>
      </c>
      <c r="C25" s="86" t="str">
        <f>+[1]様式２・管理台帳!BC174</f>
        <v>県所管</v>
      </c>
      <c r="D25" s="86" t="str">
        <f>+[1]様式２・管理台帳!AA174</f>
        <v>春日部市</v>
      </c>
      <c r="E25" s="86" t="str">
        <f>+[1]様式２・管理台帳!AB174</f>
        <v>春日部市中央５－７－１２</v>
      </c>
      <c r="F25" s="86" t="str">
        <f>+[1]様式２・管理台帳!AL174</f>
        <v>048-739-7030</v>
      </c>
      <c r="G25" s="86" t="str">
        <f>+[1]様式２・管理台帳!D174</f>
        <v>株式会社やまねメディカル</v>
      </c>
      <c r="H25" s="87">
        <f>+[1]様式２・管理台帳!W174</f>
        <v>1170602575</v>
      </c>
      <c r="I25" s="88">
        <f>+[1]様式２・管理台帳!Y174</f>
        <v>0</v>
      </c>
      <c r="J25" s="89">
        <f>+[1]様式２・管理台帳!BA174</f>
        <v>3</v>
      </c>
      <c r="K25" s="90">
        <f>+[1]様式２・管理台帳!BB174</f>
        <v>22</v>
      </c>
      <c r="L25" s="91" t="str">
        <f>+[1]様式２・管理台帳!AP174</f>
        <v>○</v>
      </c>
      <c r="M25" s="92" t="str">
        <f>+[1]様式２・管理台帳!AQ174</f>
        <v>○</v>
      </c>
      <c r="N25" s="92" t="str">
        <f>+[1]様式２・管理台帳!AR174</f>
        <v>○</v>
      </c>
      <c r="O25" s="92" t="str">
        <f>+[1]様式２・管理台帳!AS174</f>
        <v>○</v>
      </c>
      <c r="P25" s="92" t="str">
        <f>+[1]様式２・管理台帳!AT174</f>
        <v>○</v>
      </c>
      <c r="Q25" s="92" t="str">
        <f>+[1]様式２・管理台帳!AU174</f>
        <v>○</v>
      </c>
      <c r="R25" s="92" t="str">
        <f>+[1]様式２・管理台帳!AV174</f>
        <v>○</v>
      </c>
      <c r="S25" s="92" t="str">
        <f>+[1]様式２・管理台帳!AW174</f>
        <v>○</v>
      </c>
      <c r="T25" s="86">
        <f>+[1]様式２・管理台帳!AX174</f>
        <v>0</v>
      </c>
      <c r="U25" s="93" t="str">
        <f>+IF([1]様式２・管理台帳!BD174="あり","あり","なし")</f>
        <v>あり</v>
      </c>
      <c r="V25" s="89">
        <f>+[1]様式２・管理台帳!BE174</f>
        <v>3</v>
      </c>
      <c r="W25" s="94">
        <f>+[1]様式２・管理台帳!BF174</f>
        <v>0</v>
      </c>
      <c r="X25" s="95">
        <f>+[1]様式２・管理台帳!BG174</f>
        <v>1</v>
      </c>
      <c r="Y25" s="95">
        <f>+[1]様式２・管理台帳!BH174</f>
        <v>2</v>
      </c>
      <c r="Z25" s="86" t="str">
        <f>+[1]様式２・管理台帳!BM174</f>
        <v>なし</v>
      </c>
      <c r="AA25" s="95">
        <f>+[1]様式２・管理台帳!BI174</f>
        <v>1</v>
      </c>
      <c r="AB25" s="96" t="str">
        <f>IF([1]様式２・管理台帳!BJ174+[1]様式２・管理台帳!BK174&gt;0,"あり","なし")</f>
        <v>なし</v>
      </c>
      <c r="AC25" s="97" t="str">
        <f>+[1]様式２・管理台帳!BL174</f>
        <v>あり</v>
      </c>
      <c r="AD25" s="98">
        <f>+[1]様式２・管理台帳!BW174</f>
        <v>1728</v>
      </c>
      <c r="AE25" s="97" t="str">
        <f>+[1]様式２・管理台帳!BX174</f>
        <v>なし</v>
      </c>
      <c r="AF25" s="99">
        <f>+[1]様式２・管理台帳!BZ174</f>
        <v>0</v>
      </c>
      <c r="AG25" s="100">
        <f>+[1]様式２・管理台帳!CA174</f>
        <v>0</v>
      </c>
      <c r="AH25" s="101">
        <f>+[1]様式２・管理台帳!CB174</f>
        <v>0</v>
      </c>
      <c r="AI25" s="102">
        <f>+[1]様式２・管理台帳!CC174</f>
        <v>0</v>
      </c>
      <c r="AJ25" s="103">
        <f>+[1]様式２・管理台帳!CD174</f>
        <v>3</v>
      </c>
      <c r="AK25" s="104">
        <f>+[1]様式２・管理台帳!CE174</f>
        <v>0</v>
      </c>
      <c r="AL25" s="105">
        <f>+[1]様式２・管理台帳!CF174</f>
        <v>9.33</v>
      </c>
      <c r="AM25" s="106">
        <f>+[1]様式２・管理台帳!CG174</f>
        <v>10.51</v>
      </c>
      <c r="AN25" s="86" t="str">
        <f>+[1]様式２・管理台帳!CI174</f>
        <v>カーテン</v>
      </c>
      <c r="AO25" s="97" t="str">
        <f>IF(OR([1]様式２・管理台帳!CK174="あり",[1]様式２・管理台帳!CK174="1必ず別室"),"あり","")</f>
        <v>あり</v>
      </c>
      <c r="AP25" s="107" t="str">
        <f>+[1]様式２・管理台帳!CN174</f>
        <v>あり</v>
      </c>
      <c r="AQ25" s="86" t="str">
        <f>+[1]様式２・管理台帳!CO174</f>
        <v>あり</v>
      </c>
      <c r="AR25" s="86" t="str">
        <f>+[1]様式２・管理台帳!CP174</f>
        <v>あり</v>
      </c>
      <c r="AS25" s="86" t="str">
        <f>+[1]様式２・管理台帳!CQ174</f>
        <v>あり</v>
      </c>
      <c r="AT25" s="86" t="str">
        <f>+[1]様式２・管理台帳!CR174</f>
        <v>あり</v>
      </c>
      <c r="AU25" s="86" t="str">
        <f>+[1]様式２・管理台帳!CS174</f>
        <v>あり</v>
      </c>
      <c r="AV25" s="86" t="str">
        <f>+[1]様式２・管理台帳!CT174</f>
        <v>あり</v>
      </c>
      <c r="AW25" s="86" t="str">
        <f>+[1]様式２・管理台帳!CU174</f>
        <v>なし</v>
      </c>
      <c r="AX25" s="108">
        <f>+[1]様式２・管理台帳!CV174</f>
        <v>2</v>
      </c>
      <c r="AY25" s="86" t="str">
        <f>+[1]様式２・管理台帳!CW174</f>
        <v>なし</v>
      </c>
      <c r="AZ25" s="86" t="str">
        <f>+[1]様式２・管理台帳!CY174</f>
        <v>○</v>
      </c>
      <c r="BA25" s="109" t="str">
        <f t="shared" si="0"/>
        <v/>
      </c>
      <c r="BB25" s="110" t="str">
        <f t="shared" si="1"/>
        <v/>
      </c>
      <c r="BC25" s="111" t="str">
        <f t="shared" si="2"/>
        <v/>
      </c>
      <c r="BD25" s="111" t="str">
        <f t="shared" si="3"/>
        <v/>
      </c>
      <c r="BE25" s="111" t="str">
        <f t="shared" si="4"/>
        <v/>
      </c>
      <c r="BF25" s="111" t="str">
        <f t="shared" si="5"/>
        <v/>
      </c>
      <c r="BG25" s="111" t="str">
        <f t="shared" si="6"/>
        <v/>
      </c>
      <c r="BH25" s="112" t="str">
        <f t="shared" si="7"/>
        <v/>
      </c>
      <c r="BI25" s="111" t="str">
        <f t="shared" si="8"/>
        <v/>
      </c>
      <c r="BJ25" s="112" t="str">
        <f t="shared" si="9"/>
        <v/>
      </c>
      <c r="BK25" s="113" t="str">
        <f t="shared" si="10"/>
        <v/>
      </c>
      <c r="BL25" s="144"/>
    </row>
    <row r="26" spans="1:64" s="115" customFormat="1" ht="21.95" customHeight="1" x14ac:dyDescent="0.15">
      <c r="A26" s="86">
        <f>+[1]様式２・管理台帳!C179</f>
        <v>201</v>
      </c>
      <c r="B26" s="86" t="str">
        <f>+[1]様式２・管理台帳!X179</f>
        <v>ﾃﾞｲｻｰﾋﾞｽｾﾝﾀｰｴｸﾗｼｱ吉川</v>
      </c>
      <c r="C26" s="86" t="str">
        <f>+[1]様式２・管理台帳!BC179</f>
        <v>県所管</v>
      </c>
      <c r="D26" s="86" t="str">
        <f>+[1]様式２・管理台帳!AA179</f>
        <v>吉川市</v>
      </c>
      <c r="E26" s="86" t="str">
        <f>+[1]様式２・管理台帳!AB179</f>
        <v>吉川市吉川５８５</v>
      </c>
      <c r="F26" s="86" t="str">
        <f>+[1]様式２・管理台帳!AL179</f>
        <v>050-6865-6189</v>
      </c>
      <c r="G26" s="86" t="str">
        <f>+[1]様式２・管理台帳!D179</f>
        <v>株式会社エクラシア</v>
      </c>
      <c r="H26" s="87">
        <f>+[1]様式２・管理台帳!W179</f>
        <v>1176400719</v>
      </c>
      <c r="I26" s="88">
        <f>+[1]様式２・管理台帳!Y179</f>
        <v>0</v>
      </c>
      <c r="J26" s="89">
        <f>+[1]様式２・管理台帳!BA179</f>
        <v>5</v>
      </c>
      <c r="K26" s="90">
        <f>+[1]様式２・管理台帳!BB179</f>
        <v>25</v>
      </c>
      <c r="L26" s="91" t="str">
        <f>+[1]様式２・管理台帳!AP179</f>
        <v>○</v>
      </c>
      <c r="M26" s="92" t="str">
        <f>+[1]様式２・管理台帳!AQ179</f>
        <v>○</v>
      </c>
      <c r="N26" s="92" t="str">
        <f>+[1]様式２・管理台帳!AR179</f>
        <v>○</v>
      </c>
      <c r="O26" s="92" t="str">
        <f>+[1]様式２・管理台帳!AS179</f>
        <v>○</v>
      </c>
      <c r="P26" s="92" t="str">
        <f>+[1]様式２・管理台帳!AT179</f>
        <v>○</v>
      </c>
      <c r="Q26" s="92" t="str">
        <f>+[1]様式２・管理台帳!AU179</f>
        <v>○</v>
      </c>
      <c r="R26" s="92" t="str">
        <f>+[1]様式２・管理台帳!AV179</f>
        <v>○</v>
      </c>
      <c r="S26" s="92" t="str">
        <f>+[1]様式２・管理台帳!AW179</f>
        <v>○</v>
      </c>
      <c r="T26" s="86">
        <f>+[1]様式２・管理台帳!AX179</f>
        <v>0</v>
      </c>
      <c r="U26" s="93" t="str">
        <f>+IF([1]様式２・管理台帳!BD179="あり","あり","なし")</f>
        <v>あり</v>
      </c>
      <c r="V26" s="89">
        <f>+[1]様式２・管理台帳!BE179</f>
        <v>11</v>
      </c>
      <c r="W26" s="94">
        <f>+[1]様式２・管理台帳!BF179</f>
        <v>0</v>
      </c>
      <c r="X26" s="95">
        <f>+[1]様式２・管理台帳!BG179</f>
        <v>11</v>
      </c>
      <c r="Y26" s="95">
        <f>+[1]様式２・管理台帳!BH179</f>
        <v>0</v>
      </c>
      <c r="Z26" s="86" t="str">
        <f>+[1]様式２・管理台帳!BM179</f>
        <v>あり</v>
      </c>
      <c r="AA26" s="95">
        <f>+[1]様式２・管理台帳!BI179</f>
        <v>2</v>
      </c>
      <c r="AB26" s="96" t="str">
        <f>IF([1]様式２・管理台帳!BJ179+[1]様式２・管理台帳!BK179&gt;0,"あり","なし")</f>
        <v>なし</v>
      </c>
      <c r="AC26" s="97" t="str">
        <f>+[1]様式２・管理台帳!BL179</f>
        <v>あり</v>
      </c>
      <c r="AD26" s="98">
        <f>+[1]様式２・管理台帳!BW179</f>
        <v>2100</v>
      </c>
      <c r="AE26" s="97" t="str">
        <f>+[1]様式２・管理台帳!BX179</f>
        <v>なし</v>
      </c>
      <c r="AF26" s="99">
        <f>+[1]様式２・管理台帳!BZ179</f>
        <v>1</v>
      </c>
      <c r="AG26" s="100">
        <f>+[1]様式２・管理台帳!CA179</f>
        <v>0</v>
      </c>
      <c r="AH26" s="101">
        <f>+[1]様式２・管理台帳!CB179</f>
        <v>7.5</v>
      </c>
      <c r="AI26" s="102">
        <f>+[1]様式２・管理台帳!CC179</f>
        <v>0</v>
      </c>
      <c r="AJ26" s="103">
        <f>+[1]様式２・管理台帳!CD179</f>
        <v>4</v>
      </c>
      <c r="AK26" s="104">
        <f>+[1]様式２・管理台帳!CE179</f>
        <v>0</v>
      </c>
      <c r="AL26" s="105">
        <f>+[1]様式２・管理台帳!CF179</f>
        <v>7.5</v>
      </c>
      <c r="AM26" s="106">
        <f>+[1]様式２・管理台帳!CG179</f>
        <v>0</v>
      </c>
      <c r="AN26" s="86" t="str">
        <f>+[1]様式２・管理台帳!CI179</f>
        <v>パーテーション</v>
      </c>
      <c r="AO26" s="97" t="str">
        <f>IF(OR([1]様式２・管理台帳!CK179="あり",[1]様式２・管理台帳!CK179="1必ず別室"),"あり","")</f>
        <v/>
      </c>
      <c r="AP26" s="107" t="str">
        <f>+[1]様式２・管理台帳!CN179</f>
        <v>あり</v>
      </c>
      <c r="AQ26" s="86" t="str">
        <f>+[1]様式２・管理台帳!CO179</f>
        <v>あり</v>
      </c>
      <c r="AR26" s="86" t="str">
        <f>+[1]様式２・管理台帳!CP179</f>
        <v>あり</v>
      </c>
      <c r="AS26" s="86" t="str">
        <f>+[1]様式２・管理台帳!CQ179</f>
        <v>あり</v>
      </c>
      <c r="AT26" s="86" t="str">
        <f>+[1]様式２・管理台帳!CR179</f>
        <v>あり</v>
      </c>
      <c r="AU26" s="86" t="str">
        <f>+[1]様式２・管理台帳!CS179</f>
        <v>あり</v>
      </c>
      <c r="AV26" s="86" t="str">
        <f>+[1]様式２・管理台帳!CT179</f>
        <v>あり</v>
      </c>
      <c r="AW26" s="86" t="str">
        <f>+[1]様式２・管理台帳!CU179</f>
        <v>あり</v>
      </c>
      <c r="AX26" s="108">
        <f>+[1]様式２・管理台帳!CV179</f>
        <v>2</v>
      </c>
      <c r="AY26" s="86" t="str">
        <f>+[1]様式２・管理台帳!CW179</f>
        <v>あり</v>
      </c>
      <c r="AZ26" s="86" t="str">
        <f>+[1]様式２・管理台帳!CY179</f>
        <v>○</v>
      </c>
      <c r="BA26" s="109" t="str">
        <f t="shared" si="0"/>
        <v>▲</v>
      </c>
      <c r="BB26" s="110" t="str">
        <f t="shared" si="1"/>
        <v/>
      </c>
      <c r="BC26" s="111" t="str">
        <f t="shared" si="2"/>
        <v/>
      </c>
      <c r="BD26" s="111" t="str">
        <f t="shared" si="3"/>
        <v/>
      </c>
      <c r="BE26" s="111" t="str">
        <f t="shared" si="4"/>
        <v/>
      </c>
      <c r="BF26" s="111" t="str">
        <f t="shared" si="5"/>
        <v/>
      </c>
      <c r="BG26" s="111" t="str">
        <f t="shared" si="6"/>
        <v/>
      </c>
      <c r="BH26" s="112" t="str">
        <f t="shared" si="7"/>
        <v>▲</v>
      </c>
      <c r="BI26" s="111" t="str">
        <f t="shared" si="8"/>
        <v/>
      </c>
      <c r="BJ26" s="112" t="str">
        <f t="shared" si="9"/>
        <v/>
      </c>
      <c r="BK26" s="113" t="str">
        <f t="shared" si="10"/>
        <v/>
      </c>
      <c r="BL26" s="114"/>
    </row>
    <row r="27" spans="1:64" s="115" customFormat="1" ht="21.95" customHeight="1" x14ac:dyDescent="0.15">
      <c r="A27" s="86">
        <f>+[1]様式２・管理台帳!C180</f>
        <v>202</v>
      </c>
      <c r="B27" s="86" t="str">
        <f>+[1]様式２・管理台帳!X180</f>
        <v>デイサービスセンター　ハーモニー</v>
      </c>
      <c r="C27" s="86" t="str">
        <f>+[1]様式２・管理台帳!BC180</f>
        <v>県所管</v>
      </c>
      <c r="D27" s="86" t="str">
        <f>+[1]様式２・管理台帳!AA180</f>
        <v>加須市</v>
      </c>
      <c r="E27" s="86" t="str">
        <f>+[1]様式２・管理台帳!AB180</f>
        <v>加須市本町６－３３　３F</v>
      </c>
      <c r="F27" s="86" t="str">
        <f>+[1]様式２・管理台帳!AL180</f>
        <v>0480-48-7561</v>
      </c>
      <c r="G27" s="86" t="str">
        <f>+[1]様式２・管理台帳!D180</f>
        <v>医療法人社団　成慶会</v>
      </c>
      <c r="H27" s="87">
        <f>+[1]様式２・管理台帳!W180</f>
        <v>1173801158</v>
      </c>
      <c r="I27" s="88">
        <f>+[1]様式２・管理台帳!Y180</f>
        <v>0</v>
      </c>
      <c r="J27" s="89">
        <f>+[1]様式２・管理台帳!BA180</f>
        <v>7</v>
      </c>
      <c r="K27" s="90">
        <f>+[1]様式２・管理台帳!BB180</f>
        <v>30</v>
      </c>
      <c r="L27" s="91" t="str">
        <f>+[1]様式２・管理台帳!AP180</f>
        <v>○</v>
      </c>
      <c r="M27" s="92" t="str">
        <f>+[1]様式２・管理台帳!AQ180</f>
        <v>○</v>
      </c>
      <c r="N27" s="92" t="str">
        <f>+[1]様式２・管理台帳!AR180</f>
        <v>○</v>
      </c>
      <c r="O27" s="92" t="str">
        <f>+[1]様式２・管理台帳!AS180</f>
        <v>○</v>
      </c>
      <c r="P27" s="92" t="str">
        <f>+[1]様式２・管理台帳!AT180</f>
        <v>○</v>
      </c>
      <c r="Q27" s="92" t="str">
        <f>+[1]様式２・管理台帳!AU180</f>
        <v>○</v>
      </c>
      <c r="R27" s="92" t="str">
        <f>+[1]様式２・管理台帳!AV180</f>
        <v>○</v>
      </c>
      <c r="S27" s="92" t="str">
        <f>+[1]様式２・管理台帳!AW180</f>
        <v>○</v>
      </c>
      <c r="T27" s="86" t="str">
        <f>+[1]様式２・管理台帳!AX180</f>
        <v>12/29～1/3</v>
      </c>
      <c r="U27" s="93" t="str">
        <f>+IF([1]様式２・管理台帳!BD180="あり","あり","なし")</f>
        <v>あり</v>
      </c>
      <c r="V27" s="89" t="str">
        <f>+[1]様式２・管理台帳!BE180</f>
        <v>6人</v>
      </c>
      <c r="W27" s="94">
        <f>+[1]様式２・管理台帳!BF180</f>
        <v>0</v>
      </c>
      <c r="X27" s="95">
        <f>+[1]様式２・管理台帳!BG180</f>
        <v>6</v>
      </c>
      <c r="Y27" s="95">
        <f>+[1]様式２・管理台帳!BH180</f>
        <v>0</v>
      </c>
      <c r="Z27" s="86" t="str">
        <f>+[1]様式２・管理台帳!BM180</f>
        <v>なし</v>
      </c>
      <c r="AA27" s="95" t="str">
        <f>+[1]様式２・管理台帳!BI180</f>
        <v>1人</v>
      </c>
      <c r="AB27" s="96" t="str">
        <f>IF([1]様式２・管理台帳!BJ180+[1]様式２・管理台帳!BK180&gt;0,"あり","なし")</f>
        <v>なし</v>
      </c>
      <c r="AC27" s="97" t="str">
        <f>+[1]様式２・管理台帳!BL180</f>
        <v>あり</v>
      </c>
      <c r="AD27" s="98">
        <f>+[1]様式２・管理台帳!BW180</f>
        <v>3000</v>
      </c>
      <c r="AE27" s="97" t="str">
        <f>+[1]様式２・管理台帳!BX180</f>
        <v>なし</v>
      </c>
      <c r="AF27" s="99">
        <f>+[1]様式２・管理台帳!BZ180</f>
        <v>0</v>
      </c>
      <c r="AG27" s="100">
        <f>+[1]様式２・管理台帳!CA180</f>
        <v>0</v>
      </c>
      <c r="AH27" s="101">
        <f>+[1]様式２・管理台帳!CB180</f>
        <v>0</v>
      </c>
      <c r="AI27" s="102">
        <f>+[1]様式２・管理台帳!CC180</f>
        <v>0</v>
      </c>
      <c r="AJ27" s="103">
        <f>+[1]様式２・管理台帳!CD180</f>
        <v>7</v>
      </c>
      <c r="AK27" s="104">
        <f>+[1]様式２・管理台帳!CE180</f>
        <v>0</v>
      </c>
      <c r="AL27" s="105">
        <f>+[1]様式２・管理台帳!CF180</f>
        <v>7.47</v>
      </c>
      <c r="AM27" s="106">
        <f>+[1]様式２・管理台帳!CG180</f>
        <v>8.9700000000000006</v>
      </c>
      <c r="AN27" s="86" t="str">
        <f>+[1]様式２・管理台帳!CI180</f>
        <v>両方併用</v>
      </c>
      <c r="AO27" s="97" t="str">
        <f>IF(OR([1]様式２・管理台帳!CK180="あり",[1]様式２・管理台帳!CK180="1必ず別室"),"あり","")</f>
        <v>あり</v>
      </c>
      <c r="AP27" s="107" t="str">
        <f>+[1]様式２・管理台帳!CN180</f>
        <v>あり</v>
      </c>
      <c r="AQ27" s="86" t="str">
        <f>+[1]様式２・管理台帳!CO180</f>
        <v>あり</v>
      </c>
      <c r="AR27" s="86" t="str">
        <f>+[1]様式２・管理台帳!CP180</f>
        <v>あり</v>
      </c>
      <c r="AS27" s="86" t="str">
        <f>+[1]様式２・管理台帳!CQ180</f>
        <v>あり</v>
      </c>
      <c r="AT27" s="86" t="str">
        <f>+[1]様式２・管理台帳!CR180</f>
        <v>あり</v>
      </c>
      <c r="AU27" s="86" t="str">
        <f>+[1]様式２・管理台帳!CS180</f>
        <v>あり</v>
      </c>
      <c r="AV27" s="86" t="str">
        <f>+[1]様式２・管理台帳!CT180</f>
        <v>あり</v>
      </c>
      <c r="AW27" s="86" t="str">
        <f>+[1]様式２・管理台帳!CU180</f>
        <v>あり</v>
      </c>
      <c r="AX27" s="108">
        <f>+[1]様式２・管理台帳!CV180</f>
        <v>2</v>
      </c>
      <c r="AY27" s="86" t="str">
        <f>+[1]様式２・管理台帳!CW180</f>
        <v>あり</v>
      </c>
      <c r="AZ27" s="86" t="str">
        <f>+[1]様式２・管理台帳!CY180</f>
        <v>○</v>
      </c>
      <c r="BA27" s="109" t="str">
        <f t="shared" si="0"/>
        <v/>
      </c>
      <c r="BB27" s="110" t="str">
        <f t="shared" si="1"/>
        <v/>
      </c>
      <c r="BC27" s="111" t="str">
        <f t="shared" si="2"/>
        <v/>
      </c>
      <c r="BD27" s="111" t="str">
        <f t="shared" si="3"/>
        <v/>
      </c>
      <c r="BE27" s="111" t="str">
        <f t="shared" si="4"/>
        <v/>
      </c>
      <c r="BF27" s="111" t="str">
        <f t="shared" si="5"/>
        <v/>
      </c>
      <c r="BG27" s="111" t="str">
        <f t="shared" si="6"/>
        <v/>
      </c>
      <c r="BH27" s="112" t="str">
        <f t="shared" si="7"/>
        <v/>
      </c>
      <c r="BI27" s="111" t="str">
        <f t="shared" si="8"/>
        <v/>
      </c>
      <c r="BJ27" s="112" t="str">
        <f t="shared" si="9"/>
        <v/>
      </c>
      <c r="BK27" s="113" t="str">
        <f t="shared" si="10"/>
        <v/>
      </c>
      <c r="BL27" s="114"/>
    </row>
    <row r="28" spans="1:64" s="115" customFormat="1" ht="21.95" customHeight="1" x14ac:dyDescent="0.15">
      <c r="A28" s="86">
        <f>+[1]様式２・管理台帳!C183</f>
        <v>207</v>
      </c>
      <c r="B28" s="86" t="str">
        <f>+[1]様式２・管理台帳!X183</f>
        <v>ちゃあがんじゅう</v>
      </c>
      <c r="C28" s="86" t="str">
        <f>+[1]様式２・管理台帳!BC183</f>
        <v>県所管</v>
      </c>
      <c r="D28" s="86" t="str">
        <f>+[1]様式２・管理台帳!AA183</f>
        <v>狭山市</v>
      </c>
      <c r="E28" s="86" t="str">
        <f>+[1]様式２・管理台帳!AB183</f>
        <v>狭山市祇園６－２４ノグチビル１Ｆ</v>
      </c>
      <c r="F28" s="86" t="str">
        <f>+[1]様式２・管理台帳!AL183</f>
        <v>04-2937-3775</v>
      </c>
      <c r="G28" s="86" t="str">
        <f>+[1]様式２・管理台帳!D183</f>
        <v>特定非営利活動法人ちゃあまじゅん</v>
      </c>
      <c r="H28" s="87">
        <f>+[1]様式２・管理台帳!W183</f>
        <v>1172701474</v>
      </c>
      <c r="I28" s="88">
        <f>+[1]様式２・管理台帳!Y183</f>
        <v>0</v>
      </c>
      <c r="J28" s="89">
        <f>+[1]様式２・管理台帳!BA183</f>
        <v>9</v>
      </c>
      <c r="K28" s="90">
        <f>+[1]様式２・管理台帳!BB183</f>
        <v>20</v>
      </c>
      <c r="L28" s="91" t="str">
        <f>+[1]様式２・管理台帳!AP183</f>
        <v>○</v>
      </c>
      <c r="M28" s="92" t="str">
        <f>+[1]様式２・管理台帳!AQ183</f>
        <v>○</v>
      </c>
      <c r="N28" s="92" t="str">
        <f>+[1]様式２・管理台帳!AR183</f>
        <v>○</v>
      </c>
      <c r="O28" s="92" t="str">
        <f>+[1]様式２・管理台帳!AS183</f>
        <v>○</v>
      </c>
      <c r="P28" s="92" t="str">
        <f>+[1]様式２・管理台帳!AT183</f>
        <v>○</v>
      </c>
      <c r="Q28" s="92" t="str">
        <f>+[1]様式２・管理台帳!AU183</f>
        <v>○</v>
      </c>
      <c r="R28" s="92" t="str">
        <f>+[1]様式２・管理台帳!AV183</f>
        <v>○</v>
      </c>
      <c r="S28" s="92" t="str">
        <f>+[1]様式２・管理台帳!AW183</f>
        <v>○</v>
      </c>
      <c r="T28" s="86" t="str">
        <f>+[1]様式２・管理台帳!AX183</f>
        <v>12/29～1/3ほか</v>
      </c>
      <c r="U28" s="93" t="str">
        <f>+IF([1]様式２・管理台帳!BD183="あり","あり","なし")</f>
        <v>あり</v>
      </c>
      <c r="V28" s="89">
        <f>+[1]様式２・管理台帳!BE183</f>
        <v>3</v>
      </c>
      <c r="W28" s="94">
        <f>+[1]様式２・管理台帳!BF183</f>
        <v>0</v>
      </c>
      <c r="X28" s="95">
        <f>+[1]様式２・管理台帳!BG183</f>
        <v>3</v>
      </c>
      <c r="Y28" s="95">
        <f>+[1]様式２・管理台帳!BH183</f>
        <v>0</v>
      </c>
      <c r="Z28" s="86" t="str">
        <f>+[1]様式２・管理台帳!BM183</f>
        <v>あり</v>
      </c>
      <c r="AA28" s="95" t="str">
        <f>+[1]様式２・管理台帳!BI183</f>
        <v>1人</v>
      </c>
      <c r="AB28" s="96" t="str">
        <f>IF([1]様式２・管理台帳!BJ183+[1]様式２・管理台帳!BK183&gt;0,"あり","なし")</f>
        <v>なし</v>
      </c>
      <c r="AC28" s="97" t="str">
        <f>+[1]様式２・管理台帳!BL183</f>
        <v>あり</v>
      </c>
      <c r="AD28" s="98">
        <f>+[1]様式２・管理台帳!BW183</f>
        <v>4200</v>
      </c>
      <c r="AE28" s="97">
        <f>+[1]様式２・管理台帳!BX183</f>
        <v>0</v>
      </c>
      <c r="AF28" s="99">
        <f>+[1]様式２・管理台帳!BZ183</f>
        <v>0</v>
      </c>
      <c r="AG28" s="100">
        <f>+[1]様式２・管理台帳!CA183</f>
        <v>0</v>
      </c>
      <c r="AH28" s="101">
        <f>+[1]様式２・管理台帳!CB183</f>
        <v>0</v>
      </c>
      <c r="AI28" s="102">
        <f>+[1]様式２・管理台帳!CC183</f>
        <v>0</v>
      </c>
      <c r="AJ28" s="103">
        <f>+[1]様式２・管理台帳!CD183</f>
        <v>9</v>
      </c>
      <c r="AK28" s="104">
        <f>+[1]様式２・管理台帳!CE183</f>
        <v>0</v>
      </c>
      <c r="AL28" s="105">
        <f>+[1]様式２・管理台帳!CF183</f>
        <v>4.4400000000000004</v>
      </c>
      <c r="AM28" s="106">
        <f>+[1]様式２・管理台帳!CG183</f>
        <v>12.3</v>
      </c>
      <c r="AN28" s="86" t="str">
        <f>+[1]様式２・管理台帳!CI183</f>
        <v>その他</v>
      </c>
      <c r="AO28" s="97" t="str">
        <f>IF(OR([1]様式２・管理台帳!CK183="あり",[1]様式２・管理台帳!CK183="1必ず別室"),"あり","")</f>
        <v>あり</v>
      </c>
      <c r="AP28" s="107" t="str">
        <f>+[1]様式２・管理台帳!CN183</f>
        <v>あり</v>
      </c>
      <c r="AQ28" s="86" t="str">
        <f>+[1]様式２・管理台帳!CO183</f>
        <v>あり</v>
      </c>
      <c r="AR28" s="86" t="str">
        <f>+[1]様式２・管理台帳!CP183</f>
        <v>あり</v>
      </c>
      <c r="AS28" s="86" t="str">
        <f>+[1]様式２・管理台帳!CQ183</f>
        <v>あり</v>
      </c>
      <c r="AT28" s="86" t="str">
        <f>+[1]様式２・管理台帳!CR183</f>
        <v>あり</v>
      </c>
      <c r="AU28" s="86" t="str">
        <f>+[1]様式２・管理台帳!CS183</f>
        <v>あり</v>
      </c>
      <c r="AV28" s="86" t="str">
        <f>+[1]様式２・管理台帳!CT183</f>
        <v>あり</v>
      </c>
      <c r="AW28" s="86" t="str">
        <f>+[1]様式２・管理台帳!CU183</f>
        <v>あり</v>
      </c>
      <c r="AX28" s="108">
        <f>+[1]様式２・管理台帳!CV183</f>
        <v>4</v>
      </c>
      <c r="AY28" s="86" t="str">
        <f>+[1]様式２・管理台帳!CW183</f>
        <v>あり</v>
      </c>
      <c r="AZ28" s="86" t="str">
        <f>+[1]様式２・管理台帳!CY183</f>
        <v>○</v>
      </c>
      <c r="BA28" s="109" t="str">
        <f t="shared" si="0"/>
        <v>▲</v>
      </c>
      <c r="BB28" s="110" t="str">
        <f t="shared" si="1"/>
        <v/>
      </c>
      <c r="BC28" s="111" t="str">
        <f t="shared" si="2"/>
        <v/>
      </c>
      <c r="BD28" s="111" t="str">
        <f t="shared" si="3"/>
        <v/>
      </c>
      <c r="BE28" s="111" t="str">
        <f t="shared" si="4"/>
        <v/>
      </c>
      <c r="BF28" s="111" t="str">
        <f t="shared" si="5"/>
        <v>▲</v>
      </c>
      <c r="BG28" s="111" t="str">
        <f t="shared" si="6"/>
        <v/>
      </c>
      <c r="BH28" s="112" t="str">
        <f t="shared" si="7"/>
        <v/>
      </c>
      <c r="BI28" s="111" t="str">
        <f t="shared" si="8"/>
        <v/>
      </c>
      <c r="BJ28" s="112" t="str">
        <f t="shared" si="9"/>
        <v/>
      </c>
      <c r="BK28" s="113" t="str">
        <f t="shared" si="10"/>
        <v/>
      </c>
      <c r="BL28" s="114"/>
    </row>
    <row r="29" spans="1:64" s="115" customFormat="1" ht="21.95" customHeight="1" x14ac:dyDescent="0.15">
      <c r="A29" s="86">
        <f>+[1]様式２・管理台帳!C184</f>
        <v>208</v>
      </c>
      <c r="B29" s="86" t="str">
        <f>+[1]様式２・管理台帳!X184</f>
        <v>ひだまりの里</v>
      </c>
      <c r="C29" s="86" t="str">
        <f>+[1]様式２・管理台帳!BC184</f>
        <v>県所管</v>
      </c>
      <c r="D29" s="86" t="str">
        <f>+[1]様式２・管理台帳!AA184</f>
        <v>上里町</v>
      </c>
      <c r="E29" s="86" t="str">
        <f>+[1]様式２・管理台帳!AB184</f>
        <v>児玉郡上里町七本木５５５９</v>
      </c>
      <c r="F29" s="86" t="str">
        <f>+[1]様式２・管理台帳!AL184</f>
        <v>0495-34-3113</v>
      </c>
      <c r="G29" s="86" t="str">
        <f>+[1]様式２・管理台帳!D184</f>
        <v>株式会社こもれび</v>
      </c>
      <c r="H29" s="87">
        <f>+[1]様式２・管理台帳!W184</f>
        <v>1174201010</v>
      </c>
      <c r="I29" s="88">
        <f>+[1]様式２・管理台帳!Y184</f>
        <v>0</v>
      </c>
      <c r="J29" s="89">
        <f>+[1]様式２・管理台帳!BA184</f>
        <v>1</v>
      </c>
      <c r="K29" s="90">
        <f>+[1]様式２・管理台帳!BB184</f>
        <v>30</v>
      </c>
      <c r="L29" s="91" t="str">
        <f>+[1]様式２・管理台帳!AP184</f>
        <v>〇</v>
      </c>
      <c r="M29" s="92" t="str">
        <f>+[1]様式２・管理台帳!AQ184</f>
        <v>〇</v>
      </c>
      <c r="N29" s="92" t="str">
        <f>+[1]様式２・管理台帳!AR184</f>
        <v>〇</v>
      </c>
      <c r="O29" s="92" t="str">
        <f>+[1]様式２・管理台帳!AS184</f>
        <v>〇</v>
      </c>
      <c r="P29" s="92" t="str">
        <f>+[1]様式２・管理台帳!AT184</f>
        <v>〇</v>
      </c>
      <c r="Q29" s="92" t="str">
        <f>+[1]様式２・管理台帳!AU184</f>
        <v>〇</v>
      </c>
      <c r="R29" s="92" t="str">
        <f>+[1]様式２・管理台帳!AV184</f>
        <v>〇</v>
      </c>
      <c r="S29" s="92" t="str">
        <f>+[1]様式２・管理台帳!AW184</f>
        <v>〇</v>
      </c>
      <c r="T29" s="86">
        <f>+[1]様式２・管理台帳!AX184</f>
        <v>0</v>
      </c>
      <c r="U29" s="93" t="str">
        <f>+IF([1]様式２・管理台帳!BD184="あり","あり","なし")</f>
        <v>あり</v>
      </c>
      <c r="V29" s="89">
        <f>+[1]様式２・管理台帳!BE184</f>
        <v>9</v>
      </c>
      <c r="W29" s="94">
        <f>+[1]様式２・管理台帳!BF184</f>
        <v>0</v>
      </c>
      <c r="X29" s="95">
        <f>+[1]様式２・管理台帳!BG184</f>
        <v>7</v>
      </c>
      <c r="Y29" s="95">
        <f>+[1]様式２・管理台帳!BH184</f>
        <v>2</v>
      </c>
      <c r="Z29" s="86" t="str">
        <f>+[1]様式２・管理台帳!BM184</f>
        <v>あり</v>
      </c>
      <c r="AA29" s="95">
        <f>+[1]様式２・管理台帳!BI184</f>
        <v>1</v>
      </c>
      <c r="AB29" s="96" t="str">
        <f>IF([1]様式２・管理台帳!BJ184+[1]様式２・管理台帳!BK184&gt;0,"あり","なし")</f>
        <v>なし</v>
      </c>
      <c r="AC29" s="97" t="str">
        <f>+[1]様式２・管理台帳!BL184</f>
        <v>あり</v>
      </c>
      <c r="AD29" s="98">
        <f>+[1]様式２・管理台帳!BW184</f>
        <v>3750</v>
      </c>
      <c r="AE29" s="97">
        <f>+[1]様式２・管理台帳!BX184</f>
        <v>0</v>
      </c>
      <c r="AF29" s="99">
        <f>+[1]様式２・管理台帳!BZ184</f>
        <v>1</v>
      </c>
      <c r="AG29" s="100">
        <f>+[1]様式２・管理台帳!CA184</f>
        <v>0</v>
      </c>
      <c r="AH29" s="101">
        <f>+[1]様式２・管理台帳!CB184</f>
        <v>19.11</v>
      </c>
      <c r="AI29" s="102">
        <f>+[1]様式２・管理台帳!CC184</f>
        <v>19.11</v>
      </c>
      <c r="AJ29" s="103">
        <f>+[1]様式２・管理台帳!CD184</f>
        <v>0</v>
      </c>
      <c r="AK29" s="104">
        <f>+[1]様式２・管理台帳!CE184</f>
        <v>0</v>
      </c>
      <c r="AL29" s="105">
        <f>+[1]様式２・管理台帳!CF184</f>
        <v>19.11</v>
      </c>
      <c r="AM29" s="106">
        <f>+[1]様式２・管理台帳!CG184</f>
        <v>19.11</v>
      </c>
      <c r="AN29" s="86">
        <f>+[1]様式２・管理台帳!CI184</f>
        <v>0</v>
      </c>
      <c r="AO29" s="97" t="str">
        <f>IF(OR([1]様式２・管理台帳!CK184="あり",[1]様式２・管理台帳!CK184="1必ず別室"),"あり","")</f>
        <v>あり</v>
      </c>
      <c r="AP29" s="107" t="str">
        <f>+[1]様式２・管理台帳!CN184</f>
        <v>あり</v>
      </c>
      <c r="AQ29" s="86" t="str">
        <f>+[1]様式２・管理台帳!CO184</f>
        <v>あり</v>
      </c>
      <c r="AR29" s="86" t="str">
        <f>+[1]様式２・管理台帳!CP184</f>
        <v>あり</v>
      </c>
      <c r="AS29" s="86" t="str">
        <f>+[1]様式２・管理台帳!CQ184</f>
        <v>あり</v>
      </c>
      <c r="AT29" s="86" t="str">
        <f>+[1]様式２・管理台帳!CR184</f>
        <v>あり</v>
      </c>
      <c r="AU29" s="86" t="str">
        <f>+[1]様式２・管理台帳!CS184</f>
        <v>あり</v>
      </c>
      <c r="AV29" s="86" t="str">
        <f>+[1]様式２・管理台帳!CT184</f>
        <v>あり</v>
      </c>
      <c r="AW29" s="86" t="str">
        <f>+[1]様式２・管理台帳!CU184</f>
        <v>あり</v>
      </c>
      <c r="AX29" s="108">
        <f>+[1]様式２・管理台帳!CV184</f>
        <v>2</v>
      </c>
      <c r="AY29" s="86" t="str">
        <f>+[1]様式２・管理台帳!CW184</f>
        <v>あり</v>
      </c>
      <c r="AZ29" s="86" t="str">
        <f>+[1]様式２・管理台帳!CY184</f>
        <v>○</v>
      </c>
      <c r="BA29" s="109" t="str">
        <f t="shared" si="0"/>
        <v/>
      </c>
      <c r="BB29" s="110" t="str">
        <f t="shared" si="1"/>
        <v/>
      </c>
      <c r="BC29" s="111" t="str">
        <f t="shared" si="2"/>
        <v/>
      </c>
      <c r="BD29" s="111" t="str">
        <f t="shared" si="3"/>
        <v/>
      </c>
      <c r="BE29" s="111" t="str">
        <f t="shared" si="4"/>
        <v/>
      </c>
      <c r="BF29" s="111" t="str">
        <f t="shared" si="5"/>
        <v/>
      </c>
      <c r="BG29" s="111" t="str">
        <f t="shared" si="6"/>
        <v/>
      </c>
      <c r="BH29" s="112" t="str">
        <f t="shared" si="7"/>
        <v/>
      </c>
      <c r="BI29" s="111" t="str">
        <f t="shared" si="8"/>
        <v/>
      </c>
      <c r="BJ29" s="112" t="str">
        <f t="shared" si="9"/>
        <v/>
      </c>
      <c r="BK29" s="113" t="str">
        <f t="shared" si="10"/>
        <v/>
      </c>
      <c r="BL29" s="114"/>
    </row>
    <row r="30" spans="1:64" s="115" customFormat="1" ht="21.95" customHeight="1" x14ac:dyDescent="0.15">
      <c r="A30" s="86">
        <f>+[1]様式２・管理台帳!C185</f>
        <v>209</v>
      </c>
      <c r="B30" s="86" t="str">
        <f>+[1]様式２・管理台帳!X185</f>
        <v>どりーむ北十条</v>
      </c>
      <c r="C30" s="86" t="str">
        <f>+[1]様式２・管理台帳!BC185</f>
        <v>県所管</v>
      </c>
      <c r="D30" s="86" t="str">
        <f>+[1]様式２・管理台帳!AA185</f>
        <v>美里町</v>
      </c>
      <c r="E30" s="86" t="str">
        <f>+[1]様式２・管理台帳!AB185</f>
        <v>児玉郡美里町大字北十条３－５</v>
      </c>
      <c r="F30" s="86" t="str">
        <f>+[1]様式２・管理台帳!AL185</f>
        <v>0495-75-2273</v>
      </c>
      <c r="G30" s="86" t="str">
        <f>+[1]様式２・管理台帳!D185</f>
        <v>株式会社どりーむ</v>
      </c>
      <c r="H30" s="87">
        <f>+[1]様式２・管理台帳!W185</f>
        <v>1174201200</v>
      </c>
      <c r="I30" s="88">
        <f>+[1]様式２・管理台帳!Y185</f>
        <v>0</v>
      </c>
      <c r="J30" s="89">
        <f>+[1]様式２・管理台帳!BA185</f>
        <v>9</v>
      </c>
      <c r="K30" s="90">
        <f>+[1]様式２・管理台帳!BB185</f>
        <v>50</v>
      </c>
      <c r="L30" s="91" t="str">
        <f>+[1]様式２・管理台帳!AP185</f>
        <v>〇</v>
      </c>
      <c r="M30" s="92" t="str">
        <f>+[1]様式２・管理台帳!AQ185</f>
        <v>〇</v>
      </c>
      <c r="N30" s="92" t="str">
        <f>+[1]様式２・管理台帳!AR185</f>
        <v>〇</v>
      </c>
      <c r="O30" s="92" t="str">
        <f>+[1]様式２・管理台帳!AS185</f>
        <v>〇</v>
      </c>
      <c r="P30" s="92" t="str">
        <f>+[1]様式２・管理台帳!AT185</f>
        <v>〇</v>
      </c>
      <c r="Q30" s="92" t="str">
        <f>+[1]様式２・管理台帳!AU185</f>
        <v>〇</v>
      </c>
      <c r="R30" s="92" t="str">
        <f>+[1]様式２・管理台帳!AV185</f>
        <v>〇</v>
      </c>
      <c r="S30" s="92" t="str">
        <f>+[1]様式２・管理台帳!AW185</f>
        <v>〇</v>
      </c>
      <c r="T30" s="86">
        <f>+[1]様式２・管理台帳!AX185</f>
        <v>0</v>
      </c>
      <c r="U30" s="93" t="str">
        <f>+IF([1]様式２・管理台帳!BD185="あり","あり","なし")</f>
        <v>あり</v>
      </c>
      <c r="V30" s="89">
        <f>+[1]様式２・管理台帳!BE185</f>
        <v>10</v>
      </c>
      <c r="W30" s="94">
        <f>+[1]様式２・管理台帳!BF185</f>
        <v>0</v>
      </c>
      <c r="X30" s="95">
        <f>+[1]様式２・管理台帳!BG185</f>
        <v>7</v>
      </c>
      <c r="Y30" s="95">
        <f>+[1]様式２・管理台帳!BH185</f>
        <v>3</v>
      </c>
      <c r="Z30" s="86" t="str">
        <f>+[1]様式２・管理台帳!BM185</f>
        <v>あり</v>
      </c>
      <c r="AA30" s="95">
        <f>+[1]様式２・管理台帳!BI185</f>
        <v>2</v>
      </c>
      <c r="AB30" s="96" t="str">
        <f>IF([1]様式２・管理台帳!BJ185+[1]様式２・管理台帳!BK185&gt;0,"あり","なし")</f>
        <v>なし</v>
      </c>
      <c r="AC30" s="97">
        <f>+[1]様式２・管理台帳!BL185</f>
        <v>0</v>
      </c>
      <c r="AD30" s="98">
        <f>+[1]様式２・管理台帳!BW185</f>
        <v>2800</v>
      </c>
      <c r="AE30" s="97" t="str">
        <f>+[1]様式２・管理台帳!BX185</f>
        <v>あり</v>
      </c>
      <c r="AF30" s="99">
        <f>+[1]様式２・管理台帳!BZ185</f>
        <v>3</v>
      </c>
      <c r="AG30" s="100">
        <f>+[1]様式２・管理台帳!CA185</f>
        <v>0</v>
      </c>
      <c r="AH30" s="101">
        <f>+[1]様式２・管理台帳!CB185</f>
        <v>10.35</v>
      </c>
      <c r="AI30" s="102">
        <f>+[1]様式２・管理台帳!CC185</f>
        <v>12.68</v>
      </c>
      <c r="AJ30" s="103">
        <f>+[1]様式２・管理台帳!CD185</f>
        <v>6</v>
      </c>
      <c r="AK30" s="104">
        <f>+[1]様式２・管理台帳!CE185</f>
        <v>0</v>
      </c>
      <c r="AL30" s="105">
        <f>+[1]様式２・管理台帳!CF185</f>
        <v>8.69</v>
      </c>
      <c r="AM30" s="106">
        <f>+[1]様式２・管理台帳!CG185</f>
        <v>19.010000000000002</v>
      </c>
      <c r="AN30" s="86">
        <f>+[1]様式２・管理台帳!CI185</f>
        <v>0</v>
      </c>
      <c r="AO30" s="97" t="str">
        <f>IF(OR([1]様式２・管理台帳!CK185="あり",[1]様式２・管理台帳!CK185="1必ず別室"),"あり","")</f>
        <v/>
      </c>
      <c r="AP30" s="107" t="str">
        <f>+[1]様式２・管理台帳!CN185</f>
        <v>あり</v>
      </c>
      <c r="AQ30" s="86" t="str">
        <f>+[1]様式２・管理台帳!CO185</f>
        <v>あり</v>
      </c>
      <c r="AR30" s="86" t="str">
        <f>+[1]様式２・管理台帳!CP185</f>
        <v>あり</v>
      </c>
      <c r="AS30" s="86" t="str">
        <f>+[1]様式２・管理台帳!CQ185</f>
        <v>あり</v>
      </c>
      <c r="AT30" s="86" t="str">
        <f>+[1]様式２・管理台帳!CR185</f>
        <v>あり</v>
      </c>
      <c r="AU30" s="86" t="str">
        <f>+[1]様式２・管理台帳!CS185</f>
        <v>あり</v>
      </c>
      <c r="AV30" s="86" t="str">
        <f>+[1]様式２・管理台帳!CT185</f>
        <v>あり</v>
      </c>
      <c r="AW30" s="86" t="str">
        <f>+[1]様式２・管理台帳!CU185</f>
        <v>あり</v>
      </c>
      <c r="AX30" s="108">
        <f>+[1]様式２・管理台帳!CV185</f>
        <v>2</v>
      </c>
      <c r="AY30" s="86" t="str">
        <f>+[1]様式２・管理台帳!CW185</f>
        <v>あり</v>
      </c>
      <c r="AZ30" s="86" t="str">
        <f>+[1]様式２・管理台帳!CY185</f>
        <v>○</v>
      </c>
      <c r="BA30" s="109" t="str">
        <f t="shared" si="0"/>
        <v>▲</v>
      </c>
      <c r="BB30" s="110" t="str">
        <f t="shared" si="1"/>
        <v/>
      </c>
      <c r="BC30" s="111" t="str">
        <f t="shared" si="2"/>
        <v/>
      </c>
      <c r="BD30" s="111" t="str">
        <f t="shared" si="3"/>
        <v/>
      </c>
      <c r="BE30" s="111" t="str">
        <f t="shared" si="4"/>
        <v/>
      </c>
      <c r="BF30" s="111" t="str">
        <f t="shared" si="5"/>
        <v/>
      </c>
      <c r="BG30" s="111" t="str">
        <f t="shared" si="6"/>
        <v>▲</v>
      </c>
      <c r="BH30" s="112" t="str">
        <f t="shared" si="7"/>
        <v>▲</v>
      </c>
      <c r="BI30" s="111" t="str">
        <f t="shared" si="8"/>
        <v/>
      </c>
      <c r="BJ30" s="112" t="str">
        <f t="shared" si="9"/>
        <v/>
      </c>
      <c r="BK30" s="113" t="str">
        <f t="shared" si="10"/>
        <v/>
      </c>
      <c r="BL30" s="114"/>
    </row>
    <row r="31" spans="1:64" s="115" customFormat="1" ht="21.95" customHeight="1" x14ac:dyDescent="0.15">
      <c r="A31" s="86">
        <f>+[1]様式２・管理台帳!C186</f>
        <v>210</v>
      </c>
      <c r="B31" s="86" t="str">
        <f>+[1]様式２・管理台帳!X186</f>
        <v>ケアセンター早稲田の杜</v>
      </c>
      <c r="C31" s="86" t="str">
        <f>+[1]様式２・管理台帳!BC186</f>
        <v>県所管</v>
      </c>
      <c r="D31" s="86" t="str">
        <f>+[1]様式２・管理台帳!AA186</f>
        <v>本庄市</v>
      </c>
      <c r="E31" s="86" t="str">
        <f>+[1]様式２・管理台帳!AB186</f>
        <v>本庄市児玉町高関１７９－１</v>
      </c>
      <c r="F31" s="86" t="str">
        <f>+[1]様式２・管理台帳!AL186</f>
        <v>0495-71-9555</v>
      </c>
      <c r="G31" s="86" t="str">
        <f>+[1]様式２・管理台帳!D186</f>
        <v>株式会社ベルコーポレーション</v>
      </c>
      <c r="H31" s="87">
        <f>+[1]様式２・管理台帳!W186</f>
        <v>1174301349</v>
      </c>
      <c r="I31" s="88">
        <f>+[1]様式２・管理台帳!Y186</f>
        <v>0</v>
      </c>
      <c r="J31" s="89">
        <f>+[1]様式２・管理台帳!BA186</f>
        <v>2</v>
      </c>
      <c r="K31" s="90">
        <f>+[1]様式２・管理台帳!BB186</f>
        <v>25</v>
      </c>
      <c r="L31" s="91" t="str">
        <f>+[1]様式２・管理台帳!AP186</f>
        <v>〇</v>
      </c>
      <c r="M31" s="92" t="str">
        <f>+[1]様式２・管理台帳!AQ186</f>
        <v>〇</v>
      </c>
      <c r="N31" s="92" t="str">
        <f>+[1]様式２・管理台帳!AR186</f>
        <v>〇</v>
      </c>
      <c r="O31" s="92" t="str">
        <f>+[1]様式２・管理台帳!AS186</f>
        <v>〇</v>
      </c>
      <c r="P31" s="92" t="str">
        <f>+[1]様式２・管理台帳!AT186</f>
        <v>〇</v>
      </c>
      <c r="Q31" s="92" t="str">
        <f>+[1]様式２・管理台帳!AU186</f>
        <v>〇</v>
      </c>
      <c r="R31" s="92">
        <f>+[1]様式２・管理台帳!AV186</f>
        <v>0</v>
      </c>
      <c r="S31" s="92" t="str">
        <f>+[1]様式２・管理台帳!AW186</f>
        <v>〇</v>
      </c>
      <c r="T31" s="86" t="str">
        <f>+[1]様式２・管理台帳!AX186</f>
        <v>12/30～1/3</v>
      </c>
      <c r="U31" s="93" t="str">
        <f>+IF([1]様式２・管理台帳!BD186="あり","あり","なし")</f>
        <v>あり</v>
      </c>
      <c r="V31" s="89">
        <f>+[1]様式２・管理台帳!BE186</f>
        <v>5</v>
      </c>
      <c r="W31" s="94">
        <f>+[1]様式２・管理台帳!BF186</f>
        <v>0</v>
      </c>
      <c r="X31" s="95">
        <f>+[1]様式２・管理台帳!BG186</f>
        <v>5</v>
      </c>
      <c r="Y31" s="95">
        <f>+[1]様式２・管理台帳!BH186</f>
        <v>0</v>
      </c>
      <c r="Z31" s="86" t="str">
        <f>+[1]様式２・管理台帳!BM186</f>
        <v>あり</v>
      </c>
      <c r="AA31" s="95">
        <f>+[1]様式２・管理台帳!BI186</f>
        <v>0</v>
      </c>
      <c r="AB31" s="96" t="str">
        <f>IF([1]様式２・管理台帳!BJ186+[1]様式２・管理台帳!BK186&gt;0,"あり","なし")</f>
        <v>なし</v>
      </c>
      <c r="AC31" s="97" t="str">
        <f>+[1]様式２・管理台帳!BL186</f>
        <v>あり</v>
      </c>
      <c r="AD31" s="98">
        <f>+[1]様式２・管理台帳!BW186</f>
        <v>2683</v>
      </c>
      <c r="AE31" s="97">
        <f>+[1]様式２・管理台帳!BX186</f>
        <v>0</v>
      </c>
      <c r="AF31" s="99">
        <f>+[1]様式２・管理台帳!BZ186</f>
        <v>1</v>
      </c>
      <c r="AG31" s="100">
        <f>+[1]様式２・管理台帳!CA186</f>
        <v>0</v>
      </c>
      <c r="AH31" s="101">
        <f>+[1]様式２・管理台帳!CB186</f>
        <v>7.45</v>
      </c>
      <c r="AI31" s="102">
        <f>+[1]様式２・管理台帳!CC186</f>
        <v>0</v>
      </c>
      <c r="AJ31" s="103">
        <f>+[1]様式２・管理台帳!CD186</f>
        <v>1</v>
      </c>
      <c r="AK31" s="104">
        <f>+[1]様式２・管理台帳!CE186</f>
        <v>0</v>
      </c>
      <c r="AL31" s="105">
        <f>+[1]様式２・管理台帳!CF186</f>
        <v>0</v>
      </c>
      <c r="AM31" s="106">
        <f>+[1]様式２・管理台帳!CG186</f>
        <v>22.85</v>
      </c>
      <c r="AN31" s="86" t="str">
        <f>+[1]様式２・管理台帳!CI186</f>
        <v>その他</v>
      </c>
      <c r="AO31" s="97" t="str">
        <f>IF(OR([1]様式２・管理台帳!CK186="あり",[1]様式２・管理台帳!CK186="1必ず別室"),"あり","")</f>
        <v/>
      </c>
      <c r="AP31" s="107" t="str">
        <f>+[1]様式２・管理台帳!CN186</f>
        <v>あり</v>
      </c>
      <c r="AQ31" s="86" t="str">
        <f>+[1]様式２・管理台帳!CO186</f>
        <v>あり</v>
      </c>
      <c r="AR31" s="86" t="str">
        <f>+[1]様式２・管理台帳!CP186</f>
        <v>あり</v>
      </c>
      <c r="AS31" s="86" t="str">
        <f>+[1]様式２・管理台帳!CQ186</f>
        <v>あり</v>
      </c>
      <c r="AT31" s="86" t="str">
        <f>+[1]様式２・管理台帳!CR186</f>
        <v>あり</v>
      </c>
      <c r="AU31" s="86" t="str">
        <f>+[1]様式２・管理台帳!CS186</f>
        <v>あり</v>
      </c>
      <c r="AV31" s="86" t="str">
        <f>+[1]様式２・管理台帳!CT186</f>
        <v>あり</v>
      </c>
      <c r="AW31" s="86" t="str">
        <f>+[1]様式２・管理台帳!CU186</f>
        <v>あり</v>
      </c>
      <c r="AX31" s="108">
        <f>+[1]様式２・管理台帳!CV186</f>
        <v>2</v>
      </c>
      <c r="AY31" s="86" t="str">
        <f>+[1]様式２・管理台帳!CW186</f>
        <v>あり</v>
      </c>
      <c r="AZ31" s="86" t="str">
        <f>+[1]様式２・管理台帳!CY186</f>
        <v>○</v>
      </c>
      <c r="BA31" s="109" t="str">
        <f t="shared" si="0"/>
        <v>▲</v>
      </c>
      <c r="BB31" s="110" t="str">
        <f t="shared" si="1"/>
        <v/>
      </c>
      <c r="BC31" s="111" t="str">
        <f t="shared" si="2"/>
        <v/>
      </c>
      <c r="BD31" s="111" t="str">
        <f t="shared" si="3"/>
        <v/>
      </c>
      <c r="BE31" s="111" t="str">
        <f t="shared" si="4"/>
        <v/>
      </c>
      <c r="BF31" s="111" t="str">
        <f t="shared" si="5"/>
        <v>▲</v>
      </c>
      <c r="BG31" s="111" t="str">
        <f t="shared" si="6"/>
        <v/>
      </c>
      <c r="BH31" s="112" t="str">
        <f t="shared" si="7"/>
        <v>▲</v>
      </c>
      <c r="BI31" s="111" t="str">
        <f t="shared" si="8"/>
        <v/>
      </c>
      <c r="BJ31" s="112" t="str">
        <f t="shared" si="9"/>
        <v/>
      </c>
      <c r="BK31" s="113" t="str">
        <f t="shared" si="10"/>
        <v/>
      </c>
      <c r="BL31" s="114"/>
    </row>
    <row r="32" spans="1:64" s="115" customFormat="1" ht="21.95" customHeight="1" x14ac:dyDescent="0.15">
      <c r="A32" s="86">
        <f>+[1]様式２・管理台帳!C187</f>
        <v>211</v>
      </c>
      <c r="B32" s="86" t="str">
        <f>+[1]様式２・管理台帳!X187</f>
        <v>ケアセンターベル</v>
      </c>
      <c r="C32" s="86" t="str">
        <f>+[1]様式２・管理台帳!BC187</f>
        <v>県所管</v>
      </c>
      <c r="D32" s="86" t="str">
        <f>+[1]様式２・管理台帳!AA187</f>
        <v>本庄市</v>
      </c>
      <c r="E32" s="86" t="str">
        <f>+[1]様式２・管理台帳!AB187</f>
        <v>本庄市万年寺２－８－４３</v>
      </c>
      <c r="F32" s="86" t="str">
        <f>+[1]様式２・管理台帳!AL187</f>
        <v>0495-23-0363</v>
      </c>
      <c r="G32" s="86" t="str">
        <f>+[1]様式２・管理台帳!D187</f>
        <v>株式会社ベルコーポレーション</v>
      </c>
      <c r="H32" s="87">
        <f>+[1]様式２・管理台帳!W187</f>
        <v>1174301059</v>
      </c>
      <c r="I32" s="88">
        <f>+[1]様式２・管理台帳!Y187</f>
        <v>0</v>
      </c>
      <c r="J32" s="89">
        <f>+[1]様式２・管理台帳!BA187</f>
        <v>2</v>
      </c>
      <c r="K32" s="90">
        <f>+[1]様式２・管理台帳!BB187</f>
        <v>35</v>
      </c>
      <c r="L32" s="91" t="str">
        <f>+[1]様式２・管理台帳!AP187</f>
        <v>〇</v>
      </c>
      <c r="M32" s="92" t="str">
        <f>+[1]様式２・管理台帳!AQ187</f>
        <v>〇</v>
      </c>
      <c r="N32" s="92" t="str">
        <f>+[1]様式２・管理台帳!AR187</f>
        <v>〇</v>
      </c>
      <c r="O32" s="92" t="str">
        <f>+[1]様式２・管理台帳!AS187</f>
        <v>〇</v>
      </c>
      <c r="P32" s="92" t="str">
        <f>+[1]様式２・管理台帳!AT187</f>
        <v>〇</v>
      </c>
      <c r="Q32" s="92" t="str">
        <f>+[1]様式２・管理台帳!AU187</f>
        <v>〇</v>
      </c>
      <c r="R32" s="92">
        <f>+[1]様式２・管理台帳!AV187</f>
        <v>0</v>
      </c>
      <c r="S32" s="92" t="str">
        <f>+[1]様式２・管理台帳!AW187</f>
        <v>〇</v>
      </c>
      <c r="T32" s="86" t="str">
        <f>+[1]様式２・管理台帳!AX187</f>
        <v>12/30～1/3</v>
      </c>
      <c r="U32" s="93" t="str">
        <f>+IF([1]様式２・管理台帳!BD187="あり","あり","なし")</f>
        <v>あり</v>
      </c>
      <c r="V32" s="89">
        <f>+[1]様式２・管理台帳!BE187</f>
        <v>5</v>
      </c>
      <c r="W32" s="94">
        <f>+[1]様式２・管理台帳!BF187</f>
        <v>0</v>
      </c>
      <c r="X32" s="95">
        <f>+[1]様式２・管理台帳!BG187</f>
        <v>5</v>
      </c>
      <c r="Y32" s="95">
        <f>+[1]様式２・管理台帳!BH187</f>
        <v>0</v>
      </c>
      <c r="Z32" s="86" t="str">
        <f>+[1]様式２・管理台帳!BM187</f>
        <v>あり</v>
      </c>
      <c r="AA32" s="95">
        <f>+[1]様式２・管理台帳!BI187</f>
        <v>2</v>
      </c>
      <c r="AB32" s="96" t="str">
        <f>IF([1]様式２・管理台帳!BJ187+[1]様式２・管理台帳!BK187&gt;0,"あり","なし")</f>
        <v>なし</v>
      </c>
      <c r="AC32" s="97" t="str">
        <f>+[1]様式２・管理台帳!BL187</f>
        <v>あり</v>
      </c>
      <c r="AD32" s="98">
        <f>+[1]様式２・管理台帳!BW187</f>
        <v>2683</v>
      </c>
      <c r="AE32" s="97">
        <f>+[1]様式２・管理台帳!BX187</f>
        <v>0</v>
      </c>
      <c r="AF32" s="99">
        <f>+[1]様式２・管理台帳!BZ187</f>
        <v>1</v>
      </c>
      <c r="AG32" s="100">
        <f>+[1]様式２・管理台帳!CA187</f>
        <v>0</v>
      </c>
      <c r="AH32" s="101">
        <f>+[1]様式２・管理台帳!CB187</f>
        <v>10.14</v>
      </c>
      <c r="AI32" s="102">
        <f>+[1]様式２・管理台帳!CC187</f>
        <v>0</v>
      </c>
      <c r="AJ32" s="103">
        <f>+[1]様式２・管理台帳!CD187</f>
        <v>1</v>
      </c>
      <c r="AK32" s="104">
        <f>+[1]様式２・管理台帳!CE187</f>
        <v>0</v>
      </c>
      <c r="AL32" s="105">
        <f>+[1]様式２・管理台帳!CF187</f>
        <v>0</v>
      </c>
      <c r="AM32" s="106">
        <f>+[1]様式２・管理台帳!CG187</f>
        <v>23.3</v>
      </c>
      <c r="AN32" s="86" t="str">
        <f>+[1]様式２・管理台帳!CI187</f>
        <v>その他</v>
      </c>
      <c r="AO32" s="97" t="str">
        <f>IF(OR([1]様式２・管理台帳!CK187="あり",[1]様式２・管理台帳!CK187="1必ず別室"),"あり","")</f>
        <v/>
      </c>
      <c r="AP32" s="107" t="str">
        <f>+[1]様式２・管理台帳!CN187</f>
        <v>あり</v>
      </c>
      <c r="AQ32" s="86" t="str">
        <f>+[1]様式２・管理台帳!CO187</f>
        <v>あり</v>
      </c>
      <c r="AR32" s="86" t="str">
        <f>+[1]様式２・管理台帳!CP187</f>
        <v>あり</v>
      </c>
      <c r="AS32" s="86" t="str">
        <f>+[1]様式２・管理台帳!CQ187</f>
        <v>あり</v>
      </c>
      <c r="AT32" s="86" t="str">
        <f>+[1]様式２・管理台帳!CR187</f>
        <v>あり</v>
      </c>
      <c r="AU32" s="86" t="str">
        <f>+[1]様式２・管理台帳!CS187</f>
        <v>あり</v>
      </c>
      <c r="AV32" s="86" t="str">
        <f>+[1]様式２・管理台帳!CT187</f>
        <v>あり</v>
      </c>
      <c r="AW32" s="86" t="str">
        <f>+[1]様式２・管理台帳!CU187</f>
        <v>あり</v>
      </c>
      <c r="AX32" s="108">
        <f>+[1]様式２・管理台帳!CV187</f>
        <v>2</v>
      </c>
      <c r="AY32" s="86" t="str">
        <f>+[1]様式２・管理台帳!CW187</f>
        <v>あり</v>
      </c>
      <c r="AZ32" s="86" t="str">
        <f>+[1]様式２・管理台帳!CY187</f>
        <v>○</v>
      </c>
      <c r="BA32" s="109" t="str">
        <f t="shared" si="0"/>
        <v>▲</v>
      </c>
      <c r="BB32" s="110" t="str">
        <f t="shared" si="1"/>
        <v/>
      </c>
      <c r="BC32" s="111" t="str">
        <f t="shared" si="2"/>
        <v/>
      </c>
      <c r="BD32" s="111" t="str">
        <f t="shared" si="3"/>
        <v/>
      </c>
      <c r="BE32" s="111" t="str">
        <f t="shared" si="4"/>
        <v/>
      </c>
      <c r="BF32" s="111" t="str">
        <f t="shared" si="5"/>
        <v>▲</v>
      </c>
      <c r="BG32" s="111" t="str">
        <f t="shared" si="6"/>
        <v/>
      </c>
      <c r="BH32" s="112" t="str">
        <f t="shared" si="7"/>
        <v>▲</v>
      </c>
      <c r="BI32" s="111" t="str">
        <f t="shared" si="8"/>
        <v/>
      </c>
      <c r="BJ32" s="112" t="str">
        <f t="shared" si="9"/>
        <v/>
      </c>
      <c r="BK32" s="113" t="str">
        <f t="shared" si="10"/>
        <v/>
      </c>
      <c r="BL32" s="114"/>
    </row>
    <row r="33" spans="1:64" s="115" customFormat="1" ht="21.95" customHeight="1" x14ac:dyDescent="0.15">
      <c r="A33" s="86">
        <f>+[1]様式２・管理台帳!C190</f>
        <v>215</v>
      </c>
      <c r="B33" s="86" t="str">
        <f>+[1]様式２・管理台帳!X190</f>
        <v>デイサービスセンターエクラシア所沢</v>
      </c>
      <c r="C33" s="86" t="str">
        <f>+[1]様式２・管理台帳!BC190</f>
        <v>県所管</v>
      </c>
      <c r="D33" s="86" t="str">
        <f>+[1]様式２・管理台帳!AA190</f>
        <v>所沢市</v>
      </c>
      <c r="E33" s="86" t="str">
        <f>+[1]様式２・管理台帳!AB190</f>
        <v>所沢市小手指元町3-26-13</v>
      </c>
      <c r="F33" s="86" t="str">
        <f>+[1]様式２・管理台帳!AL190</f>
        <v>050-6861-5625</v>
      </c>
      <c r="G33" s="86" t="str">
        <f>+[1]様式２・管理台帳!D190</f>
        <v>株式会社エクラシアHD</v>
      </c>
      <c r="H33" s="87">
        <f>+[1]様式２・管理台帳!W190</f>
        <v>1172505222</v>
      </c>
      <c r="I33" s="88">
        <f>+[1]様式２・管理台帳!Y190</f>
        <v>0</v>
      </c>
      <c r="J33" s="89">
        <f>+[1]様式２・管理台帳!BA190</f>
        <v>3</v>
      </c>
      <c r="K33" s="90">
        <f>+[1]様式２・管理台帳!BB190</f>
        <v>29</v>
      </c>
      <c r="L33" s="91" t="str">
        <f>+[1]様式２・管理台帳!AP190</f>
        <v>○</v>
      </c>
      <c r="M33" s="92" t="str">
        <f>+[1]様式２・管理台帳!AQ190</f>
        <v>○</v>
      </c>
      <c r="N33" s="92" t="str">
        <f>+[1]様式２・管理台帳!AR190</f>
        <v>○</v>
      </c>
      <c r="O33" s="92" t="str">
        <f>+[1]様式２・管理台帳!AS190</f>
        <v>○</v>
      </c>
      <c r="P33" s="92" t="str">
        <f>+[1]様式２・管理台帳!AT190</f>
        <v>○</v>
      </c>
      <c r="Q33" s="92" t="str">
        <f>+[1]様式２・管理台帳!AU190</f>
        <v>○</v>
      </c>
      <c r="R33" s="92" t="str">
        <f>+[1]様式２・管理台帳!AV190</f>
        <v>○</v>
      </c>
      <c r="S33" s="92" t="str">
        <f>+[1]様式２・管理台帳!AW190</f>
        <v>○</v>
      </c>
      <c r="T33" s="86">
        <f>+[1]様式２・管理台帳!AX190</f>
        <v>0</v>
      </c>
      <c r="U33" s="93" t="str">
        <f>+IF([1]様式２・管理台帳!BD190="あり","あり","なし")</f>
        <v>あり</v>
      </c>
      <c r="V33" s="89">
        <f>+[1]様式２・管理台帳!BE190</f>
        <v>9</v>
      </c>
      <c r="W33" s="94">
        <f>+[1]様式２・管理台帳!BF190</f>
        <v>0</v>
      </c>
      <c r="X33" s="95">
        <f>+[1]様式２・管理台帳!BG190</f>
        <v>7</v>
      </c>
      <c r="Y33" s="95">
        <f>+[1]様式２・管理台帳!BH190</f>
        <v>2</v>
      </c>
      <c r="Z33" s="86" t="str">
        <f>+[1]様式２・管理台帳!BM190</f>
        <v>あり</v>
      </c>
      <c r="AA33" s="95">
        <f>+[1]様式２・管理台帳!BI190</f>
        <v>2</v>
      </c>
      <c r="AB33" s="96" t="str">
        <f>IF([1]様式２・管理台帳!BJ190+[1]様式２・管理台帳!BK190&gt;0,"あり","なし")</f>
        <v>なし</v>
      </c>
      <c r="AC33" s="97" t="str">
        <f>+[1]様式２・管理台帳!BL190</f>
        <v>あり</v>
      </c>
      <c r="AD33" s="98">
        <f>+[1]様式２・管理台帳!BW190</f>
        <v>2000</v>
      </c>
      <c r="AE33" s="97">
        <f>+[1]様式２・管理台帳!BX190</f>
        <v>0</v>
      </c>
      <c r="AF33" s="99">
        <f>+[1]様式２・管理台帳!BZ190</f>
        <v>2</v>
      </c>
      <c r="AG33" s="100">
        <f>+[1]様式２・管理台帳!CA190</f>
        <v>0</v>
      </c>
      <c r="AH33" s="101">
        <f>+[1]様式２・管理台帳!CB190</f>
        <v>6.75</v>
      </c>
      <c r="AI33" s="102">
        <f>+[1]様式２・管理台帳!CC190</f>
        <v>7</v>
      </c>
      <c r="AJ33" s="103">
        <f>+[1]様式２・管理台帳!CD190</f>
        <v>1</v>
      </c>
      <c r="AK33" s="104">
        <f>+[1]様式２・管理台帳!CE190</f>
        <v>0</v>
      </c>
      <c r="AL33" s="105">
        <f>+[1]様式２・管理台帳!CF190</f>
        <v>7.5</v>
      </c>
      <c r="AM33" s="106">
        <f>+[1]様式２・管理台帳!CG190</f>
        <v>7.5</v>
      </c>
      <c r="AN33" s="86" t="str">
        <f>+[1]様式２・管理台帳!CI190</f>
        <v>その他</v>
      </c>
      <c r="AO33" s="97" t="str">
        <f>IF(OR([1]様式２・管理台帳!CK190="あり",[1]様式２・管理台帳!CK190="1必ず別室"),"あり","")</f>
        <v>あり</v>
      </c>
      <c r="AP33" s="107" t="str">
        <f>+[1]様式２・管理台帳!CN190</f>
        <v>あり</v>
      </c>
      <c r="AQ33" s="86" t="str">
        <f>+[1]様式２・管理台帳!CO190</f>
        <v>あり</v>
      </c>
      <c r="AR33" s="86" t="str">
        <f>+[1]様式２・管理台帳!CP190</f>
        <v>あり</v>
      </c>
      <c r="AS33" s="86" t="str">
        <f>+[1]様式２・管理台帳!CQ190</f>
        <v>あり</v>
      </c>
      <c r="AT33" s="86" t="str">
        <f>+[1]様式２・管理台帳!CR190</f>
        <v>あり</v>
      </c>
      <c r="AU33" s="86" t="str">
        <f>+[1]様式２・管理台帳!CS190</f>
        <v>あり</v>
      </c>
      <c r="AV33" s="86" t="str">
        <f>+[1]様式２・管理台帳!CT190</f>
        <v>あり</v>
      </c>
      <c r="AW33" s="86" t="str">
        <f>+[1]様式２・管理台帳!CU190</f>
        <v>あり</v>
      </c>
      <c r="AX33" s="108">
        <f>+[1]様式２・管理台帳!CV190</f>
        <v>2</v>
      </c>
      <c r="AY33" s="86" t="str">
        <f>+[1]様式２・管理台帳!CW190</f>
        <v>あり</v>
      </c>
      <c r="AZ33" s="86" t="str">
        <f>+[1]様式２・管理台帳!CY190</f>
        <v>○</v>
      </c>
      <c r="BA33" s="109" t="str">
        <f t="shared" si="0"/>
        <v>▲</v>
      </c>
      <c r="BB33" s="110" t="str">
        <f t="shared" si="1"/>
        <v/>
      </c>
      <c r="BC33" s="111" t="str">
        <f t="shared" si="2"/>
        <v/>
      </c>
      <c r="BD33" s="111" t="str">
        <f t="shared" si="3"/>
        <v/>
      </c>
      <c r="BE33" s="111" t="str">
        <f t="shared" si="4"/>
        <v>▲</v>
      </c>
      <c r="BF33" s="111" t="str">
        <f t="shared" si="5"/>
        <v/>
      </c>
      <c r="BG33" s="111" t="str">
        <f t="shared" si="6"/>
        <v/>
      </c>
      <c r="BH33" s="112" t="str">
        <f t="shared" si="7"/>
        <v/>
      </c>
      <c r="BI33" s="111" t="str">
        <f t="shared" si="8"/>
        <v/>
      </c>
      <c r="BJ33" s="112" t="str">
        <f t="shared" si="9"/>
        <v/>
      </c>
      <c r="BK33" s="113" t="str">
        <f t="shared" si="10"/>
        <v/>
      </c>
      <c r="BL33" s="114"/>
    </row>
    <row r="34" spans="1:64" s="115" customFormat="1" ht="21.95" customHeight="1" x14ac:dyDescent="0.15">
      <c r="A34" s="86">
        <f>+[1]様式２・管理台帳!C192</f>
        <v>219</v>
      </c>
      <c r="B34" s="86" t="str">
        <f>+[1]様式２・管理台帳!X192</f>
        <v>デイサービスセンターエクラシア春日部</v>
      </c>
      <c r="C34" s="86" t="str">
        <f>+[1]様式２・管理台帳!BC192</f>
        <v>県所管</v>
      </c>
      <c r="D34" s="86" t="str">
        <f>+[1]様式２・管理台帳!AA192</f>
        <v>春日部市</v>
      </c>
      <c r="E34" s="86" t="str">
        <f>+[1]様式２・管理台帳!AB192</f>
        <v>春日部市南５－１－５２</v>
      </c>
      <c r="F34" s="86" t="str">
        <f>+[1]様式２・管理台帳!AL192</f>
        <v>050-6865-6184</v>
      </c>
      <c r="G34" s="86" t="str">
        <f>+[1]様式２・管理台帳!D192</f>
        <v>株式会社エクラシア</v>
      </c>
      <c r="H34" s="87">
        <f>+[1]様式２・管理台帳!W192</f>
        <v>1170602880</v>
      </c>
      <c r="I34" s="88">
        <f>+[1]様式２・管理台帳!Y192</f>
        <v>0</v>
      </c>
      <c r="J34" s="89">
        <f>+[1]様式２・管理台帳!BA192</f>
        <v>6</v>
      </c>
      <c r="K34" s="90">
        <f>+[1]様式２・管理台帳!BB192</f>
        <v>30</v>
      </c>
      <c r="L34" s="91" t="str">
        <f>+[1]様式２・管理台帳!AP192</f>
        <v>○</v>
      </c>
      <c r="M34" s="92" t="str">
        <f>+[1]様式２・管理台帳!AQ192</f>
        <v>○</v>
      </c>
      <c r="N34" s="92" t="str">
        <f>+[1]様式２・管理台帳!AR192</f>
        <v>○</v>
      </c>
      <c r="O34" s="92" t="str">
        <f>+[1]様式２・管理台帳!AS192</f>
        <v>○</v>
      </c>
      <c r="P34" s="92" t="str">
        <f>+[1]様式２・管理台帳!AT192</f>
        <v>○</v>
      </c>
      <c r="Q34" s="92" t="str">
        <f>+[1]様式２・管理台帳!AU192</f>
        <v>○</v>
      </c>
      <c r="R34" s="92" t="str">
        <f>+[1]様式２・管理台帳!AV192</f>
        <v>○</v>
      </c>
      <c r="S34" s="92" t="str">
        <f>+[1]様式２・管理台帳!AW192</f>
        <v>○</v>
      </c>
      <c r="T34" s="86">
        <f>+[1]様式２・管理台帳!AX192</f>
        <v>0</v>
      </c>
      <c r="U34" s="93" t="str">
        <f>+IF([1]様式２・管理台帳!BD192="あり","あり","なし")</f>
        <v>あり</v>
      </c>
      <c r="V34" s="89">
        <f>+[1]様式２・管理台帳!BE192</f>
        <v>11</v>
      </c>
      <c r="W34" s="94">
        <f>+[1]様式２・管理台帳!BF192</f>
        <v>0</v>
      </c>
      <c r="X34" s="95">
        <f>+[1]様式２・管理台帳!BG192</f>
        <v>8</v>
      </c>
      <c r="Y34" s="95">
        <f>+[1]様式２・管理台帳!BH192</f>
        <v>3</v>
      </c>
      <c r="Z34" s="86" t="str">
        <f>+[1]様式２・管理台帳!BM192</f>
        <v>あり</v>
      </c>
      <c r="AA34" s="95">
        <f>+[1]様式２・管理台帳!BI192</f>
        <v>2</v>
      </c>
      <c r="AB34" s="96" t="str">
        <f>IF([1]様式２・管理台帳!BJ192+[1]様式２・管理台帳!BK192&gt;0,"あり","なし")</f>
        <v>なし</v>
      </c>
      <c r="AC34" s="97" t="str">
        <f>+[1]様式２・管理台帳!BL192</f>
        <v>あり</v>
      </c>
      <c r="AD34" s="98">
        <f>+[1]様式２・管理台帳!BW192</f>
        <v>2100</v>
      </c>
      <c r="AE34" s="97" t="str">
        <f>+[1]様式２・管理台帳!BX192</f>
        <v>なし</v>
      </c>
      <c r="AF34" s="99">
        <f>+[1]様式２・管理台帳!BZ192</f>
        <v>2</v>
      </c>
      <c r="AG34" s="100">
        <f>+[1]様式２・管理台帳!CA192</f>
        <v>0</v>
      </c>
      <c r="AH34" s="101">
        <f>+[1]様式２・管理台帳!CB192</f>
        <v>7.5</v>
      </c>
      <c r="AI34" s="102">
        <f>+[1]様式２・管理台帳!CC192</f>
        <v>0</v>
      </c>
      <c r="AJ34" s="103">
        <f>+[1]様式２・管理台帳!CD192</f>
        <v>4</v>
      </c>
      <c r="AK34" s="104">
        <f>+[1]様式２・管理台帳!CE192</f>
        <v>0</v>
      </c>
      <c r="AL34" s="105">
        <f>+[1]様式２・管理台帳!CF192</f>
        <v>7.5</v>
      </c>
      <c r="AM34" s="106">
        <f>+[1]様式２・管理台帳!CG192</f>
        <v>0</v>
      </c>
      <c r="AN34" s="86" t="str">
        <f>+[1]様式２・管理台帳!CI192</f>
        <v>パーテーション</v>
      </c>
      <c r="AO34" s="97" t="str">
        <f>IF(OR([1]様式２・管理台帳!CK192="あり",[1]様式２・管理台帳!CK192="1必ず別室"),"あり","")</f>
        <v/>
      </c>
      <c r="AP34" s="107" t="str">
        <f>+[1]様式２・管理台帳!CN192</f>
        <v>あり</v>
      </c>
      <c r="AQ34" s="86" t="str">
        <f>+[1]様式２・管理台帳!CO192</f>
        <v>あり</v>
      </c>
      <c r="AR34" s="86" t="str">
        <f>+[1]様式２・管理台帳!CP192</f>
        <v>あり</v>
      </c>
      <c r="AS34" s="86" t="str">
        <f>+[1]様式２・管理台帳!CQ192</f>
        <v>あり</v>
      </c>
      <c r="AT34" s="86" t="str">
        <f>+[1]様式２・管理台帳!CR192</f>
        <v>あり</v>
      </c>
      <c r="AU34" s="86" t="str">
        <f>+[1]様式２・管理台帳!CS192</f>
        <v>あり</v>
      </c>
      <c r="AV34" s="86" t="str">
        <f>+[1]様式２・管理台帳!CT192</f>
        <v>あり</v>
      </c>
      <c r="AW34" s="86" t="str">
        <f>+[1]様式２・管理台帳!CU192</f>
        <v>あり</v>
      </c>
      <c r="AX34" s="108">
        <f>+[1]様式２・管理台帳!CV192</f>
        <v>2</v>
      </c>
      <c r="AY34" s="86" t="str">
        <f>+[1]様式２・管理台帳!CW192</f>
        <v>あり</v>
      </c>
      <c r="AZ34" s="86" t="str">
        <f>+[1]様式２・管理台帳!CY192</f>
        <v>○</v>
      </c>
      <c r="BA34" s="109" t="str">
        <f t="shared" si="0"/>
        <v>▲</v>
      </c>
      <c r="BB34" s="110" t="str">
        <f t="shared" si="1"/>
        <v/>
      </c>
      <c r="BC34" s="111" t="str">
        <f t="shared" si="2"/>
        <v/>
      </c>
      <c r="BD34" s="111" t="str">
        <f t="shared" si="3"/>
        <v/>
      </c>
      <c r="BE34" s="111" t="str">
        <f t="shared" si="4"/>
        <v/>
      </c>
      <c r="BF34" s="111" t="str">
        <f t="shared" si="5"/>
        <v/>
      </c>
      <c r="BG34" s="111" t="str">
        <f t="shared" si="6"/>
        <v/>
      </c>
      <c r="BH34" s="112" t="str">
        <f t="shared" si="7"/>
        <v>▲</v>
      </c>
      <c r="BI34" s="111" t="str">
        <f t="shared" si="8"/>
        <v/>
      </c>
      <c r="BJ34" s="112" t="str">
        <f t="shared" si="9"/>
        <v/>
      </c>
      <c r="BK34" s="113" t="str">
        <f t="shared" si="10"/>
        <v/>
      </c>
      <c r="BL34" s="114"/>
    </row>
    <row r="35" spans="1:64" s="115" customFormat="1" ht="21.95" customHeight="1" x14ac:dyDescent="0.15">
      <c r="A35" s="86">
        <f>+[1]様式２・管理台帳!C193</f>
        <v>220</v>
      </c>
      <c r="B35" s="86" t="str">
        <f>+[1]様式２・管理台帳!X193</f>
        <v>デイサービスセンターエクラシア坂戸</v>
      </c>
      <c r="C35" s="86" t="str">
        <f>+[1]様式２・管理台帳!BC193</f>
        <v>県所管</v>
      </c>
      <c r="D35" s="86" t="str">
        <f>+[1]様式２・管理台帳!AA193</f>
        <v>坂戸市</v>
      </c>
      <c r="E35" s="86" t="str">
        <f>+[1]様式２・管理台帳!AB193</f>
        <v>坂戸市浅羽野3-5-2</v>
      </c>
      <c r="F35" s="86" t="str">
        <f>+[1]様式２・管理台帳!AL193</f>
        <v>050-6865-6185</v>
      </c>
      <c r="G35" s="86" t="str">
        <f>+[1]様式２・管理台帳!D193</f>
        <v>株式会社エクラシアHD</v>
      </c>
      <c r="H35" s="87">
        <f>+[1]様式２・管理台帳!W193</f>
        <v>1176001103</v>
      </c>
      <c r="I35" s="88">
        <f>+[1]様式２・管理台帳!Y193</f>
        <v>0</v>
      </c>
      <c r="J35" s="89">
        <f>+[1]様式２・管理台帳!BA193</f>
        <v>4</v>
      </c>
      <c r="K35" s="90">
        <f>+[1]様式２・管理台帳!BB193</f>
        <v>25</v>
      </c>
      <c r="L35" s="91" t="str">
        <f>+[1]様式２・管理台帳!AP193</f>
        <v>○</v>
      </c>
      <c r="M35" s="92" t="str">
        <f>+[1]様式２・管理台帳!AQ193</f>
        <v>○</v>
      </c>
      <c r="N35" s="92" t="str">
        <f>+[1]様式２・管理台帳!AR193</f>
        <v>○</v>
      </c>
      <c r="O35" s="92" t="str">
        <f>+[1]様式２・管理台帳!AS193</f>
        <v>○</v>
      </c>
      <c r="P35" s="92" t="str">
        <f>+[1]様式２・管理台帳!AT193</f>
        <v>○</v>
      </c>
      <c r="Q35" s="92" t="str">
        <f>+[1]様式２・管理台帳!AU193</f>
        <v>○</v>
      </c>
      <c r="R35" s="92" t="str">
        <f>+[1]様式２・管理台帳!AV193</f>
        <v>○</v>
      </c>
      <c r="S35" s="92" t="str">
        <f>+[1]様式２・管理台帳!AW193</f>
        <v>○</v>
      </c>
      <c r="T35" s="86">
        <f>+[1]様式２・管理台帳!AX193</f>
        <v>0</v>
      </c>
      <c r="U35" s="93" t="str">
        <f>+IF([1]様式２・管理台帳!BD193="あり","あり","なし")</f>
        <v>あり</v>
      </c>
      <c r="V35" s="89">
        <f>+[1]様式２・管理台帳!BE193</f>
        <v>7</v>
      </c>
      <c r="W35" s="94">
        <f>+[1]様式２・管理台帳!BF193</f>
        <v>0</v>
      </c>
      <c r="X35" s="95">
        <f>+[1]様式２・管理台帳!BG193</f>
        <v>5</v>
      </c>
      <c r="Y35" s="95">
        <f>+[1]様式２・管理台帳!BH193</f>
        <v>2</v>
      </c>
      <c r="Z35" s="86" t="str">
        <f>+[1]様式２・管理台帳!BM193</f>
        <v>あり</v>
      </c>
      <c r="AA35" s="95">
        <f>+[1]様式２・管理台帳!BI193</f>
        <v>1</v>
      </c>
      <c r="AB35" s="96" t="str">
        <f>IF([1]様式２・管理台帳!BJ193+[1]様式２・管理台帳!BK193&gt;0,"あり","なし")</f>
        <v>なし</v>
      </c>
      <c r="AC35" s="97" t="str">
        <f>+[1]様式２・管理台帳!BL193</f>
        <v>あり</v>
      </c>
      <c r="AD35" s="98">
        <f>+[1]様式２・管理台帳!BW193</f>
        <v>2100</v>
      </c>
      <c r="AE35" s="97">
        <f>+[1]様式２・管理台帳!BX193</f>
        <v>0</v>
      </c>
      <c r="AF35" s="99">
        <f>+[1]様式２・管理台帳!BZ193</f>
        <v>0</v>
      </c>
      <c r="AG35" s="100">
        <f>+[1]様式２・管理台帳!CA193</f>
        <v>0</v>
      </c>
      <c r="AH35" s="101">
        <f>+[1]様式２・管理台帳!CB193</f>
        <v>0</v>
      </c>
      <c r="AI35" s="102">
        <f>+[1]様式２・管理台帳!CC193</f>
        <v>0</v>
      </c>
      <c r="AJ35" s="103">
        <f>+[1]様式２・管理台帳!CD193</f>
        <v>4</v>
      </c>
      <c r="AK35" s="104">
        <f>+[1]様式２・管理台帳!CE193</f>
        <v>0</v>
      </c>
      <c r="AL35" s="105">
        <f>+[1]様式２・管理台帳!CF193</f>
        <v>7.5</v>
      </c>
      <c r="AM35" s="106">
        <f>+[1]様式２・管理台帳!CG193</f>
        <v>10.5</v>
      </c>
      <c r="AN35" s="86" t="str">
        <f>+[1]様式２・管理台帳!CI193</f>
        <v>その他</v>
      </c>
      <c r="AO35" s="97" t="str">
        <f>IF(OR([1]様式２・管理台帳!CK193="あり",[1]様式２・管理台帳!CK193="1必ず別室"),"あり","")</f>
        <v>あり</v>
      </c>
      <c r="AP35" s="107" t="str">
        <f>+[1]様式２・管理台帳!CN193</f>
        <v>あり</v>
      </c>
      <c r="AQ35" s="86" t="str">
        <f>+[1]様式２・管理台帳!CO193</f>
        <v>あり</v>
      </c>
      <c r="AR35" s="86" t="str">
        <f>+[1]様式２・管理台帳!CP193</f>
        <v>あり</v>
      </c>
      <c r="AS35" s="86" t="str">
        <f>+[1]様式２・管理台帳!CQ193</f>
        <v>あり</v>
      </c>
      <c r="AT35" s="86" t="str">
        <f>+[1]様式２・管理台帳!CR193</f>
        <v>あり</v>
      </c>
      <c r="AU35" s="86" t="str">
        <f>+[1]様式２・管理台帳!CS193</f>
        <v>あり</v>
      </c>
      <c r="AV35" s="86" t="str">
        <f>+[1]様式２・管理台帳!CT193</f>
        <v>あり</v>
      </c>
      <c r="AW35" s="86" t="str">
        <f>+[1]様式２・管理台帳!CU193</f>
        <v>あり</v>
      </c>
      <c r="AX35" s="108">
        <f>+[1]様式２・管理台帳!CV193</f>
        <v>0</v>
      </c>
      <c r="AY35" s="86" t="str">
        <f>+[1]様式２・管理台帳!CW193</f>
        <v>あり</v>
      </c>
      <c r="AZ35" s="86" t="str">
        <f>+[1]様式２・管理台帳!CY193</f>
        <v>○</v>
      </c>
      <c r="BA35" s="109" t="str">
        <f t="shared" si="0"/>
        <v>▲</v>
      </c>
      <c r="BB35" s="110" t="str">
        <f t="shared" si="1"/>
        <v/>
      </c>
      <c r="BC35" s="111" t="str">
        <f t="shared" si="2"/>
        <v/>
      </c>
      <c r="BD35" s="111" t="str">
        <f t="shared" si="3"/>
        <v/>
      </c>
      <c r="BE35" s="111" t="str">
        <f t="shared" si="4"/>
        <v/>
      </c>
      <c r="BF35" s="111" t="str">
        <f t="shared" si="5"/>
        <v/>
      </c>
      <c r="BG35" s="111" t="str">
        <f t="shared" si="6"/>
        <v/>
      </c>
      <c r="BH35" s="112" t="str">
        <f t="shared" si="7"/>
        <v/>
      </c>
      <c r="BI35" s="111" t="str">
        <f t="shared" si="8"/>
        <v/>
      </c>
      <c r="BJ35" s="112" t="str">
        <f t="shared" si="9"/>
        <v/>
      </c>
      <c r="BK35" s="113" t="str">
        <f t="shared" si="10"/>
        <v>▲</v>
      </c>
      <c r="BL35" s="114"/>
    </row>
    <row r="36" spans="1:64" s="115" customFormat="1" ht="21.95" customHeight="1" x14ac:dyDescent="0.15">
      <c r="A36" s="86">
        <f>+[1]様式２・管理台帳!C195</f>
        <v>222</v>
      </c>
      <c r="B36" s="86" t="str">
        <f>+[1]様式２・管理台帳!X195</f>
        <v>デイサービスセンターエクラシア狭山</v>
      </c>
      <c r="C36" s="86" t="str">
        <f>+[1]様式２・管理台帳!BC195</f>
        <v>県所管</v>
      </c>
      <c r="D36" s="86" t="str">
        <f>+[1]様式２・管理台帳!AA195</f>
        <v>狭山市</v>
      </c>
      <c r="E36" s="86" t="str">
        <f>+[1]様式２・管理台帳!AB195</f>
        <v>狭山市富士見1-26-12</v>
      </c>
      <c r="F36" s="86" t="str">
        <f>+[1]様式２・管理台帳!AL195</f>
        <v>050-6865-6186</v>
      </c>
      <c r="G36" s="86" t="str">
        <f>+[1]様式２・管理台帳!D195</f>
        <v>株式会社エクラシアHD</v>
      </c>
      <c r="H36" s="87">
        <f>+[1]様式２・管理台帳!W195</f>
        <v>1172701847</v>
      </c>
      <c r="I36" s="88">
        <f>+[1]様式２・管理台帳!Y195</f>
        <v>0</v>
      </c>
      <c r="J36" s="89">
        <f>+[1]様式２・管理台帳!BA195</f>
        <v>2</v>
      </c>
      <c r="K36" s="90">
        <f>+[1]様式２・管理台帳!BB195</f>
        <v>20</v>
      </c>
      <c r="L36" s="91" t="str">
        <f>+[1]様式２・管理台帳!AP195</f>
        <v>○</v>
      </c>
      <c r="M36" s="92" t="str">
        <f>+[1]様式２・管理台帳!AQ195</f>
        <v>○</v>
      </c>
      <c r="N36" s="92" t="str">
        <f>+[1]様式２・管理台帳!AR195</f>
        <v>○</v>
      </c>
      <c r="O36" s="92" t="str">
        <f>+[1]様式２・管理台帳!AS195</f>
        <v>○</v>
      </c>
      <c r="P36" s="92" t="str">
        <f>+[1]様式２・管理台帳!AT195</f>
        <v>○</v>
      </c>
      <c r="Q36" s="92" t="str">
        <f>+[1]様式２・管理台帳!AU195</f>
        <v>○</v>
      </c>
      <c r="R36" s="92" t="str">
        <f>+[1]様式２・管理台帳!AV195</f>
        <v>○</v>
      </c>
      <c r="S36" s="92" t="str">
        <f>+[1]様式２・管理台帳!AW195</f>
        <v>○</v>
      </c>
      <c r="T36" s="86">
        <f>+[1]様式２・管理台帳!AX195</f>
        <v>0</v>
      </c>
      <c r="U36" s="93" t="str">
        <f>+IF([1]様式２・管理台帳!BD195="あり","あり","なし")</f>
        <v>あり</v>
      </c>
      <c r="V36" s="89">
        <f>+[1]様式２・管理台帳!BE195</f>
        <v>9</v>
      </c>
      <c r="W36" s="94">
        <f>+[1]様式２・管理台帳!BF195</f>
        <v>0</v>
      </c>
      <c r="X36" s="95">
        <f>+[1]様式２・管理台帳!BG195</f>
        <v>8</v>
      </c>
      <c r="Y36" s="95">
        <f>+[1]様式２・管理台帳!BH195</f>
        <v>1</v>
      </c>
      <c r="Z36" s="86" t="str">
        <f>+[1]様式２・管理台帳!BM195</f>
        <v>あり</v>
      </c>
      <c r="AA36" s="95">
        <f>+[1]様式２・管理台帳!BI195</f>
        <v>2</v>
      </c>
      <c r="AB36" s="96" t="str">
        <f>IF([1]様式２・管理台帳!BJ195+[1]様式２・管理台帳!BK195&gt;0,"あり","なし")</f>
        <v>なし</v>
      </c>
      <c r="AC36" s="97" t="str">
        <f>+[1]様式２・管理台帳!BL195</f>
        <v>あり</v>
      </c>
      <c r="AD36" s="98">
        <f>+[1]様式２・管理台帳!BW195</f>
        <v>2100</v>
      </c>
      <c r="AE36" s="97">
        <f>+[1]様式２・管理台帳!BX195</f>
        <v>0</v>
      </c>
      <c r="AF36" s="99">
        <f>+[1]様式２・管理台帳!BZ195</f>
        <v>0</v>
      </c>
      <c r="AG36" s="100">
        <f>+[1]様式２・管理台帳!CA195</f>
        <v>0</v>
      </c>
      <c r="AH36" s="101">
        <f>+[1]様式２・管理台帳!CB195</f>
        <v>0</v>
      </c>
      <c r="AI36" s="102">
        <f>+[1]様式２・管理台帳!CC195</f>
        <v>0</v>
      </c>
      <c r="AJ36" s="103">
        <f>+[1]様式２・管理台帳!CD195</f>
        <v>2</v>
      </c>
      <c r="AK36" s="104">
        <f>+[1]様式２・管理台帳!CE195</f>
        <v>0</v>
      </c>
      <c r="AL36" s="105">
        <f>+[1]様式２・管理台帳!CF195</f>
        <v>7.5</v>
      </c>
      <c r="AM36" s="106">
        <f>+[1]様式２・管理台帳!CG195</f>
        <v>0</v>
      </c>
      <c r="AN36" s="86" t="str">
        <f>+[1]様式２・管理台帳!CI195</f>
        <v>パーテーション</v>
      </c>
      <c r="AO36" s="97" t="str">
        <f>IF(OR([1]様式２・管理台帳!CK195="あり",[1]様式２・管理台帳!CK195="1必ず別室"),"あり","")</f>
        <v>あり</v>
      </c>
      <c r="AP36" s="107" t="str">
        <f>+[1]様式２・管理台帳!CN195</f>
        <v>あり</v>
      </c>
      <c r="AQ36" s="86" t="str">
        <f>+[1]様式２・管理台帳!CO195</f>
        <v>あり</v>
      </c>
      <c r="AR36" s="86" t="str">
        <f>+[1]様式２・管理台帳!CP195</f>
        <v>あり</v>
      </c>
      <c r="AS36" s="86" t="str">
        <f>+[1]様式２・管理台帳!CQ195</f>
        <v>あり</v>
      </c>
      <c r="AT36" s="86" t="str">
        <f>+[1]様式２・管理台帳!CR195</f>
        <v>あり</v>
      </c>
      <c r="AU36" s="86" t="str">
        <f>+[1]様式２・管理台帳!CS195</f>
        <v>あり</v>
      </c>
      <c r="AV36" s="86" t="str">
        <f>+[1]様式２・管理台帳!CT195</f>
        <v>あり</v>
      </c>
      <c r="AW36" s="86" t="str">
        <f>+[1]様式２・管理台帳!CU195</f>
        <v>なし</v>
      </c>
      <c r="AX36" s="108">
        <f>+[1]様式２・管理台帳!CV195</f>
        <v>0</v>
      </c>
      <c r="AY36" s="86" t="str">
        <f>+[1]様式２・管理台帳!CW195</f>
        <v>あり</v>
      </c>
      <c r="AZ36" s="86" t="str">
        <f>+[1]様式２・管理台帳!CY195</f>
        <v>○</v>
      </c>
      <c r="BA36" s="109" t="str">
        <f t="shared" si="0"/>
        <v>▲</v>
      </c>
      <c r="BB36" s="110" t="str">
        <f t="shared" si="1"/>
        <v/>
      </c>
      <c r="BC36" s="111" t="str">
        <f t="shared" si="2"/>
        <v/>
      </c>
      <c r="BD36" s="111" t="str">
        <f t="shared" si="3"/>
        <v/>
      </c>
      <c r="BE36" s="111" t="str">
        <f t="shared" si="4"/>
        <v/>
      </c>
      <c r="BF36" s="111" t="str">
        <f t="shared" si="5"/>
        <v/>
      </c>
      <c r="BG36" s="111" t="str">
        <f t="shared" si="6"/>
        <v/>
      </c>
      <c r="BH36" s="112" t="str">
        <f t="shared" si="7"/>
        <v/>
      </c>
      <c r="BI36" s="111" t="str">
        <f t="shared" si="8"/>
        <v/>
      </c>
      <c r="BJ36" s="112" t="str">
        <f t="shared" si="9"/>
        <v/>
      </c>
      <c r="BK36" s="113" t="str">
        <f t="shared" si="10"/>
        <v>▲</v>
      </c>
      <c r="BL36" s="114"/>
    </row>
    <row r="37" spans="1:64" s="114" customFormat="1" ht="21.95" customHeight="1" x14ac:dyDescent="0.15">
      <c r="A37" s="86">
        <f>+[1]様式２・管理台帳!C196</f>
        <v>223</v>
      </c>
      <c r="B37" s="86" t="str">
        <f>+[1]様式２・管理台帳!X196</f>
        <v>喜楽里</v>
      </c>
      <c r="C37" s="86" t="str">
        <f>+[1]様式２・管理台帳!BC196</f>
        <v>県所管</v>
      </c>
      <c r="D37" s="86" t="str">
        <f>+[1]様式２・管理台帳!AA196</f>
        <v>深谷市</v>
      </c>
      <c r="E37" s="86" t="str">
        <f>+[1]様式２・管理台帳!AB196</f>
        <v>深谷市折之口７０２番地</v>
      </c>
      <c r="F37" s="86" t="str">
        <f>+[1]様式２・管理台帳!AL196</f>
        <v>048-551-0001</v>
      </c>
      <c r="G37" s="86" t="str">
        <f>+[1]様式２・管理台帳!D196</f>
        <v>有限会社アートコーポレーション</v>
      </c>
      <c r="H37" s="87">
        <f>+[1]様式２・管理台帳!W196</f>
        <v>1174602415</v>
      </c>
      <c r="I37" s="88">
        <f>+[1]様式２・管理台帳!Y196</f>
        <v>0</v>
      </c>
      <c r="J37" s="89">
        <f>+[1]様式２・管理台帳!BA196</f>
        <v>5</v>
      </c>
      <c r="K37" s="90">
        <f>+[1]様式２・管理台帳!BB196</f>
        <v>20</v>
      </c>
      <c r="L37" s="91" t="str">
        <f>+[1]様式２・管理台帳!AP196</f>
        <v>○</v>
      </c>
      <c r="M37" s="92" t="str">
        <f>+[1]様式２・管理台帳!AQ196</f>
        <v>○</v>
      </c>
      <c r="N37" s="92" t="str">
        <f>+[1]様式２・管理台帳!AR196</f>
        <v>○</v>
      </c>
      <c r="O37" s="92" t="str">
        <f>+[1]様式２・管理台帳!AS196</f>
        <v>○</v>
      </c>
      <c r="P37" s="92" t="str">
        <f>+[1]様式２・管理台帳!AT196</f>
        <v>○</v>
      </c>
      <c r="Q37" s="92" t="str">
        <f>+[1]様式２・管理台帳!AU196</f>
        <v>○</v>
      </c>
      <c r="R37" s="92" t="str">
        <f>+[1]様式２・管理台帳!AV196</f>
        <v>○</v>
      </c>
      <c r="S37" s="92" t="str">
        <f>+[1]様式２・管理台帳!AW196</f>
        <v>○</v>
      </c>
      <c r="T37" s="86">
        <f>+[1]様式２・管理台帳!AX196</f>
        <v>0</v>
      </c>
      <c r="U37" s="93" t="str">
        <f>+IF([1]様式２・管理台帳!BD196="あり","あり","なし")</f>
        <v>なし</v>
      </c>
      <c r="V37" s="89">
        <f>+[1]様式２・管理台帳!BE196</f>
        <v>4</v>
      </c>
      <c r="W37" s="94">
        <f>+[1]様式２・管理台帳!BF196</f>
        <v>0</v>
      </c>
      <c r="X37" s="95">
        <f>+[1]様式２・管理台帳!BG196</f>
        <v>3</v>
      </c>
      <c r="Y37" s="95">
        <f>+[1]様式２・管理台帳!BH196</f>
        <v>1</v>
      </c>
      <c r="Z37" s="86" t="str">
        <f>+[1]様式２・管理台帳!BM196</f>
        <v>なし</v>
      </c>
      <c r="AA37" s="95">
        <f>+[1]様式２・管理台帳!BI196</f>
        <v>1</v>
      </c>
      <c r="AB37" s="96" t="str">
        <f>IF([1]様式２・管理台帳!BJ196+[1]様式２・管理台帳!BK196&gt;0,"あり","なし")</f>
        <v>なし</v>
      </c>
      <c r="AC37" s="97" t="str">
        <f>+[1]様式２・管理台帳!BL196</f>
        <v>あり</v>
      </c>
      <c r="AD37" s="98">
        <f>+[1]様式２・管理台帳!BW196</f>
        <v>2100</v>
      </c>
      <c r="AE37" s="97" t="str">
        <f>+[1]様式２・管理台帳!BX196</f>
        <v>あり</v>
      </c>
      <c r="AF37" s="99">
        <f>+[1]様式２・管理台帳!BZ196</f>
        <v>5</v>
      </c>
      <c r="AG37" s="100">
        <f>+[1]様式２・管理台帳!CA196</f>
        <v>0</v>
      </c>
      <c r="AH37" s="101">
        <f>+[1]様式２・管理台帳!CB196</f>
        <v>9</v>
      </c>
      <c r="AI37" s="102">
        <f>+[1]様式２・管理台帳!CC196</f>
        <v>11.2</v>
      </c>
      <c r="AJ37" s="103">
        <f>+[1]様式２・管理台帳!CD196</f>
        <v>0</v>
      </c>
      <c r="AK37" s="104">
        <f>+[1]様式２・管理台帳!CE196</f>
        <v>0</v>
      </c>
      <c r="AL37" s="105">
        <f>+[1]様式２・管理台帳!CF196</f>
        <v>0</v>
      </c>
      <c r="AM37" s="106">
        <f>+[1]様式２・管理台帳!CG196</f>
        <v>0</v>
      </c>
      <c r="AN37" s="86">
        <f>+[1]様式２・管理台帳!CI196</f>
        <v>0</v>
      </c>
      <c r="AO37" s="97" t="str">
        <f>IF(OR([1]様式２・管理台帳!CK196="あり",[1]様式２・管理台帳!CK196="1必ず別室"),"あり","")</f>
        <v>あり</v>
      </c>
      <c r="AP37" s="107" t="str">
        <f>+[1]様式２・管理台帳!CN196</f>
        <v>あり</v>
      </c>
      <c r="AQ37" s="86" t="str">
        <f>+[1]様式２・管理台帳!CO196</f>
        <v>あり</v>
      </c>
      <c r="AR37" s="86" t="str">
        <f>+[1]様式２・管理台帳!CP196</f>
        <v>あり</v>
      </c>
      <c r="AS37" s="86" t="str">
        <f>+[1]様式２・管理台帳!CQ196</f>
        <v>あり</v>
      </c>
      <c r="AT37" s="86" t="str">
        <f>+[1]様式２・管理台帳!CR196</f>
        <v>あり</v>
      </c>
      <c r="AU37" s="86" t="str">
        <f>+[1]様式２・管理台帳!CS196</f>
        <v>あり</v>
      </c>
      <c r="AV37" s="86" t="str">
        <f>+[1]様式２・管理台帳!CT196</f>
        <v>あり</v>
      </c>
      <c r="AW37" s="86" t="str">
        <f>+[1]様式２・管理台帳!CU196</f>
        <v>あり</v>
      </c>
      <c r="AX37" s="108">
        <f>+[1]様式２・管理台帳!CV196</f>
        <v>2</v>
      </c>
      <c r="AY37" s="86" t="str">
        <f>+[1]様式２・管理台帳!CW196</f>
        <v>なし</v>
      </c>
      <c r="AZ37" s="86" t="str">
        <f>+[1]様式２・管理台帳!CY196</f>
        <v>○</v>
      </c>
      <c r="BA37" s="109" t="str">
        <f t="shared" si="0"/>
        <v>▲</v>
      </c>
      <c r="BB37" s="110" t="str">
        <f t="shared" si="1"/>
        <v/>
      </c>
      <c r="BC37" s="111" t="str">
        <f t="shared" si="2"/>
        <v>▲</v>
      </c>
      <c r="BD37" s="111" t="str">
        <f t="shared" si="3"/>
        <v/>
      </c>
      <c r="BE37" s="111" t="str">
        <f t="shared" si="4"/>
        <v/>
      </c>
      <c r="BF37" s="111" t="str">
        <f t="shared" si="5"/>
        <v/>
      </c>
      <c r="BG37" s="111" t="str">
        <f t="shared" si="6"/>
        <v/>
      </c>
      <c r="BH37" s="112" t="str">
        <f t="shared" si="7"/>
        <v/>
      </c>
      <c r="BI37" s="111" t="str">
        <f t="shared" si="8"/>
        <v/>
      </c>
      <c r="BJ37" s="112" t="str">
        <f t="shared" si="9"/>
        <v/>
      </c>
      <c r="BK37" s="113" t="str">
        <f t="shared" si="10"/>
        <v/>
      </c>
    </row>
    <row r="38" spans="1:64" s="115" customFormat="1" ht="21.95" customHeight="1" x14ac:dyDescent="0.15">
      <c r="A38" s="86">
        <f>+[1]様式２・管理台帳!C197</f>
        <v>224</v>
      </c>
      <c r="B38" s="86" t="str">
        <f>+[1]様式２・管理台帳!X197</f>
        <v>ブルーミング三郷高州</v>
      </c>
      <c r="C38" s="86" t="str">
        <f>+[1]様式２・管理台帳!BC197</f>
        <v>県所管</v>
      </c>
      <c r="D38" s="86" t="str">
        <f>+[1]様式２・管理台帳!AA197</f>
        <v>三郷市</v>
      </c>
      <c r="E38" s="86" t="str">
        <f>+[1]様式２・管理台帳!AB197</f>
        <v>三郷市高州２－４２５－３</v>
      </c>
      <c r="F38" s="86" t="str">
        <f>+[1]様式２・管理台帳!AL197</f>
        <v>048-951-0644</v>
      </c>
      <c r="G38" s="86" t="str">
        <f>+[1]様式２・管理台帳!D197</f>
        <v>株式会社Ｒ．Ｅ．Ｍ．</v>
      </c>
      <c r="H38" s="87">
        <f>+[1]様式２・管理台帳!W197</f>
        <v>1171201575</v>
      </c>
      <c r="I38" s="88">
        <f>+[1]様式２・管理台帳!Y197</f>
        <v>0</v>
      </c>
      <c r="J38" s="89">
        <f>+[1]様式２・管理台帳!BA197</f>
        <v>9</v>
      </c>
      <c r="K38" s="90">
        <f>+[1]様式２・管理台帳!BB197</f>
        <v>20</v>
      </c>
      <c r="L38" s="91" t="str">
        <f>+[1]様式２・管理台帳!AP197</f>
        <v>○</v>
      </c>
      <c r="M38" s="92" t="str">
        <f>+[1]様式２・管理台帳!AQ197</f>
        <v>○</v>
      </c>
      <c r="N38" s="92" t="str">
        <f>+[1]様式２・管理台帳!AR197</f>
        <v>○</v>
      </c>
      <c r="O38" s="92" t="str">
        <f>+[1]様式２・管理台帳!AS197</f>
        <v>○</v>
      </c>
      <c r="P38" s="92" t="str">
        <f>+[1]様式２・管理台帳!AT197</f>
        <v>○</v>
      </c>
      <c r="Q38" s="92" t="str">
        <f>+[1]様式２・管理台帳!AU197</f>
        <v>○</v>
      </c>
      <c r="R38" s="92" t="str">
        <f>+[1]様式２・管理台帳!AV197</f>
        <v>○</v>
      </c>
      <c r="S38" s="92" t="str">
        <f>+[1]様式２・管理台帳!AW197</f>
        <v>○</v>
      </c>
      <c r="T38" s="86">
        <f>+[1]様式２・管理台帳!AX197</f>
        <v>0</v>
      </c>
      <c r="U38" s="93" t="str">
        <f>+IF([1]様式２・管理台帳!BD197="あり","あり","なし")</f>
        <v>あり</v>
      </c>
      <c r="V38" s="89">
        <f>+[1]様式２・管理台帳!BE197</f>
        <v>6</v>
      </c>
      <c r="W38" s="94">
        <f>+[1]様式２・管理台帳!BF197</f>
        <v>0</v>
      </c>
      <c r="X38" s="95">
        <f>+[1]様式２・管理台帳!BG197</f>
        <v>2</v>
      </c>
      <c r="Y38" s="95">
        <f>+[1]様式２・管理台帳!BH197</f>
        <v>4</v>
      </c>
      <c r="Z38" s="86" t="str">
        <f>+[1]様式２・管理台帳!BM197</f>
        <v>あり</v>
      </c>
      <c r="AA38" s="95">
        <f>+[1]様式２・管理台帳!BI197</f>
        <v>1</v>
      </c>
      <c r="AB38" s="96" t="str">
        <f>IF([1]様式２・管理台帳!BJ197+[1]様式２・管理台帳!BK197&gt;0,"あり","なし")</f>
        <v>なし</v>
      </c>
      <c r="AC38" s="97" t="str">
        <f>+[1]様式２・管理台帳!BL197</f>
        <v>あり</v>
      </c>
      <c r="AD38" s="98">
        <f>+[1]様式２・管理台帳!BW197</f>
        <v>4200</v>
      </c>
      <c r="AE38" s="97" t="str">
        <f>+[1]様式２・管理台帳!BX197</f>
        <v>なし</v>
      </c>
      <c r="AF38" s="99">
        <f>+[1]様式２・管理台帳!BZ197</f>
        <v>9</v>
      </c>
      <c r="AG38" s="100">
        <f>+[1]様式２・管理台帳!CA197</f>
        <v>0</v>
      </c>
      <c r="AH38" s="101">
        <f>+[1]様式２・管理台帳!CB197</f>
        <v>7.58</v>
      </c>
      <c r="AI38" s="102">
        <f>+[1]様式２・管理台帳!CC197</f>
        <v>8.11</v>
      </c>
      <c r="AJ38" s="103">
        <f>+[1]様式２・管理台帳!CD197</f>
        <v>0</v>
      </c>
      <c r="AK38" s="104">
        <f>+[1]様式２・管理台帳!CE197</f>
        <v>0</v>
      </c>
      <c r="AL38" s="105">
        <f>+[1]様式２・管理台帳!CF197</f>
        <v>0</v>
      </c>
      <c r="AM38" s="106">
        <f>+[1]様式２・管理台帳!CG197</f>
        <v>0</v>
      </c>
      <c r="AN38" s="86">
        <f>+[1]様式２・管理台帳!CI197</f>
        <v>0</v>
      </c>
      <c r="AO38" s="97" t="str">
        <f>IF(OR([1]様式２・管理台帳!CK197="あり",[1]様式２・管理台帳!CK197="1必ず別室"),"あり","")</f>
        <v>あり</v>
      </c>
      <c r="AP38" s="107" t="str">
        <f>+[1]様式２・管理台帳!CN197</f>
        <v>あり</v>
      </c>
      <c r="AQ38" s="86" t="str">
        <f>+[1]様式２・管理台帳!CO197</f>
        <v>あり</v>
      </c>
      <c r="AR38" s="86" t="str">
        <f>+[1]様式２・管理台帳!CP197</f>
        <v>あり</v>
      </c>
      <c r="AS38" s="86" t="str">
        <f>+[1]様式２・管理台帳!CQ197</f>
        <v>あり</v>
      </c>
      <c r="AT38" s="86" t="str">
        <f>+[1]様式２・管理台帳!CR197</f>
        <v>あり</v>
      </c>
      <c r="AU38" s="86" t="str">
        <f>+[1]様式２・管理台帳!CS197</f>
        <v>あり</v>
      </c>
      <c r="AV38" s="86" t="str">
        <f>+[1]様式２・管理台帳!CT197</f>
        <v>あり</v>
      </c>
      <c r="AW38" s="86" t="str">
        <f>+[1]様式２・管理台帳!CU197</f>
        <v>あり</v>
      </c>
      <c r="AX38" s="108">
        <f>+[1]様式２・管理台帳!CV197</f>
        <v>2</v>
      </c>
      <c r="AY38" s="86" t="str">
        <f>+[1]様式２・管理台帳!CW197</f>
        <v>あり</v>
      </c>
      <c r="AZ38" s="86" t="str">
        <f>+[1]様式２・管理台帳!CY197</f>
        <v>○</v>
      </c>
      <c r="BA38" s="109" t="str">
        <f t="shared" si="0"/>
        <v/>
      </c>
      <c r="BB38" s="110" t="str">
        <f t="shared" si="1"/>
        <v/>
      </c>
      <c r="BC38" s="111" t="str">
        <f t="shared" si="2"/>
        <v/>
      </c>
      <c r="BD38" s="111" t="str">
        <f t="shared" si="3"/>
        <v/>
      </c>
      <c r="BE38" s="111" t="str">
        <f t="shared" si="4"/>
        <v/>
      </c>
      <c r="BF38" s="111" t="str">
        <f t="shared" si="5"/>
        <v/>
      </c>
      <c r="BG38" s="111" t="str">
        <f t="shared" si="6"/>
        <v/>
      </c>
      <c r="BH38" s="112" t="str">
        <f t="shared" si="7"/>
        <v/>
      </c>
      <c r="BI38" s="111" t="str">
        <f t="shared" si="8"/>
        <v/>
      </c>
      <c r="BJ38" s="112" t="str">
        <f t="shared" si="9"/>
        <v/>
      </c>
      <c r="BK38" s="113" t="str">
        <f t="shared" si="10"/>
        <v/>
      </c>
      <c r="BL38" s="114"/>
    </row>
    <row r="39" spans="1:64" s="115" customFormat="1" ht="21.95" customHeight="1" x14ac:dyDescent="0.15">
      <c r="A39" s="86">
        <f>+[1]様式２・管理台帳!C198</f>
        <v>225</v>
      </c>
      <c r="B39" s="86" t="str">
        <f>+[1]様式２・管理台帳!X198</f>
        <v>デイサービスセンター彩優</v>
      </c>
      <c r="C39" s="86" t="str">
        <f>+[1]様式２・管理台帳!BC198</f>
        <v>県所管</v>
      </c>
      <c r="D39" s="86" t="str">
        <f>+[1]様式２・管理台帳!AA198</f>
        <v>羽生市</v>
      </c>
      <c r="E39" s="86" t="str">
        <f>+[1]様式２・管理台帳!AB198</f>
        <v>羽生市桑崎５３３番地３</v>
      </c>
      <c r="F39" s="86" t="str">
        <f>+[1]様式２・管理台帳!AL198</f>
        <v>048-578-4455</v>
      </c>
      <c r="G39" s="86" t="str">
        <f>+[1]様式２・管理台帳!D198</f>
        <v>株式会社アタッシェ</v>
      </c>
      <c r="H39" s="87">
        <f>+[1]様式２・管理台帳!W198</f>
        <v>1173900661</v>
      </c>
      <c r="I39" s="88">
        <f>+[1]様式２・管理台帳!Y198</f>
        <v>0</v>
      </c>
      <c r="J39" s="89">
        <f>+[1]様式２・管理台帳!BA198</f>
        <v>9</v>
      </c>
      <c r="K39" s="90">
        <f>+[1]様式２・管理台帳!BB198</f>
        <v>19</v>
      </c>
      <c r="L39" s="91" t="str">
        <f>+[1]様式２・管理台帳!AP198</f>
        <v>○</v>
      </c>
      <c r="M39" s="92" t="str">
        <f>+[1]様式２・管理台帳!AQ198</f>
        <v>○</v>
      </c>
      <c r="N39" s="92" t="str">
        <f>+[1]様式２・管理台帳!AR198</f>
        <v>○</v>
      </c>
      <c r="O39" s="92" t="str">
        <f>+[1]様式２・管理台帳!AS198</f>
        <v>○</v>
      </c>
      <c r="P39" s="92" t="str">
        <f>+[1]様式２・管理台帳!AT198</f>
        <v>○</v>
      </c>
      <c r="Q39" s="92" t="str">
        <f>+[1]様式２・管理台帳!AU198</f>
        <v>○</v>
      </c>
      <c r="R39" s="92" t="str">
        <f>+[1]様式２・管理台帳!AV198</f>
        <v>○</v>
      </c>
      <c r="S39" s="92" t="str">
        <f>+[1]様式２・管理台帳!AW198</f>
        <v>○</v>
      </c>
      <c r="T39" s="86">
        <f>+[1]様式２・管理台帳!AX198</f>
        <v>0</v>
      </c>
      <c r="U39" s="93" t="str">
        <f>+IF([1]様式２・管理台帳!BD198="あり","あり","なし")</f>
        <v>あり</v>
      </c>
      <c r="V39" s="89">
        <f>+[1]様式２・管理台帳!BE198</f>
        <v>4</v>
      </c>
      <c r="W39" s="94">
        <f>+[1]様式２・管理台帳!BF198</f>
        <v>0</v>
      </c>
      <c r="X39" s="95">
        <f>+[1]様式２・管理台帳!BG198</f>
        <v>3</v>
      </c>
      <c r="Y39" s="95">
        <f>+[1]様式２・管理台帳!BH198</f>
        <v>1</v>
      </c>
      <c r="Z39" s="86" t="str">
        <f>+[1]様式２・管理台帳!BM198</f>
        <v>あり</v>
      </c>
      <c r="AA39" s="95">
        <f>+[1]様式２・管理台帳!BI198</f>
        <v>1</v>
      </c>
      <c r="AB39" s="96" t="str">
        <f>IF([1]様式２・管理台帳!BJ198+[1]様式２・管理台帳!BK198&gt;0,"あり","なし")</f>
        <v>なし</v>
      </c>
      <c r="AC39" s="97" t="str">
        <f>+[1]様式２・管理台帳!BL198</f>
        <v>あり</v>
      </c>
      <c r="AD39" s="98">
        <f>+[1]様式２・管理台帳!BW198</f>
        <v>2100</v>
      </c>
      <c r="AE39" s="97" t="str">
        <f>+[1]様式２・管理台帳!BX198</f>
        <v>なし</v>
      </c>
      <c r="AF39" s="99">
        <f>+[1]様式２・管理台帳!BZ198</f>
        <v>3</v>
      </c>
      <c r="AG39" s="100">
        <f>+[1]様式２・管理台帳!CA198</f>
        <v>0</v>
      </c>
      <c r="AH39" s="101">
        <f>+[1]様式２・管理台帳!CB198</f>
        <v>7.9</v>
      </c>
      <c r="AI39" s="102">
        <f>+[1]様式２・管理台帳!CC198</f>
        <v>13.2</v>
      </c>
      <c r="AJ39" s="103">
        <f>+[1]様式２・管理台帳!CD198</f>
        <v>6</v>
      </c>
      <c r="AK39" s="104">
        <f>+[1]様式２・管理台帳!CE198</f>
        <v>0</v>
      </c>
      <c r="AL39" s="105">
        <f>+[1]様式２・管理台帳!CF198</f>
        <v>8.1</v>
      </c>
      <c r="AM39" s="106">
        <f>+[1]様式２・管理台帳!CG198</f>
        <v>12.4</v>
      </c>
      <c r="AN39" s="86" t="str">
        <f>+[1]様式２・管理台帳!CI198</f>
        <v>パーテーション</v>
      </c>
      <c r="AO39" s="97" t="str">
        <f>IF(OR([1]様式２・管理台帳!CK198="あり",[1]様式２・管理台帳!CK198="1必ず別室"),"あり","")</f>
        <v>あり</v>
      </c>
      <c r="AP39" s="107" t="str">
        <f>+[1]様式２・管理台帳!CN198</f>
        <v>あり</v>
      </c>
      <c r="AQ39" s="86" t="str">
        <f>+[1]様式２・管理台帳!CO198</f>
        <v>あり</v>
      </c>
      <c r="AR39" s="86" t="str">
        <f>+[1]様式２・管理台帳!CP198</f>
        <v>あり</v>
      </c>
      <c r="AS39" s="86" t="str">
        <f>+[1]様式２・管理台帳!CQ198</f>
        <v>あり</v>
      </c>
      <c r="AT39" s="86" t="str">
        <f>+[1]様式２・管理台帳!CR198</f>
        <v>あり</v>
      </c>
      <c r="AU39" s="86" t="str">
        <f>+[1]様式２・管理台帳!CS198</f>
        <v>あり</v>
      </c>
      <c r="AV39" s="86" t="str">
        <f>+[1]様式２・管理台帳!CT198</f>
        <v>あり</v>
      </c>
      <c r="AW39" s="86" t="str">
        <f>+[1]様式２・管理台帳!CU198</f>
        <v>あり</v>
      </c>
      <c r="AX39" s="108">
        <f>+[1]様式２・管理台帳!CV198</f>
        <v>1</v>
      </c>
      <c r="AY39" s="86" t="str">
        <f>+[1]様式２・管理台帳!CW198</f>
        <v>あり</v>
      </c>
      <c r="AZ39" s="86" t="str">
        <f>+[1]様式２・管理台帳!CY198</f>
        <v>○</v>
      </c>
      <c r="BA39" s="109" t="str">
        <f t="shared" si="0"/>
        <v/>
      </c>
      <c r="BB39" s="110" t="str">
        <f t="shared" si="1"/>
        <v/>
      </c>
      <c r="BC39" s="111" t="str">
        <f t="shared" si="2"/>
        <v/>
      </c>
      <c r="BD39" s="111" t="str">
        <f t="shared" si="3"/>
        <v/>
      </c>
      <c r="BE39" s="111" t="str">
        <f t="shared" si="4"/>
        <v/>
      </c>
      <c r="BF39" s="111" t="str">
        <f t="shared" si="5"/>
        <v/>
      </c>
      <c r="BG39" s="111" t="str">
        <f t="shared" si="6"/>
        <v/>
      </c>
      <c r="BH39" s="112" t="str">
        <f t="shared" si="7"/>
        <v/>
      </c>
      <c r="BI39" s="111" t="str">
        <f t="shared" si="8"/>
        <v/>
      </c>
      <c r="BJ39" s="112" t="str">
        <f t="shared" si="9"/>
        <v/>
      </c>
      <c r="BK39" s="113" t="str">
        <f t="shared" si="10"/>
        <v/>
      </c>
      <c r="BL39" s="114"/>
    </row>
    <row r="40" spans="1:64" s="115" customFormat="1" ht="21.95" customHeight="1" x14ac:dyDescent="0.15">
      <c r="A40" s="86">
        <f>+[1]様式２・管理台帳!C199</f>
        <v>226</v>
      </c>
      <c r="B40" s="86" t="str">
        <f>+[1]様式２・管理台帳!X199</f>
        <v>デイサービスセンターエクラシア北本</v>
      </c>
      <c r="C40" s="86" t="str">
        <f>+[1]様式２・管理台帳!BC199</f>
        <v>県所管</v>
      </c>
      <c r="D40" s="86" t="str">
        <f>+[1]様式２・管理台帳!AA199</f>
        <v>北本市</v>
      </c>
      <c r="E40" s="86" t="str">
        <f>+[1]様式２・管理台帳!AB199</f>
        <v>北本市下石戸下１５２５－１</v>
      </c>
      <c r="F40" s="86" t="str">
        <f>+[1]様式２・管理台帳!AL199</f>
        <v>050-6865-6188</v>
      </c>
      <c r="G40" s="86" t="str">
        <f>+[1]様式２・管理台帳!D199</f>
        <v>株式会社エクラシア</v>
      </c>
      <c r="H40" s="87">
        <f>+[1]様式２・管理台帳!W199</f>
        <v>1175300787</v>
      </c>
      <c r="I40" s="88">
        <f>+[1]様式２・管理台帳!Y199</f>
        <v>0</v>
      </c>
      <c r="J40" s="89">
        <f>+[1]様式２・管理台帳!BA199</f>
        <v>3</v>
      </c>
      <c r="K40" s="90">
        <f>+[1]様式２・管理台帳!BB199</f>
        <v>25</v>
      </c>
      <c r="L40" s="91" t="str">
        <f>+[1]様式２・管理台帳!AP199</f>
        <v>○</v>
      </c>
      <c r="M40" s="92" t="str">
        <f>+[1]様式２・管理台帳!AQ199</f>
        <v>○</v>
      </c>
      <c r="N40" s="92" t="str">
        <f>+[1]様式２・管理台帳!AR199</f>
        <v>○</v>
      </c>
      <c r="O40" s="92" t="str">
        <f>+[1]様式２・管理台帳!AS199</f>
        <v>○</v>
      </c>
      <c r="P40" s="92" t="str">
        <f>+[1]様式２・管理台帳!AT199</f>
        <v>○</v>
      </c>
      <c r="Q40" s="92" t="str">
        <f>+[1]様式２・管理台帳!AU199</f>
        <v>○</v>
      </c>
      <c r="R40" s="92" t="str">
        <f>+[1]様式２・管理台帳!AV199</f>
        <v>○</v>
      </c>
      <c r="S40" s="92" t="str">
        <f>+[1]様式２・管理台帳!AW199</f>
        <v>○</v>
      </c>
      <c r="T40" s="86">
        <f>+[1]様式２・管理台帳!AX199</f>
        <v>0</v>
      </c>
      <c r="U40" s="93" t="str">
        <f>+IF([1]様式２・管理台帳!BD199="あり","あり","なし")</f>
        <v>あり</v>
      </c>
      <c r="V40" s="89" t="str">
        <f>+[1]様式２・管理台帳!BE199</f>
        <v>6人</v>
      </c>
      <c r="W40" s="94">
        <f>+[1]様式２・管理台帳!BF199</f>
        <v>0</v>
      </c>
      <c r="X40" s="95">
        <f>+[1]様式２・管理台帳!BG199</f>
        <v>6</v>
      </c>
      <c r="Y40" s="95">
        <f>+[1]様式２・管理台帳!BH199</f>
        <v>0</v>
      </c>
      <c r="Z40" s="86" t="str">
        <f>+[1]様式２・管理台帳!BM199</f>
        <v>あり</v>
      </c>
      <c r="AA40" s="95">
        <f>+[1]様式２・管理台帳!BI199</f>
        <v>2</v>
      </c>
      <c r="AB40" s="96" t="str">
        <f>IF([1]様式２・管理台帳!BJ199+[1]様式２・管理台帳!BK199&gt;0,"あり","なし")</f>
        <v>なし</v>
      </c>
      <c r="AC40" s="97" t="str">
        <f>+[1]様式２・管理台帳!BL199</f>
        <v>あり</v>
      </c>
      <c r="AD40" s="98">
        <f>+[1]様式２・管理台帳!BW199</f>
        <v>2100</v>
      </c>
      <c r="AE40" s="97" t="str">
        <f>+[1]様式２・管理台帳!BX199</f>
        <v>なし</v>
      </c>
      <c r="AF40" s="99">
        <f>+[1]様式２・管理台帳!BZ199</f>
        <v>1</v>
      </c>
      <c r="AG40" s="100">
        <f>+[1]様式２・管理台帳!CA199</f>
        <v>0</v>
      </c>
      <c r="AH40" s="101">
        <f>+[1]様式２・管理台帳!CB199</f>
        <v>10</v>
      </c>
      <c r="AI40" s="102">
        <f>+[1]様式２・管理台帳!CC199</f>
        <v>0</v>
      </c>
      <c r="AJ40" s="103">
        <f>+[1]様式２・管理台帳!CD199</f>
        <v>2</v>
      </c>
      <c r="AK40" s="104">
        <f>+[1]様式２・管理台帳!CE199</f>
        <v>0</v>
      </c>
      <c r="AL40" s="105">
        <f>+[1]様式２・管理台帳!CF199</f>
        <v>7.5</v>
      </c>
      <c r="AM40" s="106">
        <f>+[1]様式２・管理台帳!CG199</f>
        <v>0</v>
      </c>
      <c r="AN40" s="86" t="str">
        <f>+[1]様式２・管理台帳!CI199</f>
        <v>パーテーション</v>
      </c>
      <c r="AO40" s="97" t="str">
        <f>IF(OR([1]様式２・管理台帳!CK199="あり",[1]様式２・管理台帳!CK199="1必ず別室"),"あり","")</f>
        <v>あり</v>
      </c>
      <c r="AP40" s="107" t="str">
        <f>+[1]様式２・管理台帳!CN199</f>
        <v>あり</v>
      </c>
      <c r="AQ40" s="86" t="str">
        <f>+[1]様式２・管理台帳!CO199</f>
        <v>あり</v>
      </c>
      <c r="AR40" s="86" t="str">
        <f>+[1]様式２・管理台帳!CP199</f>
        <v>あり</v>
      </c>
      <c r="AS40" s="86" t="str">
        <f>+[1]様式２・管理台帳!CQ199</f>
        <v>あり</v>
      </c>
      <c r="AT40" s="86" t="str">
        <f>+[1]様式２・管理台帳!CR199</f>
        <v>あり</v>
      </c>
      <c r="AU40" s="86" t="str">
        <f>+[1]様式２・管理台帳!CS199</f>
        <v>あり</v>
      </c>
      <c r="AV40" s="86" t="str">
        <f>+[1]様式２・管理台帳!CT199</f>
        <v>あり</v>
      </c>
      <c r="AW40" s="86" t="str">
        <f>+[1]様式２・管理台帳!CU199</f>
        <v>あり</v>
      </c>
      <c r="AX40" s="108">
        <f>+[1]様式２・管理台帳!CV199</f>
        <v>2</v>
      </c>
      <c r="AY40" s="86" t="str">
        <f>+[1]様式２・管理台帳!CW199</f>
        <v>あり</v>
      </c>
      <c r="AZ40" s="86" t="str">
        <f>+[1]様式２・管理台帳!CY199</f>
        <v>○</v>
      </c>
      <c r="BA40" s="109" t="str">
        <f t="shared" si="0"/>
        <v/>
      </c>
      <c r="BB40" s="110" t="str">
        <f t="shared" si="1"/>
        <v/>
      </c>
      <c r="BC40" s="111" t="str">
        <f t="shared" si="2"/>
        <v/>
      </c>
      <c r="BD40" s="111" t="str">
        <f t="shared" si="3"/>
        <v/>
      </c>
      <c r="BE40" s="111" t="str">
        <f t="shared" si="4"/>
        <v/>
      </c>
      <c r="BF40" s="111" t="str">
        <f t="shared" si="5"/>
        <v/>
      </c>
      <c r="BG40" s="111" t="str">
        <f t="shared" si="6"/>
        <v/>
      </c>
      <c r="BH40" s="112" t="str">
        <f t="shared" si="7"/>
        <v/>
      </c>
      <c r="BI40" s="111" t="str">
        <f t="shared" si="8"/>
        <v/>
      </c>
      <c r="BJ40" s="112" t="str">
        <f t="shared" si="9"/>
        <v/>
      </c>
      <c r="BK40" s="113" t="str">
        <f t="shared" si="10"/>
        <v/>
      </c>
      <c r="BL40" s="114"/>
    </row>
    <row r="41" spans="1:64" s="115" customFormat="1" ht="21.95" customHeight="1" x14ac:dyDescent="0.15">
      <c r="A41" s="86">
        <f>+[1]様式２・管理台帳!C200</f>
        <v>227</v>
      </c>
      <c r="B41" s="86" t="str">
        <f>+[1]様式２・管理台帳!X200</f>
        <v>デイサービスセンターエクラシア戸田</v>
      </c>
      <c r="C41" s="86" t="str">
        <f>+[1]様式２・管理台帳!BC200</f>
        <v>県所管</v>
      </c>
      <c r="D41" s="86" t="str">
        <f>+[1]様式２・管理台帳!AA200</f>
        <v>戸田市</v>
      </c>
      <c r="E41" s="86" t="str">
        <f>+[1]様式２・管理台帳!AB200</f>
        <v>戸田市笹目1-14-5</v>
      </c>
      <c r="F41" s="86" t="str">
        <f>+[1]様式２・管理台帳!AL200</f>
        <v>050-6861-5205</v>
      </c>
      <c r="G41" s="86" t="str">
        <f>+[1]様式２・管理台帳!D200</f>
        <v>株式会社エクラシアHD</v>
      </c>
      <c r="H41" s="87">
        <f>+[1]様式２・管理台帳!W200</f>
        <v>1171901687</v>
      </c>
      <c r="I41" s="88">
        <f>+[1]様式２・管理台帳!Y200</f>
        <v>0</v>
      </c>
      <c r="J41" s="89">
        <f>+[1]様式２・管理台帳!BA200</f>
        <v>4</v>
      </c>
      <c r="K41" s="90">
        <f>+[1]様式２・管理台帳!BB200</f>
        <v>30</v>
      </c>
      <c r="L41" s="91" t="str">
        <f>+[1]様式２・管理台帳!AP200</f>
        <v>○</v>
      </c>
      <c r="M41" s="92" t="str">
        <f>+[1]様式２・管理台帳!AQ200</f>
        <v>○</v>
      </c>
      <c r="N41" s="92" t="str">
        <f>+[1]様式２・管理台帳!AR200</f>
        <v>○</v>
      </c>
      <c r="O41" s="92" t="str">
        <f>+[1]様式２・管理台帳!AS200</f>
        <v>○</v>
      </c>
      <c r="P41" s="92" t="str">
        <f>+[1]様式２・管理台帳!AT200</f>
        <v>○</v>
      </c>
      <c r="Q41" s="92" t="str">
        <f>+[1]様式２・管理台帳!AU200</f>
        <v>○</v>
      </c>
      <c r="R41" s="92" t="str">
        <f>+[1]様式２・管理台帳!AV200</f>
        <v>○</v>
      </c>
      <c r="S41" s="92" t="str">
        <f>+[1]様式２・管理台帳!AW200</f>
        <v>○</v>
      </c>
      <c r="T41" s="86">
        <f>+[1]様式２・管理台帳!AX200</f>
        <v>0</v>
      </c>
      <c r="U41" s="93" t="str">
        <f>+IF([1]様式２・管理台帳!BD200="あり","あり","なし")</f>
        <v>あり</v>
      </c>
      <c r="V41" s="89">
        <f>+[1]様式２・管理台帳!BE200</f>
        <v>8</v>
      </c>
      <c r="W41" s="94">
        <f>+[1]様式２・管理台帳!BF200</f>
        <v>0</v>
      </c>
      <c r="X41" s="95">
        <f>+[1]様式２・管理台帳!BG200</f>
        <v>6</v>
      </c>
      <c r="Y41" s="95">
        <f>+[1]様式２・管理台帳!BH200</f>
        <v>2</v>
      </c>
      <c r="Z41" s="86" t="str">
        <f>+[1]様式２・管理台帳!BM200</f>
        <v>あり</v>
      </c>
      <c r="AA41" s="95">
        <f>+[1]様式２・管理台帳!BI200</f>
        <v>2</v>
      </c>
      <c r="AB41" s="96" t="str">
        <f>IF([1]様式２・管理台帳!BJ200+[1]様式２・管理台帳!BK200&gt;0,"あり","なし")</f>
        <v>なし</v>
      </c>
      <c r="AC41" s="97" t="str">
        <f>+[1]様式２・管理台帳!BL200</f>
        <v>あり</v>
      </c>
      <c r="AD41" s="98">
        <f>+[1]様式２・管理台帳!BW200</f>
        <v>2100</v>
      </c>
      <c r="AE41" s="97" t="str">
        <f>+[1]様式２・管理台帳!BX200</f>
        <v>なし</v>
      </c>
      <c r="AF41" s="99">
        <f>+[1]様式２・管理台帳!BZ200</f>
        <v>1</v>
      </c>
      <c r="AG41" s="100">
        <f>+[1]様式２・管理台帳!CA200</f>
        <v>0</v>
      </c>
      <c r="AH41" s="101">
        <f>+[1]様式２・管理台帳!CB200</f>
        <v>9</v>
      </c>
      <c r="AI41" s="102">
        <f>+[1]様式２・管理台帳!CC200</f>
        <v>0</v>
      </c>
      <c r="AJ41" s="103">
        <f>+[1]様式２・管理台帳!CD200</f>
        <v>0</v>
      </c>
      <c r="AK41" s="104">
        <f>+[1]様式２・管理台帳!CE200</f>
        <v>3</v>
      </c>
      <c r="AL41" s="105">
        <f>+[1]様式２・管理台帳!CF200</f>
        <v>7.5</v>
      </c>
      <c r="AM41" s="106">
        <f>+[1]様式２・管理台帳!CG200</f>
        <v>7.5</v>
      </c>
      <c r="AN41" s="86" t="str">
        <f>+[1]様式２・管理台帳!CI200</f>
        <v>パーテーション</v>
      </c>
      <c r="AO41" s="97" t="str">
        <f>IF(OR([1]様式２・管理台帳!CK200="あり",[1]様式２・管理台帳!CK200="1必ず別室"),"あり","")</f>
        <v/>
      </c>
      <c r="AP41" s="107" t="str">
        <f>+[1]様式２・管理台帳!CN200</f>
        <v>あり</v>
      </c>
      <c r="AQ41" s="86" t="str">
        <f>+[1]様式２・管理台帳!CO200</f>
        <v>あり</v>
      </c>
      <c r="AR41" s="86" t="str">
        <f>+[1]様式２・管理台帳!CP200</f>
        <v>あり</v>
      </c>
      <c r="AS41" s="86" t="str">
        <f>+[1]様式２・管理台帳!CQ200</f>
        <v>あり</v>
      </c>
      <c r="AT41" s="86" t="str">
        <f>+[1]様式２・管理台帳!CR200</f>
        <v>あり</v>
      </c>
      <c r="AU41" s="86" t="str">
        <f>+[1]様式２・管理台帳!CS200</f>
        <v>あり</v>
      </c>
      <c r="AV41" s="86" t="str">
        <f>+[1]様式２・管理台帳!CT200</f>
        <v>あり</v>
      </c>
      <c r="AW41" s="86" t="str">
        <f>+[1]様式２・管理台帳!CU200</f>
        <v>あり</v>
      </c>
      <c r="AX41" s="108">
        <f>+[1]様式２・管理台帳!CV200</f>
        <v>2</v>
      </c>
      <c r="AY41" s="86" t="str">
        <f>+[1]様式２・管理台帳!CW200</f>
        <v>あり</v>
      </c>
      <c r="AZ41" s="86" t="str">
        <f>+[1]様式２・管理台帳!CY200</f>
        <v>○</v>
      </c>
      <c r="BA41" s="109" t="str">
        <f t="shared" si="0"/>
        <v>▲</v>
      </c>
      <c r="BB41" s="110" t="str">
        <f t="shared" si="1"/>
        <v/>
      </c>
      <c r="BC41" s="111" t="str">
        <f t="shared" si="2"/>
        <v/>
      </c>
      <c r="BD41" s="111" t="str">
        <f t="shared" si="3"/>
        <v/>
      </c>
      <c r="BE41" s="111" t="str">
        <f t="shared" si="4"/>
        <v/>
      </c>
      <c r="BF41" s="111" t="str">
        <f t="shared" si="5"/>
        <v/>
      </c>
      <c r="BG41" s="111" t="str">
        <f t="shared" si="6"/>
        <v/>
      </c>
      <c r="BH41" s="112" t="str">
        <f t="shared" si="7"/>
        <v>▲</v>
      </c>
      <c r="BI41" s="111" t="str">
        <f t="shared" si="8"/>
        <v/>
      </c>
      <c r="BJ41" s="112" t="str">
        <f t="shared" si="9"/>
        <v/>
      </c>
      <c r="BK41" s="113" t="str">
        <f t="shared" si="10"/>
        <v/>
      </c>
      <c r="BL41" s="114"/>
    </row>
    <row r="42" spans="1:64" s="115" customFormat="1" ht="21.95" customHeight="1" x14ac:dyDescent="0.15">
      <c r="A42" s="86">
        <f>+[1]様式２・管理台帳!C201</f>
        <v>228</v>
      </c>
      <c r="B42" s="86" t="str">
        <f>+[1]様式２・管理台帳!X201</f>
        <v>ごらく　草加の里　デイサービスセンター</v>
      </c>
      <c r="C42" s="86" t="str">
        <f>+[1]様式２・管理台帳!BC201</f>
        <v>県所管</v>
      </c>
      <c r="D42" s="86" t="str">
        <f>+[1]様式２・管理台帳!AA201</f>
        <v>草加市</v>
      </c>
      <c r="E42" s="86" t="str">
        <f>+[1]様式２・管理台帳!AB201</f>
        <v>草加市谷塚上町１５５－９</v>
      </c>
      <c r="F42" s="86" t="str">
        <f>+[1]様式２・管理台帳!AL201</f>
        <v>043-933-9411</v>
      </c>
      <c r="G42" s="86" t="str">
        <f>+[1]様式２・管理台帳!D201</f>
        <v>株式会社家集介護</v>
      </c>
      <c r="H42" s="87">
        <f>+[1]様式２・管理台帳!W201</f>
        <v>1171802653</v>
      </c>
      <c r="I42" s="88">
        <f>+[1]様式２・管理台帳!Y201</f>
        <v>0</v>
      </c>
      <c r="J42" s="89">
        <f>+[1]様式２・管理台帳!BA201</f>
        <v>5</v>
      </c>
      <c r="K42" s="90">
        <f>+[1]様式２・管理台帳!BB201</f>
        <v>19</v>
      </c>
      <c r="L42" s="91" t="str">
        <f>+[1]様式２・管理台帳!AP201</f>
        <v>○</v>
      </c>
      <c r="M42" s="92" t="str">
        <f>+[1]様式２・管理台帳!AQ201</f>
        <v>○</v>
      </c>
      <c r="N42" s="92" t="str">
        <f>+[1]様式２・管理台帳!AR201</f>
        <v>○</v>
      </c>
      <c r="O42" s="92" t="str">
        <f>+[1]様式２・管理台帳!AS201</f>
        <v>○</v>
      </c>
      <c r="P42" s="92" t="str">
        <f>+[1]様式２・管理台帳!AT201</f>
        <v>○</v>
      </c>
      <c r="Q42" s="92" t="str">
        <f>+[1]様式２・管理台帳!AU201</f>
        <v>○</v>
      </c>
      <c r="R42" s="92" t="str">
        <f>+[1]様式２・管理台帳!AV201</f>
        <v>○</v>
      </c>
      <c r="S42" s="92" t="str">
        <f>+[1]様式２・管理台帳!AW201</f>
        <v>○</v>
      </c>
      <c r="T42" s="86">
        <f>+[1]様式２・管理台帳!AX201</f>
        <v>0</v>
      </c>
      <c r="U42" s="93" t="str">
        <f>+IF([1]様式２・管理台帳!BD201="あり","あり","なし")</f>
        <v>あり</v>
      </c>
      <c r="V42" s="89">
        <f>+[1]様式２・管理台帳!BE201</f>
        <v>4</v>
      </c>
      <c r="W42" s="94">
        <f>+[1]様式２・管理台帳!BF201</f>
        <v>0</v>
      </c>
      <c r="X42" s="95">
        <f>+[1]様式２・管理台帳!BG201</f>
        <v>0</v>
      </c>
      <c r="Y42" s="95">
        <f>+[1]様式２・管理台帳!BH201</f>
        <v>4</v>
      </c>
      <c r="Z42" s="86" t="str">
        <f>+[1]様式２・管理台帳!BM201</f>
        <v>あり</v>
      </c>
      <c r="AA42" s="95">
        <f>+[1]様式２・管理台帳!BI201</f>
        <v>1</v>
      </c>
      <c r="AB42" s="96" t="str">
        <f>IF([1]様式２・管理台帳!BJ201+[1]様式２・管理台帳!BK201&gt;0,"あり","なし")</f>
        <v>なし</v>
      </c>
      <c r="AC42" s="97" t="str">
        <f>+[1]様式２・管理台帳!BL201</f>
        <v>あり</v>
      </c>
      <c r="AD42" s="98">
        <f>+[1]様式２・管理台帳!BW201</f>
        <v>1450</v>
      </c>
      <c r="AE42" s="97" t="str">
        <f>+[1]様式２・管理台帳!BX201</f>
        <v>なし</v>
      </c>
      <c r="AF42" s="99">
        <f>+[1]様式２・管理台帳!BZ201</f>
        <v>1</v>
      </c>
      <c r="AG42" s="100">
        <f>+[1]様式２・管理台帳!CA201</f>
        <v>0</v>
      </c>
      <c r="AH42" s="101">
        <f>+[1]様式２・管理台帳!CB201</f>
        <v>9.5299999999999994</v>
      </c>
      <c r="AI42" s="102">
        <f>+[1]様式２・管理台帳!CC201</f>
        <v>0</v>
      </c>
      <c r="AJ42" s="103">
        <f>+[1]様式２・管理台帳!CD201</f>
        <v>4</v>
      </c>
      <c r="AK42" s="104">
        <f>+[1]様式２・管理台帳!CE201</f>
        <v>0</v>
      </c>
      <c r="AL42" s="105">
        <f>+[1]様式２・管理台帳!CF201</f>
        <v>13.25</v>
      </c>
      <c r="AM42" s="106">
        <f>+[1]様式２・管理台帳!CG201</f>
        <v>0</v>
      </c>
      <c r="AN42" s="86" t="str">
        <f>+[1]様式２・管理台帳!CI201</f>
        <v>両方併用</v>
      </c>
      <c r="AO42" s="97" t="str">
        <f>IF(OR([1]様式２・管理台帳!CK201="あり",[1]様式２・管理台帳!CK201="1必ず別室"),"あり","")</f>
        <v/>
      </c>
      <c r="AP42" s="107" t="str">
        <f>+[1]様式２・管理台帳!CN201</f>
        <v>あり</v>
      </c>
      <c r="AQ42" s="86" t="str">
        <f>+[1]様式２・管理台帳!CO201</f>
        <v>あり</v>
      </c>
      <c r="AR42" s="86" t="str">
        <f>+[1]様式２・管理台帳!CP201</f>
        <v>あり</v>
      </c>
      <c r="AS42" s="86" t="str">
        <f>+[1]様式２・管理台帳!CQ201</f>
        <v>あり</v>
      </c>
      <c r="AT42" s="86" t="str">
        <f>+[1]様式２・管理台帳!CR201</f>
        <v>あり</v>
      </c>
      <c r="AU42" s="86" t="str">
        <f>+[1]様式２・管理台帳!CS201</f>
        <v>あり</v>
      </c>
      <c r="AV42" s="86" t="str">
        <f>+[1]様式２・管理台帳!CT201</f>
        <v>あり</v>
      </c>
      <c r="AW42" s="86" t="str">
        <f>+[1]様式２・管理台帳!CU201</f>
        <v>あり</v>
      </c>
      <c r="AX42" s="108">
        <f>+[1]様式２・管理台帳!CV201</f>
        <v>2</v>
      </c>
      <c r="AY42" s="86" t="str">
        <f>+[1]様式２・管理台帳!CW201</f>
        <v>あり</v>
      </c>
      <c r="AZ42" s="86" t="str">
        <f>+[1]様式２・管理台帳!CY201</f>
        <v>○</v>
      </c>
      <c r="BA42" s="109" t="str">
        <f t="shared" si="0"/>
        <v>▲</v>
      </c>
      <c r="BB42" s="110" t="str">
        <f t="shared" si="1"/>
        <v/>
      </c>
      <c r="BC42" s="111" t="str">
        <f t="shared" si="2"/>
        <v/>
      </c>
      <c r="BD42" s="111" t="str">
        <f t="shared" si="3"/>
        <v/>
      </c>
      <c r="BE42" s="111" t="str">
        <f t="shared" si="4"/>
        <v/>
      </c>
      <c r="BF42" s="111" t="str">
        <f t="shared" si="5"/>
        <v/>
      </c>
      <c r="BG42" s="111" t="str">
        <f t="shared" si="6"/>
        <v/>
      </c>
      <c r="BH42" s="112" t="str">
        <f t="shared" si="7"/>
        <v>▲</v>
      </c>
      <c r="BI42" s="111" t="str">
        <f t="shared" si="8"/>
        <v/>
      </c>
      <c r="BJ42" s="112" t="str">
        <f t="shared" si="9"/>
        <v/>
      </c>
      <c r="BK42" s="113" t="str">
        <f t="shared" si="10"/>
        <v/>
      </c>
      <c r="BL42" s="114"/>
    </row>
    <row r="43" spans="1:64" s="115" customFormat="1" ht="21.95" customHeight="1" x14ac:dyDescent="0.15">
      <c r="A43" s="86">
        <f>+[1]様式２・管理台帳!C205</f>
        <v>234</v>
      </c>
      <c r="B43" s="86" t="str">
        <f>+[1]様式２・管理台帳!X205</f>
        <v>デイサービスセンター　もろちゃんち</v>
      </c>
      <c r="C43" s="86" t="str">
        <f>+[1]様式２・管理台帳!BC205</f>
        <v>県所管</v>
      </c>
      <c r="D43" s="86" t="str">
        <f>+[1]様式２・管理台帳!AA205</f>
        <v>熊谷市</v>
      </c>
      <c r="E43" s="86" t="str">
        <f>+[1]様式２・管理台帳!AB205</f>
        <v>熊谷市銀座四丁目５番１９号</v>
      </c>
      <c r="F43" s="86" t="str">
        <f>+[1]様式２・管理台帳!AL205</f>
        <v>048-520-2711</v>
      </c>
      <c r="G43" s="86" t="str">
        <f>+[1]様式２・管理台帳!D205</f>
        <v>有限会社熊谷福祉支援推進事業所</v>
      </c>
      <c r="H43" s="87">
        <f>+[1]様式２・管理台帳!W205</f>
        <v>1173101104</v>
      </c>
      <c r="I43" s="88">
        <f>+[1]様式２・管理台帳!Y205</f>
        <v>0</v>
      </c>
      <c r="J43" s="89">
        <f>+[1]様式２・管理台帳!BA205</f>
        <v>4</v>
      </c>
      <c r="K43" s="90">
        <f>+[1]様式２・管理台帳!BB205</f>
        <v>30</v>
      </c>
      <c r="L43" s="91" t="str">
        <f>+[1]様式２・管理台帳!AP205</f>
        <v>○</v>
      </c>
      <c r="M43" s="92" t="str">
        <f>+[1]様式２・管理台帳!AQ205</f>
        <v>○</v>
      </c>
      <c r="N43" s="92" t="str">
        <f>+[1]様式２・管理台帳!AR205</f>
        <v>○</v>
      </c>
      <c r="O43" s="92" t="str">
        <f>+[1]様式２・管理台帳!AS205</f>
        <v>○</v>
      </c>
      <c r="P43" s="92" t="str">
        <f>+[1]様式２・管理台帳!AT205</f>
        <v>○</v>
      </c>
      <c r="Q43" s="92" t="str">
        <f>+[1]様式２・管理台帳!AU205</f>
        <v>○</v>
      </c>
      <c r="R43" s="92" t="str">
        <f>+[1]様式２・管理台帳!AV205</f>
        <v>○</v>
      </c>
      <c r="S43" s="92" t="str">
        <f>+[1]様式２・管理台帳!AW205</f>
        <v>○</v>
      </c>
      <c r="T43" s="86" t="str">
        <f>+[1]様式２・管理台帳!AX205</f>
        <v>8/13～16,12/30～1/3</v>
      </c>
      <c r="U43" s="93" t="str">
        <f>+IF([1]様式２・管理台帳!BD205="あり","あり","なし")</f>
        <v>あり</v>
      </c>
      <c r="V43" s="89">
        <f>+[1]様式２・管理台帳!BE205</f>
        <v>6</v>
      </c>
      <c r="W43" s="94">
        <f>+[1]様式２・管理台帳!BF205</f>
        <v>0</v>
      </c>
      <c r="X43" s="95">
        <f>+[1]様式２・管理台帳!BG205</f>
        <v>6</v>
      </c>
      <c r="Y43" s="95">
        <f>+[1]様式２・管理台帳!BH205</f>
        <v>0</v>
      </c>
      <c r="Z43" s="86" t="str">
        <f>+[1]様式２・管理台帳!BM205</f>
        <v>あり</v>
      </c>
      <c r="AA43" s="95">
        <f>+[1]様式２・管理台帳!BI205</f>
        <v>2</v>
      </c>
      <c r="AB43" s="96" t="str">
        <f>IF([1]様式２・管理台帳!BJ205+[1]様式２・管理台帳!BK205&gt;0,"あり","なし")</f>
        <v>なし</v>
      </c>
      <c r="AC43" s="97">
        <f>+[1]様式２・管理台帳!BL205</f>
        <v>0</v>
      </c>
      <c r="AD43" s="98">
        <f>+[1]様式２・管理台帳!BW205</f>
        <v>2100</v>
      </c>
      <c r="AE43" s="97">
        <f>+[1]様式２・管理台帳!BX205</f>
        <v>0</v>
      </c>
      <c r="AF43" s="99">
        <f>+[1]様式２・管理台帳!BZ205</f>
        <v>1</v>
      </c>
      <c r="AG43" s="100">
        <f>+[1]様式２・管理台帳!CA205</f>
        <v>0</v>
      </c>
      <c r="AH43" s="101">
        <f>+[1]様式２・管理台帳!CB205</f>
        <v>9.1199999999999992</v>
      </c>
      <c r="AI43" s="102">
        <f>+[1]様式２・管理台帳!CC205</f>
        <v>0</v>
      </c>
      <c r="AJ43" s="103">
        <f>+[1]様式２・管理台帳!CD205</f>
        <v>3</v>
      </c>
      <c r="AK43" s="104">
        <f>+[1]様式２・管理台帳!CE205</f>
        <v>0</v>
      </c>
      <c r="AL43" s="105">
        <f>+[1]様式２・管理台帳!CF205</f>
        <v>8.1</v>
      </c>
      <c r="AM43" s="106">
        <f>+[1]様式２・管理台帳!CG205</f>
        <v>8.1</v>
      </c>
      <c r="AN43" s="86" t="str">
        <f>+[1]様式２・管理台帳!CI205</f>
        <v>カーテン</v>
      </c>
      <c r="AO43" s="97" t="str">
        <f>IF(OR([1]様式２・管理台帳!CK205="あり",[1]様式２・管理台帳!CK205="1必ず別室"),"あり","")</f>
        <v>あり</v>
      </c>
      <c r="AP43" s="107" t="str">
        <f>+[1]様式２・管理台帳!CN205</f>
        <v>あり</v>
      </c>
      <c r="AQ43" s="86" t="str">
        <f>+[1]様式２・管理台帳!CO205</f>
        <v>あり</v>
      </c>
      <c r="AR43" s="86" t="str">
        <f>+[1]様式２・管理台帳!CP205</f>
        <v>あり</v>
      </c>
      <c r="AS43" s="86" t="str">
        <f>+[1]様式２・管理台帳!CQ205</f>
        <v>あり</v>
      </c>
      <c r="AT43" s="86" t="str">
        <f>+[1]様式２・管理台帳!CR205</f>
        <v>あり</v>
      </c>
      <c r="AU43" s="86" t="str">
        <f>+[1]様式２・管理台帳!CS205</f>
        <v>あり</v>
      </c>
      <c r="AV43" s="86" t="str">
        <f>+[1]様式２・管理台帳!CT205</f>
        <v>あり</v>
      </c>
      <c r="AW43" s="86" t="str">
        <f>+[1]様式２・管理台帳!CU205</f>
        <v>あり</v>
      </c>
      <c r="AX43" s="108">
        <f>+[1]様式２・管理台帳!CV205</f>
        <v>2</v>
      </c>
      <c r="AY43" s="86" t="str">
        <f>+[1]様式２・管理台帳!CW205</f>
        <v>あり</v>
      </c>
      <c r="AZ43" s="86" t="str">
        <f>+[1]様式２・管理台帳!CY205</f>
        <v>○</v>
      </c>
      <c r="BA43" s="109" t="str">
        <f t="shared" si="0"/>
        <v/>
      </c>
      <c r="BB43" s="110" t="str">
        <f t="shared" si="1"/>
        <v/>
      </c>
      <c r="BC43" s="111" t="str">
        <f t="shared" si="2"/>
        <v/>
      </c>
      <c r="BD43" s="111" t="str">
        <f t="shared" si="3"/>
        <v/>
      </c>
      <c r="BE43" s="111" t="str">
        <f t="shared" si="4"/>
        <v/>
      </c>
      <c r="BF43" s="111" t="str">
        <f t="shared" si="5"/>
        <v/>
      </c>
      <c r="BG43" s="111" t="str">
        <f t="shared" si="6"/>
        <v/>
      </c>
      <c r="BH43" s="112" t="str">
        <f t="shared" si="7"/>
        <v/>
      </c>
      <c r="BI43" s="111" t="str">
        <f t="shared" si="8"/>
        <v/>
      </c>
      <c r="BJ43" s="112" t="str">
        <f t="shared" si="9"/>
        <v/>
      </c>
      <c r="BK43" s="113" t="str">
        <f t="shared" si="10"/>
        <v/>
      </c>
      <c r="BL43" s="114"/>
    </row>
    <row r="44" spans="1:64" s="115" customFormat="1" ht="21.95" customHeight="1" x14ac:dyDescent="0.15">
      <c r="A44" s="86">
        <f>+[1]様式２・管理台帳!C207</f>
        <v>236</v>
      </c>
      <c r="B44" s="86" t="str">
        <f>+[1]様式２・管理台帳!X207</f>
        <v>ブルーミングケア市ノ川あかり</v>
      </c>
      <c r="C44" s="86" t="str">
        <f>+[1]様式２・管理台帳!BC207</f>
        <v>県所管</v>
      </c>
      <c r="D44" s="86" t="str">
        <f>+[1]様式２・管理台帳!AA207</f>
        <v>東松山市</v>
      </c>
      <c r="E44" s="86" t="str">
        <f>+[1]様式２・管理台帳!AB207</f>
        <v>東松山市市ノ川40</v>
      </c>
      <c r="F44" s="86" t="str">
        <f>+[1]様式２・管理台帳!AL207</f>
        <v>0493-81-7436</v>
      </c>
      <c r="G44" s="86" t="str">
        <f>+[1]様式２・管理台帳!D207</f>
        <v>株式会社アイライフサポート</v>
      </c>
      <c r="H44" s="87">
        <f>+[1]様式２・管理台帳!W207</f>
        <v>1173301274</v>
      </c>
      <c r="I44" s="88">
        <f>+[1]様式２・管理台帳!Y207</f>
        <v>0</v>
      </c>
      <c r="J44" s="89">
        <f>+[1]様式２・管理台帳!BA207</f>
        <v>9</v>
      </c>
      <c r="K44" s="90">
        <f>+[1]様式２・管理台帳!BB207</f>
        <v>20</v>
      </c>
      <c r="L44" s="91" t="str">
        <f>+[1]様式２・管理台帳!AP207</f>
        <v>○</v>
      </c>
      <c r="M44" s="92" t="str">
        <f>+[1]様式２・管理台帳!AQ207</f>
        <v>○</v>
      </c>
      <c r="N44" s="92" t="str">
        <f>+[1]様式２・管理台帳!AR207</f>
        <v>○</v>
      </c>
      <c r="O44" s="92" t="str">
        <f>+[1]様式２・管理台帳!AS207</f>
        <v>○</v>
      </c>
      <c r="P44" s="92" t="str">
        <f>+[1]様式２・管理台帳!AT207</f>
        <v>○</v>
      </c>
      <c r="Q44" s="92" t="str">
        <f>+[1]様式２・管理台帳!AU207</f>
        <v>○</v>
      </c>
      <c r="R44" s="92" t="str">
        <f>+[1]様式２・管理台帳!AV207</f>
        <v>○</v>
      </c>
      <c r="S44" s="92" t="str">
        <f>+[1]様式２・管理台帳!AW207</f>
        <v>○</v>
      </c>
      <c r="T44" s="86">
        <f>+[1]様式２・管理台帳!AX207</f>
        <v>0</v>
      </c>
      <c r="U44" s="93" t="str">
        <f>+IF([1]様式２・管理台帳!BD207="あり","あり","なし")</f>
        <v>あり</v>
      </c>
      <c r="V44" s="89">
        <f>+[1]様式２・管理台帳!BE207</f>
        <v>6</v>
      </c>
      <c r="W44" s="94">
        <f>+[1]様式２・管理台帳!BF207</f>
        <v>0</v>
      </c>
      <c r="X44" s="95">
        <f>+[1]様式２・管理台帳!BG207</f>
        <v>4</v>
      </c>
      <c r="Y44" s="95">
        <f>+[1]様式２・管理台帳!BH207</f>
        <v>2</v>
      </c>
      <c r="Z44" s="86" t="str">
        <f>+[1]様式２・管理台帳!BM207</f>
        <v>あり</v>
      </c>
      <c r="AA44" s="95">
        <f>+[1]様式２・管理台帳!BI207</f>
        <v>1</v>
      </c>
      <c r="AB44" s="96" t="str">
        <f>IF([1]様式２・管理台帳!BJ207+[1]様式２・管理台帳!BK207&gt;0,"あり","なし")</f>
        <v>なし</v>
      </c>
      <c r="AC44" s="97" t="str">
        <f>+[1]様式２・管理台帳!BL207</f>
        <v>あり</v>
      </c>
      <c r="AD44" s="98">
        <f>+[1]様式２・管理台帳!BW207</f>
        <v>2100</v>
      </c>
      <c r="AE44" s="97">
        <f>+[1]様式２・管理台帳!BX207</f>
        <v>0</v>
      </c>
      <c r="AF44" s="99">
        <f>+[1]様式２・管理台帳!BZ207</f>
        <v>9</v>
      </c>
      <c r="AG44" s="100">
        <f>+[1]様式２・管理台帳!CA207</f>
        <v>0</v>
      </c>
      <c r="AH44" s="101">
        <f>+[1]様式２・管理台帳!CB207</f>
        <v>7.6</v>
      </c>
      <c r="AI44" s="102">
        <f>+[1]様式２・管理台帳!CC207</f>
        <v>0</v>
      </c>
      <c r="AJ44" s="103">
        <f>+[1]様式２・管理台帳!CD207</f>
        <v>0</v>
      </c>
      <c r="AK44" s="104">
        <f>+[1]様式２・管理台帳!CE207</f>
        <v>0</v>
      </c>
      <c r="AL44" s="105">
        <f>+[1]様式２・管理台帳!CF207</f>
        <v>0</v>
      </c>
      <c r="AM44" s="106">
        <f>+[1]様式２・管理台帳!CG207</f>
        <v>0</v>
      </c>
      <c r="AN44" s="86">
        <f>+[1]様式２・管理台帳!CI207</f>
        <v>0</v>
      </c>
      <c r="AO44" s="97" t="str">
        <f>IF(OR([1]様式２・管理台帳!CK207="あり",[1]様式２・管理台帳!CK207="1必ず別室"),"あり","")</f>
        <v>あり</v>
      </c>
      <c r="AP44" s="107" t="str">
        <f>+[1]様式２・管理台帳!CN207</f>
        <v>あり</v>
      </c>
      <c r="AQ44" s="86" t="str">
        <f>+[1]様式２・管理台帳!CO207</f>
        <v>あり</v>
      </c>
      <c r="AR44" s="86" t="str">
        <f>+[1]様式２・管理台帳!CP207</f>
        <v>あり</v>
      </c>
      <c r="AS44" s="86" t="str">
        <f>+[1]様式２・管理台帳!CQ207</f>
        <v>あり</v>
      </c>
      <c r="AT44" s="86" t="str">
        <f>+[1]様式２・管理台帳!CR207</f>
        <v>あり</v>
      </c>
      <c r="AU44" s="86" t="str">
        <f>+[1]様式２・管理台帳!CS207</f>
        <v>あり</v>
      </c>
      <c r="AV44" s="86" t="str">
        <f>+[1]様式２・管理台帳!CT207</f>
        <v>あり</v>
      </c>
      <c r="AW44" s="86" t="str">
        <f>+[1]様式２・管理台帳!CU207</f>
        <v>なし</v>
      </c>
      <c r="AX44" s="108">
        <f>+[1]様式２・管理台帳!CV207</f>
        <v>2</v>
      </c>
      <c r="AY44" s="86" t="str">
        <f>+[1]様式２・管理台帳!CW207</f>
        <v>あり</v>
      </c>
      <c r="AZ44" s="86" t="str">
        <f>+[1]様式２・管理台帳!CY207</f>
        <v>○</v>
      </c>
      <c r="BA44" s="109" t="str">
        <f t="shared" si="0"/>
        <v/>
      </c>
      <c r="BB44" s="110" t="str">
        <f t="shared" si="1"/>
        <v/>
      </c>
      <c r="BC44" s="111" t="str">
        <f t="shared" si="2"/>
        <v/>
      </c>
      <c r="BD44" s="111" t="str">
        <f t="shared" si="3"/>
        <v/>
      </c>
      <c r="BE44" s="111" t="str">
        <f t="shared" si="4"/>
        <v/>
      </c>
      <c r="BF44" s="111" t="str">
        <f t="shared" si="5"/>
        <v/>
      </c>
      <c r="BG44" s="111" t="str">
        <f t="shared" si="6"/>
        <v/>
      </c>
      <c r="BH44" s="112" t="str">
        <f t="shared" si="7"/>
        <v/>
      </c>
      <c r="BI44" s="111" t="str">
        <f t="shared" si="8"/>
        <v/>
      </c>
      <c r="BJ44" s="112" t="str">
        <f t="shared" si="9"/>
        <v/>
      </c>
      <c r="BK44" s="113" t="str">
        <f t="shared" si="10"/>
        <v/>
      </c>
      <c r="BL44" s="114"/>
    </row>
    <row r="45" spans="1:64" s="115" customFormat="1" ht="21.95" customHeight="1" x14ac:dyDescent="0.15">
      <c r="A45" s="86">
        <f>+[1]様式２・管理台帳!C208</f>
        <v>237</v>
      </c>
      <c r="B45" s="86" t="str">
        <f>+[1]様式２・管理台帳!X208</f>
        <v>デイサービスだいね鶴瀬</v>
      </c>
      <c r="C45" s="86" t="str">
        <f>+[1]様式２・管理台帳!BC208</f>
        <v>県所管</v>
      </c>
      <c r="D45" s="86" t="str">
        <f>+[1]様式２・管理台帳!AA208</f>
        <v>富士見市</v>
      </c>
      <c r="E45" s="86" t="str">
        <f>+[1]様式２・管理台帳!AB208</f>
        <v>富士見市関沢1-2-30</v>
      </c>
      <c r="F45" s="86" t="str">
        <f>+[1]様式２・管理台帳!AL208</f>
        <v>049-293-2288</v>
      </c>
      <c r="G45" s="86" t="str">
        <f>+[1]様式２・管理台帳!D208</f>
        <v>株式会社フリーエージェント</v>
      </c>
      <c r="H45" s="87">
        <f>+[1]様式２・管理台帳!W208</f>
        <v>1172901181</v>
      </c>
      <c r="I45" s="88">
        <f>+[1]様式２・管理台帳!Y208</f>
        <v>0</v>
      </c>
      <c r="J45" s="89">
        <f>+[1]様式２・管理台帳!BA208</f>
        <v>6</v>
      </c>
      <c r="K45" s="90">
        <f>+[1]様式２・管理台帳!BB208</f>
        <v>20</v>
      </c>
      <c r="L45" s="91" t="str">
        <f>+[1]様式２・管理台帳!AP208</f>
        <v>○</v>
      </c>
      <c r="M45" s="92" t="str">
        <f>+[1]様式２・管理台帳!AQ208</f>
        <v>○</v>
      </c>
      <c r="N45" s="92" t="str">
        <f>+[1]様式２・管理台帳!AR208</f>
        <v>○</v>
      </c>
      <c r="O45" s="92" t="str">
        <f>+[1]様式２・管理台帳!AS208</f>
        <v>○</v>
      </c>
      <c r="P45" s="92" t="str">
        <f>+[1]様式２・管理台帳!AT208</f>
        <v>○</v>
      </c>
      <c r="Q45" s="92" t="str">
        <f>+[1]様式２・管理台帳!AU208</f>
        <v>○</v>
      </c>
      <c r="R45" s="92" t="str">
        <f>+[1]様式２・管理台帳!AV208</f>
        <v>○</v>
      </c>
      <c r="S45" s="92" t="str">
        <f>+[1]様式２・管理台帳!AW208</f>
        <v>○</v>
      </c>
      <c r="T45" s="86">
        <f>+[1]様式２・管理台帳!AX208</f>
        <v>0</v>
      </c>
      <c r="U45" s="93" t="str">
        <f>+IF([1]様式２・管理台帳!BD208="あり","あり","なし")</f>
        <v>あり</v>
      </c>
      <c r="V45" s="89">
        <f>+[1]様式２・管理台帳!BE208</f>
        <v>8</v>
      </c>
      <c r="W45" s="94">
        <f>+[1]様式２・管理台帳!BF208</f>
        <v>0</v>
      </c>
      <c r="X45" s="95">
        <f>+[1]様式２・管理台帳!BG208</f>
        <v>2</v>
      </c>
      <c r="Y45" s="95">
        <f>+[1]様式２・管理台帳!BH208</f>
        <v>2</v>
      </c>
      <c r="Z45" s="86" t="str">
        <f>+[1]様式２・管理台帳!BM208</f>
        <v>あり</v>
      </c>
      <c r="AA45" s="95">
        <f>+[1]様式２・管理台帳!BI208</f>
        <v>1</v>
      </c>
      <c r="AB45" s="96" t="str">
        <f>IF([1]様式２・管理台帳!BJ208+[1]様式２・管理台帳!BK208&gt;0,"あり","なし")</f>
        <v>なし</v>
      </c>
      <c r="AC45" s="97" t="str">
        <f>+[1]様式２・管理台帳!BL208</f>
        <v>あり</v>
      </c>
      <c r="AD45" s="98">
        <f>+[1]様式２・管理台帳!BW208</f>
        <v>2100</v>
      </c>
      <c r="AE45" s="97">
        <f>+[1]様式２・管理台帳!BX208</f>
        <v>0</v>
      </c>
      <c r="AF45" s="99">
        <f>+[1]様式２・管理台帳!BZ208</f>
        <v>2</v>
      </c>
      <c r="AG45" s="100">
        <f>+[1]様式２・管理台帳!CA208</f>
        <v>0</v>
      </c>
      <c r="AH45" s="101">
        <f>+[1]様式２・管理台帳!CB208</f>
        <v>7.54</v>
      </c>
      <c r="AI45" s="102">
        <f>+[1]様式２・管理台帳!CC208</f>
        <v>0</v>
      </c>
      <c r="AJ45" s="103">
        <f>+[1]様式２・管理台帳!CD208</f>
        <v>0</v>
      </c>
      <c r="AK45" s="104">
        <f>+[1]様式２・管理台帳!CE208</f>
        <v>0</v>
      </c>
      <c r="AL45" s="105">
        <f>+[1]様式２・管理台帳!CF208</f>
        <v>0</v>
      </c>
      <c r="AM45" s="106">
        <f>+[1]様式２・管理台帳!CG208</f>
        <v>0</v>
      </c>
      <c r="AN45" s="86">
        <f>+[1]様式２・管理台帳!CI208</f>
        <v>0</v>
      </c>
      <c r="AO45" s="97" t="str">
        <f>IF(OR([1]様式２・管理台帳!CK208="あり",[1]様式２・管理台帳!CK208="1必ず別室"),"あり","")</f>
        <v/>
      </c>
      <c r="AP45" s="107" t="str">
        <f>+[1]様式２・管理台帳!CN208</f>
        <v>あり</v>
      </c>
      <c r="AQ45" s="86" t="str">
        <f>+[1]様式２・管理台帳!CO208</f>
        <v>あり</v>
      </c>
      <c r="AR45" s="86" t="str">
        <f>+[1]様式２・管理台帳!CP208</f>
        <v>あり</v>
      </c>
      <c r="AS45" s="86" t="str">
        <f>+[1]様式２・管理台帳!CQ208</f>
        <v>あり</v>
      </c>
      <c r="AT45" s="86" t="str">
        <f>+[1]様式２・管理台帳!CR208</f>
        <v>あり</v>
      </c>
      <c r="AU45" s="86" t="str">
        <f>+[1]様式２・管理台帳!CS208</f>
        <v>あり</v>
      </c>
      <c r="AV45" s="86" t="str">
        <f>+[1]様式２・管理台帳!CT208</f>
        <v>あり</v>
      </c>
      <c r="AW45" s="86" t="str">
        <f>+[1]様式２・管理台帳!CU208</f>
        <v>あり</v>
      </c>
      <c r="AX45" s="108">
        <f>+[1]様式２・管理台帳!CV208</f>
        <v>2</v>
      </c>
      <c r="AY45" s="86" t="str">
        <f>+[1]様式２・管理台帳!CW208</f>
        <v>あり</v>
      </c>
      <c r="AZ45" s="86" t="str">
        <f>+[1]様式２・管理台帳!CY208</f>
        <v>○</v>
      </c>
      <c r="BA45" s="109" t="str">
        <f t="shared" si="0"/>
        <v/>
      </c>
      <c r="BB45" s="110" t="str">
        <f t="shared" si="1"/>
        <v/>
      </c>
      <c r="BC45" s="111" t="str">
        <f t="shared" si="2"/>
        <v/>
      </c>
      <c r="BD45" s="111" t="str">
        <f t="shared" si="3"/>
        <v/>
      </c>
      <c r="BE45" s="111" t="str">
        <f t="shared" si="4"/>
        <v/>
      </c>
      <c r="BF45" s="111" t="str">
        <f t="shared" si="5"/>
        <v/>
      </c>
      <c r="BG45" s="111" t="str">
        <f t="shared" si="6"/>
        <v/>
      </c>
      <c r="BH45" s="112" t="str">
        <f t="shared" si="7"/>
        <v/>
      </c>
      <c r="BI45" s="111" t="str">
        <f t="shared" si="8"/>
        <v/>
      </c>
      <c r="BJ45" s="112" t="str">
        <f t="shared" si="9"/>
        <v/>
      </c>
      <c r="BK45" s="113" t="str">
        <f t="shared" si="10"/>
        <v/>
      </c>
      <c r="BL45" s="114"/>
    </row>
    <row r="46" spans="1:64" s="115" customFormat="1" ht="21.95" customHeight="1" x14ac:dyDescent="0.15">
      <c r="A46" s="86">
        <f>+[1]様式２・管理台帳!C209</f>
        <v>238</v>
      </c>
      <c r="B46" s="86" t="str">
        <f>+[1]様式２・管理台帳!X209</f>
        <v>デイサービスなぎさ新所沢</v>
      </c>
      <c r="C46" s="86" t="str">
        <f>+[1]様式２・管理台帳!BC209</f>
        <v>県所管</v>
      </c>
      <c r="D46" s="86" t="str">
        <f>+[1]様式２・管理台帳!AA209</f>
        <v>所沢市</v>
      </c>
      <c r="E46" s="86" t="str">
        <f>+[1]様式２・管理台帳!AB209</f>
        <v>所沢市泉町1797-51</v>
      </c>
      <c r="F46" s="86" t="str">
        <f>+[1]様式２・管理台帳!AL209</f>
        <v>04-2968-9752</v>
      </c>
      <c r="G46" s="86" t="str">
        <f>+[1]様式２・管理台帳!D209</f>
        <v>株式会社フリーエージェント</v>
      </c>
      <c r="H46" s="87">
        <f>+[1]様式２・管理台帳!W209</f>
        <v>1172505339</v>
      </c>
      <c r="I46" s="88">
        <f>+[1]様式２・管理台帳!Y209</f>
        <v>0</v>
      </c>
      <c r="J46" s="89">
        <f>+[1]様式２・管理台帳!BA209</f>
        <v>9</v>
      </c>
      <c r="K46" s="90">
        <f>+[1]様式２・管理台帳!BB209</f>
        <v>20</v>
      </c>
      <c r="L46" s="91" t="str">
        <f>+[1]様式２・管理台帳!AP209</f>
        <v>○</v>
      </c>
      <c r="M46" s="92" t="str">
        <f>+[1]様式２・管理台帳!AQ209</f>
        <v>○</v>
      </c>
      <c r="N46" s="92" t="str">
        <f>+[1]様式２・管理台帳!AR209</f>
        <v>○</v>
      </c>
      <c r="O46" s="92" t="str">
        <f>+[1]様式２・管理台帳!AS209</f>
        <v>○</v>
      </c>
      <c r="P46" s="92" t="str">
        <f>+[1]様式２・管理台帳!AT209</f>
        <v>○</v>
      </c>
      <c r="Q46" s="92" t="str">
        <f>+[1]様式２・管理台帳!AU209</f>
        <v>○</v>
      </c>
      <c r="R46" s="92" t="str">
        <f>+[1]様式２・管理台帳!AV209</f>
        <v>○</v>
      </c>
      <c r="S46" s="92" t="str">
        <f>+[1]様式２・管理台帳!AW209</f>
        <v>○</v>
      </c>
      <c r="T46" s="86">
        <f>+[1]様式２・管理台帳!AX209</f>
        <v>0</v>
      </c>
      <c r="U46" s="93" t="str">
        <f>+IF([1]様式２・管理台帳!BD209="あり","あり","なし")</f>
        <v>あり</v>
      </c>
      <c r="V46" s="89">
        <f>+[1]様式２・管理台帳!BE209</f>
        <v>8</v>
      </c>
      <c r="W46" s="94">
        <f>+[1]様式２・管理台帳!BF209</f>
        <v>0</v>
      </c>
      <c r="X46" s="95">
        <f>+[1]様式２・管理台帳!BG209</f>
        <v>6</v>
      </c>
      <c r="Y46" s="95">
        <f>+[1]様式２・管理台帳!BH209</f>
        <v>2</v>
      </c>
      <c r="Z46" s="86" t="str">
        <f>+[1]様式２・管理台帳!BM209</f>
        <v>なし</v>
      </c>
      <c r="AA46" s="95">
        <f>+[1]様式２・管理台帳!BI209</f>
        <v>1</v>
      </c>
      <c r="AB46" s="96" t="str">
        <f>IF([1]様式２・管理台帳!BJ209+[1]様式２・管理台帳!BK209&gt;0,"あり","なし")</f>
        <v>なし</v>
      </c>
      <c r="AC46" s="97" t="str">
        <f>+[1]様式２・管理台帳!BL209</f>
        <v>あり</v>
      </c>
      <c r="AD46" s="98">
        <f>+[1]様式２・管理台帳!BW209</f>
        <v>2790</v>
      </c>
      <c r="AE46" s="97">
        <f>+[1]様式２・管理台帳!BX209</f>
        <v>0</v>
      </c>
      <c r="AF46" s="99">
        <f>+[1]様式２・管理台帳!BZ209</f>
        <v>0</v>
      </c>
      <c r="AG46" s="100">
        <f>+[1]様式２・管理台帳!CA209</f>
        <v>9</v>
      </c>
      <c r="AH46" s="101">
        <f>+[1]様式２・管理台帳!CB209</f>
        <v>7.87</v>
      </c>
      <c r="AI46" s="102">
        <f>+[1]様式２・管理台帳!CC209</f>
        <v>0</v>
      </c>
      <c r="AJ46" s="103">
        <f>+[1]様式２・管理台帳!CD209</f>
        <v>0</v>
      </c>
      <c r="AK46" s="104">
        <f>+[1]様式２・管理台帳!CE209</f>
        <v>0</v>
      </c>
      <c r="AL46" s="105">
        <f>+[1]様式２・管理台帳!CF209</f>
        <v>0</v>
      </c>
      <c r="AM46" s="106">
        <f>+[1]様式２・管理台帳!CG209</f>
        <v>0</v>
      </c>
      <c r="AN46" s="86">
        <f>+[1]様式２・管理台帳!CI209</f>
        <v>0</v>
      </c>
      <c r="AO46" s="97" t="str">
        <f>IF(OR([1]様式２・管理台帳!CK209="あり",[1]様式２・管理台帳!CK209="1必ず別室"),"あり","")</f>
        <v>あり</v>
      </c>
      <c r="AP46" s="107" t="str">
        <f>+[1]様式２・管理台帳!CN209</f>
        <v>あり</v>
      </c>
      <c r="AQ46" s="86" t="str">
        <f>+[1]様式２・管理台帳!CO209</f>
        <v>あり</v>
      </c>
      <c r="AR46" s="86" t="str">
        <f>+[1]様式２・管理台帳!CP209</f>
        <v>あり</v>
      </c>
      <c r="AS46" s="86" t="str">
        <f>+[1]様式２・管理台帳!CQ209</f>
        <v>あり</v>
      </c>
      <c r="AT46" s="86" t="str">
        <f>+[1]様式２・管理台帳!CR209</f>
        <v>あり</v>
      </c>
      <c r="AU46" s="86" t="str">
        <f>+[1]様式２・管理台帳!CS209</f>
        <v>あり</v>
      </c>
      <c r="AV46" s="86" t="str">
        <f>+[1]様式２・管理台帳!CT209</f>
        <v>あり</v>
      </c>
      <c r="AW46" s="86" t="str">
        <f>+[1]様式２・管理台帳!CU209</f>
        <v>あり</v>
      </c>
      <c r="AX46" s="108">
        <f>+[1]様式２・管理台帳!CV209</f>
        <v>2</v>
      </c>
      <c r="AY46" s="86" t="str">
        <f>+[1]様式２・管理台帳!CW209</f>
        <v>あり</v>
      </c>
      <c r="AZ46" s="86" t="str">
        <f>+[1]様式２・管理台帳!CY209</f>
        <v>○</v>
      </c>
      <c r="BA46" s="109" t="str">
        <f t="shared" si="0"/>
        <v/>
      </c>
      <c r="BB46" s="110" t="str">
        <f t="shared" si="1"/>
        <v/>
      </c>
      <c r="BC46" s="111" t="str">
        <f t="shared" si="2"/>
        <v/>
      </c>
      <c r="BD46" s="111" t="str">
        <f t="shared" si="3"/>
        <v/>
      </c>
      <c r="BE46" s="111" t="str">
        <f t="shared" si="4"/>
        <v/>
      </c>
      <c r="BF46" s="111" t="str">
        <f t="shared" si="5"/>
        <v/>
      </c>
      <c r="BG46" s="111" t="str">
        <f t="shared" si="6"/>
        <v/>
      </c>
      <c r="BH46" s="112" t="str">
        <f t="shared" si="7"/>
        <v/>
      </c>
      <c r="BI46" s="111" t="str">
        <f t="shared" si="8"/>
        <v/>
      </c>
      <c r="BJ46" s="112" t="str">
        <f t="shared" si="9"/>
        <v/>
      </c>
      <c r="BK46" s="113" t="str">
        <f t="shared" si="10"/>
        <v/>
      </c>
      <c r="BL46" s="114"/>
    </row>
    <row r="47" spans="1:64" s="115" customFormat="1" ht="21.95" customHeight="1" x14ac:dyDescent="0.15">
      <c r="A47" s="86">
        <f>+[1]様式２・管理台帳!C210</f>
        <v>241</v>
      </c>
      <c r="B47" s="86" t="str">
        <f>+[1]様式２・管理台帳!X210</f>
        <v>デイサービス　七福　蕨</v>
      </c>
      <c r="C47" s="86" t="str">
        <f>+[1]様式２・管理台帳!BC210</f>
        <v>県所管</v>
      </c>
      <c r="D47" s="86" t="str">
        <f>+[1]様式２・管理台帳!AA210</f>
        <v>蕨市</v>
      </c>
      <c r="E47" s="86" t="str">
        <f>+[1]様式２・管理台帳!AB210</f>
        <v>蕨市中央3-22-20</v>
      </c>
      <c r="F47" s="86" t="str">
        <f>+[1]様式２・管理台帳!AL210</f>
        <v>048-452-8023</v>
      </c>
      <c r="G47" s="86" t="str">
        <f>+[1]様式２・管理台帳!D210</f>
        <v>株式会社家集介護</v>
      </c>
      <c r="H47" s="87">
        <f>+[1]様式２・管理台帳!W210</f>
        <v>1171401043</v>
      </c>
      <c r="I47" s="88">
        <f>+[1]様式２・管理台帳!Y210</f>
        <v>0</v>
      </c>
      <c r="J47" s="89">
        <f>+[1]様式２・管理台帳!BA210</f>
        <v>7</v>
      </c>
      <c r="K47" s="90">
        <f>+[1]様式２・管理台帳!BB210</f>
        <v>19</v>
      </c>
      <c r="L47" s="91" t="str">
        <f>+[1]様式２・管理台帳!AP210</f>
        <v>○</v>
      </c>
      <c r="M47" s="92" t="str">
        <f>+[1]様式２・管理台帳!AQ210</f>
        <v>○</v>
      </c>
      <c r="N47" s="92" t="str">
        <f>+[1]様式２・管理台帳!AR210</f>
        <v>○</v>
      </c>
      <c r="O47" s="92" t="str">
        <f>+[1]様式２・管理台帳!AS210</f>
        <v>○</v>
      </c>
      <c r="P47" s="92" t="str">
        <f>+[1]様式２・管理台帳!AT210</f>
        <v>○</v>
      </c>
      <c r="Q47" s="92" t="str">
        <f>+[1]様式２・管理台帳!AU210</f>
        <v>○</v>
      </c>
      <c r="R47" s="92" t="str">
        <f>+[1]様式２・管理台帳!AV210</f>
        <v>○</v>
      </c>
      <c r="S47" s="92" t="str">
        <f>+[1]様式２・管理台帳!AW210</f>
        <v>○</v>
      </c>
      <c r="T47" s="86">
        <f>+[1]様式２・管理台帳!AX210</f>
        <v>0</v>
      </c>
      <c r="U47" s="93" t="str">
        <f>+IF([1]様式２・管理台帳!BD210="あり","あり","なし")</f>
        <v>あり</v>
      </c>
      <c r="V47" s="89">
        <f>+[1]様式２・管理台帳!BE210</f>
        <v>4</v>
      </c>
      <c r="W47" s="94">
        <f>+[1]様式２・管理台帳!BF210</f>
        <v>0</v>
      </c>
      <c r="X47" s="95">
        <f>+[1]様式２・管理台帳!BG210</f>
        <v>0</v>
      </c>
      <c r="Y47" s="95">
        <f>+[1]様式２・管理台帳!BH210</f>
        <v>4</v>
      </c>
      <c r="Z47" s="86" t="str">
        <f>+[1]様式２・管理台帳!BM210</f>
        <v>あり</v>
      </c>
      <c r="AA47" s="95" t="str">
        <f>+[1]様式２・管理台帳!BI210</f>
        <v>1人</v>
      </c>
      <c r="AB47" s="96" t="str">
        <f>IF([1]様式２・管理台帳!BJ210+[1]様式２・管理台帳!BK210&gt;0,"あり","なし")</f>
        <v>なし</v>
      </c>
      <c r="AC47" s="97" t="str">
        <f>+[1]様式２・管理台帳!BL210</f>
        <v>あり</v>
      </c>
      <c r="AD47" s="98">
        <f>+[1]様式２・管理台帳!BW210</f>
        <v>2100</v>
      </c>
      <c r="AE47" s="97" t="str">
        <f>+[1]様式２・管理台帳!BX210</f>
        <v>なし</v>
      </c>
      <c r="AF47" s="99">
        <f>+[1]様式２・管理台帳!BZ210</f>
        <v>0</v>
      </c>
      <c r="AG47" s="100">
        <f>+[1]様式２・管理台帳!CA210</f>
        <v>0</v>
      </c>
      <c r="AH47" s="101">
        <f>+[1]様式２・管理台帳!CB210</f>
        <v>0</v>
      </c>
      <c r="AI47" s="102">
        <f>+[1]様式２・管理台帳!CC210</f>
        <v>0</v>
      </c>
      <c r="AJ47" s="103">
        <f>+[1]様式２・管理台帳!CD210</f>
        <v>7</v>
      </c>
      <c r="AK47" s="104">
        <f>+[1]様式２・管理台帳!CE210</f>
        <v>0</v>
      </c>
      <c r="AL47" s="105">
        <f>+[1]様式２・管理台帳!CF210</f>
        <v>9.3800000000000008</v>
      </c>
      <c r="AM47" s="106">
        <f>+[1]様式２・管理台帳!CG210</f>
        <v>9.3800000000000008</v>
      </c>
      <c r="AN47" s="86" t="str">
        <f>+[1]様式２・管理台帳!CI210</f>
        <v>パーテーション</v>
      </c>
      <c r="AO47" s="97" t="str">
        <f>IF(OR([1]様式２・管理台帳!CK210="あり",[1]様式２・管理台帳!CK210="1必ず別室"),"あり","")</f>
        <v/>
      </c>
      <c r="AP47" s="107" t="str">
        <f>+[1]様式２・管理台帳!CN210</f>
        <v>あり</v>
      </c>
      <c r="AQ47" s="86" t="str">
        <f>+[1]様式２・管理台帳!CO210</f>
        <v>あり</v>
      </c>
      <c r="AR47" s="86" t="str">
        <f>+[1]様式２・管理台帳!CP210</f>
        <v>あり</v>
      </c>
      <c r="AS47" s="86" t="str">
        <f>+[1]様式２・管理台帳!CQ210</f>
        <v>あり</v>
      </c>
      <c r="AT47" s="86" t="str">
        <f>+[1]様式２・管理台帳!CR210</f>
        <v>あり</v>
      </c>
      <c r="AU47" s="86" t="str">
        <f>+[1]様式２・管理台帳!CS210</f>
        <v>あり</v>
      </c>
      <c r="AV47" s="86" t="str">
        <f>+[1]様式２・管理台帳!CT210</f>
        <v>あり</v>
      </c>
      <c r="AW47" s="86" t="str">
        <f>+[1]様式２・管理台帳!CU210</f>
        <v>あり</v>
      </c>
      <c r="AX47" s="108">
        <f>+[1]様式２・管理台帳!CV210</f>
        <v>3</v>
      </c>
      <c r="AY47" s="86" t="str">
        <f>+[1]様式２・管理台帳!CW210</f>
        <v>あり</v>
      </c>
      <c r="AZ47" s="86" t="str">
        <f>+[1]様式２・管理台帳!CY210</f>
        <v>○</v>
      </c>
      <c r="BA47" s="109" t="str">
        <f t="shared" si="0"/>
        <v>▲</v>
      </c>
      <c r="BB47" s="110" t="str">
        <f t="shared" si="1"/>
        <v/>
      </c>
      <c r="BC47" s="111" t="str">
        <f t="shared" si="2"/>
        <v/>
      </c>
      <c r="BD47" s="111" t="str">
        <f t="shared" si="3"/>
        <v/>
      </c>
      <c r="BE47" s="111" t="str">
        <f t="shared" si="4"/>
        <v/>
      </c>
      <c r="BF47" s="111" t="str">
        <f t="shared" si="5"/>
        <v/>
      </c>
      <c r="BG47" s="111" t="str">
        <f t="shared" si="6"/>
        <v/>
      </c>
      <c r="BH47" s="112" t="str">
        <f t="shared" si="7"/>
        <v>▲</v>
      </c>
      <c r="BI47" s="111" t="str">
        <f t="shared" si="8"/>
        <v/>
      </c>
      <c r="BJ47" s="112" t="str">
        <f t="shared" si="9"/>
        <v/>
      </c>
      <c r="BK47" s="113" t="str">
        <f t="shared" si="10"/>
        <v/>
      </c>
      <c r="BL47" s="114"/>
    </row>
    <row r="48" spans="1:64" s="115" customFormat="1" ht="21.95" customHeight="1" x14ac:dyDescent="0.15">
      <c r="A48" s="86">
        <f>+[1]様式２・管理台帳!C213</f>
        <v>244</v>
      </c>
      <c r="B48" s="86" t="str">
        <f>+[1]様式２・管理台帳!X213</f>
        <v>プレミアムケア　上尾原市</v>
      </c>
      <c r="C48" s="86" t="str">
        <f>+[1]様式２・管理台帳!BC213</f>
        <v>県所管</v>
      </c>
      <c r="D48" s="86" t="str">
        <f>+[1]様式２・管理台帳!AA213</f>
        <v>上尾市</v>
      </c>
      <c r="E48" s="86" t="str">
        <f>+[1]様式２・管理台帳!AB213</f>
        <v>上尾市原市９９８－１</v>
      </c>
      <c r="F48" s="86" t="str">
        <f>+[1]様式２・管理台帳!AL213</f>
        <v>048-812-4686</v>
      </c>
      <c r="G48" s="86" t="str">
        <f>+[1]様式２・管理台帳!D213</f>
        <v>株式会社介護ＮＥＸＴ</v>
      </c>
      <c r="H48" s="87">
        <f>+[1]様式２・管理台帳!W213</f>
        <v>1171602582</v>
      </c>
      <c r="I48" s="88">
        <f>+[1]様式２・管理台帳!Y213</f>
        <v>0</v>
      </c>
      <c r="J48" s="89">
        <f>+[1]様式２・管理台帳!BA213</f>
        <v>9</v>
      </c>
      <c r="K48" s="90">
        <f>+[1]様式２・管理台帳!BB213</f>
        <v>20</v>
      </c>
      <c r="L48" s="91" t="str">
        <f>+[1]様式２・管理台帳!AP213</f>
        <v>○</v>
      </c>
      <c r="M48" s="92" t="str">
        <f>+[1]様式２・管理台帳!AQ213</f>
        <v>○</v>
      </c>
      <c r="N48" s="92" t="str">
        <f>+[1]様式２・管理台帳!AR213</f>
        <v>○</v>
      </c>
      <c r="O48" s="92" t="str">
        <f>+[1]様式２・管理台帳!AS213</f>
        <v>○</v>
      </c>
      <c r="P48" s="92" t="str">
        <f>+[1]様式２・管理台帳!AT213</f>
        <v>○</v>
      </c>
      <c r="Q48" s="92" t="str">
        <f>+[1]様式２・管理台帳!AU213</f>
        <v>○</v>
      </c>
      <c r="R48" s="92" t="str">
        <f>+[1]様式２・管理台帳!AV213</f>
        <v>○</v>
      </c>
      <c r="S48" s="92" t="str">
        <f>+[1]様式２・管理台帳!AW213</f>
        <v>○</v>
      </c>
      <c r="T48" s="86">
        <f>+[1]様式２・管理台帳!AX213</f>
        <v>0</v>
      </c>
      <c r="U48" s="93" t="str">
        <f>+IF([1]様式２・管理台帳!BD213="あり","あり","なし")</f>
        <v>あり</v>
      </c>
      <c r="V48" s="89">
        <f>+[1]様式２・管理台帳!BE213</f>
        <v>6</v>
      </c>
      <c r="W48" s="94">
        <f>+[1]様式２・管理台帳!BF213</f>
        <v>0</v>
      </c>
      <c r="X48" s="95">
        <f>+[1]様式２・管理台帳!BG213</f>
        <v>4</v>
      </c>
      <c r="Y48" s="95">
        <f>+[1]様式２・管理台帳!BH213</f>
        <v>2</v>
      </c>
      <c r="Z48" s="86" t="str">
        <f>+[1]様式２・管理台帳!BM213</f>
        <v>なし</v>
      </c>
      <c r="AA48" s="95">
        <f>+[1]様式２・管理台帳!BI213</f>
        <v>1</v>
      </c>
      <c r="AB48" s="96" t="str">
        <f>IF([1]様式２・管理台帳!BJ213+[1]様式２・管理台帳!BK213&gt;0,"あり","なし")</f>
        <v>なし</v>
      </c>
      <c r="AC48" s="97" t="str">
        <f>+[1]様式２・管理台帳!BL213</f>
        <v>あり</v>
      </c>
      <c r="AD48" s="98">
        <f>+[1]様式２・管理台帳!BW213</f>
        <v>2800</v>
      </c>
      <c r="AE48" s="97" t="str">
        <f>+[1]様式２・管理台帳!BX213</f>
        <v>なし</v>
      </c>
      <c r="AF48" s="99">
        <f>+[1]様式２・管理台帳!BZ213</f>
        <v>9</v>
      </c>
      <c r="AG48" s="100">
        <f>+[1]様式２・管理台帳!CA213</f>
        <v>0</v>
      </c>
      <c r="AH48" s="101">
        <f>+[1]様式２・管理台帳!CB213</f>
        <v>7.88</v>
      </c>
      <c r="AI48" s="102">
        <f>+[1]様式２・管理台帳!CC213</f>
        <v>0</v>
      </c>
      <c r="AJ48" s="103">
        <f>+[1]様式２・管理台帳!CD213</f>
        <v>0</v>
      </c>
      <c r="AK48" s="104">
        <f>+[1]様式２・管理台帳!CE213</f>
        <v>0</v>
      </c>
      <c r="AL48" s="105">
        <f>+[1]様式２・管理台帳!CF213</f>
        <v>0</v>
      </c>
      <c r="AM48" s="106">
        <f>+[1]様式２・管理台帳!CG213</f>
        <v>0</v>
      </c>
      <c r="AN48" s="86">
        <f>+[1]様式２・管理台帳!CI213</f>
        <v>0</v>
      </c>
      <c r="AO48" s="97" t="str">
        <f>IF(OR([1]様式２・管理台帳!CK213="あり",[1]様式２・管理台帳!CK213="1必ず別室"),"あり","")</f>
        <v>あり</v>
      </c>
      <c r="AP48" s="107" t="str">
        <f>+[1]様式２・管理台帳!CN213</f>
        <v>あり</v>
      </c>
      <c r="AQ48" s="86" t="str">
        <f>+[1]様式２・管理台帳!CO213</f>
        <v>あり</v>
      </c>
      <c r="AR48" s="86" t="str">
        <f>+[1]様式２・管理台帳!CP213</f>
        <v>あり</v>
      </c>
      <c r="AS48" s="86" t="str">
        <f>+[1]様式２・管理台帳!CQ213</f>
        <v>あり</v>
      </c>
      <c r="AT48" s="86" t="str">
        <f>+[1]様式２・管理台帳!CR213</f>
        <v>あり</v>
      </c>
      <c r="AU48" s="86" t="str">
        <f>+[1]様式２・管理台帳!CS213</f>
        <v>あり</v>
      </c>
      <c r="AV48" s="86" t="str">
        <f>+[1]様式２・管理台帳!CT213</f>
        <v>あり</v>
      </c>
      <c r="AW48" s="86" t="str">
        <f>+[1]様式２・管理台帳!CU213</f>
        <v>あり</v>
      </c>
      <c r="AX48" s="108">
        <f>+[1]様式２・管理台帳!CV213</f>
        <v>1</v>
      </c>
      <c r="AY48" s="86" t="str">
        <f>+[1]様式２・管理台帳!CW213</f>
        <v>あり</v>
      </c>
      <c r="AZ48" s="86" t="str">
        <f>+[1]様式２・管理台帳!CY213</f>
        <v>○</v>
      </c>
      <c r="BA48" s="109" t="str">
        <f t="shared" si="0"/>
        <v/>
      </c>
      <c r="BB48" s="110" t="str">
        <f t="shared" si="1"/>
        <v/>
      </c>
      <c r="BC48" s="111" t="str">
        <f t="shared" si="2"/>
        <v/>
      </c>
      <c r="BD48" s="111" t="str">
        <f t="shared" si="3"/>
        <v/>
      </c>
      <c r="BE48" s="111" t="str">
        <f t="shared" si="4"/>
        <v/>
      </c>
      <c r="BF48" s="111" t="str">
        <f t="shared" si="5"/>
        <v/>
      </c>
      <c r="BG48" s="111" t="str">
        <f t="shared" si="6"/>
        <v/>
      </c>
      <c r="BH48" s="112" t="str">
        <f t="shared" si="7"/>
        <v/>
      </c>
      <c r="BI48" s="111" t="str">
        <f t="shared" si="8"/>
        <v/>
      </c>
      <c r="BJ48" s="112" t="str">
        <f t="shared" si="9"/>
        <v/>
      </c>
      <c r="BK48" s="113" t="str">
        <f t="shared" si="10"/>
        <v/>
      </c>
      <c r="BL48" s="114"/>
    </row>
    <row r="49" spans="1:64" s="147" customFormat="1" ht="21.95" customHeight="1" x14ac:dyDescent="0.15">
      <c r="A49" s="86">
        <f>+[1]様式２・管理台帳!C214</f>
        <v>245</v>
      </c>
      <c r="B49" s="86" t="str">
        <f>+[1]様式２・管理台帳!X214</f>
        <v>デイサービスこはるびより</v>
      </c>
      <c r="C49" s="86" t="str">
        <f>+[1]様式２・管理台帳!BC214</f>
        <v>県所管</v>
      </c>
      <c r="D49" s="86" t="str">
        <f>+[1]様式２・管理台帳!AA214</f>
        <v>春日部市</v>
      </c>
      <c r="E49" s="86" t="str">
        <f>+[1]様式２・管理台帳!AB214</f>
        <v>春日部市南五丁目６番地７号</v>
      </c>
      <c r="F49" s="86" t="str">
        <f>+[1]様式２・管理台帳!AL214</f>
        <v>048-797-9239</v>
      </c>
      <c r="G49" s="86" t="str">
        <f>+[1]様式２・管理台帳!D214</f>
        <v>株式会社ヒューマンケアサービス</v>
      </c>
      <c r="H49" s="87">
        <f>+[1]様式２・管理台帳!W214</f>
        <v>1170603466</v>
      </c>
      <c r="I49" s="88">
        <f>+[1]様式２・管理台帳!Y214</f>
        <v>0</v>
      </c>
      <c r="J49" s="89">
        <f>+[1]様式２・管理台帳!BA214</f>
        <v>9</v>
      </c>
      <c r="K49" s="90">
        <f>+[1]様式２・管理台帳!BB214</f>
        <v>25</v>
      </c>
      <c r="L49" s="91" t="str">
        <f>+[1]様式２・管理台帳!AP214</f>
        <v>○</v>
      </c>
      <c r="M49" s="92" t="str">
        <f>+[1]様式２・管理台帳!AQ214</f>
        <v>○</v>
      </c>
      <c r="N49" s="92" t="str">
        <f>+[1]様式２・管理台帳!AR214</f>
        <v>○</v>
      </c>
      <c r="O49" s="92" t="str">
        <f>+[1]様式２・管理台帳!AS214</f>
        <v>○</v>
      </c>
      <c r="P49" s="92" t="str">
        <f>+[1]様式２・管理台帳!AT214</f>
        <v>○</v>
      </c>
      <c r="Q49" s="92" t="str">
        <f>+[1]様式２・管理台帳!AU214</f>
        <v>○</v>
      </c>
      <c r="R49" s="92" t="str">
        <f>+[1]様式２・管理台帳!AV214</f>
        <v>○</v>
      </c>
      <c r="S49" s="92" t="str">
        <f>+[1]様式２・管理台帳!AW214</f>
        <v>○</v>
      </c>
      <c r="T49" s="86">
        <f>+[1]様式２・管理台帳!AX214</f>
        <v>0</v>
      </c>
      <c r="U49" s="93" t="str">
        <f>+IF([1]様式２・管理台帳!BD214="あり","あり","なし")</f>
        <v>あり</v>
      </c>
      <c r="V49" s="89">
        <f>+[1]様式２・管理台帳!BE214</f>
        <v>5</v>
      </c>
      <c r="W49" s="94">
        <f>+[1]様式２・管理台帳!BF214</f>
        <v>0</v>
      </c>
      <c r="X49" s="95">
        <f>+[1]様式２・管理台帳!BG214</f>
        <v>3</v>
      </c>
      <c r="Y49" s="95">
        <f>+[1]様式２・管理台帳!BH214</f>
        <v>2</v>
      </c>
      <c r="Z49" s="86" t="str">
        <f>+[1]様式２・管理台帳!BM214</f>
        <v>あり</v>
      </c>
      <c r="AA49" s="95">
        <f>+[1]様式２・管理台帳!BI214</f>
        <v>1</v>
      </c>
      <c r="AB49" s="96" t="str">
        <f>IF([1]様式２・管理台帳!BJ214+[1]様式２・管理台帳!BK214&gt;0,"あり","なし")</f>
        <v>なし</v>
      </c>
      <c r="AC49" s="97" t="str">
        <f>+[1]様式２・管理台帳!BL214</f>
        <v>あり</v>
      </c>
      <c r="AD49" s="98">
        <f>+[1]様式２・管理台帳!BW214</f>
        <v>1800</v>
      </c>
      <c r="AE49" s="97" t="str">
        <f>+[1]様式２・管理台帳!BX214</f>
        <v>なし</v>
      </c>
      <c r="AF49" s="99">
        <f>+[1]様式２・管理台帳!BZ214</f>
        <v>1</v>
      </c>
      <c r="AG49" s="100">
        <f>+[1]様式２・管理台帳!CA214</f>
        <v>0</v>
      </c>
      <c r="AH49" s="101">
        <f>+[1]様式２・管理台帳!CB214</f>
        <v>7.62</v>
      </c>
      <c r="AI49" s="102">
        <f>+[1]様式２・管理台帳!CC214</f>
        <v>0</v>
      </c>
      <c r="AJ49" s="103">
        <f>+[1]様式２・管理台帳!CD214</f>
        <v>8</v>
      </c>
      <c r="AK49" s="104">
        <f>+[1]様式２・管理台帳!CE214</f>
        <v>0</v>
      </c>
      <c r="AL49" s="105">
        <f>+[1]様式２・管理台帳!CF214</f>
        <v>7.5</v>
      </c>
      <c r="AM49" s="106">
        <f>+[1]様式２・管理台帳!CG214</f>
        <v>7.52</v>
      </c>
      <c r="AN49" s="86" t="str">
        <f>+[1]様式２・管理台帳!CI214</f>
        <v>両方併用</v>
      </c>
      <c r="AO49" s="97" t="str">
        <f>IF(OR([1]様式２・管理台帳!CK214="あり",[1]様式２・管理台帳!CK214="1必ず別室"),"あり","")</f>
        <v>あり</v>
      </c>
      <c r="AP49" s="107" t="str">
        <f>+[1]様式２・管理台帳!CN214</f>
        <v>あり</v>
      </c>
      <c r="AQ49" s="86" t="str">
        <f>+[1]様式２・管理台帳!CO214</f>
        <v>あり</v>
      </c>
      <c r="AR49" s="86" t="str">
        <f>+[1]様式２・管理台帳!CP214</f>
        <v>あり</v>
      </c>
      <c r="AS49" s="86" t="str">
        <f>+[1]様式２・管理台帳!CQ214</f>
        <v>あり</v>
      </c>
      <c r="AT49" s="86" t="str">
        <f>+[1]様式２・管理台帳!CR214</f>
        <v>あり</v>
      </c>
      <c r="AU49" s="86" t="str">
        <f>+[1]様式２・管理台帳!CS214</f>
        <v>あり</v>
      </c>
      <c r="AV49" s="86" t="str">
        <f>+[1]様式２・管理台帳!CT214</f>
        <v>あり</v>
      </c>
      <c r="AW49" s="86" t="str">
        <f>+[1]様式２・管理台帳!CU214</f>
        <v>あり</v>
      </c>
      <c r="AX49" s="108">
        <f>+[1]様式２・管理台帳!CV214</f>
        <v>2</v>
      </c>
      <c r="AY49" s="86" t="str">
        <f>+[1]様式２・管理台帳!CW214</f>
        <v>あり</v>
      </c>
      <c r="AZ49" s="86" t="str">
        <f>+[1]様式２・管理台帳!CY214</f>
        <v>○</v>
      </c>
      <c r="BA49" s="109" t="str">
        <f t="shared" si="0"/>
        <v/>
      </c>
      <c r="BB49" s="110" t="str">
        <f t="shared" si="1"/>
        <v/>
      </c>
      <c r="BC49" s="111" t="str">
        <f t="shared" si="2"/>
        <v/>
      </c>
      <c r="BD49" s="111" t="str">
        <f t="shared" si="3"/>
        <v/>
      </c>
      <c r="BE49" s="111" t="str">
        <f t="shared" si="4"/>
        <v/>
      </c>
      <c r="BF49" s="111" t="str">
        <f t="shared" si="5"/>
        <v/>
      </c>
      <c r="BG49" s="111" t="str">
        <f t="shared" si="6"/>
        <v/>
      </c>
      <c r="BH49" s="112" t="str">
        <f t="shared" si="7"/>
        <v/>
      </c>
      <c r="BI49" s="111" t="str">
        <f t="shared" si="8"/>
        <v/>
      </c>
      <c r="BJ49" s="112" t="str">
        <f t="shared" si="9"/>
        <v/>
      </c>
      <c r="BK49" s="113" t="str">
        <f t="shared" si="10"/>
        <v/>
      </c>
      <c r="BL49" s="114"/>
    </row>
    <row r="50" spans="1:64" s="114" customFormat="1" ht="21.95" customHeight="1" x14ac:dyDescent="0.15">
      <c r="A50" s="86">
        <f>+[1]様式２・管理台帳!C215</f>
        <v>246</v>
      </c>
      <c r="B50" s="86" t="str">
        <f>+[1]様式２・管理台帳!X215</f>
        <v>はぐさ桃園　新館</v>
      </c>
      <c r="C50" s="86" t="str">
        <f>+[1]様式２・管理台帳!BC215</f>
        <v>県所管</v>
      </c>
      <c r="D50" s="86" t="str">
        <f>+[1]様式２・管理台帳!AA215</f>
        <v>熊谷市</v>
      </c>
      <c r="E50" s="86" t="str">
        <f>+[1]様式２・管理台帳!AB215</f>
        <v>熊谷市下奈良１５０７番地６</v>
      </c>
      <c r="F50" s="86" t="str">
        <f>+[1]様式２・管理台帳!AL215</f>
        <v>048-524-9507</v>
      </c>
      <c r="G50" s="86" t="str">
        <f>+[1]様式２・管理台帳!D215</f>
        <v>特定非営利活動法人桃園</v>
      </c>
      <c r="H50" s="87">
        <f>+[1]様式２・管理台帳!W215</f>
        <v>1173103498</v>
      </c>
      <c r="I50" s="88">
        <f>+[1]様式２・管理台帳!Y215</f>
        <v>0</v>
      </c>
      <c r="J50" s="89">
        <f>+[1]様式２・管理台帳!BA215</f>
        <v>6</v>
      </c>
      <c r="K50" s="90">
        <f>+[1]様式２・管理台帳!BB215</f>
        <v>32</v>
      </c>
      <c r="L50" s="91" t="str">
        <f>+[1]様式２・管理台帳!AP215</f>
        <v>○</v>
      </c>
      <c r="M50" s="92" t="str">
        <f>+[1]様式２・管理台帳!AQ215</f>
        <v>○</v>
      </c>
      <c r="N50" s="92" t="str">
        <f>+[1]様式２・管理台帳!AR215</f>
        <v>○</v>
      </c>
      <c r="O50" s="92" t="str">
        <f>+[1]様式２・管理台帳!AS215</f>
        <v>○</v>
      </c>
      <c r="P50" s="92" t="str">
        <f>+[1]様式２・管理台帳!AT215</f>
        <v>○</v>
      </c>
      <c r="Q50" s="92" t="str">
        <f>+[1]様式２・管理台帳!AU215</f>
        <v>○</v>
      </c>
      <c r="R50" s="92" t="str">
        <f>+[1]様式２・管理台帳!AV215</f>
        <v>○</v>
      </c>
      <c r="S50" s="92" t="str">
        <f>+[1]様式２・管理台帳!AW215</f>
        <v>○</v>
      </c>
      <c r="T50" s="86">
        <f>+[1]様式２・管理台帳!AX215</f>
        <v>0</v>
      </c>
      <c r="U50" s="93" t="str">
        <f>+IF([1]様式２・管理台帳!BD215="あり","あり","なし")</f>
        <v>あり</v>
      </c>
      <c r="V50" s="89">
        <f>+[1]様式２・管理台帳!BE215</f>
        <v>8</v>
      </c>
      <c r="W50" s="94">
        <f>+[1]様式２・管理台帳!BF215</f>
        <v>4</v>
      </c>
      <c r="X50" s="95">
        <f>+[1]様式２・管理台帳!BG215</f>
        <v>3</v>
      </c>
      <c r="Y50" s="95">
        <f>+[1]様式２・管理台帳!BH215</f>
        <v>1</v>
      </c>
      <c r="Z50" s="86" t="str">
        <f>+[1]様式２・管理台帳!BM215</f>
        <v>あり</v>
      </c>
      <c r="AA50" s="95">
        <f>+[1]様式２・管理台帳!BI215</f>
        <v>1</v>
      </c>
      <c r="AB50" s="96" t="str">
        <f>IF([1]様式２・管理台帳!BJ215+[1]様式２・管理台帳!BK215&gt;0,"あり","なし")</f>
        <v>あり</v>
      </c>
      <c r="AC50" s="97" t="str">
        <f>+[1]様式２・管理台帳!BL215</f>
        <v>あり</v>
      </c>
      <c r="AD50" s="98">
        <f>+[1]様式２・管理台帳!BW215</f>
        <v>2100</v>
      </c>
      <c r="AE50" s="97" t="str">
        <f>+[1]様式２・管理台帳!BX215</f>
        <v>あり</v>
      </c>
      <c r="AF50" s="99">
        <f>+[1]様式２・管理台帳!BZ215</f>
        <v>0</v>
      </c>
      <c r="AG50" s="100">
        <f>+[1]様式２・管理台帳!CA215</f>
        <v>6</v>
      </c>
      <c r="AH50" s="101">
        <f>+[1]様式２・管理台帳!CB215</f>
        <v>7.9</v>
      </c>
      <c r="AI50" s="102">
        <f>+[1]様式２・管理台帳!CC215</f>
        <v>7.9</v>
      </c>
      <c r="AJ50" s="103">
        <f>+[1]様式２・管理台帳!CD215</f>
        <v>0</v>
      </c>
      <c r="AK50" s="104">
        <f>+[1]様式２・管理台帳!CE215</f>
        <v>0</v>
      </c>
      <c r="AL50" s="105">
        <f>+[1]様式２・管理台帳!CF215</f>
        <v>7.9</v>
      </c>
      <c r="AM50" s="106">
        <f>+[1]様式２・管理台帳!CG215</f>
        <v>7.9</v>
      </c>
      <c r="AN50" s="86">
        <f>+[1]様式２・管理台帳!CI215</f>
        <v>0</v>
      </c>
      <c r="AO50" s="97" t="str">
        <f>IF(OR([1]様式２・管理台帳!CK215="あり",[1]様式２・管理台帳!CK215="1必ず別室"),"あり","")</f>
        <v>あり</v>
      </c>
      <c r="AP50" s="107" t="str">
        <f>+[1]様式２・管理台帳!CN215</f>
        <v>あり</v>
      </c>
      <c r="AQ50" s="86" t="str">
        <f>+[1]様式２・管理台帳!CO215</f>
        <v>あり</v>
      </c>
      <c r="AR50" s="86" t="str">
        <f>+[1]様式２・管理台帳!CP215</f>
        <v>あり</v>
      </c>
      <c r="AS50" s="86" t="str">
        <f>+[1]様式２・管理台帳!CQ215</f>
        <v>あり</v>
      </c>
      <c r="AT50" s="86" t="str">
        <f>+[1]様式２・管理台帳!CR215</f>
        <v>あり</v>
      </c>
      <c r="AU50" s="86" t="str">
        <f>+[1]様式２・管理台帳!CS215</f>
        <v>あり</v>
      </c>
      <c r="AV50" s="86" t="str">
        <f>+[1]様式２・管理台帳!CT215</f>
        <v>あり</v>
      </c>
      <c r="AW50" s="86" t="str">
        <f>+[1]様式２・管理台帳!CU215</f>
        <v>なし</v>
      </c>
      <c r="AX50" s="108">
        <f>+[1]様式２・管理台帳!CV215</f>
        <v>2</v>
      </c>
      <c r="AY50" s="86" t="str">
        <f>+[1]様式２・管理台帳!CW215</f>
        <v>あり</v>
      </c>
      <c r="AZ50" s="86" t="str">
        <f>+[1]様式２・管理台帳!CY215</f>
        <v>○</v>
      </c>
      <c r="BA50" s="109" t="str">
        <f t="shared" si="0"/>
        <v/>
      </c>
      <c r="BB50" s="110" t="str">
        <f t="shared" si="1"/>
        <v/>
      </c>
      <c r="BC50" s="111" t="str">
        <f t="shared" si="2"/>
        <v/>
      </c>
      <c r="BD50" s="111" t="str">
        <f t="shared" si="3"/>
        <v/>
      </c>
      <c r="BE50" s="111" t="str">
        <f t="shared" si="4"/>
        <v/>
      </c>
      <c r="BF50" s="111" t="str">
        <f t="shared" si="5"/>
        <v/>
      </c>
      <c r="BG50" s="111" t="str">
        <f t="shared" si="6"/>
        <v/>
      </c>
      <c r="BH50" s="112" t="str">
        <f t="shared" si="7"/>
        <v/>
      </c>
      <c r="BI50" s="111" t="str">
        <f t="shared" si="8"/>
        <v/>
      </c>
      <c r="BJ50" s="112" t="str">
        <f t="shared" si="9"/>
        <v/>
      </c>
      <c r="BK50" s="113" t="str">
        <f t="shared" si="10"/>
        <v/>
      </c>
    </row>
    <row r="51" spans="1:64" s="114" customFormat="1" ht="21.95" customHeight="1" x14ac:dyDescent="0.15">
      <c r="A51" s="86">
        <f>+[1]様式２・管理台帳!C216</f>
        <v>247</v>
      </c>
      <c r="B51" s="86" t="str">
        <f>+[1]様式２・管理台帳!X216</f>
        <v>デイサービスあいの里</v>
      </c>
      <c r="C51" s="86" t="str">
        <f>+[1]様式２・管理台帳!BC216</f>
        <v>県所管</v>
      </c>
      <c r="D51" s="86" t="str">
        <f>+[1]様式２・管理台帳!AA216</f>
        <v>桶川市</v>
      </c>
      <c r="E51" s="86" t="str">
        <f>+[1]様式２・管理台帳!AB216</f>
        <v>桶川市加納５４－１０</v>
      </c>
      <c r="F51" s="86" t="str">
        <f>+[1]様式２・管理台帳!AL216</f>
        <v>048-871-8128</v>
      </c>
      <c r="G51" s="86" t="str">
        <f>+[1]様式２・管理台帳!D216</f>
        <v>株式会社ゴールドプランニング</v>
      </c>
      <c r="H51" s="87">
        <f>+[1]様式２・管理台帳!W216</f>
        <v>1175300589</v>
      </c>
      <c r="I51" s="88">
        <f>+[1]様式２・管理台帳!Y216</f>
        <v>0</v>
      </c>
      <c r="J51" s="89">
        <f>+[1]様式２・管理台帳!BA216</f>
        <v>9</v>
      </c>
      <c r="K51" s="90">
        <f>+[1]様式２・管理台帳!BB216</f>
        <v>27</v>
      </c>
      <c r="L51" s="91" t="str">
        <f>+[1]様式２・管理台帳!AP216</f>
        <v>○</v>
      </c>
      <c r="M51" s="92" t="str">
        <f>+[1]様式２・管理台帳!AQ216</f>
        <v>○</v>
      </c>
      <c r="N51" s="92" t="str">
        <f>+[1]様式２・管理台帳!AR216</f>
        <v>○</v>
      </c>
      <c r="O51" s="92" t="str">
        <f>+[1]様式２・管理台帳!AS216</f>
        <v>○</v>
      </c>
      <c r="P51" s="92" t="str">
        <f>+[1]様式２・管理台帳!AT216</f>
        <v>○</v>
      </c>
      <c r="Q51" s="92" t="str">
        <f>+[1]様式２・管理台帳!AU216</f>
        <v>○</v>
      </c>
      <c r="R51" s="92" t="str">
        <f>+[1]様式２・管理台帳!AV216</f>
        <v>○</v>
      </c>
      <c r="S51" s="92" t="str">
        <f>+[1]様式２・管理台帳!AW216</f>
        <v>○</v>
      </c>
      <c r="T51" s="86">
        <f>+[1]様式２・管理台帳!AX216</f>
        <v>0</v>
      </c>
      <c r="U51" s="93" t="str">
        <f>+IF([1]様式２・管理台帳!BD216="あり","あり","なし")</f>
        <v>あり</v>
      </c>
      <c r="V51" s="89">
        <f>+[1]様式２・管理台帳!BE216</f>
        <v>8</v>
      </c>
      <c r="W51" s="94">
        <f>+[1]様式２・管理台帳!BF216</f>
        <v>0</v>
      </c>
      <c r="X51" s="95">
        <f>+[1]様式２・管理台帳!BG216</f>
        <v>8</v>
      </c>
      <c r="Y51" s="95">
        <f>+[1]様式２・管理台帳!BH216</f>
        <v>0</v>
      </c>
      <c r="Z51" s="86" t="str">
        <f>+[1]様式２・管理台帳!BM216</f>
        <v>なし</v>
      </c>
      <c r="AA51" s="95">
        <f>+[1]様式２・管理台帳!BI216</f>
        <v>1</v>
      </c>
      <c r="AB51" s="96" t="str">
        <f>IF([1]様式２・管理台帳!BJ216+[1]様式２・管理台帳!BK216&gt;0,"あり","なし")</f>
        <v>なし</v>
      </c>
      <c r="AC51" s="97" t="str">
        <f>+[1]様式２・管理台帳!BL216</f>
        <v>あり</v>
      </c>
      <c r="AD51" s="98">
        <f>+[1]様式２・管理台帳!BW216</f>
        <v>3450</v>
      </c>
      <c r="AE51" s="97" t="str">
        <f>+[1]様式２・管理台帳!BX216</f>
        <v>なし</v>
      </c>
      <c r="AF51" s="99">
        <f>+[1]様式２・管理台帳!BZ216</f>
        <v>1</v>
      </c>
      <c r="AG51" s="100">
        <f>+[1]様式２・管理台帳!CA216</f>
        <v>0</v>
      </c>
      <c r="AH51" s="101">
        <f>+[1]様式２・管理台帳!CB216</f>
        <v>8.16</v>
      </c>
      <c r="AI51" s="102">
        <f>+[1]様式２・管理台帳!CC216</f>
        <v>0</v>
      </c>
      <c r="AJ51" s="103">
        <f>+[1]様式２・管理台帳!CD216</f>
        <v>9</v>
      </c>
      <c r="AK51" s="104">
        <f>+[1]様式２・管理台帳!CE216</f>
        <v>0</v>
      </c>
      <c r="AL51" s="105">
        <f>+[1]様式２・管理台帳!CF216</f>
        <v>7.63</v>
      </c>
      <c r="AM51" s="106">
        <f>+[1]様式２・管理台帳!CG216</f>
        <v>0</v>
      </c>
      <c r="AN51" s="86" t="str">
        <f>+[1]様式２・管理台帳!CI216</f>
        <v>カーテン</v>
      </c>
      <c r="AO51" s="97" t="str">
        <f>IF(OR([1]様式２・管理台帳!CK216="あり",[1]様式２・管理台帳!CK216="1必ず別室"),"あり","")</f>
        <v>あり</v>
      </c>
      <c r="AP51" s="107" t="str">
        <f>+[1]様式２・管理台帳!CN216</f>
        <v>あり</v>
      </c>
      <c r="AQ51" s="86" t="str">
        <f>+[1]様式２・管理台帳!CO216</f>
        <v>あり</v>
      </c>
      <c r="AR51" s="86" t="str">
        <f>+[1]様式２・管理台帳!CP216</f>
        <v>あり</v>
      </c>
      <c r="AS51" s="86" t="str">
        <f>+[1]様式２・管理台帳!CQ216</f>
        <v>あり</v>
      </c>
      <c r="AT51" s="86" t="str">
        <f>+[1]様式２・管理台帳!CR216</f>
        <v>あり</v>
      </c>
      <c r="AU51" s="86" t="str">
        <f>+[1]様式２・管理台帳!CS216</f>
        <v>あり</v>
      </c>
      <c r="AV51" s="86" t="str">
        <f>+[1]様式２・管理台帳!CT216</f>
        <v>あり</v>
      </c>
      <c r="AW51" s="86" t="str">
        <f>+[1]様式２・管理台帳!CU216</f>
        <v>あり</v>
      </c>
      <c r="AX51" s="108">
        <f>+[1]様式２・管理台帳!CV216</f>
        <v>2</v>
      </c>
      <c r="AY51" s="86" t="str">
        <f>+[1]様式２・管理台帳!CW216</f>
        <v>あり</v>
      </c>
      <c r="AZ51" s="86" t="str">
        <f>+[1]様式２・管理台帳!CY216</f>
        <v>○</v>
      </c>
      <c r="BA51" s="109" t="str">
        <f t="shared" si="0"/>
        <v/>
      </c>
      <c r="BB51" s="110" t="str">
        <f t="shared" si="1"/>
        <v/>
      </c>
      <c r="BC51" s="111" t="str">
        <f t="shared" si="2"/>
        <v/>
      </c>
      <c r="BD51" s="111" t="str">
        <f t="shared" si="3"/>
        <v/>
      </c>
      <c r="BE51" s="111" t="str">
        <f t="shared" si="4"/>
        <v/>
      </c>
      <c r="BF51" s="111" t="str">
        <f t="shared" si="5"/>
        <v/>
      </c>
      <c r="BG51" s="111" t="str">
        <f t="shared" si="6"/>
        <v/>
      </c>
      <c r="BH51" s="112" t="str">
        <f t="shared" si="7"/>
        <v/>
      </c>
      <c r="BI51" s="111" t="str">
        <f t="shared" si="8"/>
        <v/>
      </c>
      <c r="BJ51" s="112" t="str">
        <f t="shared" si="9"/>
        <v/>
      </c>
      <c r="BK51" s="113" t="str">
        <f t="shared" si="10"/>
        <v/>
      </c>
    </row>
    <row r="52" spans="1:64" s="114" customFormat="1" ht="21.95" customHeight="1" x14ac:dyDescent="0.15">
      <c r="A52" s="86">
        <f>+[1]様式２・管理台帳!C217</f>
        <v>248</v>
      </c>
      <c r="B52" s="86" t="str">
        <f>+[1]様式２・管理台帳!X217</f>
        <v>ブルーミングケア八潮大瀬</v>
      </c>
      <c r="C52" s="86" t="str">
        <f>+[1]様式２・管理台帳!BC217</f>
        <v>県所管</v>
      </c>
      <c r="D52" s="86" t="str">
        <f>+[1]様式２・管理台帳!AA217</f>
        <v>八潮市</v>
      </c>
      <c r="E52" s="86" t="str">
        <f>+[1]様式２・管理台帳!AB217</f>
        <v>大瀬4丁目21番2号</v>
      </c>
      <c r="F52" s="86" t="str">
        <f>+[1]様式２・管理台帳!AL217</f>
        <v>048-948-7957</v>
      </c>
      <c r="G52" s="86" t="str">
        <f>+[1]様式２・管理台帳!D217</f>
        <v>株式会社CareNation</v>
      </c>
      <c r="H52" s="87">
        <f>+[1]様式２・管理台帳!W217</f>
        <v>1171000795</v>
      </c>
      <c r="I52" s="88">
        <f>+[1]様式２・管理台帳!Y217</f>
        <v>0</v>
      </c>
      <c r="J52" s="89">
        <f>+[1]様式２・管理台帳!BA217</f>
        <v>9</v>
      </c>
      <c r="K52" s="90">
        <f>+[1]様式２・管理台帳!BB217</f>
        <v>20</v>
      </c>
      <c r="L52" s="91" t="str">
        <f>+[1]様式２・管理台帳!AP217</f>
        <v>○</v>
      </c>
      <c r="M52" s="92" t="str">
        <f>+[1]様式２・管理台帳!AQ217</f>
        <v>○</v>
      </c>
      <c r="N52" s="92" t="str">
        <f>+[1]様式２・管理台帳!AR217</f>
        <v>○</v>
      </c>
      <c r="O52" s="92" t="str">
        <f>+[1]様式２・管理台帳!AS217</f>
        <v>○</v>
      </c>
      <c r="P52" s="92" t="str">
        <f>+[1]様式２・管理台帳!AT217</f>
        <v>○</v>
      </c>
      <c r="Q52" s="92" t="str">
        <f>+[1]様式２・管理台帳!AU217</f>
        <v>○</v>
      </c>
      <c r="R52" s="92" t="str">
        <f>+[1]様式２・管理台帳!AV217</f>
        <v>○</v>
      </c>
      <c r="S52" s="92" t="str">
        <f>+[1]様式２・管理台帳!AW217</f>
        <v>○</v>
      </c>
      <c r="T52" s="86">
        <f>+[1]様式２・管理台帳!AX217</f>
        <v>0</v>
      </c>
      <c r="U52" s="93" t="str">
        <f>+IF([1]様式２・管理台帳!BD217="あり","あり","なし")</f>
        <v>あり</v>
      </c>
      <c r="V52" s="89">
        <f>+[1]様式２・管理台帳!BE217</f>
        <v>4</v>
      </c>
      <c r="W52" s="94">
        <f>+[1]様式２・管理台帳!BF217</f>
        <v>0</v>
      </c>
      <c r="X52" s="95">
        <f>+[1]様式２・管理台帳!BG217</f>
        <v>1</v>
      </c>
      <c r="Y52" s="95">
        <f>+[1]様式２・管理台帳!BH217</f>
        <v>3</v>
      </c>
      <c r="Z52" s="86" t="str">
        <f>+[1]様式２・管理台帳!BM217</f>
        <v>あり</v>
      </c>
      <c r="AA52" s="95">
        <f>+[1]様式２・管理台帳!BI217</f>
        <v>1</v>
      </c>
      <c r="AB52" s="96" t="str">
        <f>IF([1]様式２・管理台帳!BJ217+[1]様式２・管理台帳!BK217&gt;0,"あり","なし")</f>
        <v>なし</v>
      </c>
      <c r="AC52" s="97" t="str">
        <f>+[1]様式２・管理台帳!BL217</f>
        <v>あり</v>
      </c>
      <c r="AD52" s="98">
        <f>+[1]様式２・管理台帳!BW217</f>
        <v>4200</v>
      </c>
      <c r="AE52" s="97" t="str">
        <f>+[1]様式２・管理台帳!BX217</f>
        <v>なし</v>
      </c>
      <c r="AF52" s="99">
        <f>+[1]様式２・管理台帳!BZ217</f>
        <v>0</v>
      </c>
      <c r="AG52" s="100">
        <f>+[1]様式２・管理台帳!CA217</f>
        <v>9</v>
      </c>
      <c r="AH52" s="101">
        <f>+[1]様式２・管理台帳!CB217</f>
        <v>7.56</v>
      </c>
      <c r="AI52" s="102">
        <f>+[1]様式２・管理台帳!CC217</f>
        <v>0</v>
      </c>
      <c r="AJ52" s="103">
        <f>+[1]様式２・管理台帳!CD217</f>
        <v>0</v>
      </c>
      <c r="AK52" s="104">
        <f>+[1]様式２・管理台帳!CE217</f>
        <v>0</v>
      </c>
      <c r="AL52" s="105">
        <f>+[1]様式２・管理台帳!CF217</f>
        <v>0</v>
      </c>
      <c r="AM52" s="106">
        <f>+[1]様式２・管理台帳!CG217</f>
        <v>0</v>
      </c>
      <c r="AN52" s="86">
        <f>+[1]様式２・管理台帳!CI217</f>
        <v>0</v>
      </c>
      <c r="AO52" s="97" t="str">
        <f>IF(OR([1]様式２・管理台帳!CK217="あり",[1]様式２・管理台帳!CK217="1必ず別室"),"あり","")</f>
        <v>あり</v>
      </c>
      <c r="AP52" s="107" t="str">
        <f>+[1]様式２・管理台帳!CN217</f>
        <v>あり</v>
      </c>
      <c r="AQ52" s="86" t="str">
        <f>+[1]様式２・管理台帳!CO217</f>
        <v>あり</v>
      </c>
      <c r="AR52" s="86" t="str">
        <f>+[1]様式２・管理台帳!CP217</f>
        <v>あり</v>
      </c>
      <c r="AS52" s="86" t="str">
        <f>+[1]様式２・管理台帳!CQ217</f>
        <v>あり</v>
      </c>
      <c r="AT52" s="86" t="str">
        <f>+[1]様式２・管理台帳!CR217</f>
        <v>あり</v>
      </c>
      <c r="AU52" s="86" t="str">
        <f>+[1]様式２・管理台帳!CS217</f>
        <v>あり</v>
      </c>
      <c r="AV52" s="86" t="str">
        <f>+[1]様式２・管理台帳!CT217</f>
        <v>あり</v>
      </c>
      <c r="AW52" s="86" t="str">
        <f>+[1]様式２・管理台帳!CU217</f>
        <v>あり</v>
      </c>
      <c r="AX52" s="108">
        <f>+[1]様式２・管理台帳!CV217</f>
        <v>2</v>
      </c>
      <c r="AY52" s="86" t="str">
        <f>+[1]様式２・管理台帳!CW217</f>
        <v>あり</v>
      </c>
      <c r="AZ52" s="86" t="str">
        <f>+[1]様式２・管理台帳!CY217</f>
        <v>○</v>
      </c>
      <c r="BA52" s="109" t="str">
        <f t="shared" si="0"/>
        <v/>
      </c>
      <c r="BB52" s="110" t="str">
        <f t="shared" si="1"/>
        <v/>
      </c>
      <c r="BC52" s="111" t="str">
        <f t="shared" si="2"/>
        <v/>
      </c>
      <c r="BD52" s="111" t="str">
        <f t="shared" si="3"/>
        <v/>
      </c>
      <c r="BE52" s="111" t="str">
        <f t="shared" si="4"/>
        <v/>
      </c>
      <c r="BF52" s="111" t="str">
        <f t="shared" si="5"/>
        <v/>
      </c>
      <c r="BG52" s="111" t="str">
        <f t="shared" si="6"/>
        <v/>
      </c>
      <c r="BH52" s="112" t="str">
        <f t="shared" si="7"/>
        <v/>
      </c>
      <c r="BI52" s="111" t="str">
        <f t="shared" si="8"/>
        <v/>
      </c>
      <c r="BJ52" s="112" t="str">
        <f t="shared" si="9"/>
        <v/>
      </c>
      <c r="BK52" s="113" t="str">
        <f t="shared" si="10"/>
        <v/>
      </c>
    </row>
    <row r="53" spans="1:64" s="115" customFormat="1" ht="21.95" customHeight="1" x14ac:dyDescent="0.15">
      <c r="A53" s="86">
        <f>+[1]様式２・管理台帳!C218</f>
        <v>249</v>
      </c>
      <c r="B53" s="86" t="str">
        <f>+[1]様式２・管理台帳!X218</f>
        <v>ハワイアンビレッヂデイサービス倶楽部</v>
      </c>
      <c r="C53" s="86" t="str">
        <f>+[1]様式２・管理台帳!BC218</f>
        <v>県所管</v>
      </c>
      <c r="D53" s="86" t="str">
        <f>+[1]様式２・管理台帳!AA218</f>
        <v>深谷市</v>
      </c>
      <c r="E53" s="86" t="str">
        <f>+[1]様式２・管理台帳!AB218</f>
        <v>深谷市東方３７０５－２</v>
      </c>
      <c r="F53" s="86" t="str">
        <f>+[1]様式２・管理台帳!AL218</f>
        <v>048-574-1833</v>
      </c>
      <c r="G53" s="86" t="str">
        <f>+[1]様式２・管理台帳!D218</f>
        <v>ハワイアンビレッヂゲート株式会社</v>
      </c>
      <c r="H53" s="87">
        <f>+[1]様式２・管理台帳!W218</f>
        <v>1174602225</v>
      </c>
      <c r="I53" s="88">
        <f>+[1]様式２・管理台帳!Y218</f>
        <v>0</v>
      </c>
      <c r="J53" s="89">
        <f>+[1]様式２・管理台帳!BA218</f>
        <v>7</v>
      </c>
      <c r="K53" s="90">
        <f>+[1]様式２・管理台帳!BB218</f>
        <v>20</v>
      </c>
      <c r="L53" s="91" t="str">
        <f>+[1]様式２・管理台帳!AP218</f>
        <v>○</v>
      </c>
      <c r="M53" s="92" t="str">
        <f>+[1]様式２・管理台帳!AQ218</f>
        <v>○</v>
      </c>
      <c r="N53" s="92" t="str">
        <f>+[1]様式２・管理台帳!AR218</f>
        <v>○</v>
      </c>
      <c r="O53" s="92" t="str">
        <f>+[1]様式２・管理台帳!AS218</f>
        <v>○</v>
      </c>
      <c r="P53" s="92" t="str">
        <f>+[1]様式２・管理台帳!AT218</f>
        <v>○</v>
      </c>
      <c r="Q53" s="92" t="str">
        <f>+[1]様式２・管理台帳!AU218</f>
        <v>○</v>
      </c>
      <c r="R53" s="92" t="str">
        <f>+[1]様式２・管理台帳!AV218</f>
        <v>○</v>
      </c>
      <c r="S53" s="92" t="str">
        <f>+[1]様式２・管理台帳!AW218</f>
        <v>○</v>
      </c>
      <c r="T53" s="86">
        <f>+[1]様式２・管理台帳!AX218</f>
        <v>0</v>
      </c>
      <c r="U53" s="93" t="str">
        <f>+IF([1]様式２・管理台帳!BD218="あり","あり","なし")</f>
        <v>あり</v>
      </c>
      <c r="V53" s="89">
        <f>+[1]様式２・管理台帳!BE218</f>
        <v>5</v>
      </c>
      <c r="W53" s="94">
        <f>+[1]様式２・管理台帳!BF218</f>
        <v>1</v>
      </c>
      <c r="X53" s="95">
        <f>+[1]様式２・管理台帳!BG218</f>
        <v>3</v>
      </c>
      <c r="Y53" s="95">
        <f>+[1]様式２・管理台帳!BH218</f>
        <v>1</v>
      </c>
      <c r="Z53" s="86" t="str">
        <f>+[1]様式２・管理台帳!BM218</f>
        <v>あり</v>
      </c>
      <c r="AA53" s="95">
        <f>+[1]様式２・管理台帳!BI218</f>
        <v>1</v>
      </c>
      <c r="AB53" s="96" t="str">
        <f>IF([1]様式２・管理台帳!BJ218+[1]様式２・管理台帳!BK218&gt;0,"あり","なし")</f>
        <v>なし</v>
      </c>
      <c r="AC53" s="97" t="str">
        <f>+[1]様式２・管理台帳!BL218</f>
        <v>あり</v>
      </c>
      <c r="AD53" s="98">
        <f>+[1]様式２・管理台帳!BW218</f>
        <v>2100</v>
      </c>
      <c r="AE53" s="97" t="str">
        <f>+[1]様式２・管理台帳!BX218</f>
        <v>あり</v>
      </c>
      <c r="AF53" s="99">
        <f>+[1]様式２・管理台帳!BZ218</f>
        <v>7</v>
      </c>
      <c r="AG53" s="100">
        <f>+[1]様式２・管理台帳!CA218</f>
        <v>0</v>
      </c>
      <c r="AH53" s="101">
        <f>+[1]様式２・管理台帳!CB218</f>
        <v>7.5</v>
      </c>
      <c r="AI53" s="102">
        <f>+[1]様式２・管理台帳!CC218</f>
        <v>0</v>
      </c>
      <c r="AJ53" s="103">
        <f>+[1]様式２・管理台帳!CD218</f>
        <v>0</v>
      </c>
      <c r="AK53" s="104">
        <f>+[1]様式２・管理台帳!CE218</f>
        <v>0</v>
      </c>
      <c r="AL53" s="105">
        <f>+[1]様式２・管理台帳!CF218</f>
        <v>0</v>
      </c>
      <c r="AM53" s="106">
        <f>+[1]様式２・管理台帳!CG218</f>
        <v>0</v>
      </c>
      <c r="AN53" s="86" t="str">
        <f>+[1]様式２・管理台帳!CI218</f>
        <v>パーテーション</v>
      </c>
      <c r="AO53" s="97" t="str">
        <f>IF(OR([1]様式２・管理台帳!CK218="あり",[1]様式２・管理台帳!CK218="1必ず別室"),"あり","")</f>
        <v>あり</v>
      </c>
      <c r="AP53" s="107" t="str">
        <f>+[1]様式２・管理台帳!CN218</f>
        <v>あり</v>
      </c>
      <c r="AQ53" s="86" t="str">
        <f>+[1]様式２・管理台帳!CO218</f>
        <v>あり</v>
      </c>
      <c r="AR53" s="86" t="str">
        <f>+[1]様式２・管理台帳!CP218</f>
        <v>あり</v>
      </c>
      <c r="AS53" s="86" t="str">
        <f>+[1]様式２・管理台帳!CQ218</f>
        <v>あり</v>
      </c>
      <c r="AT53" s="86" t="str">
        <f>+[1]様式２・管理台帳!CR218</f>
        <v>あり</v>
      </c>
      <c r="AU53" s="86" t="str">
        <f>+[1]様式２・管理台帳!CS218</f>
        <v>あり</v>
      </c>
      <c r="AV53" s="86" t="str">
        <f>+[1]様式２・管理台帳!CT218</f>
        <v>あり</v>
      </c>
      <c r="AW53" s="86" t="str">
        <f>+[1]様式２・管理台帳!CU218</f>
        <v>なし</v>
      </c>
      <c r="AX53" s="108">
        <f>+[1]様式２・管理台帳!CV218</f>
        <v>2</v>
      </c>
      <c r="AY53" s="86" t="str">
        <f>+[1]様式２・管理台帳!CW218</f>
        <v>あり</v>
      </c>
      <c r="AZ53" s="86" t="str">
        <f>+[1]様式２・管理台帳!CY218</f>
        <v>○</v>
      </c>
      <c r="BA53" s="109" t="str">
        <f t="shared" si="0"/>
        <v/>
      </c>
      <c r="BB53" s="110" t="str">
        <f t="shared" si="1"/>
        <v/>
      </c>
      <c r="BC53" s="111" t="str">
        <f t="shared" si="2"/>
        <v/>
      </c>
      <c r="BD53" s="111" t="str">
        <f t="shared" si="3"/>
        <v/>
      </c>
      <c r="BE53" s="111" t="str">
        <f t="shared" si="4"/>
        <v/>
      </c>
      <c r="BF53" s="111" t="str">
        <f t="shared" si="5"/>
        <v/>
      </c>
      <c r="BG53" s="111" t="str">
        <f t="shared" si="6"/>
        <v/>
      </c>
      <c r="BH53" s="112" t="str">
        <f t="shared" si="7"/>
        <v/>
      </c>
      <c r="BI53" s="111" t="str">
        <f t="shared" si="8"/>
        <v/>
      </c>
      <c r="BJ53" s="112" t="str">
        <f t="shared" si="9"/>
        <v/>
      </c>
      <c r="BK53" s="113" t="str">
        <f t="shared" si="10"/>
        <v/>
      </c>
      <c r="BL53" s="114"/>
    </row>
    <row r="54" spans="1:64" s="115" customFormat="1" ht="21.95" customHeight="1" x14ac:dyDescent="0.15">
      <c r="A54" s="86">
        <f>+[1]様式２・管理台帳!C219</f>
        <v>250</v>
      </c>
      <c r="B54" s="86" t="str">
        <f>+[1]様式２・管理台帳!X219</f>
        <v>木もれ陽</v>
      </c>
      <c r="C54" s="86" t="str">
        <f>+[1]様式２・管理台帳!BC219</f>
        <v>県所管</v>
      </c>
      <c r="D54" s="86" t="str">
        <f>+[1]様式２・管理台帳!AA219</f>
        <v>毛呂山町</v>
      </c>
      <c r="E54" s="86" t="str">
        <f>+[1]様式２・管理台帳!AB219</f>
        <v>毛呂山町大字西戸字前原661-1</v>
      </c>
      <c r="F54" s="86" t="str">
        <f>+[1]様式２・管理台帳!AL219</f>
        <v>049-299-7950</v>
      </c>
      <c r="G54" s="86" t="str">
        <f>+[1]様式２・管理台帳!D219</f>
        <v>合同会社彩陽</v>
      </c>
      <c r="H54" s="87">
        <f>+[1]様式２・管理台帳!W219</f>
        <v>1172401315</v>
      </c>
      <c r="I54" s="88">
        <f>+[1]様式２・管理台帳!Y219</f>
        <v>0</v>
      </c>
      <c r="J54" s="89">
        <f>+[1]様式２・管理台帳!BA219</f>
        <v>9</v>
      </c>
      <c r="K54" s="90">
        <f>+[1]様式２・管理台帳!BB219</f>
        <v>20</v>
      </c>
      <c r="L54" s="91" t="str">
        <f>+[1]様式２・管理台帳!AP219</f>
        <v>○</v>
      </c>
      <c r="M54" s="92" t="str">
        <f>+[1]様式２・管理台帳!AQ219</f>
        <v>○</v>
      </c>
      <c r="N54" s="92" t="str">
        <f>+[1]様式２・管理台帳!AR219</f>
        <v>○</v>
      </c>
      <c r="O54" s="92" t="str">
        <f>+[1]様式２・管理台帳!AS219</f>
        <v>○</v>
      </c>
      <c r="P54" s="92" t="str">
        <f>+[1]様式２・管理台帳!AT219</f>
        <v>○</v>
      </c>
      <c r="Q54" s="92" t="str">
        <f>+[1]様式２・管理台帳!AU219</f>
        <v>○</v>
      </c>
      <c r="R54" s="92" t="str">
        <f>+[1]様式２・管理台帳!AV219</f>
        <v>○</v>
      </c>
      <c r="S54" s="92" t="str">
        <f>+[1]様式２・管理台帳!AW219</f>
        <v>○</v>
      </c>
      <c r="T54" s="86">
        <f>+[1]様式２・管理台帳!AX219</f>
        <v>0</v>
      </c>
      <c r="U54" s="93" t="str">
        <f>+IF([1]様式２・管理台帳!BD219="あり","あり","なし")</f>
        <v>あり</v>
      </c>
      <c r="V54" s="89">
        <f>+[1]様式２・管理台帳!BE219</f>
        <v>6</v>
      </c>
      <c r="W54" s="94">
        <f>+[1]様式２・管理台帳!BF219</f>
        <v>0</v>
      </c>
      <c r="X54" s="95">
        <f>+[1]様式２・管理台帳!BG219</f>
        <v>6</v>
      </c>
      <c r="Y54" s="95">
        <f>+[1]様式２・管理台帳!BH219</f>
        <v>0</v>
      </c>
      <c r="Z54" s="86" t="str">
        <f>+[1]様式２・管理台帳!BM219</f>
        <v>あり</v>
      </c>
      <c r="AA54" s="95">
        <f>+[1]様式２・管理台帳!BI219</f>
        <v>1</v>
      </c>
      <c r="AB54" s="96" t="str">
        <f>IF([1]様式２・管理台帳!BJ219+[1]様式２・管理台帳!BK219&gt;0,"あり","なし")</f>
        <v>なし</v>
      </c>
      <c r="AC54" s="97" t="str">
        <f>+[1]様式２・管理台帳!BL219</f>
        <v>あり</v>
      </c>
      <c r="AD54" s="98">
        <f>+[1]様式２・管理台帳!BW219</f>
        <v>2100</v>
      </c>
      <c r="AE54" s="97">
        <f>+[1]様式２・管理台帳!BX219</f>
        <v>0</v>
      </c>
      <c r="AF54" s="99">
        <f>+[1]様式２・管理台帳!BZ219</f>
        <v>0</v>
      </c>
      <c r="AG54" s="100">
        <f>+[1]様式２・管理台帳!CA219</f>
        <v>0</v>
      </c>
      <c r="AH54" s="101">
        <f>+[1]様式２・管理台帳!CB219</f>
        <v>0</v>
      </c>
      <c r="AI54" s="102">
        <f>+[1]様式２・管理台帳!CC219</f>
        <v>0</v>
      </c>
      <c r="AJ54" s="103">
        <f>+[1]様式２・管理台帳!CD219</f>
        <v>9</v>
      </c>
      <c r="AK54" s="104">
        <f>+[1]様式２・管理台帳!CE219</f>
        <v>0</v>
      </c>
      <c r="AL54" s="105">
        <f>+[1]様式２・管理台帳!CF219</f>
        <v>7.48</v>
      </c>
      <c r="AM54" s="106">
        <f>+[1]様式２・管理台帳!CG219</f>
        <v>7.91</v>
      </c>
      <c r="AN54" s="86" t="str">
        <f>+[1]様式２・管理台帳!CI219</f>
        <v>その他</v>
      </c>
      <c r="AO54" s="97" t="str">
        <f>IF(OR([1]様式２・管理台帳!CK219="あり",[1]様式２・管理台帳!CK219="1必ず別室"),"あり","")</f>
        <v/>
      </c>
      <c r="AP54" s="107" t="str">
        <f>+[1]様式２・管理台帳!CN219</f>
        <v>あり</v>
      </c>
      <c r="AQ54" s="86" t="str">
        <f>+[1]様式２・管理台帳!CO219</f>
        <v>あり</v>
      </c>
      <c r="AR54" s="86" t="str">
        <f>+[1]様式２・管理台帳!CP219</f>
        <v>あり</v>
      </c>
      <c r="AS54" s="86" t="str">
        <f>+[1]様式２・管理台帳!CQ219</f>
        <v>あり</v>
      </c>
      <c r="AT54" s="86" t="str">
        <f>+[1]様式２・管理台帳!CR219</f>
        <v>あり</v>
      </c>
      <c r="AU54" s="86" t="str">
        <f>+[1]様式２・管理台帳!CS219</f>
        <v>あり</v>
      </c>
      <c r="AV54" s="86" t="str">
        <f>+[1]様式２・管理台帳!CT219</f>
        <v>あり</v>
      </c>
      <c r="AW54" s="86" t="str">
        <f>+[1]様式２・管理台帳!CU219</f>
        <v>あり</v>
      </c>
      <c r="AX54" s="108">
        <f>+[1]様式２・管理台帳!CV219</f>
        <v>2</v>
      </c>
      <c r="AY54" s="86" t="str">
        <f>+[1]様式２・管理台帳!CW219</f>
        <v>あり</v>
      </c>
      <c r="AZ54" s="86" t="str">
        <f>+[1]様式２・管理台帳!CY219</f>
        <v>○</v>
      </c>
      <c r="BA54" s="109" t="str">
        <f t="shared" si="0"/>
        <v>▲</v>
      </c>
      <c r="BB54" s="110" t="str">
        <f t="shared" si="1"/>
        <v/>
      </c>
      <c r="BC54" s="111" t="str">
        <f t="shared" si="2"/>
        <v/>
      </c>
      <c r="BD54" s="111" t="str">
        <f t="shared" si="3"/>
        <v/>
      </c>
      <c r="BE54" s="111" t="str">
        <f t="shared" si="4"/>
        <v/>
      </c>
      <c r="BF54" s="111" t="str">
        <f t="shared" si="5"/>
        <v/>
      </c>
      <c r="BG54" s="111" t="str">
        <f t="shared" si="6"/>
        <v/>
      </c>
      <c r="BH54" s="112" t="str">
        <f t="shared" si="7"/>
        <v>▲</v>
      </c>
      <c r="BI54" s="111" t="str">
        <f t="shared" si="8"/>
        <v/>
      </c>
      <c r="BJ54" s="112" t="str">
        <f t="shared" si="9"/>
        <v/>
      </c>
      <c r="BK54" s="113" t="str">
        <f t="shared" si="10"/>
        <v/>
      </c>
      <c r="BL54" s="114"/>
    </row>
    <row r="55" spans="1:64" s="115" customFormat="1" ht="21.95" customHeight="1" x14ac:dyDescent="0.15">
      <c r="A55" s="86">
        <f>+[1]様式２・管理台帳!C220</f>
        <v>251</v>
      </c>
      <c r="B55" s="86" t="str">
        <f>+[1]様式２・管理台帳!X220</f>
        <v>ﾃﾞｲｻｰﾋﾞｽｾﾝﾀｰｴｸﾗｼｱ桶川</v>
      </c>
      <c r="C55" s="86" t="str">
        <f>+[1]様式２・管理台帳!BC220</f>
        <v>県所管</v>
      </c>
      <c r="D55" s="86" t="str">
        <f>+[1]様式２・管理台帳!AA220</f>
        <v>桶川市</v>
      </c>
      <c r="E55" s="86" t="str">
        <f>+[1]様式２・管理台帳!AB220</f>
        <v>桶川市坂田西３－１－２</v>
      </c>
      <c r="F55" s="86" t="str">
        <f>+[1]様式２・管理台帳!AL220</f>
        <v>050-6861-5212</v>
      </c>
      <c r="G55" s="86" t="str">
        <f>+[1]様式２・管理台帳!D220</f>
        <v>株式会社エクラシア</v>
      </c>
      <c r="H55" s="87">
        <f>+[1]様式２・管理台帳!W220</f>
        <v>1175201100</v>
      </c>
      <c r="I55" s="88">
        <f>+[1]様式２・管理台帳!Y220</f>
        <v>0</v>
      </c>
      <c r="J55" s="89">
        <f>+[1]様式２・管理台帳!BA220</f>
        <v>5</v>
      </c>
      <c r="K55" s="90">
        <f>+[1]様式２・管理台帳!BB220</f>
        <v>30</v>
      </c>
      <c r="L55" s="91" t="str">
        <f>+[1]様式２・管理台帳!AP220</f>
        <v>○</v>
      </c>
      <c r="M55" s="92" t="str">
        <f>+[1]様式２・管理台帳!AQ220</f>
        <v>○</v>
      </c>
      <c r="N55" s="92" t="str">
        <f>+[1]様式２・管理台帳!AR220</f>
        <v>○</v>
      </c>
      <c r="O55" s="92" t="str">
        <f>+[1]様式２・管理台帳!AS220</f>
        <v>○</v>
      </c>
      <c r="P55" s="92" t="str">
        <f>+[1]様式２・管理台帳!AT220</f>
        <v>○</v>
      </c>
      <c r="Q55" s="92" t="str">
        <f>+[1]様式２・管理台帳!AU220</f>
        <v>○</v>
      </c>
      <c r="R55" s="92" t="str">
        <f>+[1]様式２・管理台帳!AV220</f>
        <v>○</v>
      </c>
      <c r="S55" s="92" t="str">
        <f>+[1]様式２・管理台帳!AW220</f>
        <v>○</v>
      </c>
      <c r="T55" s="86">
        <f>+[1]様式２・管理台帳!AX220</f>
        <v>0</v>
      </c>
      <c r="U55" s="93" t="str">
        <f>+IF([1]様式２・管理台帳!BD220="あり","あり","なし")</f>
        <v>あり</v>
      </c>
      <c r="V55" s="89">
        <f>+[1]様式２・管理台帳!BE220</f>
        <v>2</v>
      </c>
      <c r="W55" s="94">
        <f>+[1]様式２・管理台帳!BF220</f>
        <v>0</v>
      </c>
      <c r="X55" s="95">
        <f>+[1]様式２・管理台帳!BG220</f>
        <v>1</v>
      </c>
      <c r="Y55" s="95">
        <f>+[1]様式２・管理台帳!BH220</f>
        <v>0</v>
      </c>
      <c r="Z55" s="86" t="str">
        <f>+[1]様式２・管理台帳!BM220</f>
        <v>あり</v>
      </c>
      <c r="AA55" s="95">
        <f>+[1]様式２・管理台帳!BI220</f>
        <v>2</v>
      </c>
      <c r="AB55" s="96" t="str">
        <f>IF([1]様式２・管理台帳!BJ220+[1]様式２・管理台帳!BK220&gt;0,"あり","なし")</f>
        <v>なし</v>
      </c>
      <c r="AC55" s="97" t="str">
        <f>+[1]様式２・管理台帳!BL220</f>
        <v>あり</v>
      </c>
      <c r="AD55" s="98">
        <f>+[1]様式２・管理台帳!BW220</f>
        <v>2100</v>
      </c>
      <c r="AE55" s="97" t="str">
        <f>+[1]様式２・管理台帳!BX220</f>
        <v>なし</v>
      </c>
      <c r="AF55" s="99">
        <f>+[1]様式２・管理台帳!BZ220</f>
        <v>1</v>
      </c>
      <c r="AG55" s="100">
        <f>+[1]様式２・管理台帳!CA220</f>
        <v>0</v>
      </c>
      <c r="AH55" s="101">
        <f>+[1]様式２・管理台帳!CB220</f>
        <v>8.64</v>
      </c>
      <c r="AI55" s="102">
        <f>+[1]様式２・管理台帳!CC220</f>
        <v>0</v>
      </c>
      <c r="AJ55" s="103">
        <f>+[1]様式２・管理台帳!CD220</f>
        <v>4</v>
      </c>
      <c r="AK55" s="104">
        <f>+[1]様式２・管理台帳!CE220</f>
        <v>0</v>
      </c>
      <c r="AL55" s="105">
        <f>+[1]様式２・管理台帳!CF220</f>
        <v>7.5</v>
      </c>
      <c r="AM55" s="106">
        <f>+[1]様式２・管理台帳!CG220</f>
        <v>0</v>
      </c>
      <c r="AN55" s="86" t="str">
        <f>+[1]様式２・管理台帳!CI220</f>
        <v>パーテーション</v>
      </c>
      <c r="AO55" s="97" t="str">
        <f>IF(OR([1]様式２・管理台帳!CK220="あり",[1]様式２・管理台帳!CK220="1必ず別室"),"あり","")</f>
        <v>あり</v>
      </c>
      <c r="AP55" s="107" t="str">
        <f>+[1]様式２・管理台帳!CN220</f>
        <v>あり</v>
      </c>
      <c r="AQ55" s="86" t="str">
        <f>+[1]様式２・管理台帳!CO220</f>
        <v>あり</v>
      </c>
      <c r="AR55" s="86" t="str">
        <f>+[1]様式２・管理台帳!CP220</f>
        <v>あり</v>
      </c>
      <c r="AS55" s="86" t="str">
        <f>+[1]様式２・管理台帳!CQ220</f>
        <v>あり</v>
      </c>
      <c r="AT55" s="86" t="str">
        <f>+[1]様式２・管理台帳!CR220</f>
        <v>あり</v>
      </c>
      <c r="AU55" s="86" t="str">
        <f>+[1]様式２・管理台帳!CS220</f>
        <v>あり</v>
      </c>
      <c r="AV55" s="86" t="str">
        <f>+[1]様式２・管理台帳!CT220</f>
        <v>あり</v>
      </c>
      <c r="AW55" s="86" t="str">
        <f>+[1]様式２・管理台帳!CU220</f>
        <v>あり</v>
      </c>
      <c r="AX55" s="108">
        <f>+[1]様式２・管理台帳!CV220</f>
        <v>2</v>
      </c>
      <c r="AY55" s="86" t="str">
        <f>+[1]様式２・管理台帳!CW220</f>
        <v>あり</v>
      </c>
      <c r="AZ55" s="86" t="str">
        <f>+[1]様式２・管理台帳!CY220</f>
        <v>○</v>
      </c>
      <c r="BA55" s="109" t="str">
        <f t="shared" si="0"/>
        <v/>
      </c>
      <c r="BB55" s="110" t="str">
        <f t="shared" si="1"/>
        <v/>
      </c>
      <c r="BC55" s="111" t="str">
        <f t="shared" si="2"/>
        <v/>
      </c>
      <c r="BD55" s="111" t="str">
        <f t="shared" si="3"/>
        <v/>
      </c>
      <c r="BE55" s="111" t="str">
        <f t="shared" si="4"/>
        <v/>
      </c>
      <c r="BF55" s="111" t="str">
        <f t="shared" si="5"/>
        <v/>
      </c>
      <c r="BG55" s="111" t="str">
        <f t="shared" si="6"/>
        <v/>
      </c>
      <c r="BH55" s="112" t="str">
        <f t="shared" si="7"/>
        <v/>
      </c>
      <c r="BI55" s="111" t="str">
        <f t="shared" si="8"/>
        <v/>
      </c>
      <c r="BJ55" s="112" t="str">
        <f t="shared" si="9"/>
        <v/>
      </c>
      <c r="BK55" s="113" t="str">
        <f t="shared" si="10"/>
        <v/>
      </c>
      <c r="BL55" s="114"/>
    </row>
    <row r="56" spans="1:64" s="115" customFormat="1" ht="21.95" customHeight="1" x14ac:dyDescent="0.15">
      <c r="A56" s="86">
        <f>+[1]様式２・管理台帳!C221</f>
        <v>252</v>
      </c>
      <c r="B56" s="86" t="str">
        <f>+[1]様式２・管理台帳!X221</f>
        <v>ブルーミングケア草加青柳</v>
      </c>
      <c r="C56" s="86" t="str">
        <f>+[1]様式２・管理台帳!BC221</f>
        <v>県所管</v>
      </c>
      <c r="D56" s="86" t="str">
        <f>+[1]様式２・管理台帳!AA221</f>
        <v>草加市</v>
      </c>
      <c r="E56" s="86" t="str">
        <f>+[1]様式２・管理台帳!AB221</f>
        <v>草加市青柳６－３７－７</v>
      </c>
      <c r="F56" s="86" t="str">
        <f>+[1]様式２・管理台帳!AL221</f>
        <v>048-954-7930</v>
      </c>
      <c r="G56" s="86" t="str">
        <f>+[1]様式２・管理台帳!D221</f>
        <v>株式会社CareNation</v>
      </c>
      <c r="H56" s="87">
        <f>+[1]様式２・管理台帳!W221</f>
        <v>1171802786</v>
      </c>
      <c r="I56" s="88">
        <f>+[1]様式２・管理台帳!Y221</f>
        <v>0</v>
      </c>
      <c r="J56" s="89">
        <f>+[1]様式２・管理台帳!BA221</f>
        <v>9</v>
      </c>
      <c r="K56" s="90">
        <f>+[1]様式２・管理台帳!BB221</f>
        <v>20</v>
      </c>
      <c r="L56" s="91" t="str">
        <f>+[1]様式２・管理台帳!AP221</f>
        <v>○</v>
      </c>
      <c r="M56" s="92" t="str">
        <f>+[1]様式２・管理台帳!AQ221</f>
        <v>○</v>
      </c>
      <c r="N56" s="92" t="str">
        <f>+[1]様式２・管理台帳!AR221</f>
        <v>○</v>
      </c>
      <c r="O56" s="92" t="str">
        <f>+[1]様式２・管理台帳!AS221</f>
        <v>○</v>
      </c>
      <c r="P56" s="92" t="str">
        <f>+[1]様式２・管理台帳!AT221</f>
        <v>○</v>
      </c>
      <c r="Q56" s="92" t="str">
        <f>+[1]様式２・管理台帳!AU221</f>
        <v>○</v>
      </c>
      <c r="R56" s="92" t="str">
        <f>+[1]様式２・管理台帳!AV221</f>
        <v>○</v>
      </c>
      <c r="S56" s="92" t="str">
        <f>+[1]様式２・管理台帳!AW221</f>
        <v>○</v>
      </c>
      <c r="T56" s="86">
        <f>+[1]様式２・管理台帳!AX221</f>
        <v>0</v>
      </c>
      <c r="U56" s="93" t="str">
        <f>+IF([1]様式２・管理台帳!BD221="あり","あり","なし")</f>
        <v>あり</v>
      </c>
      <c r="V56" s="89">
        <f>+[1]様式２・管理台帳!BE221</f>
        <v>4</v>
      </c>
      <c r="W56" s="94">
        <f>+[1]様式２・管理台帳!BF221</f>
        <v>0</v>
      </c>
      <c r="X56" s="95">
        <f>+[1]様式２・管理台帳!BG221</f>
        <v>2</v>
      </c>
      <c r="Y56" s="95">
        <f>+[1]様式２・管理台帳!BH221</f>
        <v>2</v>
      </c>
      <c r="Z56" s="86" t="str">
        <f>+[1]様式２・管理台帳!BM221</f>
        <v>あり</v>
      </c>
      <c r="AA56" s="95">
        <f>+[1]様式２・管理台帳!BI221</f>
        <v>1</v>
      </c>
      <c r="AB56" s="96" t="str">
        <f>IF([1]様式２・管理台帳!BJ221+[1]様式２・管理台帳!BK221&gt;0,"あり","なし")</f>
        <v>なし</v>
      </c>
      <c r="AC56" s="97" t="str">
        <f>+[1]様式２・管理台帳!BL221</f>
        <v>あり</v>
      </c>
      <c r="AD56" s="98">
        <f>+[1]様式２・管理台帳!BW221</f>
        <v>2790</v>
      </c>
      <c r="AE56" s="97" t="str">
        <f>+[1]様式２・管理台帳!BX221</f>
        <v>なし</v>
      </c>
      <c r="AF56" s="99">
        <f>+[1]様式２・管理台帳!BZ221</f>
        <v>9</v>
      </c>
      <c r="AG56" s="100">
        <f>+[1]様式２・管理台帳!CA221</f>
        <v>0</v>
      </c>
      <c r="AH56" s="101">
        <f>+[1]様式２・管理台帳!CB221</f>
        <v>7.75</v>
      </c>
      <c r="AI56" s="102">
        <f>+[1]様式２・管理台帳!CC221</f>
        <v>0</v>
      </c>
      <c r="AJ56" s="103">
        <f>+[1]様式２・管理台帳!CD221</f>
        <v>0</v>
      </c>
      <c r="AK56" s="104">
        <f>+[1]様式２・管理台帳!CE221</f>
        <v>0</v>
      </c>
      <c r="AL56" s="105">
        <f>+[1]様式２・管理台帳!CF221</f>
        <v>0</v>
      </c>
      <c r="AM56" s="106">
        <f>+[1]様式２・管理台帳!CG221</f>
        <v>0</v>
      </c>
      <c r="AN56" s="86">
        <f>+[1]様式２・管理台帳!CI221</f>
        <v>0</v>
      </c>
      <c r="AO56" s="97" t="str">
        <f>IF(OR([1]様式２・管理台帳!CK221="あり",[1]様式２・管理台帳!CK221="1必ず別室"),"あり","")</f>
        <v>あり</v>
      </c>
      <c r="AP56" s="107" t="str">
        <f>+[1]様式２・管理台帳!CN221</f>
        <v>あり</v>
      </c>
      <c r="AQ56" s="86" t="str">
        <f>+[1]様式２・管理台帳!CO221</f>
        <v>あり</v>
      </c>
      <c r="AR56" s="86" t="str">
        <f>+[1]様式２・管理台帳!CP221</f>
        <v>あり</v>
      </c>
      <c r="AS56" s="86" t="str">
        <f>+[1]様式２・管理台帳!CQ221</f>
        <v>あり</v>
      </c>
      <c r="AT56" s="86" t="str">
        <f>+[1]様式２・管理台帳!CR221</f>
        <v>あり</v>
      </c>
      <c r="AU56" s="86" t="str">
        <f>+[1]様式２・管理台帳!CS221</f>
        <v>あり</v>
      </c>
      <c r="AV56" s="86" t="str">
        <f>+[1]様式２・管理台帳!CT221</f>
        <v>あり</v>
      </c>
      <c r="AW56" s="86" t="str">
        <f>+[1]様式２・管理台帳!CU221</f>
        <v>あり</v>
      </c>
      <c r="AX56" s="108">
        <f>+[1]様式２・管理台帳!CV221</f>
        <v>2</v>
      </c>
      <c r="AY56" s="86" t="str">
        <f>+[1]様式２・管理台帳!CW221</f>
        <v>あり</v>
      </c>
      <c r="AZ56" s="86" t="str">
        <f>+[1]様式２・管理台帳!CY221</f>
        <v>○</v>
      </c>
      <c r="BA56" s="109" t="str">
        <f t="shared" si="0"/>
        <v/>
      </c>
      <c r="BB56" s="110" t="str">
        <f t="shared" si="1"/>
        <v/>
      </c>
      <c r="BC56" s="111" t="str">
        <f t="shared" si="2"/>
        <v/>
      </c>
      <c r="BD56" s="111" t="str">
        <f t="shared" si="3"/>
        <v/>
      </c>
      <c r="BE56" s="111" t="str">
        <f t="shared" si="4"/>
        <v/>
      </c>
      <c r="BF56" s="111" t="str">
        <f t="shared" si="5"/>
        <v/>
      </c>
      <c r="BG56" s="111" t="str">
        <f t="shared" si="6"/>
        <v/>
      </c>
      <c r="BH56" s="112" t="str">
        <f t="shared" si="7"/>
        <v/>
      </c>
      <c r="BI56" s="111" t="str">
        <f t="shared" si="8"/>
        <v/>
      </c>
      <c r="BJ56" s="112" t="str">
        <f t="shared" si="9"/>
        <v/>
      </c>
      <c r="BK56" s="113" t="str">
        <f t="shared" si="10"/>
        <v/>
      </c>
      <c r="BL56" s="114"/>
    </row>
    <row r="57" spans="1:64" s="115" customFormat="1" ht="21.95" customHeight="1" x14ac:dyDescent="0.15">
      <c r="A57" s="86">
        <f>+[1]様式２・管理台帳!C222</f>
        <v>253</v>
      </c>
      <c r="B57" s="86" t="str">
        <f>+[1]様式２・管理台帳!X222</f>
        <v>ブルーミングケア草加親水公園</v>
      </c>
      <c r="C57" s="86" t="str">
        <f>+[1]様式２・管理台帳!BC222</f>
        <v>県所管</v>
      </c>
      <c r="D57" s="86" t="str">
        <f>+[1]様式２・管理台帳!AA222</f>
        <v>草加市</v>
      </c>
      <c r="E57" s="86" t="str">
        <f>+[1]様式２・管理台帳!AB222</f>
        <v>草加市新里町１２６９－４</v>
      </c>
      <c r="F57" s="86" t="str">
        <f>+[1]様式２・管理台帳!AL222</f>
        <v>048-969-4613</v>
      </c>
      <c r="G57" s="86" t="str">
        <f>+[1]様式２・管理台帳!D222</f>
        <v>株式会社CareNation</v>
      </c>
      <c r="H57" s="87">
        <f>+[1]様式２・管理台帳!W222</f>
        <v>1171802794</v>
      </c>
      <c r="I57" s="88">
        <f>+[1]様式２・管理台帳!Y222</f>
        <v>0</v>
      </c>
      <c r="J57" s="89">
        <f>+[1]様式２・管理台帳!BA222</f>
        <v>9</v>
      </c>
      <c r="K57" s="90">
        <f>+[1]様式２・管理台帳!BB222</f>
        <v>20</v>
      </c>
      <c r="L57" s="91" t="str">
        <f>+[1]様式２・管理台帳!AP222</f>
        <v>○</v>
      </c>
      <c r="M57" s="92" t="str">
        <f>+[1]様式２・管理台帳!AQ222</f>
        <v>○</v>
      </c>
      <c r="N57" s="92" t="str">
        <f>+[1]様式２・管理台帳!AR222</f>
        <v>○</v>
      </c>
      <c r="O57" s="92" t="str">
        <f>+[1]様式２・管理台帳!AS222</f>
        <v>○</v>
      </c>
      <c r="P57" s="92" t="str">
        <f>+[1]様式２・管理台帳!AT222</f>
        <v>○</v>
      </c>
      <c r="Q57" s="92" t="str">
        <f>+[1]様式２・管理台帳!AU222</f>
        <v>○</v>
      </c>
      <c r="R57" s="92" t="str">
        <f>+[1]様式２・管理台帳!AV222</f>
        <v>○</v>
      </c>
      <c r="S57" s="92" t="str">
        <f>+[1]様式２・管理台帳!AW222</f>
        <v>○</v>
      </c>
      <c r="T57" s="86">
        <f>+[1]様式２・管理台帳!AX222</f>
        <v>0</v>
      </c>
      <c r="U57" s="93" t="str">
        <f>+IF([1]様式２・管理台帳!BD222="あり","あり","なし")</f>
        <v>あり</v>
      </c>
      <c r="V57" s="89">
        <f>+[1]様式２・管理台帳!BE222</f>
        <v>4</v>
      </c>
      <c r="W57" s="94">
        <f>+[1]様式２・管理台帳!BF222</f>
        <v>0</v>
      </c>
      <c r="X57" s="95">
        <f>+[1]様式２・管理台帳!BG222</f>
        <v>2</v>
      </c>
      <c r="Y57" s="95">
        <f>+[1]様式２・管理台帳!BH222</f>
        <v>2</v>
      </c>
      <c r="Z57" s="86" t="str">
        <f>+[1]様式２・管理台帳!BM222</f>
        <v>あり</v>
      </c>
      <c r="AA57" s="95" t="str">
        <f>+[1]様式２・管理台帳!BI222</f>
        <v>1人</v>
      </c>
      <c r="AB57" s="96" t="str">
        <f>IF([1]様式２・管理台帳!BJ222+[1]様式２・管理台帳!BK222&gt;0,"あり","なし")</f>
        <v>なし</v>
      </c>
      <c r="AC57" s="97" t="str">
        <f>+[1]様式２・管理台帳!BL222</f>
        <v>あり</v>
      </c>
      <c r="AD57" s="98">
        <f>+[1]様式２・管理台帳!BW222</f>
        <v>4100</v>
      </c>
      <c r="AE57" s="97" t="str">
        <f>+[1]様式２・管理台帳!BX222</f>
        <v>なし</v>
      </c>
      <c r="AF57" s="99">
        <f>+[1]様式２・管理台帳!BZ222</f>
        <v>9</v>
      </c>
      <c r="AG57" s="100">
        <f>+[1]様式２・管理台帳!CA222</f>
        <v>0</v>
      </c>
      <c r="AH57" s="101" t="str">
        <f>+[1]様式２・管理台帳!CB222</f>
        <v>7.74㎡</v>
      </c>
      <c r="AI57" s="102">
        <f>+[1]様式２・管理台帳!CC222</f>
        <v>0</v>
      </c>
      <c r="AJ57" s="103">
        <f>+[1]様式２・管理台帳!CD222</f>
        <v>0</v>
      </c>
      <c r="AK57" s="104">
        <f>+[1]様式２・管理台帳!CE222</f>
        <v>0</v>
      </c>
      <c r="AL57" s="105">
        <f>+[1]様式２・管理台帳!CF222</f>
        <v>0</v>
      </c>
      <c r="AM57" s="106">
        <f>+[1]様式２・管理台帳!CG222</f>
        <v>0</v>
      </c>
      <c r="AN57" s="86">
        <f>+[1]様式２・管理台帳!CI222</f>
        <v>0</v>
      </c>
      <c r="AO57" s="97" t="str">
        <f>IF(OR([1]様式２・管理台帳!CK222="あり",[1]様式２・管理台帳!CK222="1必ず別室"),"あり","")</f>
        <v>あり</v>
      </c>
      <c r="AP57" s="107" t="str">
        <f>+[1]様式２・管理台帳!CN222</f>
        <v>あり</v>
      </c>
      <c r="AQ57" s="86" t="str">
        <f>+[1]様式２・管理台帳!CO222</f>
        <v>あり</v>
      </c>
      <c r="AR57" s="86" t="str">
        <f>+[1]様式２・管理台帳!CP222</f>
        <v>あり</v>
      </c>
      <c r="AS57" s="86" t="str">
        <f>+[1]様式２・管理台帳!CQ222</f>
        <v>あり</v>
      </c>
      <c r="AT57" s="86" t="str">
        <f>+[1]様式２・管理台帳!CR222</f>
        <v>あり</v>
      </c>
      <c r="AU57" s="86" t="str">
        <f>+[1]様式２・管理台帳!CS222</f>
        <v>あり</v>
      </c>
      <c r="AV57" s="86" t="str">
        <f>+[1]様式２・管理台帳!CT222</f>
        <v>あり</v>
      </c>
      <c r="AW57" s="86" t="str">
        <f>+[1]様式２・管理台帳!CU222</f>
        <v>あり</v>
      </c>
      <c r="AX57" s="108">
        <f>+[1]様式２・管理台帳!CV222</f>
        <v>2</v>
      </c>
      <c r="AY57" s="86" t="str">
        <f>+[1]様式２・管理台帳!CW222</f>
        <v>あり</v>
      </c>
      <c r="AZ57" s="86" t="str">
        <f>+[1]様式２・管理台帳!CY222</f>
        <v>○</v>
      </c>
      <c r="BA57" s="109" t="str">
        <f t="shared" si="0"/>
        <v/>
      </c>
      <c r="BB57" s="110" t="str">
        <f t="shared" si="1"/>
        <v/>
      </c>
      <c r="BC57" s="111" t="str">
        <f t="shared" si="2"/>
        <v/>
      </c>
      <c r="BD57" s="111" t="str">
        <f t="shared" si="3"/>
        <v/>
      </c>
      <c r="BE57" s="111" t="str">
        <f t="shared" si="4"/>
        <v/>
      </c>
      <c r="BF57" s="111" t="str">
        <f t="shared" si="5"/>
        <v/>
      </c>
      <c r="BG57" s="111" t="str">
        <f t="shared" si="6"/>
        <v/>
      </c>
      <c r="BH57" s="112" t="str">
        <f t="shared" si="7"/>
        <v/>
      </c>
      <c r="BI57" s="111" t="str">
        <f t="shared" si="8"/>
        <v/>
      </c>
      <c r="BJ57" s="112" t="str">
        <f t="shared" si="9"/>
        <v/>
      </c>
      <c r="BK57" s="113" t="str">
        <f t="shared" si="10"/>
        <v/>
      </c>
      <c r="BL57" s="114"/>
    </row>
    <row r="58" spans="1:64" s="115" customFormat="1" ht="21.95" customHeight="1" x14ac:dyDescent="0.15">
      <c r="A58" s="86">
        <f>+[1]様式２・管理台帳!C223</f>
        <v>254</v>
      </c>
      <c r="B58" s="86" t="str">
        <f>+[1]様式２・管理台帳!X223</f>
        <v>ブルーミングケア蓮田馬込</v>
      </c>
      <c r="C58" s="86" t="str">
        <f>+[1]様式２・管理台帳!BC223</f>
        <v>県所管</v>
      </c>
      <c r="D58" s="86" t="str">
        <f>+[1]様式２・管理台帳!AA223</f>
        <v>蓮田市</v>
      </c>
      <c r="E58" s="86" t="str">
        <f>+[1]様式２・管理台帳!AB223</f>
        <v>蓮田市馬込４丁目１１０</v>
      </c>
      <c r="F58" s="86" t="str">
        <f>+[1]様式２・管理台帳!AL223</f>
        <v>048-796-8426</v>
      </c>
      <c r="G58" s="86" t="str">
        <f>+[1]様式２・管理台帳!D223</f>
        <v>株式会社CareNation</v>
      </c>
      <c r="H58" s="87">
        <f>+[1]様式２・管理台帳!W223</f>
        <v>1171000795</v>
      </c>
      <c r="I58" s="88">
        <f>+[1]様式２・管理台帳!Y223</f>
        <v>0</v>
      </c>
      <c r="J58" s="89">
        <f>+[1]様式２・管理台帳!BA223</f>
        <v>9</v>
      </c>
      <c r="K58" s="90">
        <f>+[1]様式２・管理台帳!BB223</f>
        <v>20</v>
      </c>
      <c r="L58" s="91" t="str">
        <f>+[1]様式２・管理台帳!AP223</f>
        <v>○</v>
      </c>
      <c r="M58" s="92" t="str">
        <f>+[1]様式２・管理台帳!AQ223</f>
        <v>○</v>
      </c>
      <c r="N58" s="92" t="str">
        <f>+[1]様式２・管理台帳!AR223</f>
        <v>○</v>
      </c>
      <c r="O58" s="92" t="str">
        <f>+[1]様式２・管理台帳!AS223</f>
        <v>○</v>
      </c>
      <c r="P58" s="92" t="str">
        <f>+[1]様式２・管理台帳!AT223</f>
        <v>○</v>
      </c>
      <c r="Q58" s="92" t="str">
        <f>+[1]様式２・管理台帳!AU223</f>
        <v>○</v>
      </c>
      <c r="R58" s="92" t="str">
        <f>+[1]様式２・管理台帳!AV223</f>
        <v>○</v>
      </c>
      <c r="S58" s="92" t="str">
        <f>+[1]様式２・管理台帳!AW223</f>
        <v>○</v>
      </c>
      <c r="T58" s="86">
        <f>+[1]様式２・管理台帳!AX223</f>
        <v>0</v>
      </c>
      <c r="U58" s="93" t="str">
        <f>+IF([1]様式２・管理台帳!BD223="あり","あり","なし")</f>
        <v>あり</v>
      </c>
      <c r="V58" s="89">
        <f>+[1]様式２・管理台帳!BE223</f>
        <v>4</v>
      </c>
      <c r="W58" s="94">
        <f>+[1]様式２・管理台帳!BF223</f>
        <v>0</v>
      </c>
      <c r="X58" s="95">
        <f>+[1]様式２・管理台帳!BG223</f>
        <v>2</v>
      </c>
      <c r="Y58" s="95">
        <f>+[1]様式２・管理台帳!BH223</f>
        <v>2</v>
      </c>
      <c r="Z58" s="86" t="str">
        <f>+[1]様式２・管理台帳!BM223</f>
        <v>あり</v>
      </c>
      <c r="AA58" s="95">
        <f>+[1]様式２・管理台帳!BI223</f>
        <v>1</v>
      </c>
      <c r="AB58" s="96" t="str">
        <f>IF([1]様式２・管理台帳!BJ223+[1]様式２・管理台帳!BK223&gt;0,"あり","なし")</f>
        <v>なし</v>
      </c>
      <c r="AC58" s="97" t="str">
        <f>+[1]様式２・管理台帳!BL223</f>
        <v>あり</v>
      </c>
      <c r="AD58" s="98">
        <f>+[1]様式２・管理台帳!BW223</f>
        <v>4200</v>
      </c>
      <c r="AE58" s="97" t="str">
        <f>+[1]様式２・管理台帳!BX223</f>
        <v>なし</v>
      </c>
      <c r="AF58" s="99">
        <f>+[1]様式２・管理台帳!BZ223</f>
        <v>9</v>
      </c>
      <c r="AG58" s="100">
        <f>+[1]様式２・管理台帳!CA223</f>
        <v>0</v>
      </c>
      <c r="AH58" s="101" t="str">
        <f>+[1]様式２・管理台帳!CB223</f>
        <v>7.56㎡</v>
      </c>
      <c r="AI58" s="102">
        <f>+[1]様式２・管理台帳!CC223</f>
        <v>0</v>
      </c>
      <c r="AJ58" s="103">
        <f>+[1]様式２・管理台帳!CD223</f>
        <v>0</v>
      </c>
      <c r="AK58" s="104">
        <f>+[1]様式２・管理台帳!CE223</f>
        <v>0</v>
      </c>
      <c r="AL58" s="105">
        <f>+[1]様式２・管理台帳!CF223</f>
        <v>0</v>
      </c>
      <c r="AM58" s="106">
        <f>+[1]様式２・管理台帳!CG223</f>
        <v>0</v>
      </c>
      <c r="AN58" s="86">
        <f>+[1]様式２・管理台帳!CI223</f>
        <v>0</v>
      </c>
      <c r="AO58" s="97" t="str">
        <f>IF(OR([1]様式２・管理台帳!CK223="あり",[1]様式２・管理台帳!CK223="1必ず別室"),"あり","")</f>
        <v>あり</v>
      </c>
      <c r="AP58" s="107" t="str">
        <f>+[1]様式２・管理台帳!CN223</f>
        <v>あり</v>
      </c>
      <c r="AQ58" s="86" t="str">
        <f>+[1]様式２・管理台帳!CO223</f>
        <v>あり</v>
      </c>
      <c r="AR58" s="86" t="str">
        <f>+[1]様式２・管理台帳!CP223</f>
        <v>あり</v>
      </c>
      <c r="AS58" s="86" t="str">
        <f>+[1]様式２・管理台帳!CQ223</f>
        <v>あり</v>
      </c>
      <c r="AT58" s="86" t="str">
        <f>+[1]様式２・管理台帳!CR223</f>
        <v>あり</v>
      </c>
      <c r="AU58" s="86" t="str">
        <f>+[1]様式２・管理台帳!CS223</f>
        <v>あり</v>
      </c>
      <c r="AV58" s="86" t="str">
        <f>+[1]様式２・管理台帳!CT223</f>
        <v>あり</v>
      </c>
      <c r="AW58" s="86" t="str">
        <f>+[1]様式２・管理台帳!CU223</f>
        <v>あり</v>
      </c>
      <c r="AX58" s="108">
        <f>+[1]様式２・管理台帳!CV223</f>
        <v>2</v>
      </c>
      <c r="AY58" s="86" t="str">
        <f>+[1]様式２・管理台帳!CW223</f>
        <v>あり</v>
      </c>
      <c r="AZ58" s="86" t="str">
        <f>+[1]様式２・管理台帳!CY223</f>
        <v>○</v>
      </c>
      <c r="BA58" s="109" t="str">
        <f t="shared" ref="BA58:BA74" si="11">IF(OR(BB58="▲",BC58="▲",BD58="▲",BE58="▲",BF58="▲",BG58="▲",BH58="▲",BI58="▲",BJ58="▲",BK58="▲"),"▲","")</f>
        <v/>
      </c>
      <c r="BB58" s="110" t="str">
        <f t="shared" ref="BB58:BB74" si="12">IF(OR(J58*2&gt;K58,J58=0,J58&gt;9),"▲","")</f>
        <v/>
      </c>
      <c r="BC58" s="111" t="str">
        <f t="shared" ref="BC58:BC74" si="13">IF(U58="なし","▲","")</f>
        <v/>
      </c>
      <c r="BD58" s="111" t="str">
        <f t="shared" ref="BD58:BD74" si="14">IF(AND(AB58="なし",AC58="なし"),"▲","")</f>
        <v/>
      </c>
      <c r="BE58" s="111" t="str">
        <f t="shared" ref="BE58:BE74" si="15">IF(AND(AH58&lt;7.43,AF58+AG58&gt;0),"▲","")</f>
        <v/>
      </c>
      <c r="BF58" s="111" t="str">
        <f t="shared" ref="BF58:BF74" si="16">IF(AND(AL58&lt;7.43,AJ58+AK58&gt;0),"▲","")</f>
        <v/>
      </c>
      <c r="BG58" s="111" t="str">
        <f t="shared" ref="BG58:BG74" si="17">IF(AND(NOT(OR(AN58="パーテーション",AN58="カーテン",AN58="両方併用",AN58="その他")),AJ58+AK58&gt;0),"▲","")</f>
        <v/>
      </c>
      <c r="BH58" s="112" t="str">
        <f t="shared" ref="BH58:BH74" si="18">IF(AND(NOT(AO58="あり"),AJ58+AK58&gt;0),"▲","")</f>
        <v/>
      </c>
      <c r="BI58" s="111" t="str">
        <f t="shared" ref="BI58:BI74" si="19">IF(NOT(AP58="あり"),"▲","")</f>
        <v/>
      </c>
      <c r="BJ58" s="112" t="str">
        <f t="shared" ref="BJ58:BJ74" si="20">IF(AZ58="なし","▲","")</f>
        <v/>
      </c>
      <c r="BK58" s="113" t="str">
        <f t="shared" ref="BK58:BK74" si="21">IF(OR(AX58&lt;1,AX58="なし"),"▲","")</f>
        <v/>
      </c>
      <c r="BL58" s="114"/>
    </row>
    <row r="59" spans="1:64" s="115" customFormat="1" ht="21.95" customHeight="1" x14ac:dyDescent="0.15">
      <c r="A59" s="86">
        <f>+[1]様式２・管理台帳!C225</f>
        <v>256</v>
      </c>
      <c r="B59" s="86" t="str">
        <f>+[1]様式２・管理台帳!X225</f>
        <v>ふれあい美里デイサービスセンター</v>
      </c>
      <c r="C59" s="86" t="str">
        <f>+[1]様式２・管理台帳!BC225</f>
        <v>県所管</v>
      </c>
      <c r="D59" s="86" t="str">
        <f>+[1]様式２・管理台帳!AA225</f>
        <v>美里町</v>
      </c>
      <c r="E59" s="86" t="str">
        <f>+[1]様式２・管理台帳!AB225</f>
        <v>美里町中里新田２２１－１</v>
      </c>
      <c r="F59" s="86" t="str">
        <f>+[1]様式２・管理台帳!AL225</f>
        <v>0495-71-9105</v>
      </c>
      <c r="G59" s="86" t="str">
        <f>+[1]様式２・管理台帳!D225</f>
        <v>株式会社はなわ社会福祉</v>
      </c>
      <c r="H59" s="87">
        <f>+[1]様式２・管理台帳!W225</f>
        <v>1174201663</v>
      </c>
      <c r="I59" s="88">
        <f>+[1]様式２・管理台帳!Y225</f>
        <v>0</v>
      </c>
      <c r="J59" s="89">
        <f>+[1]様式２・管理台帳!BA225</f>
        <v>8</v>
      </c>
      <c r="K59" s="90">
        <f>+[1]様式２・管理台帳!BB225</f>
        <v>20</v>
      </c>
      <c r="L59" s="91" t="str">
        <f>+[1]様式２・管理台帳!AP225</f>
        <v>○</v>
      </c>
      <c r="M59" s="92" t="str">
        <f>+[1]様式２・管理台帳!AQ225</f>
        <v>○</v>
      </c>
      <c r="N59" s="92" t="str">
        <f>+[1]様式２・管理台帳!AR225</f>
        <v>○</v>
      </c>
      <c r="O59" s="92" t="str">
        <f>+[1]様式２・管理台帳!AS225</f>
        <v>○</v>
      </c>
      <c r="P59" s="92" t="str">
        <f>+[1]様式２・管理台帳!AT225</f>
        <v>○</v>
      </c>
      <c r="Q59" s="92" t="str">
        <f>+[1]様式２・管理台帳!AU225</f>
        <v>○</v>
      </c>
      <c r="R59" s="92" t="str">
        <f>+[1]様式２・管理台帳!AV225</f>
        <v>○</v>
      </c>
      <c r="S59" s="92" t="str">
        <f>+[1]様式２・管理台帳!AW225</f>
        <v>○</v>
      </c>
      <c r="T59" s="86">
        <f>+[1]様式２・管理台帳!AX225</f>
        <v>0</v>
      </c>
      <c r="U59" s="93" t="str">
        <f>+IF([1]様式２・管理台帳!BD225="あり","あり","なし")</f>
        <v>あり</v>
      </c>
      <c r="V59" s="89">
        <f>+[1]様式２・管理台帳!BE225</f>
        <v>3</v>
      </c>
      <c r="W59" s="94">
        <f>+[1]様式２・管理台帳!BF225</f>
        <v>0</v>
      </c>
      <c r="X59" s="95">
        <f>+[1]様式２・管理台帳!BG225</f>
        <v>1</v>
      </c>
      <c r="Y59" s="95">
        <f>+[1]様式２・管理台帳!BH225</f>
        <v>2</v>
      </c>
      <c r="Z59" s="86" t="str">
        <f>+[1]様式２・管理台帳!BM225</f>
        <v>あり</v>
      </c>
      <c r="AA59" s="95">
        <f>+[1]様式２・管理台帳!BI225</f>
        <v>1</v>
      </c>
      <c r="AB59" s="96" t="str">
        <f>IF([1]様式２・管理台帳!BJ225+[1]様式２・管理台帳!BK225&gt;0,"あり","なし")</f>
        <v>あり</v>
      </c>
      <c r="AC59" s="97" t="str">
        <f>+[1]様式２・管理台帳!BL225</f>
        <v>あり</v>
      </c>
      <c r="AD59" s="98">
        <f>+[1]様式２・管理台帳!BW225</f>
        <v>2100</v>
      </c>
      <c r="AE59" s="97">
        <f>+[1]様式２・管理台帳!BX225</f>
        <v>0</v>
      </c>
      <c r="AF59" s="99">
        <f>+[1]様式２・管理台帳!BZ225</f>
        <v>8</v>
      </c>
      <c r="AG59" s="100">
        <f>+[1]様式２・管理台帳!CA225</f>
        <v>0</v>
      </c>
      <c r="AH59" s="101">
        <f>+[1]様式２・管理台帳!CB225</f>
        <v>8.07</v>
      </c>
      <c r="AI59" s="102">
        <f>+[1]様式２・管理台帳!CC225</f>
        <v>8.07</v>
      </c>
      <c r="AJ59" s="103">
        <f>+[1]様式２・管理台帳!CD225</f>
        <v>0</v>
      </c>
      <c r="AK59" s="104">
        <f>+[1]様式２・管理台帳!CE225</f>
        <v>0</v>
      </c>
      <c r="AL59" s="105">
        <f>+[1]様式２・管理台帳!CF225</f>
        <v>0</v>
      </c>
      <c r="AM59" s="106">
        <f>+[1]様式２・管理台帳!CG225</f>
        <v>0</v>
      </c>
      <c r="AN59" s="86">
        <f>+[1]様式２・管理台帳!CI225</f>
        <v>0</v>
      </c>
      <c r="AO59" s="97" t="str">
        <f>IF(OR([1]様式２・管理台帳!CK225="あり",[1]様式２・管理台帳!CK225="1必ず別室"),"あり","")</f>
        <v>あり</v>
      </c>
      <c r="AP59" s="107" t="str">
        <f>+[1]様式２・管理台帳!CN225</f>
        <v>あり</v>
      </c>
      <c r="AQ59" s="86" t="str">
        <f>+[1]様式２・管理台帳!CO225</f>
        <v>あり</v>
      </c>
      <c r="AR59" s="86" t="str">
        <f>+[1]様式２・管理台帳!CP225</f>
        <v>あり</v>
      </c>
      <c r="AS59" s="86" t="str">
        <f>+[1]様式２・管理台帳!CQ225</f>
        <v>あり</v>
      </c>
      <c r="AT59" s="86" t="str">
        <f>+[1]様式２・管理台帳!CR225</f>
        <v>あり</v>
      </c>
      <c r="AU59" s="86" t="str">
        <f>+[1]様式２・管理台帳!CS225</f>
        <v>あり</v>
      </c>
      <c r="AV59" s="86" t="str">
        <f>+[1]様式２・管理台帳!CT225</f>
        <v>あり</v>
      </c>
      <c r="AW59" s="86" t="str">
        <f>+[1]様式２・管理台帳!CU225</f>
        <v>あり</v>
      </c>
      <c r="AX59" s="108">
        <f>+[1]様式２・管理台帳!CV225</f>
        <v>2</v>
      </c>
      <c r="AY59" s="86" t="str">
        <f>+[1]様式２・管理台帳!CW225</f>
        <v>なし</v>
      </c>
      <c r="AZ59" s="86" t="str">
        <f>+[1]様式２・管理台帳!CY225</f>
        <v>○</v>
      </c>
      <c r="BA59" s="109" t="str">
        <f t="shared" si="11"/>
        <v/>
      </c>
      <c r="BB59" s="110" t="str">
        <f t="shared" si="12"/>
        <v/>
      </c>
      <c r="BC59" s="111" t="str">
        <f t="shared" si="13"/>
        <v/>
      </c>
      <c r="BD59" s="111" t="str">
        <f t="shared" si="14"/>
        <v/>
      </c>
      <c r="BE59" s="111" t="str">
        <f t="shared" si="15"/>
        <v/>
      </c>
      <c r="BF59" s="111" t="str">
        <f t="shared" si="16"/>
        <v/>
      </c>
      <c r="BG59" s="111" t="str">
        <f t="shared" si="17"/>
        <v/>
      </c>
      <c r="BH59" s="112" t="str">
        <f t="shared" si="18"/>
        <v/>
      </c>
      <c r="BI59" s="111" t="str">
        <f t="shared" si="19"/>
        <v/>
      </c>
      <c r="BJ59" s="112" t="str">
        <f t="shared" si="20"/>
        <v/>
      </c>
      <c r="BK59" s="113" t="str">
        <f t="shared" si="21"/>
        <v/>
      </c>
      <c r="BL59" s="114"/>
    </row>
    <row r="60" spans="1:64" s="115" customFormat="1" ht="21.95" customHeight="1" x14ac:dyDescent="0.15">
      <c r="A60" s="86">
        <f>+[1]様式２・管理台帳!C226</f>
        <v>257</v>
      </c>
      <c r="B60" s="86" t="str">
        <f>+[1]様式２・管理台帳!X226</f>
        <v>デイサービスセンターゆうわの里</v>
      </c>
      <c r="C60" s="86" t="str">
        <f>+[1]様式２・管理台帳!BC226</f>
        <v>県所管</v>
      </c>
      <c r="D60" s="86" t="str">
        <f>+[1]様式２・管理台帳!AA226</f>
        <v>神川町</v>
      </c>
      <c r="E60" s="86" t="str">
        <f>+[1]様式２・管理台帳!AB226</f>
        <v>神川町八日市303番地1</v>
      </c>
      <c r="F60" s="86" t="str">
        <f>+[1]様式２・管理台帳!AL226</f>
        <v>0495-77-7770</v>
      </c>
      <c r="G60" s="86" t="str">
        <f>+[1]様式２・管理台帳!D226</f>
        <v>有限会社優和の里</v>
      </c>
      <c r="H60" s="87">
        <f>+[1]様式２・管理台帳!W226</f>
        <v>1174201614</v>
      </c>
      <c r="I60" s="88">
        <f>+[1]様式２・管理台帳!Y226</f>
        <v>0</v>
      </c>
      <c r="J60" s="89">
        <f>+[1]様式２・管理台帳!BA226</f>
        <v>4</v>
      </c>
      <c r="K60" s="90">
        <f>+[1]様式２・管理台帳!BB226</f>
        <v>30</v>
      </c>
      <c r="L60" s="91" t="str">
        <f>+[1]様式２・管理台帳!AP226</f>
        <v>○</v>
      </c>
      <c r="M60" s="92" t="str">
        <f>+[1]様式２・管理台帳!AQ226</f>
        <v>○</v>
      </c>
      <c r="N60" s="92" t="str">
        <f>+[1]様式２・管理台帳!AR226</f>
        <v>○</v>
      </c>
      <c r="O60" s="92" t="str">
        <f>+[1]様式２・管理台帳!AS226</f>
        <v>○</v>
      </c>
      <c r="P60" s="92" t="str">
        <f>+[1]様式２・管理台帳!AT226</f>
        <v>○</v>
      </c>
      <c r="Q60" s="92" t="str">
        <f>+[1]様式２・管理台帳!AU226</f>
        <v>○</v>
      </c>
      <c r="R60" s="92" t="str">
        <f>+[1]様式２・管理台帳!AV226</f>
        <v>○</v>
      </c>
      <c r="S60" s="92" t="str">
        <f>+[1]様式２・管理台帳!AW226</f>
        <v>○</v>
      </c>
      <c r="T60" s="86" t="str">
        <f>+[1]様式２・管理台帳!AX226</f>
        <v>12／31～1／１</v>
      </c>
      <c r="U60" s="93" t="str">
        <f>+IF([1]様式２・管理台帳!BD226="あり","あり","なし")</f>
        <v>あり</v>
      </c>
      <c r="V60" s="89" t="str">
        <f>+[1]様式２・管理台帳!BE226</f>
        <v>7人</v>
      </c>
      <c r="W60" s="94" t="str">
        <f>+[1]様式２・管理台帳!BF226</f>
        <v>1人</v>
      </c>
      <c r="X60" s="95" t="str">
        <f>+[1]様式２・管理台帳!BG226</f>
        <v>6人</v>
      </c>
      <c r="Y60" s="95">
        <f>+[1]様式２・管理台帳!BH226</f>
        <v>0</v>
      </c>
      <c r="Z60" s="86" t="str">
        <f>+[1]様式２・管理台帳!BM226</f>
        <v>あり</v>
      </c>
      <c r="AA60" s="95">
        <f>+[1]様式２・管理台帳!BI226</f>
        <v>2</v>
      </c>
      <c r="AB60" s="96" t="str">
        <f>IF([1]様式２・管理台帳!BJ226+[1]様式２・管理台帳!BK226&gt;0,"あり","なし")</f>
        <v>なし</v>
      </c>
      <c r="AC60" s="97" t="str">
        <f>+[1]様式２・管理台帳!BL226</f>
        <v>あり</v>
      </c>
      <c r="AD60" s="98">
        <f>+[1]様式２・管理台帳!BW226</f>
        <v>2100</v>
      </c>
      <c r="AE60" s="97" t="str">
        <f>+[1]様式２・管理台帳!BX226</f>
        <v>あり</v>
      </c>
      <c r="AF60" s="99">
        <f>+[1]様式２・管理台帳!BZ226</f>
        <v>3</v>
      </c>
      <c r="AG60" s="100">
        <f>+[1]様式２・管理台帳!CA226</f>
        <v>0</v>
      </c>
      <c r="AH60" s="101">
        <f>+[1]様式２・管理台帳!CB226</f>
        <v>10.32</v>
      </c>
      <c r="AI60" s="102">
        <f>+[1]様式２・管理台帳!CC226</f>
        <v>10.97</v>
      </c>
      <c r="AJ60" s="103">
        <f>+[1]様式２・管理台帳!CD226</f>
        <v>0</v>
      </c>
      <c r="AK60" s="104">
        <f>+[1]様式２・管理台帳!CE226</f>
        <v>0</v>
      </c>
      <c r="AL60" s="105">
        <f>+[1]様式２・管理台帳!CF226</f>
        <v>0</v>
      </c>
      <c r="AM60" s="106">
        <f>+[1]様式２・管理台帳!CG226</f>
        <v>0</v>
      </c>
      <c r="AN60" s="86">
        <f>+[1]様式２・管理台帳!CI226</f>
        <v>0</v>
      </c>
      <c r="AO60" s="97" t="str">
        <f>IF(OR([1]様式２・管理台帳!CK226="あり",[1]様式２・管理台帳!CK226="1必ず別室"),"あり","")</f>
        <v>あり</v>
      </c>
      <c r="AP60" s="107" t="str">
        <f>+[1]様式２・管理台帳!CN226</f>
        <v>あり</v>
      </c>
      <c r="AQ60" s="86" t="str">
        <f>+[1]様式２・管理台帳!CO226</f>
        <v>あり</v>
      </c>
      <c r="AR60" s="86" t="str">
        <f>+[1]様式２・管理台帳!CP226</f>
        <v>あり</v>
      </c>
      <c r="AS60" s="86" t="str">
        <f>+[1]様式２・管理台帳!CQ226</f>
        <v>あり</v>
      </c>
      <c r="AT60" s="86" t="str">
        <f>+[1]様式２・管理台帳!CR226</f>
        <v>あり</v>
      </c>
      <c r="AU60" s="86" t="str">
        <f>+[1]様式２・管理台帳!CS226</f>
        <v>あり</v>
      </c>
      <c r="AV60" s="86" t="str">
        <f>+[1]様式２・管理台帳!CT226</f>
        <v>あり</v>
      </c>
      <c r="AW60" s="86" t="str">
        <f>+[1]様式２・管理台帳!CU226</f>
        <v>あり</v>
      </c>
      <c r="AX60" s="108">
        <f>+[1]様式２・管理台帳!CV226</f>
        <v>2</v>
      </c>
      <c r="AY60" s="86" t="str">
        <f>+[1]様式２・管理台帳!CW226</f>
        <v>あり</v>
      </c>
      <c r="AZ60" s="86" t="str">
        <f>+[1]様式２・管理台帳!CY226</f>
        <v>○</v>
      </c>
      <c r="BA60" s="109" t="str">
        <f t="shared" si="11"/>
        <v/>
      </c>
      <c r="BB60" s="110" t="str">
        <f t="shared" si="12"/>
        <v/>
      </c>
      <c r="BC60" s="111" t="str">
        <f t="shared" si="13"/>
        <v/>
      </c>
      <c r="BD60" s="111" t="str">
        <f t="shared" si="14"/>
        <v/>
      </c>
      <c r="BE60" s="111" t="str">
        <f t="shared" si="15"/>
        <v/>
      </c>
      <c r="BF60" s="111" t="str">
        <f t="shared" si="16"/>
        <v/>
      </c>
      <c r="BG60" s="111" t="str">
        <f t="shared" si="17"/>
        <v/>
      </c>
      <c r="BH60" s="112" t="str">
        <f t="shared" si="18"/>
        <v/>
      </c>
      <c r="BI60" s="111" t="str">
        <f t="shared" si="19"/>
        <v/>
      </c>
      <c r="BJ60" s="112" t="str">
        <f t="shared" si="20"/>
        <v/>
      </c>
      <c r="BK60" s="113" t="str">
        <f t="shared" si="21"/>
        <v/>
      </c>
      <c r="BL60" s="114"/>
    </row>
    <row r="61" spans="1:64" s="115" customFormat="1" ht="21.95" customHeight="1" x14ac:dyDescent="0.15">
      <c r="A61" s="86">
        <f>+[1]様式２・管理台帳!C227</f>
        <v>258</v>
      </c>
      <c r="B61" s="86" t="str">
        <f>+[1]様式２・管理台帳!X227</f>
        <v>デイサービスセンターどりーむ下浅見</v>
      </c>
      <c r="C61" s="86" t="str">
        <f>+[1]様式２・管理台帳!BC227</f>
        <v>県所管</v>
      </c>
      <c r="D61" s="86" t="str">
        <f>+[1]様式２・管理台帳!AA227</f>
        <v>本庄市</v>
      </c>
      <c r="E61" s="86" t="str">
        <f>+[1]様式２・管理台帳!AB227</f>
        <v>児玉町下浅見823－４</v>
      </c>
      <c r="F61" s="86" t="str">
        <f>+[1]様式２・管理台帳!AL227</f>
        <v>0495-73-1888</v>
      </c>
      <c r="G61" s="86" t="str">
        <f>+[1]様式２・管理台帳!D227</f>
        <v>株式会社　どりーむ</v>
      </c>
      <c r="H61" s="87">
        <f>+[1]様式２・管理台帳!W227</f>
        <v>1174300937</v>
      </c>
      <c r="I61" s="88">
        <f>+[1]様式２・管理台帳!Y227</f>
        <v>0</v>
      </c>
      <c r="J61" s="89">
        <f>+[1]様式２・管理台帳!BA227</f>
        <v>7</v>
      </c>
      <c r="K61" s="90">
        <f>+[1]様式２・管理台帳!BB227</f>
        <v>30</v>
      </c>
      <c r="L61" s="91" t="str">
        <f>+[1]様式２・管理台帳!AP227</f>
        <v>○</v>
      </c>
      <c r="M61" s="92" t="str">
        <f>+[1]様式２・管理台帳!AQ227</f>
        <v>○</v>
      </c>
      <c r="N61" s="92" t="str">
        <f>+[1]様式２・管理台帳!AR227</f>
        <v>○</v>
      </c>
      <c r="O61" s="92" t="str">
        <f>+[1]様式２・管理台帳!AS227</f>
        <v>○</v>
      </c>
      <c r="P61" s="92" t="str">
        <f>+[1]様式２・管理台帳!AT227</f>
        <v>○</v>
      </c>
      <c r="Q61" s="92" t="str">
        <f>+[1]様式２・管理台帳!AU227</f>
        <v>○</v>
      </c>
      <c r="R61" s="92" t="str">
        <f>+[1]様式２・管理台帳!AV227</f>
        <v>○</v>
      </c>
      <c r="S61" s="92" t="str">
        <f>+[1]様式２・管理台帳!AW227</f>
        <v>○</v>
      </c>
      <c r="T61" s="86">
        <f>+[1]様式２・管理台帳!AX227</f>
        <v>0</v>
      </c>
      <c r="U61" s="93" t="str">
        <f>+IF([1]様式２・管理台帳!BD227="あり","あり","なし")</f>
        <v>あり</v>
      </c>
      <c r="V61" s="89">
        <f>+[1]様式２・管理台帳!BE227</f>
        <v>4</v>
      </c>
      <c r="W61" s="94">
        <f>+[1]様式２・管理台帳!BF227</f>
        <v>0</v>
      </c>
      <c r="X61" s="95">
        <f>+[1]様式２・管理台帳!BG227</f>
        <v>4</v>
      </c>
      <c r="Y61" s="95">
        <f>+[1]様式２・管理台帳!BH227</f>
        <v>0</v>
      </c>
      <c r="Z61" s="86" t="str">
        <f>+[1]様式２・管理台帳!BM227</f>
        <v>あり</v>
      </c>
      <c r="AA61" s="95">
        <f>+[1]様式２・管理台帳!BI227</f>
        <v>1</v>
      </c>
      <c r="AB61" s="96" t="str">
        <f>IF([1]様式２・管理台帳!BJ227+[1]様式２・管理台帳!BK227&gt;0,"あり","なし")</f>
        <v>なし</v>
      </c>
      <c r="AC61" s="97" t="str">
        <f>+[1]様式２・管理台帳!BL227</f>
        <v>あり</v>
      </c>
      <c r="AD61" s="98">
        <f>+[1]様式２・管理台帳!BW227</f>
        <v>2100</v>
      </c>
      <c r="AE61" s="97" t="str">
        <f>+[1]様式２・管理台帳!BX227</f>
        <v>あり</v>
      </c>
      <c r="AF61" s="99">
        <f>+[1]様式２・管理台帳!BZ227</f>
        <v>1</v>
      </c>
      <c r="AG61" s="100">
        <f>+[1]様式２・管理台帳!CA227</f>
        <v>0</v>
      </c>
      <c r="AH61" s="101">
        <f>+[1]様式２・管理台帳!CB227</f>
        <v>11.16</v>
      </c>
      <c r="AI61" s="102">
        <f>+[1]様式２・管理台帳!CC227</f>
        <v>15</v>
      </c>
      <c r="AJ61" s="103">
        <f>+[1]様式２・管理台帳!CD227</f>
        <v>6</v>
      </c>
      <c r="AK61" s="104">
        <f>+[1]様式２・管理台帳!CE227</f>
        <v>0</v>
      </c>
      <c r="AL61" s="105">
        <f>+[1]様式２・管理台帳!CF227</f>
        <v>0</v>
      </c>
      <c r="AM61" s="106">
        <f>+[1]様式２・管理台帳!CG227</f>
        <v>0</v>
      </c>
      <c r="AN61" s="86" t="str">
        <f>+[1]様式２・管理台帳!CI227</f>
        <v>パーテーション</v>
      </c>
      <c r="AO61" s="97" t="str">
        <f>IF(OR([1]様式２・管理台帳!CK227="あり",[1]様式２・管理台帳!CK227="1必ず別室"),"あり","")</f>
        <v/>
      </c>
      <c r="AP61" s="107" t="str">
        <f>+[1]様式２・管理台帳!CN227</f>
        <v>あり</v>
      </c>
      <c r="AQ61" s="86" t="str">
        <f>+[1]様式２・管理台帳!CO227</f>
        <v>あり</v>
      </c>
      <c r="AR61" s="86" t="str">
        <f>+[1]様式２・管理台帳!CP227</f>
        <v>あり</v>
      </c>
      <c r="AS61" s="86" t="str">
        <f>+[1]様式２・管理台帳!CQ227</f>
        <v>あり</v>
      </c>
      <c r="AT61" s="86" t="str">
        <f>+[1]様式２・管理台帳!CR227</f>
        <v>なし</v>
      </c>
      <c r="AU61" s="86" t="str">
        <f>+[1]様式２・管理台帳!CS227</f>
        <v>あり</v>
      </c>
      <c r="AV61" s="86" t="str">
        <f>+[1]様式２・管理台帳!CT227</f>
        <v>あり</v>
      </c>
      <c r="AW61" s="86" t="str">
        <f>+[1]様式２・管理台帳!CU227</f>
        <v>なし</v>
      </c>
      <c r="AX61" s="108">
        <f>+[1]様式２・管理台帳!CV227</f>
        <v>2</v>
      </c>
      <c r="AY61" s="86" t="str">
        <f>+[1]様式２・管理台帳!CW227</f>
        <v>あり</v>
      </c>
      <c r="AZ61" s="86" t="str">
        <f>+[1]様式２・管理台帳!CY227</f>
        <v>○</v>
      </c>
      <c r="BA61" s="109" t="str">
        <f t="shared" si="11"/>
        <v>▲</v>
      </c>
      <c r="BB61" s="110" t="str">
        <f t="shared" si="12"/>
        <v/>
      </c>
      <c r="BC61" s="111" t="str">
        <f t="shared" si="13"/>
        <v/>
      </c>
      <c r="BD61" s="111" t="str">
        <f t="shared" si="14"/>
        <v/>
      </c>
      <c r="BE61" s="111" t="str">
        <f t="shared" si="15"/>
        <v/>
      </c>
      <c r="BF61" s="111" t="str">
        <f t="shared" si="16"/>
        <v>▲</v>
      </c>
      <c r="BG61" s="111" t="str">
        <f t="shared" si="17"/>
        <v/>
      </c>
      <c r="BH61" s="112" t="str">
        <f t="shared" si="18"/>
        <v>▲</v>
      </c>
      <c r="BI61" s="111" t="str">
        <f t="shared" si="19"/>
        <v/>
      </c>
      <c r="BJ61" s="112" t="str">
        <f t="shared" si="20"/>
        <v/>
      </c>
      <c r="BK61" s="113" t="str">
        <f t="shared" si="21"/>
        <v/>
      </c>
      <c r="BL61" s="114"/>
    </row>
    <row r="62" spans="1:64" s="115" customFormat="1" ht="21.95" customHeight="1" x14ac:dyDescent="0.15">
      <c r="A62" s="86">
        <f>+[1]様式２・管理台帳!C228</f>
        <v>259</v>
      </c>
      <c r="B62" s="86" t="str">
        <f>+[1]様式２・管理台帳!X228</f>
        <v>ﾃﾞｲｻｰﾋﾞｽｾﾝﾀｰｴｸﾗｼｱ上尾</v>
      </c>
      <c r="C62" s="86" t="str">
        <f>+[1]様式２・管理台帳!BC228</f>
        <v>県所管</v>
      </c>
      <c r="D62" s="86" t="str">
        <f>+[1]様式２・管理台帳!AA228</f>
        <v>上尾市</v>
      </c>
      <c r="E62" s="86" t="str">
        <f>+[1]様式２・管理台帳!AB228</f>
        <v>上尾市原市２６８－１</v>
      </c>
      <c r="F62" s="86" t="str">
        <f>+[1]様式２・管理台帳!AL228</f>
        <v>050-6861-5206</v>
      </c>
      <c r="G62" s="86" t="str">
        <f>+[1]様式２・管理台帳!D228</f>
        <v>株式会社エクラシア</v>
      </c>
      <c r="H62" s="87">
        <f>+[1]様式２・管理台帳!W228</f>
        <v>1171602715</v>
      </c>
      <c r="I62" s="88">
        <f>+[1]様式２・管理台帳!Y228</f>
        <v>0</v>
      </c>
      <c r="J62" s="89">
        <f>+[1]様式２・管理台帳!BA228</f>
        <v>3</v>
      </c>
      <c r="K62" s="90">
        <f>+[1]様式２・管理台帳!BB228</f>
        <v>30</v>
      </c>
      <c r="L62" s="91" t="str">
        <f>+[1]様式２・管理台帳!AP228</f>
        <v>○</v>
      </c>
      <c r="M62" s="92" t="str">
        <f>+[1]様式２・管理台帳!AQ228</f>
        <v>○</v>
      </c>
      <c r="N62" s="92" t="str">
        <f>+[1]様式２・管理台帳!AR228</f>
        <v>○</v>
      </c>
      <c r="O62" s="92" t="str">
        <f>+[1]様式２・管理台帳!AS228</f>
        <v>○</v>
      </c>
      <c r="P62" s="92" t="str">
        <f>+[1]様式２・管理台帳!AT228</f>
        <v>○</v>
      </c>
      <c r="Q62" s="92" t="str">
        <f>+[1]様式２・管理台帳!AU228</f>
        <v>○</v>
      </c>
      <c r="R62" s="92" t="str">
        <f>+[1]様式２・管理台帳!AV228</f>
        <v>○</v>
      </c>
      <c r="S62" s="92" t="str">
        <f>+[1]様式２・管理台帳!AW228</f>
        <v>○</v>
      </c>
      <c r="T62" s="86">
        <f>+[1]様式２・管理台帳!AX228</f>
        <v>0</v>
      </c>
      <c r="U62" s="93" t="str">
        <f>+IF([1]様式２・管理台帳!BD228="あり","あり","なし")</f>
        <v>あり</v>
      </c>
      <c r="V62" s="89">
        <f>+[1]様式２・管理台帳!BE228</f>
        <v>6</v>
      </c>
      <c r="W62" s="94">
        <f>+[1]様式２・管理台帳!BF228</f>
        <v>0</v>
      </c>
      <c r="X62" s="95">
        <f>+[1]様式２・管理台帳!BG228</f>
        <v>5</v>
      </c>
      <c r="Y62" s="95">
        <f>+[1]様式２・管理台帳!BH228</f>
        <v>1</v>
      </c>
      <c r="Z62" s="86" t="str">
        <f>+[1]様式２・管理台帳!BM228</f>
        <v>あり</v>
      </c>
      <c r="AA62" s="95">
        <f>+[1]様式２・管理台帳!BI228</f>
        <v>2</v>
      </c>
      <c r="AB62" s="96" t="str">
        <f>IF([1]様式２・管理台帳!BJ228+[1]様式２・管理台帳!BK228&gt;0,"あり","なし")</f>
        <v>なし</v>
      </c>
      <c r="AC62" s="97" t="str">
        <f>+[1]様式２・管理台帳!BL228</f>
        <v>あり</v>
      </c>
      <c r="AD62" s="98">
        <f>+[1]様式２・管理台帳!BW228</f>
        <v>2100</v>
      </c>
      <c r="AE62" s="97" t="str">
        <f>+[1]様式２・管理台帳!BX228</f>
        <v>なし</v>
      </c>
      <c r="AF62" s="99">
        <f>+[1]様式２・管理台帳!BZ228</f>
        <v>1</v>
      </c>
      <c r="AG62" s="100">
        <f>+[1]様式２・管理台帳!CA228</f>
        <v>0</v>
      </c>
      <c r="AH62" s="101">
        <f>+[1]様式２・管理台帳!CB228</f>
        <v>7.53</v>
      </c>
      <c r="AI62" s="102">
        <f>+[1]様式２・管理台帳!CC228</f>
        <v>0</v>
      </c>
      <c r="AJ62" s="103">
        <f>+[1]様式２・管理台帳!CD228</f>
        <v>2</v>
      </c>
      <c r="AK62" s="104">
        <f>+[1]様式２・管理台帳!CE228</f>
        <v>0</v>
      </c>
      <c r="AL62" s="105">
        <f>+[1]様式２・管理台帳!CF228</f>
        <v>7.5</v>
      </c>
      <c r="AM62" s="106">
        <f>+[1]様式２・管理台帳!CG228</f>
        <v>0</v>
      </c>
      <c r="AN62" s="86" t="str">
        <f>+[1]様式２・管理台帳!CI228</f>
        <v>パーテーション</v>
      </c>
      <c r="AO62" s="97" t="str">
        <f>IF(OR([1]様式２・管理台帳!CK228="あり",[1]様式２・管理台帳!CK228="1必ず別室"),"あり","")</f>
        <v>あり</v>
      </c>
      <c r="AP62" s="107" t="str">
        <f>+[1]様式２・管理台帳!CN228</f>
        <v>あり</v>
      </c>
      <c r="AQ62" s="86" t="str">
        <f>+[1]様式２・管理台帳!CO228</f>
        <v>あり</v>
      </c>
      <c r="AR62" s="86" t="str">
        <f>+[1]様式２・管理台帳!CP228</f>
        <v>あり</v>
      </c>
      <c r="AS62" s="86" t="str">
        <f>+[1]様式２・管理台帳!CQ228</f>
        <v>あり</v>
      </c>
      <c r="AT62" s="86" t="str">
        <f>+[1]様式２・管理台帳!CR228</f>
        <v>あり</v>
      </c>
      <c r="AU62" s="86" t="str">
        <f>+[1]様式２・管理台帳!CS228</f>
        <v>あり</v>
      </c>
      <c r="AV62" s="86" t="str">
        <f>+[1]様式２・管理台帳!CT228</f>
        <v>あり</v>
      </c>
      <c r="AW62" s="86" t="str">
        <f>+[1]様式２・管理台帳!CU228</f>
        <v>あり</v>
      </c>
      <c r="AX62" s="108">
        <f>+[1]様式２・管理台帳!CV228</f>
        <v>2</v>
      </c>
      <c r="AY62" s="86" t="str">
        <f>+[1]様式２・管理台帳!CW228</f>
        <v>あり</v>
      </c>
      <c r="AZ62" s="86" t="str">
        <f>+[1]様式２・管理台帳!CY228</f>
        <v>○</v>
      </c>
      <c r="BA62" s="109" t="str">
        <f t="shared" si="11"/>
        <v/>
      </c>
      <c r="BB62" s="110" t="str">
        <f t="shared" si="12"/>
        <v/>
      </c>
      <c r="BC62" s="111" t="str">
        <f t="shared" si="13"/>
        <v/>
      </c>
      <c r="BD62" s="111" t="str">
        <f t="shared" si="14"/>
        <v/>
      </c>
      <c r="BE62" s="111" t="str">
        <f t="shared" si="15"/>
        <v/>
      </c>
      <c r="BF62" s="111" t="str">
        <f t="shared" si="16"/>
        <v/>
      </c>
      <c r="BG62" s="111" t="str">
        <f t="shared" si="17"/>
        <v/>
      </c>
      <c r="BH62" s="112" t="str">
        <f t="shared" si="18"/>
        <v/>
      </c>
      <c r="BI62" s="111" t="str">
        <f t="shared" si="19"/>
        <v/>
      </c>
      <c r="BJ62" s="112" t="str">
        <f t="shared" si="20"/>
        <v/>
      </c>
      <c r="BK62" s="113" t="str">
        <f t="shared" si="21"/>
        <v/>
      </c>
      <c r="BL62" s="114"/>
    </row>
    <row r="63" spans="1:64" s="115" customFormat="1" ht="21.95" customHeight="1" x14ac:dyDescent="0.15">
      <c r="A63" s="86">
        <f>+[1]様式２・管理台帳!C229</f>
        <v>260</v>
      </c>
      <c r="B63" s="86" t="str">
        <f>+[1]様式２・管理台帳!X229</f>
        <v>デイサービスセンターこころ</v>
      </c>
      <c r="C63" s="86" t="str">
        <f>+[1]様式２・管理台帳!BC229</f>
        <v>県所管</v>
      </c>
      <c r="D63" s="86" t="str">
        <f>+[1]様式２・管理台帳!AA229</f>
        <v>深谷市</v>
      </c>
      <c r="E63" s="86" t="str">
        <f>+[1]様式２・管理台帳!AB229</f>
        <v>深谷市国済寺477番地１</v>
      </c>
      <c r="F63" s="86" t="str">
        <f>+[1]様式２・管理台帳!AL229</f>
        <v>048-574-0880</v>
      </c>
      <c r="G63" s="86" t="str">
        <f>+[1]様式２・管理台帳!D229</f>
        <v>株式会社　縁</v>
      </c>
      <c r="H63" s="87">
        <f>+[1]様式２・管理台帳!W229</f>
        <v>1174602399</v>
      </c>
      <c r="I63" s="88">
        <f>+[1]様式２・管理台帳!Y229</f>
        <v>0</v>
      </c>
      <c r="J63" s="89">
        <f>+[1]様式２・管理台帳!BA229</f>
        <v>5</v>
      </c>
      <c r="K63" s="90">
        <f>+[1]様式２・管理台帳!BB229</f>
        <v>25</v>
      </c>
      <c r="L63" s="91" t="str">
        <f>+[1]様式２・管理台帳!AP229</f>
        <v>○</v>
      </c>
      <c r="M63" s="92" t="str">
        <f>+[1]様式２・管理台帳!AQ229</f>
        <v>○</v>
      </c>
      <c r="N63" s="92" t="str">
        <f>+[1]様式２・管理台帳!AR229</f>
        <v>○</v>
      </c>
      <c r="O63" s="92" t="str">
        <f>+[1]様式２・管理台帳!AS229</f>
        <v>○</v>
      </c>
      <c r="P63" s="92" t="str">
        <f>+[1]様式２・管理台帳!AT229</f>
        <v>○</v>
      </c>
      <c r="Q63" s="92" t="str">
        <f>+[1]様式２・管理台帳!AU229</f>
        <v>○</v>
      </c>
      <c r="R63" s="92" t="str">
        <f>+[1]様式２・管理台帳!AV229</f>
        <v>○</v>
      </c>
      <c r="S63" s="92" t="str">
        <f>+[1]様式２・管理台帳!AW229</f>
        <v>○</v>
      </c>
      <c r="T63" s="86" t="str">
        <f>+[1]様式２・管理台帳!AX229</f>
        <v>12/30～1/3</v>
      </c>
      <c r="U63" s="93" t="str">
        <f>+IF([1]様式２・管理台帳!BD229="あり","あり","なし")</f>
        <v>あり</v>
      </c>
      <c r="V63" s="89">
        <f>+[1]様式２・管理台帳!BE229</f>
        <v>8</v>
      </c>
      <c r="W63" s="94">
        <f>+[1]様式２・管理台帳!BF229</f>
        <v>3</v>
      </c>
      <c r="X63" s="95">
        <f>+[1]様式２・管理台帳!BG229</f>
        <v>5</v>
      </c>
      <c r="Y63" s="95">
        <f>+[1]様式２・管理台帳!BH229</f>
        <v>0</v>
      </c>
      <c r="Z63" s="86" t="str">
        <f>+[1]様式２・管理台帳!BM229</f>
        <v>あり</v>
      </c>
      <c r="AA63" s="95">
        <f>+[1]様式２・管理台帳!BI229</f>
        <v>2</v>
      </c>
      <c r="AB63" s="96" t="str">
        <f>IF([1]様式２・管理台帳!BJ229+[1]様式２・管理台帳!BK229&gt;0,"あり","なし")</f>
        <v>あり</v>
      </c>
      <c r="AC63" s="97" t="str">
        <f>+[1]様式２・管理台帳!BL229</f>
        <v>あり</v>
      </c>
      <c r="AD63" s="98">
        <f>+[1]様式２・管理台帳!BW229</f>
        <v>2100</v>
      </c>
      <c r="AE63" s="97" t="str">
        <f>+[1]様式２・管理台帳!BX229</f>
        <v>あり</v>
      </c>
      <c r="AF63" s="99">
        <f>+[1]様式２・管理台帳!BZ229</f>
        <v>1</v>
      </c>
      <c r="AG63" s="100">
        <f>+[1]様式２・管理台帳!CA229</f>
        <v>0</v>
      </c>
      <c r="AH63" s="101">
        <f>+[1]様式２・管理台帳!CB229</f>
        <v>8.67</v>
      </c>
      <c r="AI63" s="102">
        <f>+[1]様式２・管理台帳!CC229</f>
        <v>0</v>
      </c>
      <c r="AJ63" s="103">
        <f>+[1]様式２・管理台帳!CD229</f>
        <v>4</v>
      </c>
      <c r="AK63" s="104">
        <f>+[1]様式２・管理台帳!CE229</f>
        <v>0</v>
      </c>
      <c r="AL63" s="105">
        <f>+[1]様式２・管理台帳!CF229</f>
        <v>7.75</v>
      </c>
      <c r="AM63" s="106">
        <f>+[1]様式２・管理台帳!CG229</f>
        <v>8.06</v>
      </c>
      <c r="AN63" s="86" t="str">
        <f>+[1]様式２・管理台帳!CI229</f>
        <v>パーテーション</v>
      </c>
      <c r="AO63" s="97" t="str">
        <f>IF(OR([1]様式２・管理台帳!CK229="あり",[1]様式２・管理台帳!CK229="1必ず別室"),"あり","")</f>
        <v/>
      </c>
      <c r="AP63" s="107" t="str">
        <f>+[1]様式２・管理台帳!CN229</f>
        <v>あり</v>
      </c>
      <c r="AQ63" s="86" t="str">
        <f>+[1]様式２・管理台帳!CO229</f>
        <v>あり</v>
      </c>
      <c r="AR63" s="86" t="str">
        <f>+[1]様式２・管理台帳!CP229</f>
        <v>あり</v>
      </c>
      <c r="AS63" s="86" t="str">
        <f>+[1]様式２・管理台帳!CQ229</f>
        <v>あり</v>
      </c>
      <c r="AT63" s="86" t="str">
        <f>+[1]様式２・管理台帳!CR229</f>
        <v>あり</v>
      </c>
      <c r="AU63" s="86" t="str">
        <f>+[1]様式２・管理台帳!CS229</f>
        <v>あり</v>
      </c>
      <c r="AV63" s="86" t="str">
        <f>+[1]様式２・管理台帳!CT229</f>
        <v>あり</v>
      </c>
      <c r="AW63" s="86" t="str">
        <f>+[1]様式２・管理台帳!CU229</f>
        <v>あり</v>
      </c>
      <c r="AX63" s="108">
        <f>+[1]様式２・管理台帳!CV229</f>
        <v>2</v>
      </c>
      <c r="AY63" s="86" t="str">
        <f>+[1]様式２・管理台帳!CW229</f>
        <v>あり</v>
      </c>
      <c r="AZ63" s="86" t="str">
        <f>+[1]様式２・管理台帳!CY229</f>
        <v>〇</v>
      </c>
      <c r="BA63" s="109" t="str">
        <f t="shared" si="11"/>
        <v>▲</v>
      </c>
      <c r="BB63" s="110" t="str">
        <f t="shared" si="12"/>
        <v/>
      </c>
      <c r="BC63" s="111" t="str">
        <f t="shared" si="13"/>
        <v/>
      </c>
      <c r="BD63" s="111" t="str">
        <f t="shared" si="14"/>
        <v/>
      </c>
      <c r="BE63" s="111" t="str">
        <f t="shared" si="15"/>
        <v/>
      </c>
      <c r="BF63" s="111" t="str">
        <f t="shared" si="16"/>
        <v/>
      </c>
      <c r="BG63" s="111" t="str">
        <f t="shared" si="17"/>
        <v/>
      </c>
      <c r="BH63" s="112" t="str">
        <f t="shared" si="18"/>
        <v>▲</v>
      </c>
      <c r="BI63" s="111" t="str">
        <f t="shared" si="19"/>
        <v/>
      </c>
      <c r="BJ63" s="112" t="str">
        <f t="shared" si="20"/>
        <v/>
      </c>
      <c r="BK63" s="113" t="str">
        <f t="shared" si="21"/>
        <v/>
      </c>
      <c r="BL63" s="114"/>
    </row>
    <row r="64" spans="1:64" s="115" customFormat="1" ht="21.95" customHeight="1" x14ac:dyDescent="0.15">
      <c r="A64" s="86">
        <f>+[1]様式２・管理台帳!C233</f>
        <v>264</v>
      </c>
      <c r="B64" s="86" t="str">
        <f>+[1]様式２・管理台帳!X233</f>
        <v>なでしこデイサービスセンター岡部</v>
      </c>
      <c r="C64" s="86" t="str">
        <f>+[1]様式２・管理台帳!BC233</f>
        <v>県所管</v>
      </c>
      <c r="D64" s="86" t="str">
        <f>+[1]様式２・管理台帳!AA233</f>
        <v>深谷市</v>
      </c>
      <c r="E64" s="86" t="str">
        <f>+[1]様式２・管理台帳!AB233</f>
        <v>深谷市岡３３２２-１</v>
      </c>
      <c r="F64" s="86" t="str">
        <f>+[1]様式２・管理台帳!AL233</f>
        <v>048-585-5993</v>
      </c>
      <c r="G64" s="86" t="str">
        <f>+[1]様式２・管理台帳!D233</f>
        <v>有限会社ＨＯＲＯＷＡＴＡ</v>
      </c>
      <c r="H64" s="87">
        <f>+[1]様式２・管理台帳!W233</f>
        <v>1174501195</v>
      </c>
      <c r="I64" s="88">
        <f>+[1]様式２・管理台帳!Y233</f>
        <v>0</v>
      </c>
      <c r="J64" s="89">
        <f>+[1]様式２・管理台帳!BA233</f>
        <v>4</v>
      </c>
      <c r="K64" s="90">
        <f>+[1]様式２・管理台帳!BB233</f>
        <v>20</v>
      </c>
      <c r="L64" s="91" t="str">
        <f>+[1]様式２・管理台帳!AP233</f>
        <v>○</v>
      </c>
      <c r="M64" s="92" t="str">
        <f>+[1]様式２・管理台帳!AQ233</f>
        <v>○</v>
      </c>
      <c r="N64" s="92" t="str">
        <f>+[1]様式２・管理台帳!AR233</f>
        <v>○</v>
      </c>
      <c r="O64" s="92" t="str">
        <f>+[1]様式２・管理台帳!AS233</f>
        <v>○</v>
      </c>
      <c r="P64" s="92" t="str">
        <f>+[1]様式２・管理台帳!AT233</f>
        <v>○</v>
      </c>
      <c r="Q64" s="92" t="str">
        <f>+[1]様式２・管理台帳!AU233</f>
        <v>○</v>
      </c>
      <c r="R64" s="92" t="str">
        <f>+[1]様式２・管理台帳!AV233</f>
        <v>○</v>
      </c>
      <c r="S64" s="92" t="str">
        <f>+[1]様式２・管理台帳!AW233</f>
        <v>○</v>
      </c>
      <c r="T64" s="86">
        <f>+[1]様式２・管理台帳!AX233</f>
        <v>0</v>
      </c>
      <c r="U64" s="93" t="str">
        <f>+IF([1]様式２・管理台帳!BD233="あり","あり","なし")</f>
        <v>あり</v>
      </c>
      <c r="V64" s="89">
        <f>+[1]様式２・管理台帳!BE233</f>
        <v>8</v>
      </c>
      <c r="W64" s="94">
        <f>+[1]様式２・管理台帳!BF233</f>
        <v>1</v>
      </c>
      <c r="X64" s="95">
        <f>+[1]様式２・管理台帳!BG233</f>
        <v>9</v>
      </c>
      <c r="Y64" s="95">
        <f>+[1]様式２・管理台帳!BH233</f>
        <v>0</v>
      </c>
      <c r="Z64" s="86" t="str">
        <f>+[1]様式２・管理台帳!BM233</f>
        <v>あり</v>
      </c>
      <c r="AA64" s="95">
        <f>+[1]様式２・管理台帳!BI233</f>
        <v>1</v>
      </c>
      <c r="AB64" s="96" t="str">
        <f>IF([1]様式２・管理台帳!BJ233+[1]様式２・管理台帳!BK233&gt;0,"あり","なし")</f>
        <v>なし</v>
      </c>
      <c r="AC64" s="97" t="str">
        <f>+[1]様式２・管理台帳!BL233</f>
        <v>あり</v>
      </c>
      <c r="AD64" s="98">
        <f>+[1]様式２・管理台帳!BW233</f>
        <v>2100</v>
      </c>
      <c r="AE64" s="97" t="str">
        <f>+[1]様式２・管理台帳!BX233</f>
        <v>なし</v>
      </c>
      <c r="AF64" s="99">
        <f>+[1]様式２・管理台帳!BZ233</f>
        <v>0</v>
      </c>
      <c r="AG64" s="100">
        <f>+[1]様式２・管理台帳!CA233</f>
        <v>0</v>
      </c>
      <c r="AH64" s="101">
        <f>+[1]様式２・管理台帳!CB233</f>
        <v>0</v>
      </c>
      <c r="AI64" s="102">
        <f>+[1]様式２・管理台帳!CC233</f>
        <v>0</v>
      </c>
      <c r="AJ64" s="103">
        <f>+[1]様式２・管理台帳!CD233</f>
        <v>4</v>
      </c>
      <c r="AK64" s="104">
        <f>+[1]様式２・管理台帳!CE233</f>
        <v>0</v>
      </c>
      <c r="AL64" s="105">
        <f>+[1]様式２・管理台帳!CF233</f>
        <v>7.44</v>
      </c>
      <c r="AM64" s="106">
        <f>+[1]様式２・管理台帳!CG233</f>
        <v>7.44</v>
      </c>
      <c r="AN64" s="86" t="str">
        <f>+[1]様式２・管理台帳!CI233</f>
        <v>カーテン</v>
      </c>
      <c r="AO64" s="97" t="str">
        <f>IF(OR([1]様式２・管理台帳!CK233="あり",[1]様式２・管理台帳!CK233="1必ず別室"),"あり","")</f>
        <v/>
      </c>
      <c r="AP64" s="107" t="str">
        <f>+[1]様式２・管理台帳!CN233</f>
        <v>あり</v>
      </c>
      <c r="AQ64" s="86" t="str">
        <f>+[1]様式２・管理台帳!CO233</f>
        <v>あり</v>
      </c>
      <c r="AR64" s="86" t="str">
        <f>+[1]様式２・管理台帳!CP233</f>
        <v>あり</v>
      </c>
      <c r="AS64" s="86" t="str">
        <f>+[1]様式２・管理台帳!CQ233</f>
        <v>あり</v>
      </c>
      <c r="AT64" s="86" t="str">
        <f>+[1]様式２・管理台帳!CR233</f>
        <v>あり</v>
      </c>
      <c r="AU64" s="86" t="str">
        <f>+[1]様式２・管理台帳!CS233</f>
        <v>あり</v>
      </c>
      <c r="AV64" s="86" t="str">
        <f>+[1]様式２・管理台帳!CT233</f>
        <v>あり</v>
      </c>
      <c r="AW64" s="86" t="str">
        <f>+[1]様式２・管理台帳!CU233</f>
        <v>あり</v>
      </c>
      <c r="AX64" s="108">
        <f>+[1]様式２・管理台帳!CV233</f>
        <v>2</v>
      </c>
      <c r="AY64" s="86" t="str">
        <f>+[1]様式２・管理台帳!CW233</f>
        <v>あり</v>
      </c>
      <c r="AZ64" s="86" t="str">
        <f>+[1]様式２・管理台帳!CY233</f>
        <v>〇</v>
      </c>
      <c r="BA64" s="109" t="str">
        <f t="shared" si="11"/>
        <v>▲</v>
      </c>
      <c r="BB64" s="110" t="str">
        <f t="shared" si="12"/>
        <v/>
      </c>
      <c r="BC64" s="111" t="str">
        <f t="shared" si="13"/>
        <v/>
      </c>
      <c r="BD64" s="111" t="str">
        <f t="shared" si="14"/>
        <v/>
      </c>
      <c r="BE64" s="111" t="str">
        <f t="shared" si="15"/>
        <v/>
      </c>
      <c r="BF64" s="111" t="str">
        <f t="shared" si="16"/>
        <v/>
      </c>
      <c r="BG64" s="111" t="str">
        <f t="shared" si="17"/>
        <v/>
      </c>
      <c r="BH64" s="112" t="str">
        <f t="shared" si="18"/>
        <v>▲</v>
      </c>
      <c r="BI64" s="111" t="str">
        <f t="shared" si="19"/>
        <v/>
      </c>
      <c r="BJ64" s="112" t="str">
        <f t="shared" si="20"/>
        <v/>
      </c>
      <c r="BK64" s="113" t="str">
        <f t="shared" si="21"/>
        <v/>
      </c>
      <c r="BL64" s="114"/>
    </row>
    <row r="65" spans="1:64" s="115" customFormat="1" ht="21.95" customHeight="1" x14ac:dyDescent="0.15">
      <c r="A65" s="86">
        <f>+[1]様式２・管理台帳!C234</f>
        <v>265</v>
      </c>
      <c r="B65" s="86" t="str">
        <f>+[1]様式２・管理台帳!X234</f>
        <v>なでしこデイサービスセンター</v>
      </c>
      <c r="C65" s="86" t="str">
        <f>+[1]様式２・管理台帳!BC234</f>
        <v>県所管</v>
      </c>
      <c r="D65" s="86" t="str">
        <f>+[1]様式２・管理台帳!AA234</f>
        <v>熊谷市</v>
      </c>
      <c r="E65" s="86" t="str">
        <f>+[1]様式２・管理台帳!AB234</f>
        <v>熊谷市美土里町一丁目１８０番地</v>
      </c>
      <c r="F65" s="86" t="str">
        <f>+[1]様式２・管理台帳!AL234</f>
        <v>048-598-8388</v>
      </c>
      <c r="G65" s="86" t="str">
        <f>+[1]様式２・管理台帳!D234</f>
        <v>有限会社ＨＯＲＯＷＡＴＡ</v>
      </c>
      <c r="H65" s="87">
        <f>+[1]様式２・管理台帳!W234</f>
        <v>1173103027</v>
      </c>
      <c r="I65" s="88">
        <f>+[1]様式２・管理台帳!Y234</f>
        <v>0</v>
      </c>
      <c r="J65" s="89">
        <f>+[1]様式２・管理台帳!BA234</f>
        <v>4</v>
      </c>
      <c r="K65" s="90">
        <f>+[1]様式２・管理台帳!BB234</f>
        <v>30</v>
      </c>
      <c r="L65" s="91" t="str">
        <f>+[1]様式２・管理台帳!AP234</f>
        <v>○</v>
      </c>
      <c r="M65" s="92" t="str">
        <f>+[1]様式２・管理台帳!AQ234</f>
        <v>○</v>
      </c>
      <c r="N65" s="92" t="str">
        <f>+[1]様式２・管理台帳!AR234</f>
        <v>○</v>
      </c>
      <c r="O65" s="92" t="str">
        <f>+[1]様式２・管理台帳!AS234</f>
        <v>○</v>
      </c>
      <c r="P65" s="92" t="str">
        <f>+[1]様式２・管理台帳!AT234</f>
        <v>○</v>
      </c>
      <c r="Q65" s="92" t="str">
        <f>+[1]様式２・管理台帳!AU234</f>
        <v>○</v>
      </c>
      <c r="R65" s="92" t="str">
        <f>+[1]様式２・管理台帳!AV234</f>
        <v>○</v>
      </c>
      <c r="S65" s="92" t="str">
        <f>+[1]様式２・管理台帳!AW234</f>
        <v>○</v>
      </c>
      <c r="T65" s="86">
        <f>+[1]様式２・管理台帳!AX234</f>
        <v>0</v>
      </c>
      <c r="U65" s="93" t="str">
        <f>+IF([1]様式２・管理台帳!BD234="あり","あり","なし")</f>
        <v>あり</v>
      </c>
      <c r="V65" s="89">
        <f>+[1]様式２・管理台帳!BE234</f>
        <v>7</v>
      </c>
      <c r="W65" s="94">
        <f>+[1]様式２・管理台帳!BF234</f>
        <v>7</v>
      </c>
      <c r="X65" s="95">
        <f>+[1]様式２・管理台帳!BG234</f>
        <v>0</v>
      </c>
      <c r="Y65" s="95">
        <f>+[1]様式２・管理台帳!BH234</f>
        <v>0</v>
      </c>
      <c r="Z65" s="86" t="str">
        <f>+[1]様式２・管理台帳!BM234</f>
        <v>あり</v>
      </c>
      <c r="AA65" s="95">
        <f>+[1]様式２・管理台帳!BI234</f>
        <v>1</v>
      </c>
      <c r="AB65" s="96" t="str">
        <f>IF([1]様式２・管理台帳!BJ234+[1]様式２・管理台帳!BK234&gt;0,"あり","なし")</f>
        <v>なし</v>
      </c>
      <c r="AC65" s="97" t="str">
        <f>+[1]様式２・管理台帳!BL234</f>
        <v>あり</v>
      </c>
      <c r="AD65" s="98">
        <f>+[1]様式２・管理台帳!BW234</f>
        <v>2100</v>
      </c>
      <c r="AE65" s="97" t="str">
        <f>+[1]様式２・管理台帳!BX234</f>
        <v>なし</v>
      </c>
      <c r="AF65" s="99">
        <f>+[1]様式２・管理台帳!BZ234</f>
        <v>0</v>
      </c>
      <c r="AG65" s="100">
        <f>+[1]様式２・管理台帳!CA234</f>
        <v>0</v>
      </c>
      <c r="AH65" s="101">
        <f>+[1]様式２・管理台帳!CB234</f>
        <v>0</v>
      </c>
      <c r="AI65" s="102">
        <f>+[1]様式２・管理台帳!CC234</f>
        <v>0</v>
      </c>
      <c r="AJ65" s="103">
        <f>+[1]様式２・管理台帳!CD234</f>
        <v>4</v>
      </c>
      <c r="AK65" s="104">
        <f>+[1]様式２・管理台帳!CE234</f>
        <v>0</v>
      </c>
      <c r="AL65" s="105">
        <f>+[1]様式２・管理台帳!CF234</f>
        <v>7.44</v>
      </c>
      <c r="AM65" s="106">
        <f>+[1]様式２・管理台帳!CG234</f>
        <v>7.44</v>
      </c>
      <c r="AN65" s="86" t="str">
        <f>+[1]様式２・管理台帳!CI234</f>
        <v>カーテン</v>
      </c>
      <c r="AO65" s="97" t="str">
        <f>IF(OR([1]様式２・管理台帳!CK234="あり",[1]様式２・管理台帳!CK234="1必ず別室"),"あり","")</f>
        <v/>
      </c>
      <c r="AP65" s="107" t="str">
        <f>+[1]様式２・管理台帳!CN234</f>
        <v>あり</v>
      </c>
      <c r="AQ65" s="86" t="str">
        <f>+[1]様式２・管理台帳!CO234</f>
        <v>あり</v>
      </c>
      <c r="AR65" s="86" t="str">
        <f>+[1]様式２・管理台帳!CP234</f>
        <v>あり</v>
      </c>
      <c r="AS65" s="86" t="str">
        <f>+[1]様式２・管理台帳!CQ234</f>
        <v>あり</v>
      </c>
      <c r="AT65" s="86" t="str">
        <f>+[1]様式２・管理台帳!CR234</f>
        <v>あり</v>
      </c>
      <c r="AU65" s="86" t="str">
        <f>+[1]様式２・管理台帳!CS234</f>
        <v>あり</v>
      </c>
      <c r="AV65" s="86" t="str">
        <f>+[1]様式２・管理台帳!CT234</f>
        <v>あり</v>
      </c>
      <c r="AW65" s="86" t="str">
        <f>+[1]様式２・管理台帳!CU234</f>
        <v>あり</v>
      </c>
      <c r="AX65" s="108">
        <f>+[1]様式２・管理台帳!CV234</f>
        <v>2</v>
      </c>
      <c r="AY65" s="86" t="str">
        <f>+[1]様式２・管理台帳!CW234</f>
        <v>あり</v>
      </c>
      <c r="AZ65" s="86" t="str">
        <f>+[1]様式２・管理台帳!CY234</f>
        <v>〇</v>
      </c>
      <c r="BA65" s="109" t="str">
        <f t="shared" si="11"/>
        <v>▲</v>
      </c>
      <c r="BB65" s="110" t="str">
        <f t="shared" si="12"/>
        <v/>
      </c>
      <c r="BC65" s="111" t="str">
        <f t="shared" si="13"/>
        <v/>
      </c>
      <c r="BD65" s="111" t="str">
        <f t="shared" si="14"/>
        <v/>
      </c>
      <c r="BE65" s="111" t="str">
        <f t="shared" si="15"/>
        <v/>
      </c>
      <c r="BF65" s="111" t="str">
        <f t="shared" si="16"/>
        <v/>
      </c>
      <c r="BG65" s="111" t="str">
        <f t="shared" si="17"/>
        <v/>
      </c>
      <c r="BH65" s="112" t="str">
        <f t="shared" si="18"/>
        <v>▲</v>
      </c>
      <c r="BI65" s="111" t="str">
        <f t="shared" si="19"/>
        <v/>
      </c>
      <c r="BJ65" s="112" t="str">
        <f t="shared" si="20"/>
        <v/>
      </c>
      <c r="BK65" s="113" t="str">
        <f t="shared" si="21"/>
        <v/>
      </c>
      <c r="BL65" s="114"/>
    </row>
    <row r="66" spans="1:64" s="115" customFormat="1" ht="21.95" customHeight="1" x14ac:dyDescent="0.15">
      <c r="A66" s="86">
        <f>+[1]様式２・管理台帳!C235</f>
        <v>266</v>
      </c>
      <c r="B66" s="86" t="str">
        <f>+[1]様式２・管理台帳!X235</f>
        <v>花咲デイサービス</v>
      </c>
      <c r="C66" s="86" t="str">
        <f>+[1]様式２・管理台帳!BC235</f>
        <v>県所管</v>
      </c>
      <c r="D66" s="86" t="str">
        <f>+[1]様式２・管理台帳!AA235</f>
        <v>本庄市</v>
      </c>
      <c r="E66" s="86" t="str">
        <f>+[1]様式２・管理台帳!AB235</f>
        <v>本庄市下野堂１－１８－３</v>
      </c>
      <c r="F66" s="86" t="str">
        <f>+[1]様式２・管理台帳!AL235</f>
        <v>0495-71-7208</v>
      </c>
      <c r="G66" s="86" t="str">
        <f>+[1]様式２・管理台帳!D235</f>
        <v>株式会社ハピネスライフ</v>
      </c>
      <c r="H66" s="87">
        <f>+[1]様式２・管理台帳!W235</f>
        <v>1174301745</v>
      </c>
      <c r="I66" s="88">
        <f>+[1]様式２・管理台帳!Y235</f>
        <v>0</v>
      </c>
      <c r="J66" s="89">
        <f>+[1]様式２・管理台帳!BA235</f>
        <v>7</v>
      </c>
      <c r="K66" s="90">
        <f>+[1]様式２・管理台帳!BB235</f>
        <v>19</v>
      </c>
      <c r="L66" s="91" t="str">
        <f>+[1]様式２・管理台帳!AP235</f>
        <v>○</v>
      </c>
      <c r="M66" s="92" t="str">
        <f>+[1]様式２・管理台帳!AQ235</f>
        <v>○</v>
      </c>
      <c r="N66" s="92" t="str">
        <f>+[1]様式２・管理台帳!AR235</f>
        <v>○</v>
      </c>
      <c r="O66" s="92" t="str">
        <f>+[1]様式２・管理台帳!AS235</f>
        <v>○</v>
      </c>
      <c r="P66" s="92" t="str">
        <f>+[1]様式２・管理台帳!AT235</f>
        <v>○</v>
      </c>
      <c r="Q66" s="92">
        <f>+[1]様式２・管理台帳!AU235</f>
        <v>0</v>
      </c>
      <c r="R66" s="92" t="str">
        <f>+[1]様式２・管理台帳!AV235</f>
        <v>○</v>
      </c>
      <c r="S66" s="92" t="str">
        <f>+[1]様式２・管理台帳!AW235</f>
        <v>○</v>
      </c>
      <c r="T66" s="86" t="str">
        <f>+[1]様式２・管理台帳!AX235</f>
        <v>12/3１～1/3</v>
      </c>
      <c r="U66" s="93" t="str">
        <f>+IF([1]様式２・管理台帳!BD235="あり","あり","なし")</f>
        <v>あり</v>
      </c>
      <c r="V66" s="89">
        <f>+[1]様式２・管理台帳!BE235</f>
        <v>6</v>
      </c>
      <c r="W66" s="94">
        <f>+[1]様式２・管理台帳!BF235</f>
        <v>1</v>
      </c>
      <c r="X66" s="95">
        <f>+[1]様式２・管理台帳!BG235</f>
        <v>4</v>
      </c>
      <c r="Y66" s="95">
        <f>+[1]様式２・管理台帳!BH235</f>
        <v>1</v>
      </c>
      <c r="Z66" s="86" t="str">
        <f>+[1]様式２・管理台帳!BM235</f>
        <v>あり</v>
      </c>
      <c r="AA66" s="95">
        <f>+[1]様式２・管理台帳!BI235</f>
        <v>1</v>
      </c>
      <c r="AB66" s="96" t="str">
        <f>IF([1]様式２・管理台帳!BJ235+[1]様式２・管理台帳!BK235&gt;0,"あり","なし")</f>
        <v>なし</v>
      </c>
      <c r="AC66" s="97" t="str">
        <f>+[1]様式２・管理台帳!BL235</f>
        <v>あり</v>
      </c>
      <c r="AD66" s="98">
        <f>+[1]様式２・管理台帳!BW235</f>
        <v>2100</v>
      </c>
      <c r="AE66" s="97" t="str">
        <f>+[1]様式２・管理台帳!BX235</f>
        <v>なし</v>
      </c>
      <c r="AF66" s="99">
        <f>+[1]様式２・管理台帳!BZ235</f>
        <v>1</v>
      </c>
      <c r="AG66" s="100">
        <f>+[1]様式２・管理台帳!CA235</f>
        <v>0</v>
      </c>
      <c r="AH66" s="101">
        <f>+[1]様式２・管理台帳!CB235</f>
        <v>9.94</v>
      </c>
      <c r="AI66" s="102">
        <f>+[1]様式２・管理台帳!CC235</f>
        <v>0</v>
      </c>
      <c r="AJ66" s="103">
        <f>+[1]様式２・管理台帳!CD235</f>
        <v>6</v>
      </c>
      <c r="AK66" s="104">
        <f>+[1]様式２・管理台帳!CE235</f>
        <v>0</v>
      </c>
      <c r="AL66" s="105">
        <f>+[1]様式２・管理台帳!CF235</f>
        <v>8.2810000000000006</v>
      </c>
      <c r="AM66" s="106">
        <f>+[1]様式２・管理台帳!CG235</f>
        <v>24.84</v>
      </c>
      <c r="AN66" s="86" t="str">
        <f>+[1]様式２・管理台帳!CI235</f>
        <v>カーテン</v>
      </c>
      <c r="AO66" s="97" t="str">
        <f>IF(OR([1]様式２・管理台帳!CK235="あり",[1]様式２・管理台帳!CK235="1必ず別室"),"あり","")</f>
        <v/>
      </c>
      <c r="AP66" s="107" t="str">
        <f>+[1]様式２・管理台帳!CN235</f>
        <v>あり</v>
      </c>
      <c r="AQ66" s="86" t="str">
        <f>+[1]様式２・管理台帳!CO235</f>
        <v>あり</v>
      </c>
      <c r="AR66" s="86" t="str">
        <f>+[1]様式２・管理台帳!CP235</f>
        <v>あり</v>
      </c>
      <c r="AS66" s="86" t="str">
        <f>+[1]様式２・管理台帳!CQ235</f>
        <v>あり</v>
      </c>
      <c r="AT66" s="86" t="str">
        <f>+[1]様式２・管理台帳!CR235</f>
        <v>あり</v>
      </c>
      <c r="AU66" s="86" t="str">
        <f>+[1]様式２・管理台帳!CS235</f>
        <v>あり</v>
      </c>
      <c r="AV66" s="86" t="str">
        <f>+[1]様式２・管理台帳!CT235</f>
        <v>あり</v>
      </c>
      <c r="AW66" s="86" t="str">
        <f>+[1]様式２・管理台帳!CU235</f>
        <v>あり</v>
      </c>
      <c r="AX66" s="108">
        <f>+[1]様式２・管理台帳!CV235</f>
        <v>2</v>
      </c>
      <c r="AY66" s="86" t="str">
        <f>+[1]様式２・管理台帳!CW235</f>
        <v>あり</v>
      </c>
      <c r="AZ66" s="86" t="str">
        <f>+[1]様式２・管理台帳!CY235</f>
        <v>〇</v>
      </c>
      <c r="BA66" s="109" t="str">
        <f t="shared" si="11"/>
        <v>▲</v>
      </c>
      <c r="BB66" s="110" t="str">
        <f t="shared" si="12"/>
        <v/>
      </c>
      <c r="BC66" s="111" t="str">
        <f t="shared" si="13"/>
        <v/>
      </c>
      <c r="BD66" s="111" t="str">
        <f t="shared" si="14"/>
        <v/>
      </c>
      <c r="BE66" s="111" t="str">
        <f t="shared" si="15"/>
        <v/>
      </c>
      <c r="BF66" s="111" t="str">
        <f t="shared" si="16"/>
        <v/>
      </c>
      <c r="BG66" s="111" t="str">
        <f t="shared" si="17"/>
        <v/>
      </c>
      <c r="BH66" s="112" t="str">
        <f t="shared" si="18"/>
        <v>▲</v>
      </c>
      <c r="BI66" s="111" t="str">
        <f t="shared" si="19"/>
        <v/>
      </c>
      <c r="BJ66" s="112" t="str">
        <f t="shared" si="20"/>
        <v/>
      </c>
      <c r="BK66" s="113" t="str">
        <f t="shared" si="21"/>
        <v/>
      </c>
      <c r="BL66" s="114"/>
    </row>
    <row r="67" spans="1:64" s="115" customFormat="1" ht="21.95" customHeight="1" x14ac:dyDescent="0.15">
      <c r="A67" s="86">
        <f>+[1]様式２・管理台帳!C236</f>
        <v>267</v>
      </c>
      <c r="B67" s="86" t="str">
        <f>+[1]様式２・管理台帳!X236</f>
        <v>ﾃﾞｲｻｰﾋﾞｽｾﾝﾀｰｴｸﾗｼｱ三郷南</v>
      </c>
      <c r="C67" s="86" t="str">
        <f>+[1]様式２・管理台帳!BC236</f>
        <v>県所管</v>
      </c>
      <c r="D67" s="86" t="str">
        <f>+[1]様式２・管理台帳!AA236</f>
        <v>三郷市</v>
      </c>
      <c r="E67" s="86" t="str">
        <f>+[1]様式２・管理台帳!AB236</f>
        <v>三郷市戸ヶ崎2-202</v>
      </c>
      <c r="F67" s="86" t="str">
        <f>+[1]様式２・管理台帳!AL236</f>
        <v>050‐6861‐3723</v>
      </c>
      <c r="G67" s="86" t="str">
        <f>+[1]様式２・管理台帳!D236</f>
        <v>株式会社エクラシア</v>
      </c>
      <c r="H67" s="87">
        <f>+[1]様式２・管理台帳!W236</f>
        <v>1171201815</v>
      </c>
      <c r="I67" s="88">
        <f>+[1]様式２・管理台帳!Y236</f>
        <v>0</v>
      </c>
      <c r="J67" s="89">
        <f>+[1]様式２・管理台帳!BA236</f>
        <v>4</v>
      </c>
      <c r="K67" s="90">
        <f>+[1]様式２・管理台帳!BB236</f>
        <v>25</v>
      </c>
      <c r="L67" s="91" t="str">
        <f>+[1]様式２・管理台帳!AP236</f>
        <v>○</v>
      </c>
      <c r="M67" s="92" t="str">
        <f>+[1]様式２・管理台帳!AQ236</f>
        <v>○</v>
      </c>
      <c r="N67" s="92" t="str">
        <f>+[1]様式２・管理台帳!AR236</f>
        <v>○</v>
      </c>
      <c r="O67" s="92" t="str">
        <f>+[1]様式２・管理台帳!AS236</f>
        <v>○</v>
      </c>
      <c r="P67" s="92" t="str">
        <f>+[1]様式２・管理台帳!AT236</f>
        <v>○</v>
      </c>
      <c r="Q67" s="92" t="str">
        <f>+[1]様式２・管理台帳!AU236</f>
        <v>○</v>
      </c>
      <c r="R67" s="92" t="str">
        <f>+[1]様式２・管理台帳!AV236</f>
        <v>○</v>
      </c>
      <c r="S67" s="92" t="str">
        <f>+[1]様式２・管理台帳!AW236</f>
        <v>○</v>
      </c>
      <c r="T67" s="86">
        <f>+[1]様式２・管理台帳!AX236</f>
        <v>0</v>
      </c>
      <c r="U67" s="93" t="str">
        <f>+IF([1]様式２・管理台帳!BD236="あり","あり","なし")</f>
        <v>あり</v>
      </c>
      <c r="V67" s="89">
        <f>+[1]様式２・管理台帳!BE236</f>
        <v>2</v>
      </c>
      <c r="W67" s="94">
        <f>+[1]様式２・管理台帳!BF236</f>
        <v>0</v>
      </c>
      <c r="X67" s="95">
        <f>+[1]様式２・管理台帳!BG236</f>
        <v>1</v>
      </c>
      <c r="Y67" s="95">
        <f>+[1]様式２・管理台帳!BH236</f>
        <v>1</v>
      </c>
      <c r="Z67" s="86" t="str">
        <f>+[1]様式２・管理台帳!BM236</f>
        <v>あり</v>
      </c>
      <c r="AA67" s="95">
        <f>+[1]様式２・管理台帳!BI236</f>
        <v>2</v>
      </c>
      <c r="AB67" s="96" t="str">
        <f>IF([1]様式２・管理台帳!BJ236+[1]様式２・管理台帳!BK236&gt;0,"あり","なし")</f>
        <v>なし</v>
      </c>
      <c r="AC67" s="97" t="str">
        <f>+[1]様式２・管理台帳!BL236</f>
        <v>あり</v>
      </c>
      <c r="AD67" s="98">
        <f>+[1]様式２・管理台帳!BW236</f>
        <v>2100</v>
      </c>
      <c r="AE67" s="97" t="str">
        <f>+[1]様式２・管理台帳!BX236</f>
        <v>なし</v>
      </c>
      <c r="AF67" s="99">
        <f>+[1]様式２・管理台帳!BZ236</f>
        <v>1</v>
      </c>
      <c r="AG67" s="100">
        <f>+[1]様式２・管理台帳!CA236</f>
        <v>0</v>
      </c>
      <c r="AH67" s="101">
        <f>+[1]様式２・管理台帳!CB236</f>
        <v>0</v>
      </c>
      <c r="AI67" s="102">
        <f>+[1]様式２・管理台帳!CC236</f>
        <v>0</v>
      </c>
      <c r="AJ67" s="103">
        <f>+[1]様式２・管理台帳!CD236</f>
        <v>4</v>
      </c>
      <c r="AK67" s="104">
        <f>+[1]様式２・管理台帳!CE236</f>
        <v>0</v>
      </c>
      <c r="AL67" s="105">
        <f>+[1]様式２・管理台帳!CF236</f>
        <v>7.5</v>
      </c>
      <c r="AM67" s="106">
        <f>+[1]様式２・管理台帳!CG236</f>
        <v>0</v>
      </c>
      <c r="AN67" s="86" t="str">
        <f>+[1]様式２・管理台帳!CI236</f>
        <v>パーテーション</v>
      </c>
      <c r="AO67" s="97" t="str">
        <f>IF(OR([1]様式２・管理台帳!CK236="あり",[1]様式２・管理台帳!CK236="1必ず別室"),"あり","")</f>
        <v/>
      </c>
      <c r="AP67" s="107" t="str">
        <f>+[1]様式２・管理台帳!CN236</f>
        <v>あり</v>
      </c>
      <c r="AQ67" s="86" t="str">
        <f>+[1]様式２・管理台帳!CO236</f>
        <v>あり</v>
      </c>
      <c r="AR67" s="86" t="str">
        <f>+[1]様式２・管理台帳!CP236</f>
        <v>あり</v>
      </c>
      <c r="AS67" s="86" t="str">
        <f>+[1]様式２・管理台帳!CQ236</f>
        <v>あり</v>
      </c>
      <c r="AT67" s="86" t="str">
        <f>+[1]様式２・管理台帳!CR236</f>
        <v>あり</v>
      </c>
      <c r="AU67" s="86" t="str">
        <f>+[1]様式２・管理台帳!CS236</f>
        <v>あり</v>
      </c>
      <c r="AV67" s="86" t="str">
        <f>+[1]様式２・管理台帳!CT236</f>
        <v>あり</v>
      </c>
      <c r="AW67" s="86" t="str">
        <f>+[1]様式２・管理台帳!CU236</f>
        <v>あり</v>
      </c>
      <c r="AX67" s="108">
        <f>+[1]様式２・管理台帳!CV236</f>
        <v>2</v>
      </c>
      <c r="AY67" s="86" t="str">
        <f>+[1]様式２・管理台帳!CW236</f>
        <v>あり</v>
      </c>
      <c r="AZ67" s="86" t="str">
        <f>+[1]様式２・管理台帳!CY236</f>
        <v>○</v>
      </c>
      <c r="BA67" s="109" t="str">
        <f t="shared" si="11"/>
        <v>▲</v>
      </c>
      <c r="BB67" s="110" t="str">
        <f t="shared" si="12"/>
        <v/>
      </c>
      <c r="BC67" s="111" t="str">
        <f t="shared" si="13"/>
        <v/>
      </c>
      <c r="BD67" s="111" t="str">
        <f t="shared" si="14"/>
        <v/>
      </c>
      <c r="BE67" s="111" t="str">
        <f t="shared" si="15"/>
        <v>▲</v>
      </c>
      <c r="BF67" s="111" t="str">
        <f t="shared" si="16"/>
        <v/>
      </c>
      <c r="BG67" s="111" t="str">
        <f t="shared" si="17"/>
        <v/>
      </c>
      <c r="BH67" s="112" t="str">
        <f t="shared" si="18"/>
        <v>▲</v>
      </c>
      <c r="BI67" s="111" t="str">
        <f t="shared" si="19"/>
        <v/>
      </c>
      <c r="BJ67" s="112" t="str">
        <f t="shared" si="20"/>
        <v/>
      </c>
      <c r="BK67" s="113" t="str">
        <f t="shared" si="21"/>
        <v/>
      </c>
      <c r="BL67" s="114"/>
    </row>
    <row r="68" spans="1:64" s="115" customFormat="1" ht="21.95" customHeight="1" x14ac:dyDescent="0.15">
      <c r="A68" s="86">
        <f>+[1]様式２・管理台帳!C237</f>
        <v>268</v>
      </c>
      <c r="B68" s="86" t="str">
        <f>+[1]様式２・管理台帳!X237</f>
        <v>デイサービスセンターエクラシア志木</v>
      </c>
      <c r="C68" s="86" t="str">
        <f>+[1]様式２・管理台帳!BC237</f>
        <v>県所管</v>
      </c>
      <c r="D68" s="86" t="str">
        <f>+[1]様式２・管理台帳!AA237</f>
        <v>志木市</v>
      </c>
      <c r="E68" s="86" t="str">
        <f>+[1]様式２・管理台帳!AB237</f>
        <v>志木市上宗岡１－１６－２５</v>
      </c>
      <c r="F68" s="86" t="str">
        <f>+[1]様式２・管理台帳!AL237</f>
        <v>050-6861-6746</v>
      </c>
      <c r="G68" s="86" t="str">
        <f>+[1]様式２・管理台帳!D237</f>
        <v>株式会社エクラシアHD</v>
      </c>
      <c r="H68" s="87">
        <f>+[1]様式２・管理台帳!W237</f>
        <v>1172200832</v>
      </c>
      <c r="I68" s="88">
        <f>+[1]様式２・管理台帳!Y237</f>
        <v>0</v>
      </c>
      <c r="J68" s="89">
        <f>+[1]様式２・管理台帳!BA237</f>
        <v>3</v>
      </c>
      <c r="K68" s="90">
        <f>+[1]様式２・管理台帳!BB237</f>
        <v>30</v>
      </c>
      <c r="L68" s="91" t="str">
        <f>+[1]様式２・管理台帳!AP237</f>
        <v>○</v>
      </c>
      <c r="M68" s="92" t="str">
        <f>+[1]様式２・管理台帳!AQ237</f>
        <v>○</v>
      </c>
      <c r="N68" s="92" t="str">
        <f>+[1]様式２・管理台帳!AR237</f>
        <v>○</v>
      </c>
      <c r="O68" s="92" t="str">
        <f>+[1]様式２・管理台帳!AS237</f>
        <v>○</v>
      </c>
      <c r="P68" s="92" t="str">
        <f>+[1]様式２・管理台帳!AT237</f>
        <v>○</v>
      </c>
      <c r="Q68" s="92" t="str">
        <f>+[1]様式２・管理台帳!AU237</f>
        <v>○</v>
      </c>
      <c r="R68" s="92" t="str">
        <f>+[1]様式２・管理台帳!AV237</f>
        <v>○</v>
      </c>
      <c r="S68" s="92" t="str">
        <f>+[1]様式２・管理台帳!AW237</f>
        <v>○</v>
      </c>
      <c r="T68" s="86">
        <f>+[1]様式２・管理台帳!AX237</f>
        <v>0</v>
      </c>
      <c r="U68" s="93" t="str">
        <f>+IF([1]様式２・管理台帳!BD237="あり","あり","なし")</f>
        <v>あり</v>
      </c>
      <c r="V68" s="89">
        <f>+[1]様式２・管理台帳!BE237</f>
        <v>7</v>
      </c>
      <c r="W68" s="94">
        <f>+[1]様式２・管理台帳!BF237</f>
        <v>0</v>
      </c>
      <c r="X68" s="95">
        <f>+[1]様式２・管理台帳!BG237</f>
        <v>7</v>
      </c>
      <c r="Y68" s="95">
        <f>+[1]様式２・管理台帳!BH237</f>
        <v>0</v>
      </c>
      <c r="Z68" s="86" t="str">
        <f>+[1]様式２・管理台帳!BM237</f>
        <v>あり</v>
      </c>
      <c r="AA68" s="95">
        <f>+[1]様式２・管理台帳!BI237</f>
        <v>2</v>
      </c>
      <c r="AB68" s="96" t="str">
        <f>IF([1]様式２・管理台帳!BJ237+[1]様式２・管理台帳!BK237&gt;0,"あり","なし")</f>
        <v>なし</v>
      </c>
      <c r="AC68" s="97" t="str">
        <f>+[1]様式２・管理台帳!BL237</f>
        <v>あり</v>
      </c>
      <c r="AD68" s="98">
        <f>+[1]様式２・管理台帳!BW237</f>
        <v>2100</v>
      </c>
      <c r="AE68" s="97">
        <f>+[1]様式２・管理台帳!BX237</f>
        <v>0</v>
      </c>
      <c r="AF68" s="99">
        <f>+[1]様式２・管理台帳!BZ237</f>
        <v>0</v>
      </c>
      <c r="AG68" s="100">
        <f>+[1]様式２・管理台帳!CA237</f>
        <v>0</v>
      </c>
      <c r="AH68" s="101">
        <f>+[1]様式２・管理台帳!CB237</f>
        <v>0</v>
      </c>
      <c r="AI68" s="102">
        <f>+[1]様式２・管理台帳!CC237</f>
        <v>0</v>
      </c>
      <c r="AJ68" s="103">
        <f>+[1]様式２・管理台帳!CD237</f>
        <v>3</v>
      </c>
      <c r="AK68" s="104">
        <f>+[1]様式２・管理台帳!CE237</f>
        <v>0</v>
      </c>
      <c r="AL68" s="105">
        <f>+[1]様式２・管理台帳!CF237</f>
        <v>7.5</v>
      </c>
      <c r="AM68" s="106">
        <f>+[1]様式２・管理台帳!CG237</f>
        <v>0</v>
      </c>
      <c r="AN68" s="86" t="str">
        <f>+[1]様式２・管理台帳!CI237</f>
        <v>パーテーション</v>
      </c>
      <c r="AO68" s="97" t="str">
        <f>IF(OR([1]様式２・管理台帳!CK237="あり",[1]様式２・管理台帳!CK237="1必ず別室"),"あり","")</f>
        <v/>
      </c>
      <c r="AP68" s="107" t="str">
        <f>+[1]様式２・管理台帳!CN237</f>
        <v>あり</v>
      </c>
      <c r="AQ68" s="86" t="str">
        <f>+[1]様式２・管理台帳!CO237</f>
        <v>あり</v>
      </c>
      <c r="AR68" s="86" t="str">
        <f>+[1]様式２・管理台帳!CP237</f>
        <v>あり</v>
      </c>
      <c r="AS68" s="86" t="str">
        <f>+[1]様式２・管理台帳!CQ237</f>
        <v>あり</v>
      </c>
      <c r="AT68" s="86" t="str">
        <f>+[1]様式２・管理台帳!CR237</f>
        <v>あり</v>
      </c>
      <c r="AU68" s="86" t="str">
        <f>+[1]様式２・管理台帳!CS237</f>
        <v>あり</v>
      </c>
      <c r="AV68" s="86" t="str">
        <f>+[1]様式２・管理台帳!CT237</f>
        <v>あり</v>
      </c>
      <c r="AW68" s="86" t="str">
        <f>+[1]様式２・管理台帳!CU237</f>
        <v>あり</v>
      </c>
      <c r="AX68" s="108">
        <f>+[1]様式２・管理台帳!CV237</f>
        <v>2</v>
      </c>
      <c r="AY68" s="86" t="str">
        <f>+[1]様式２・管理台帳!CW237</f>
        <v>あり</v>
      </c>
      <c r="AZ68" s="86" t="str">
        <f>+[1]様式２・管理台帳!CY237</f>
        <v>○</v>
      </c>
      <c r="BA68" s="109" t="str">
        <f t="shared" si="11"/>
        <v>▲</v>
      </c>
      <c r="BB68" s="110" t="str">
        <f t="shared" si="12"/>
        <v/>
      </c>
      <c r="BC68" s="111" t="str">
        <f t="shared" si="13"/>
        <v/>
      </c>
      <c r="BD68" s="111" t="str">
        <f t="shared" si="14"/>
        <v/>
      </c>
      <c r="BE68" s="111" t="str">
        <f t="shared" si="15"/>
        <v/>
      </c>
      <c r="BF68" s="111" t="str">
        <f t="shared" si="16"/>
        <v/>
      </c>
      <c r="BG68" s="111" t="str">
        <f t="shared" si="17"/>
        <v/>
      </c>
      <c r="BH68" s="112" t="str">
        <f t="shared" si="18"/>
        <v>▲</v>
      </c>
      <c r="BI68" s="111" t="str">
        <f t="shared" si="19"/>
        <v/>
      </c>
      <c r="BJ68" s="112" t="str">
        <f t="shared" si="20"/>
        <v/>
      </c>
      <c r="BK68" s="113" t="str">
        <f t="shared" si="21"/>
        <v/>
      </c>
      <c r="BL68" s="114"/>
    </row>
    <row r="69" spans="1:64" s="115" customFormat="1" ht="21.95" customHeight="1" x14ac:dyDescent="0.15">
      <c r="A69" s="86">
        <f>+[1]様式２・管理台帳!C238</f>
        <v>269</v>
      </c>
      <c r="B69" s="86" t="str">
        <f>+[1]様式２・管理台帳!X238</f>
        <v>ラブアンドスマイル妻沼</v>
      </c>
      <c r="C69" s="86" t="str">
        <f>+[1]様式２・管理台帳!BC238</f>
        <v>県所管</v>
      </c>
      <c r="D69" s="86" t="str">
        <f>+[1]様式２・管理台帳!AA238</f>
        <v>熊谷市</v>
      </c>
      <c r="E69" s="86" t="str">
        <f>+[1]様式２・管理台帳!AB238</f>
        <v>熊谷市妻沼２５２２－５</v>
      </c>
      <c r="F69" s="86" t="str">
        <f>+[1]様式２・管理台帳!AL238</f>
        <v>048-598-5200</v>
      </c>
      <c r="G69" s="86" t="str">
        <f>+[1]様式２・管理台帳!D238</f>
        <v>有限会社やまひろ</v>
      </c>
      <c r="H69" s="87">
        <f>+[1]様式２・管理台帳!W238</f>
        <v>1173103654</v>
      </c>
      <c r="I69" s="88">
        <f>+[1]様式２・管理台帳!Y238</f>
        <v>0</v>
      </c>
      <c r="J69" s="89">
        <f>+[1]様式２・管理台帳!BA238</f>
        <v>8</v>
      </c>
      <c r="K69" s="90">
        <f>+[1]様式２・管理台帳!BB238</f>
        <v>24</v>
      </c>
      <c r="L69" s="91" t="str">
        <f>+[1]様式２・管理台帳!AP238</f>
        <v>○</v>
      </c>
      <c r="M69" s="92" t="str">
        <f>+[1]様式２・管理台帳!AQ238</f>
        <v>○</v>
      </c>
      <c r="N69" s="92" t="str">
        <f>+[1]様式２・管理台帳!AR238</f>
        <v>○</v>
      </c>
      <c r="O69" s="92" t="str">
        <f>+[1]様式２・管理台帳!AS238</f>
        <v>○</v>
      </c>
      <c r="P69" s="92" t="str">
        <f>+[1]様式２・管理台帳!AT238</f>
        <v>○</v>
      </c>
      <c r="Q69" s="92" t="str">
        <f>+[1]様式２・管理台帳!AU238</f>
        <v>○</v>
      </c>
      <c r="R69" s="92" t="str">
        <f>+[1]様式２・管理台帳!AV238</f>
        <v>○</v>
      </c>
      <c r="S69" s="92" t="str">
        <f>+[1]様式２・管理台帳!AW238</f>
        <v>○</v>
      </c>
      <c r="T69" s="86">
        <f>+[1]様式２・管理台帳!AX238</f>
        <v>0</v>
      </c>
      <c r="U69" s="93" t="str">
        <f>+IF([1]様式２・管理台帳!BD238="あり","あり","なし")</f>
        <v>あり</v>
      </c>
      <c r="V69" s="89">
        <f>+[1]様式２・管理台帳!BE238</f>
        <v>2</v>
      </c>
      <c r="W69" s="94">
        <f>+[1]様式２・管理台帳!BF238</f>
        <v>0</v>
      </c>
      <c r="X69" s="95">
        <f>+[1]様式２・管理台帳!BG238</f>
        <v>1</v>
      </c>
      <c r="Y69" s="95">
        <f>+[1]様式２・管理台帳!BH238</f>
        <v>0</v>
      </c>
      <c r="Z69" s="86" t="str">
        <f>+[1]様式２・管理台帳!BM238</f>
        <v>あり</v>
      </c>
      <c r="AA69" s="95">
        <f>+[1]様式２・管理台帳!BI238</f>
        <v>1</v>
      </c>
      <c r="AB69" s="96" t="str">
        <f>IF([1]様式２・管理台帳!BJ238+[1]様式２・管理台帳!BK238&gt;0,"あり","なし")</f>
        <v>なし</v>
      </c>
      <c r="AC69" s="97" t="str">
        <f>+[1]様式２・管理台帳!BL238</f>
        <v>あり</v>
      </c>
      <c r="AD69" s="98">
        <f>+[1]様式２・管理台帳!BW238</f>
        <v>2100</v>
      </c>
      <c r="AE69" s="97" t="str">
        <f>+[1]様式２・管理台帳!BX238</f>
        <v>なし</v>
      </c>
      <c r="AF69" s="99">
        <f>+[1]様式２・管理台帳!BZ238</f>
        <v>1</v>
      </c>
      <c r="AG69" s="100">
        <f>+[1]様式２・管理台帳!CA238</f>
        <v>0</v>
      </c>
      <c r="AH69" s="101">
        <f>+[1]様式２・管理台帳!CB238</f>
        <v>9.16</v>
      </c>
      <c r="AI69" s="102">
        <f>+[1]様式２・管理台帳!CC238</f>
        <v>0</v>
      </c>
      <c r="AJ69" s="103">
        <f>+[1]様式２・管理台帳!CD238</f>
        <v>3</v>
      </c>
      <c r="AK69" s="104">
        <f>+[1]様式２・管理台帳!CE238</f>
        <v>0</v>
      </c>
      <c r="AL69" s="105">
        <f>+[1]様式２・管理台帳!CF238</f>
        <v>7.98</v>
      </c>
      <c r="AM69" s="106">
        <f>+[1]様式２・管理台帳!CG238</f>
        <v>25.52</v>
      </c>
      <c r="AN69" s="86" t="str">
        <f>+[1]様式２・管理台帳!CI238</f>
        <v>両方併用</v>
      </c>
      <c r="AO69" s="97" t="str">
        <f>IF(OR([1]様式２・管理台帳!CK238="あり",[1]様式２・管理台帳!CK238="1必ず別室"),"あり","")</f>
        <v/>
      </c>
      <c r="AP69" s="107" t="str">
        <f>+[1]様式２・管理台帳!CN238</f>
        <v>あり</v>
      </c>
      <c r="AQ69" s="86" t="str">
        <f>+[1]様式２・管理台帳!CO238</f>
        <v>あり</v>
      </c>
      <c r="AR69" s="86" t="str">
        <f>+[1]様式２・管理台帳!CP238</f>
        <v>あり</v>
      </c>
      <c r="AS69" s="86" t="str">
        <f>+[1]様式２・管理台帳!CQ238</f>
        <v>あり</v>
      </c>
      <c r="AT69" s="86" t="str">
        <f>+[1]様式２・管理台帳!CR238</f>
        <v>あり</v>
      </c>
      <c r="AU69" s="86" t="str">
        <f>+[1]様式２・管理台帳!CS238</f>
        <v>あり</v>
      </c>
      <c r="AV69" s="86" t="str">
        <f>+[1]様式２・管理台帳!CT238</f>
        <v>あり</v>
      </c>
      <c r="AW69" s="86" t="str">
        <f>+[1]様式２・管理台帳!CU238</f>
        <v>あり</v>
      </c>
      <c r="AX69" s="108">
        <f>+[1]様式２・管理台帳!CV238</f>
        <v>2</v>
      </c>
      <c r="AY69" s="86" t="str">
        <f>+[1]様式２・管理台帳!CW238</f>
        <v>あり</v>
      </c>
      <c r="AZ69" s="86" t="str">
        <f>+[1]様式２・管理台帳!CY238</f>
        <v>〇</v>
      </c>
      <c r="BA69" s="109" t="str">
        <f t="shared" si="11"/>
        <v>▲</v>
      </c>
      <c r="BB69" s="110" t="str">
        <f t="shared" si="12"/>
        <v/>
      </c>
      <c r="BC69" s="111" t="str">
        <f t="shared" si="13"/>
        <v/>
      </c>
      <c r="BD69" s="111" t="str">
        <f t="shared" si="14"/>
        <v/>
      </c>
      <c r="BE69" s="111" t="str">
        <f t="shared" si="15"/>
        <v/>
      </c>
      <c r="BF69" s="111" t="str">
        <f t="shared" si="16"/>
        <v/>
      </c>
      <c r="BG69" s="111" t="str">
        <f t="shared" si="17"/>
        <v/>
      </c>
      <c r="BH69" s="112" t="str">
        <f t="shared" si="18"/>
        <v>▲</v>
      </c>
      <c r="BI69" s="111" t="str">
        <f t="shared" si="19"/>
        <v/>
      </c>
      <c r="BJ69" s="112" t="str">
        <f t="shared" si="20"/>
        <v/>
      </c>
      <c r="BK69" s="113" t="str">
        <f t="shared" si="21"/>
        <v/>
      </c>
      <c r="BL69" s="114"/>
    </row>
    <row r="70" spans="1:64" s="115" customFormat="1" ht="21.95" customHeight="1" x14ac:dyDescent="0.15">
      <c r="A70" s="86">
        <f>+[1]様式２・管理台帳!C240</f>
        <v>271</v>
      </c>
      <c r="B70" s="86" t="str">
        <f>+[1]様式２・管理台帳!X240</f>
        <v>デイサービスセンターエクラシアふじみ野</v>
      </c>
      <c r="C70" s="86" t="str">
        <f>+[1]様式２・管理台帳!BC240</f>
        <v>県所管</v>
      </c>
      <c r="D70" s="86" t="str">
        <f>+[1]様式２・管理台帳!AA240</f>
        <v>ふじみ野市</v>
      </c>
      <c r="E70" s="86" t="str">
        <f>+[1]様式２・管理台帳!AB240</f>
        <v>ふじみ野市苗間５６４－１</v>
      </c>
      <c r="F70" s="86" t="str">
        <f>+[1]様式２・管理台帳!AL240</f>
        <v>050-6868-2803</v>
      </c>
      <c r="G70" s="86" t="str">
        <f>+[1]様式２・管理台帳!D240</f>
        <v>株式会社エクラシアHD</v>
      </c>
      <c r="H70" s="87">
        <f>+[1]様式２・管理台帳!W240</f>
        <v>1173001411</v>
      </c>
      <c r="I70" s="88">
        <f>+[1]様式２・管理台帳!Y240</f>
        <v>0</v>
      </c>
      <c r="J70" s="89">
        <f>+[1]様式２・管理台帳!BA240</f>
        <v>5</v>
      </c>
      <c r="K70" s="90">
        <f>+[1]様式２・管理台帳!BB240</f>
        <v>25</v>
      </c>
      <c r="L70" s="91" t="str">
        <f>+[1]様式２・管理台帳!AP240</f>
        <v>○</v>
      </c>
      <c r="M70" s="92" t="str">
        <f>+[1]様式２・管理台帳!AQ240</f>
        <v>○</v>
      </c>
      <c r="N70" s="92" t="str">
        <f>+[1]様式２・管理台帳!AR240</f>
        <v>○</v>
      </c>
      <c r="O70" s="92" t="str">
        <f>+[1]様式２・管理台帳!AS240</f>
        <v>○</v>
      </c>
      <c r="P70" s="92" t="str">
        <f>+[1]様式２・管理台帳!AT240</f>
        <v>○</v>
      </c>
      <c r="Q70" s="92" t="str">
        <f>+[1]様式２・管理台帳!AU240</f>
        <v>○</v>
      </c>
      <c r="R70" s="92" t="str">
        <f>+[1]様式２・管理台帳!AV240</f>
        <v>○</v>
      </c>
      <c r="S70" s="92" t="str">
        <f>+[1]様式２・管理台帳!AW240</f>
        <v>○</v>
      </c>
      <c r="T70" s="86">
        <f>+[1]様式２・管理台帳!AX240</f>
        <v>0</v>
      </c>
      <c r="U70" s="93" t="str">
        <f>+IF([1]様式２・管理台帳!BD240="あり","あり","なし")</f>
        <v>あり</v>
      </c>
      <c r="V70" s="89">
        <f>+[1]様式２・管理台帳!BE240</f>
        <v>6</v>
      </c>
      <c r="W70" s="94">
        <f>+[1]様式２・管理台帳!BF240</f>
        <v>0</v>
      </c>
      <c r="X70" s="95">
        <f>+[1]様式２・管理台帳!BG240</f>
        <v>6</v>
      </c>
      <c r="Y70" s="95">
        <f>+[1]様式２・管理台帳!BH240</f>
        <v>0</v>
      </c>
      <c r="Z70" s="86" t="str">
        <f>+[1]様式２・管理台帳!BM240</f>
        <v>あり</v>
      </c>
      <c r="AA70" s="95">
        <f>+[1]様式２・管理台帳!BI240</f>
        <v>2</v>
      </c>
      <c r="AB70" s="96" t="str">
        <f>IF([1]様式２・管理台帳!BJ240+[1]様式２・管理台帳!BK240&gt;0,"あり","なし")</f>
        <v>なし</v>
      </c>
      <c r="AC70" s="97" t="str">
        <f>+[1]様式２・管理台帳!BL240</f>
        <v>あり</v>
      </c>
      <c r="AD70" s="98">
        <f>+[1]様式２・管理台帳!BW240</f>
        <v>2100</v>
      </c>
      <c r="AE70" s="97" t="str">
        <f>+[1]様式２・管理台帳!BX240</f>
        <v>なし</v>
      </c>
      <c r="AF70" s="99">
        <f>+[1]様式２・管理台帳!BZ240</f>
        <v>1</v>
      </c>
      <c r="AG70" s="100">
        <f>+[1]様式２・管理台帳!CA240</f>
        <v>0</v>
      </c>
      <c r="AH70" s="101">
        <f>+[1]様式２・管理台帳!CB240</f>
        <v>10.6</v>
      </c>
      <c r="AI70" s="102">
        <f>+[1]様式２・管理台帳!CC240</f>
        <v>0</v>
      </c>
      <c r="AJ70" s="103">
        <f>+[1]様式２・管理台帳!CD240</f>
        <v>4</v>
      </c>
      <c r="AK70" s="104">
        <f>+[1]様式２・管理台帳!CE240</f>
        <v>0</v>
      </c>
      <c r="AL70" s="105">
        <f>+[1]様式２・管理台帳!CF240</f>
        <v>7.5</v>
      </c>
      <c r="AM70" s="106">
        <f>+[1]様式２・管理台帳!CG240</f>
        <v>0</v>
      </c>
      <c r="AN70" s="86" t="str">
        <f>+[1]様式２・管理台帳!CI240</f>
        <v>パーテーション</v>
      </c>
      <c r="AO70" s="97" t="str">
        <f>IF(OR([1]様式２・管理台帳!CK240="あり",[1]様式２・管理台帳!CK240="1必ず別室"),"あり","")</f>
        <v/>
      </c>
      <c r="AP70" s="107" t="str">
        <f>+[1]様式２・管理台帳!CN240</f>
        <v>あり</v>
      </c>
      <c r="AQ70" s="86" t="str">
        <f>+[1]様式２・管理台帳!CO240</f>
        <v>あり</v>
      </c>
      <c r="AR70" s="86" t="str">
        <f>+[1]様式２・管理台帳!CP240</f>
        <v>あり</v>
      </c>
      <c r="AS70" s="86" t="str">
        <f>+[1]様式２・管理台帳!CQ240</f>
        <v>あり</v>
      </c>
      <c r="AT70" s="86" t="str">
        <f>+[1]様式２・管理台帳!CR240</f>
        <v>あり</v>
      </c>
      <c r="AU70" s="86" t="str">
        <f>+[1]様式２・管理台帳!CS240</f>
        <v>あり</v>
      </c>
      <c r="AV70" s="86" t="str">
        <f>+[1]様式２・管理台帳!CT240</f>
        <v>あり</v>
      </c>
      <c r="AW70" s="86" t="str">
        <f>+[1]様式２・管理台帳!CU240</f>
        <v>あり</v>
      </c>
      <c r="AX70" s="108">
        <f>+[1]様式２・管理台帳!CV240</f>
        <v>2</v>
      </c>
      <c r="AY70" s="86" t="str">
        <f>+[1]様式２・管理台帳!CW240</f>
        <v>あり</v>
      </c>
      <c r="AZ70" s="86" t="str">
        <f>+[1]様式２・管理台帳!CY240</f>
        <v>○</v>
      </c>
      <c r="BA70" s="109" t="str">
        <f t="shared" si="11"/>
        <v>▲</v>
      </c>
      <c r="BB70" s="110" t="str">
        <f t="shared" si="12"/>
        <v/>
      </c>
      <c r="BC70" s="111" t="str">
        <f t="shared" si="13"/>
        <v/>
      </c>
      <c r="BD70" s="111" t="str">
        <f t="shared" si="14"/>
        <v/>
      </c>
      <c r="BE70" s="111" t="str">
        <f t="shared" si="15"/>
        <v/>
      </c>
      <c r="BF70" s="111" t="str">
        <f t="shared" si="16"/>
        <v/>
      </c>
      <c r="BG70" s="111" t="str">
        <f t="shared" si="17"/>
        <v/>
      </c>
      <c r="BH70" s="112" t="str">
        <f t="shared" si="18"/>
        <v>▲</v>
      </c>
      <c r="BI70" s="111" t="str">
        <f t="shared" si="19"/>
        <v/>
      </c>
      <c r="BJ70" s="112" t="str">
        <f t="shared" si="20"/>
        <v/>
      </c>
      <c r="BK70" s="113" t="str">
        <f t="shared" si="21"/>
        <v/>
      </c>
      <c r="BL70" s="114"/>
    </row>
    <row r="71" spans="1:64" s="115" customFormat="1" ht="21.95" customHeight="1" x14ac:dyDescent="0.15">
      <c r="A71" s="86">
        <f>+[1]様式２・管理台帳!C241</f>
        <v>272</v>
      </c>
      <c r="B71" s="86" t="str">
        <f>+[1]様式２・管理台帳!X241</f>
        <v>デイサービス穂の華ゆめみ野店</v>
      </c>
      <c r="C71" s="86" t="str">
        <f>+[1]様式２・管理台帳!BC241</f>
        <v>県所管</v>
      </c>
      <c r="D71" s="86" t="str">
        <f>+[1]様式２・管理台帳!AA241</f>
        <v>松伏町</v>
      </c>
      <c r="E71" s="86" t="str">
        <f>+[1]様式２・管理台帳!AB241</f>
        <v>松伏町ゆめみ野東２丁目５－１５</v>
      </c>
      <c r="F71" s="86" t="str">
        <f>+[1]様式２・管理台帳!AL241</f>
        <v>048-971-6193</v>
      </c>
      <c r="G71" s="86" t="str">
        <f>+[1]様式２・管理台帳!D241</f>
        <v>トラスト合同会社</v>
      </c>
      <c r="H71" s="87">
        <f>+[1]様式２・管理台帳!W241</f>
        <v>1171001874</v>
      </c>
      <c r="I71" s="88">
        <f>+[1]様式２・管理台帳!Y241</f>
        <v>0</v>
      </c>
      <c r="J71" s="89">
        <f>+[1]様式２・管理台帳!BA241</f>
        <v>6</v>
      </c>
      <c r="K71" s="90">
        <f>+[1]様式２・管理台帳!BB241</f>
        <v>23</v>
      </c>
      <c r="L71" s="91" t="str">
        <f>+[1]様式２・管理台帳!AP241</f>
        <v>○</v>
      </c>
      <c r="M71" s="92" t="str">
        <f>+[1]様式２・管理台帳!AQ241</f>
        <v>○</v>
      </c>
      <c r="N71" s="92" t="str">
        <f>+[1]様式２・管理台帳!AR241</f>
        <v>○</v>
      </c>
      <c r="O71" s="92" t="str">
        <f>+[1]様式２・管理台帳!AS241</f>
        <v>○</v>
      </c>
      <c r="P71" s="92" t="str">
        <f>+[1]様式２・管理台帳!AT241</f>
        <v>○</v>
      </c>
      <c r="Q71" s="92" t="str">
        <f>+[1]様式２・管理台帳!AU241</f>
        <v>○</v>
      </c>
      <c r="R71" s="92" t="str">
        <f>+[1]様式２・管理台帳!AV241</f>
        <v>○</v>
      </c>
      <c r="S71" s="92" t="str">
        <f>+[1]様式２・管理台帳!AW241</f>
        <v>○</v>
      </c>
      <c r="T71" s="86">
        <f>+[1]様式２・管理台帳!AX241</f>
        <v>0</v>
      </c>
      <c r="U71" s="93" t="str">
        <f>+IF([1]様式２・管理台帳!BD241="あり","あり","なし")</f>
        <v>あり</v>
      </c>
      <c r="V71" s="89">
        <f>+[1]様式２・管理台帳!BE241</f>
        <v>4</v>
      </c>
      <c r="W71" s="94">
        <f>+[1]様式２・管理台帳!BF241</f>
        <v>0</v>
      </c>
      <c r="X71" s="95">
        <f>+[1]様式２・管理台帳!BG241</f>
        <v>2</v>
      </c>
      <c r="Y71" s="95">
        <f>+[1]様式２・管理台帳!BH241</f>
        <v>2</v>
      </c>
      <c r="Z71" s="86" t="str">
        <f>+[1]様式２・管理台帳!BM241</f>
        <v>あり</v>
      </c>
      <c r="AA71" s="95">
        <f>+[1]様式２・管理台帳!BI241</f>
        <v>1</v>
      </c>
      <c r="AB71" s="96" t="str">
        <f>IF([1]様式２・管理台帳!BJ241+[1]様式２・管理台帳!BK241&gt;0,"あり","なし")</f>
        <v>なし</v>
      </c>
      <c r="AC71" s="97" t="str">
        <f>+[1]様式２・管理台帳!BL241</f>
        <v>あり</v>
      </c>
      <c r="AD71" s="98">
        <f>+[1]様式２・管理台帳!BW241</f>
        <v>2100</v>
      </c>
      <c r="AE71" s="97" t="str">
        <f>+[1]様式２・管理台帳!BX241</f>
        <v>なし</v>
      </c>
      <c r="AF71" s="99">
        <f>+[1]様式２・管理台帳!BZ241</f>
        <v>2</v>
      </c>
      <c r="AG71" s="100">
        <f>+[1]様式２・管理台帳!CA241</f>
        <v>0</v>
      </c>
      <c r="AH71" s="101">
        <f>+[1]様式２・管理台帳!CB241</f>
        <v>7.45</v>
      </c>
      <c r="AI71" s="102">
        <f>+[1]様式２・管理台帳!CC241</f>
        <v>0</v>
      </c>
      <c r="AJ71" s="103">
        <f>+[1]様式２・管理台帳!CD241</f>
        <v>4</v>
      </c>
      <c r="AK71" s="104">
        <f>+[1]様式２・管理台帳!CE241</f>
        <v>0</v>
      </c>
      <c r="AL71" s="105">
        <f>+[1]様式２・管理台帳!CF241</f>
        <v>7.5</v>
      </c>
      <c r="AM71" s="106">
        <f>+[1]様式２・管理台帳!CG241</f>
        <v>0</v>
      </c>
      <c r="AN71" s="86" t="str">
        <f>+[1]様式２・管理台帳!CI241</f>
        <v>パーテーション</v>
      </c>
      <c r="AO71" s="97" t="str">
        <f>IF(OR([1]様式２・管理台帳!CK241="あり",[1]様式２・管理台帳!CK241="1必ず別室"),"あり","")</f>
        <v>あり</v>
      </c>
      <c r="AP71" s="107" t="str">
        <f>+[1]様式２・管理台帳!CN241</f>
        <v>あり</v>
      </c>
      <c r="AQ71" s="86" t="str">
        <f>+[1]様式２・管理台帳!CO241</f>
        <v>あり</v>
      </c>
      <c r="AR71" s="86" t="str">
        <f>+[1]様式２・管理台帳!CP241</f>
        <v>あり</v>
      </c>
      <c r="AS71" s="86" t="str">
        <f>+[1]様式２・管理台帳!CQ241</f>
        <v>あり</v>
      </c>
      <c r="AT71" s="86" t="str">
        <f>+[1]様式２・管理台帳!CR241</f>
        <v>あり</v>
      </c>
      <c r="AU71" s="86" t="str">
        <f>+[1]様式２・管理台帳!CS241</f>
        <v>あり</v>
      </c>
      <c r="AV71" s="86" t="str">
        <f>+[1]様式２・管理台帳!CT241</f>
        <v>あり</v>
      </c>
      <c r="AW71" s="86" t="str">
        <f>+[1]様式２・管理台帳!CU241</f>
        <v>あり</v>
      </c>
      <c r="AX71" s="108">
        <f>+[1]様式２・管理台帳!CV241</f>
        <v>2</v>
      </c>
      <c r="AY71" s="86" t="str">
        <f>+[1]様式２・管理台帳!CW241</f>
        <v>あり</v>
      </c>
      <c r="AZ71" s="86" t="str">
        <f>+[1]様式２・管理台帳!CY241</f>
        <v>○</v>
      </c>
      <c r="BA71" s="109" t="str">
        <f t="shared" si="11"/>
        <v/>
      </c>
      <c r="BB71" s="110" t="str">
        <f t="shared" si="12"/>
        <v/>
      </c>
      <c r="BC71" s="111" t="str">
        <f t="shared" si="13"/>
        <v/>
      </c>
      <c r="BD71" s="111" t="str">
        <f t="shared" si="14"/>
        <v/>
      </c>
      <c r="BE71" s="111" t="str">
        <f t="shared" si="15"/>
        <v/>
      </c>
      <c r="BF71" s="111" t="str">
        <f t="shared" si="16"/>
        <v/>
      </c>
      <c r="BG71" s="111" t="str">
        <f t="shared" si="17"/>
        <v/>
      </c>
      <c r="BH71" s="112" t="str">
        <f t="shared" si="18"/>
        <v/>
      </c>
      <c r="BI71" s="111" t="str">
        <f t="shared" si="19"/>
        <v/>
      </c>
      <c r="BJ71" s="112" t="str">
        <f t="shared" si="20"/>
        <v/>
      </c>
      <c r="BK71" s="113" t="str">
        <f t="shared" si="21"/>
        <v/>
      </c>
      <c r="BL71" s="114"/>
    </row>
    <row r="72" spans="1:64" s="115" customFormat="1" ht="21.95" customHeight="1" x14ac:dyDescent="0.15">
      <c r="A72" s="86">
        <f>+[1]様式２・管理台帳!C243</f>
        <v>274</v>
      </c>
      <c r="B72" s="86" t="str">
        <f>+[1]様式２・管理台帳!X243</f>
        <v>ふれあい早稲田デイサービスセンター</v>
      </c>
      <c r="C72" s="86" t="str">
        <f>+[1]様式２・管理台帳!BC243</f>
        <v>県所管</v>
      </c>
      <c r="D72" s="86" t="str">
        <f>+[1]様式２・管理台帳!AA243</f>
        <v>本庄市</v>
      </c>
      <c r="E72" s="86" t="str">
        <f>+[1]様式２・管理台帳!AB243</f>
        <v>本庄市西富田６４３－１</v>
      </c>
      <c r="F72" s="86" t="str">
        <f>+[1]様式２・管理台帳!AL243</f>
        <v>0495-37-0285</v>
      </c>
      <c r="G72" s="86" t="str">
        <f>+[1]様式２・管理台帳!D243</f>
        <v>株式会社はなわ社会福祉</v>
      </c>
      <c r="H72" s="87">
        <f>+[1]様式２・管理台帳!W243</f>
        <v>1174301794</v>
      </c>
      <c r="I72" s="88">
        <f>+[1]様式２・管理台帳!Y243</f>
        <v>0</v>
      </c>
      <c r="J72" s="89">
        <f>+[1]様式２・管理台帳!BA243</f>
        <v>5</v>
      </c>
      <c r="K72" s="90">
        <f>+[1]様式２・管理台帳!BB243</f>
        <v>20</v>
      </c>
      <c r="L72" s="91" t="str">
        <f>+[1]様式２・管理台帳!AP243</f>
        <v>○</v>
      </c>
      <c r="M72" s="92" t="str">
        <f>+[1]様式２・管理台帳!AQ243</f>
        <v>○</v>
      </c>
      <c r="N72" s="92" t="str">
        <f>+[1]様式２・管理台帳!AR243</f>
        <v>○</v>
      </c>
      <c r="O72" s="92" t="str">
        <f>+[1]様式２・管理台帳!AS243</f>
        <v>○</v>
      </c>
      <c r="P72" s="92" t="str">
        <f>+[1]様式２・管理台帳!AT243</f>
        <v>○</v>
      </c>
      <c r="Q72" s="92" t="str">
        <f>+[1]様式２・管理台帳!AU243</f>
        <v>○</v>
      </c>
      <c r="R72" s="92" t="str">
        <f>+[1]様式２・管理台帳!AV243</f>
        <v>○</v>
      </c>
      <c r="S72" s="92" t="str">
        <f>+[1]様式２・管理台帳!AW243</f>
        <v>○</v>
      </c>
      <c r="T72" s="86">
        <f>+[1]様式２・管理台帳!AX243</f>
        <v>0</v>
      </c>
      <c r="U72" s="93" t="str">
        <f>+IF([1]様式２・管理台帳!BD243="あり","あり","なし")</f>
        <v>あり</v>
      </c>
      <c r="V72" s="89">
        <f>+[1]様式２・管理台帳!BE243</f>
        <v>3</v>
      </c>
      <c r="W72" s="94">
        <f>+[1]様式２・管理台帳!BF243</f>
        <v>0</v>
      </c>
      <c r="X72" s="95">
        <f>+[1]様式２・管理台帳!BG243</f>
        <v>1</v>
      </c>
      <c r="Y72" s="95">
        <f>+[1]様式２・管理台帳!BH243</f>
        <v>2</v>
      </c>
      <c r="Z72" s="86" t="str">
        <f>+[1]様式２・管理台帳!BM243</f>
        <v>あり</v>
      </c>
      <c r="AA72" s="95">
        <f>+[1]様式２・管理台帳!BI243</f>
        <v>1</v>
      </c>
      <c r="AB72" s="96" t="str">
        <f>IF([1]様式２・管理台帳!BJ243+[1]様式２・管理台帳!BK243&gt;0,"あり","なし")</f>
        <v>あり</v>
      </c>
      <c r="AC72" s="97" t="str">
        <f>+[1]様式２・管理台帳!BL243</f>
        <v>あり</v>
      </c>
      <c r="AD72" s="98">
        <f>+[1]様式２・管理台帳!BW243</f>
        <v>2100</v>
      </c>
      <c r="AE72" s="97" t="str">
        <f>+[1]様式２・管理台帳!BX243</f>
        <v>なし</v>
      </c>
      <c r="AF72" s="99">
        <f>+[1]様式２・管理台帳!BZ243</f>
        <v>1</v>
      </c>
      <c r="AG72" s="100">
        <f>+[1]様式２・管理台帳!CA243</f>
        <v>0</v>
      </c>
      <c r="AH72" s="101">
        <f>+[1]様式２・管理台帳!CB243</f>
        <v>9.9</v>
      </c>
      <c r="AI72" s="102">
        <f>+[1]様式２・管理台帳!CC243</f>
        <v>0</v>
      </c>
      <c r="AJ72" s="103">
        <f>+[1]様式２・管理台帳!CD243</f>
        <v>4</v>
      </c>
      <c r="AK72" s="104">
        <f>+[1]様式２・管理台帳!CE243</f>
        <v>0</v>
      </c>
      <c r="AL72" s="105">
        <f>+[1]様式２・管理台帳!CF243</f>
        <v>0</v>
      </c>
      <c r="AM72" s="106">
        <f>+[1]様式２・管理台帳!CG243</f>
        <v>8</v>
      </c>
      <c r="AN72" s="86" t="str">
        <f>+[1]様式２・管理台帳!CI243</f>
        <v>パーテーション</v>
      </c>
      <c r="AO72" s="97" t="str">
        <f>IF(OR([1]様式２・管理台帳!CK243="あり",[1]様式２・管理台帳!CK243="1必ず別室"),"あり","")</f>
        <v/>
      </c>
      <c r="AP72" s="107" t="str">
        <f>+[1]様式２・管理台帳!CN243</f>
        <v>あり</v>
      </c>
      <c r="AQ72" s="86" t="str">
        <f>+[1]様式２・管理台帳!CO243</f>
        <v>あり</v>
      </c>
      <c r="AR72" s="86" t="str">
        <f>+[1]様式２・管理台帳!CP243</f>
        <v>あり</v>
      </c>
      <c r="AS72" s="86" t="str">
        <f>+[1]様式２・管理台帳!CQ243</f>
        <v>あり</v>
      </c>
      <c r="AT72" s="86" t="str">
        <f>+[1]様式２・管理台帳!CR243</f>
        <v>あり</v>
      </c>
      <c r="AU72" s="86" t="str">
        <f>+[1]様式２・管理台帳!CS243</f>
        <v>あり</v>
      </c>
      <c r="AV72" s="86" t="str">
        <f>+[1]様式２・管理台帳!CT243</f>
        <v>あり</v>
      </c>
      <c r="AW72" s="86" t="str">
        <f>+[1]様式２・管理台帳!CU243</f>
        <v>あり</v>
      </c>
      <c r="AX72" s="108">
        <f>+[1]様式２・管理台帳!CV243</f>
        <v>1</v>
      </c>
      <c r="AY72" s="86" t="str">
        <f>+[1]様式２・管理台帳!CW243</f>
        <v>なし</v>
      </c>
      <c r="AZ72" s="86" t="str">
        <f>+[1]様式２・管理台帳!CY243</f>
        <v>○</v>
      </c>
      <c r="BA72" s="109" t="str">
        <f t="shared" si="11"/>
        <v>▲</v>
      </c>
      <c r="BB72" s="110" t="str">
        <f t="shared" si="12"/>
        <v/>
      </c>
      <c r="BC72" s="111" t="str">
        <f t="shared" si="13"/>
        <v/>
      </c>
      <c r="BD72" s="111" t="str">
        <f t="shared" si="14"/>
        <v/>
      </c>
      <c r="BE72" s="111" t="str">
        <f t="shared" si="15"/>
        <v/>
      </c>
      <c r="BF72" s="111" t="str">
        <f t="shared" si="16"/>
        <v>▲</v>
      </c>
      <c r="BG72" s="111" t="str">
        <f t="shared" si="17"/>
        <v/>
      </c>
      <c r="BH72" s="112" t="str">
        <f t="shared" si="18"/>
        <v>▲</v>
      </c>
      <c r="BI72" s="111" t="str">
        <f t="shared" si="19"/>
        <v/>
      </c>
      <c r="BJ72" s="112" t="str">
        <f t="shared" si="20"/>
        <v/>
      </c>
      <c r="BK72" s="113" t="str">
        <f t="shared" si="21"/>
        <v/>
      </c>
      <c r="BL72" s="114"/>
    </row>
    <row r="73" spans="1:64" s="147" customFormat="1" ht="21.95" customHeight="1" x14ac:dyDescent="0.15">
      <c r="A73" s="86">
        <f>+[1]様式２・管理台帳!C244</f>
        <v>275</v>
      </c>
      <c r="B73" s="86" t="str">
        <f>+[1]様式２・管理台帳!X244</f>
        <v>ブルーミングケア三郷中央</v>
      </c>
      <c r="C73" s="86" t="str">
        <f>+[1]様式２・管理台帳!BC244</f>
        <v>県所管</v>
      </c>
      <c r="D73" s="86" t="str">
        <f>+[1]様式２・管理台帳!AA244</f>
        <v>三郷市</v>
      </c>
      <c r="E73" s="86" t="str">
        <f>+[1]様式２・管理台帳!AB244</f>
        <v>三郷市中央4丁目19番6号</v>
      </c>
      <c r="F73" s="86" t="str">
        <f>+[1]様式２・管理台帳!AL244</f>
        <v>048-934-5345</v>
      </c>
      <c r="G73" s="86" t="str">
        <f>+[1]様式２・管理台帳!D244</f>
        <v>株式会社R.E.M</v>
      </c>
      <c r="H73" s="87">
        <f>+[1]様式２・管理台帳!W244</f>
        <v>1171802919</v>
      </c>
      <c r="I73" s="88">
        <f>+[1]様式２・管理台帳!Y244</f>
        <v>0</v>
      </c>
      <c r="J73" s="89">
        <f>+[1]様式２・管理台帳!BA244</f>
        <v>9</v>
      </c>
      <c r="K73" s="90">
        <f>+[1]様式２・管理台帳!BB244</f>
        <v>20</v>
      </c>
      <c r="L73" s="91" t="str">
        <f>+[1]様式２・管理台帳!AP244</f>
        <v>○</v>
      </c>
      <c r="M73" s="92" t="str">
        <f>+[1]様式２・管理台帳!AQ244</f>
        <v>○</v>
      </c>
      <c r="N73" s="92" t="str">
        <f>+[1]様式２・管理台帳!AR244</f>
        <v>○</v>
      </c>
      <c r="O73" s="92" t="str">
        <f>+[1]様式２・管理台帳!AS244</f>
        <v>○</v>
      </c>
      <c r="P73" s="92" t="str">
        <f>+[1]様式２・管理台帳!AT244</f>
        <v>○</v>
      </c>
      <c r="Q73" s="92" t="str">
        <f>+[1]様式２・管理台帳!AU244</f>
        <v>○</v>
      </c>
      <c r="R73" s="92" t="str">
        <f>+[1]様式２・管理台帳!AV244</f>
        <v>○</v>
      </c>
      <c r="S73" s="92" t="str">
        <f>+[1]様式２・管理台帳!AW244</f>
        <v>○</v>
      </c>
      <c r="T73" s="86">
        <f>+[1]様式２・管理台帳!AX244</f>
        <v>0</v>
      </c>
      <c r="U73" s="93" t="str">
        <f>+IF([1]様式２・管理台帳!BD244="あり","あり","なし")</f>
        <v>あり</v>
      </c>
      <c r="V73" s="89" t="str">
        <f>+[1]様式２・管理台帳!BE244</f>
        <v>8人</v>
      </c>
      <c r="W73" s="94">
        <f>+[1]様式２・管理台帳!BF244</f>
        <v>0</v>
      </c>
      <c r="X73" s="95">
        <f>+[1]様式２・管理台帳!BG244</f>
        <v>3</v>
      </c>
      <c r="Y73" s="95">
        <f>+[1]様式２・管理台帳!BH244</f>
        <v>2</v>
      </c>
      <c r="Z73" s="86" t="str">
        <f>+[1]様式２・管理台帳!BM244</f>
        <v>なし</v>
      </c>
      <c r="AA73" s="95">
        <f>+[1]様式２・管理台帳!BI244</f>
        <v>1</v>
      </c>
      <c r="AB73" s="96" t="str">
        <f>IF([1]様式２・管理台帳!BJ244+[1]様式２・管理台帳!BK244&gt;0,"あり","なし")</f>
        <v>なし</v>
      </c>
      <c r="AC73" s="97" t="str">
        <f>+[1]様式２・管理台帳!BL244</f>
        <v>なし</v>
      </c>
      <c r="AD73" s="98">
        <f>+[1]様式２・管理台帳!BW244</f>
        <v>4200</v>
      </c>
      <c r="AE73" s="97" t="str">
        <f>+[1]様式２・管理台帳!BX244</f>
        <v>なし</v>
      </c>
      <c r="AF73" s="99">
        <f>+[1]様式２・管理台帳!BZ244</f>
        <v>5</v>
      </c>
      <c r="AG73" s="100">
        <f>+[1]様式２・管理台帳!CA244</f>
        <v>4</v>
      </c>
      <c r="AH73" s="101">
        <f>+[1]様式２・管理台帳!CB244</f>
        <v>8.31</v>
      </c>
      <c r="AI73" s="102">
        <f>+[1]様式２・管理台帳!CC244</f>
        <v>8.4600000000000009</v>
      </c>
      <c r="AJ73" s="103">
        <f>+[1]様式２・管理台帳!CD244</f>
        <v>0</v>
      </c>
      <c r="AK73" s="104">
        <f>+[1]様式２・管理台帳!CE244</f>
        <v>0</v>
      </c>
      <c r="AL73" s="105">
        <f>+[1]様式２・管理台帳!CF244</f>
        <v>0</v>
      </c>
      <c r="AM73" s="106">
        <f>+[1]様式２・管理台帳!CG244</f>
        <v>0</v>
      </c>
      <c r="AN73" s="86">
        <f>+[1]様式２・管理台帳!CI244</f>
        <v>0</v>
      </c>
      <c r="AO73" s="97" t="str">
        <f>IF(OR([1]様式２・管理台帳!CK244="あり",[1]様式２・管理台帳!CK244="1必ず別室"),"あり","")</f>
        <v>あり</v>
      </c>
      <c r="AP73" s="107" t="str">
        <f>+[1]様式２・管理台帳!CN244</f>
        <v>あり</v>
      </c>
      <c r="AQ73" s="86" t="str">
        <f>+[1]様式２・管理台帳!CO244</f>
        <v>あり</v>
      </c>
      <c r="AR73" s="86" t="str">
        <f>+[1]様式２・管理台帳!CP244</f>
        <v>あり</v>
      </c>
      <c r="AS73" s="86" t="str">
        <f>+[1]様式２・管理台帳!CQ244</f>
        <v>あり</v>
      </c>
      <c r="AT73" s="86" t="str">
        <f>+[1]様式２・管理台帳!CR244</f>
        <v>あり</v>
      </c>
      <c r="AU73" s="86" t="str">
        <f>+[1]様式２・管理台帳!CS244</f>
        <v>あり</v>
      </c>
      <c r="AV73" s="86" t="str">
        <f>+[1]様式２・管理台帳!CT244</f>
        <v>あり</v>
      </c>
      <c r="AW73" s="86" t="str">
        <f>+[1]様式２・管理台帳!CU244</f>
        <v>あり</v>
      </c>
      <c r="AX73" s="108">
        <f>+[1]様式２・管理台帳!CV244</f>
        <v>2</v>
      </c>
      <c r="AY73" s="86" t="str">
        <f>+[1]様式２・管理台帳!CW244</f>
        <v>あり</v>
      </c>
      <c r="AZ73" s="86" t="str">
        <f>+[1]様式２・管理台帳!CY244</f>
        <v>○</v>
      </c>
      <c r="BA73" s="109" t="str">
        <f t="shared" si="11"/>
        <v>▲</v>
      </c>
      <c r="BB73" s="110" t="str">
        <f t="shared" si="12"/>
        <v/>
      </c>
      <c r="BC73" s="111" t="str">
        <f t="shared" si="13"/>
        <v/>
      </c>
      <c r="BD73" s="111" t="str">
        <f t="shared" si="14"/>
        <v>▲</v>
      </c>
      <c r="BE73" s="111" t="str">
        <f t="shared" si="15"/>
        <v/>
      </c>
      <c r="BF73" s="111" t="str">
        <f t="shared" si="16"/>
        <v/>
      </c>
      <c r="BG73" s="111" t="str">
        <f t="shared" si="17"/>
        <v/>
      </c>
      <c r="BH73" s="112" t="str">
        <f t="shared" si="18"/>
        <v/>
      </c>
      <c r="BI73" s="111" t="str">
        <f t="shared" si="19"/>
        <v/>
      </c>
      <c r="BJ73" s="112" t="str">
        <f t="shared" si="20"/>
        <v/>
      </c>
      <c r="BK73" s="113" t="str">
        <f t="shared" si="21"/>
        <v/>
      </c>
      <c r="BL73" s="148"/>
    </row>
    <row r="74" spans="1:64" s="115" customFormat="1" ht="21.95" customHeight="1" x14ac:dyDescent="0.15">
      <c r="A74" s="86">
        <f>+[1]様式２・管理台帳!C245</f>
        <v>276</v>
      </c>
      <c r="B74" s="86" t="str">
        <f>+[1]様式２・管理台帳!X245</f>
        <v>デイサービス桜花乃郷　南草加</v>
      </c>
      <c r="C74" s="86" t="str">
        <f>+[1]様式２・管理台帳!BC245</f>
        <v>県所管</v>
      </c>
      <c r="D74" s="86" t="str">
        <f>+[1]様式２・管理台帳!AA245</f>
        <v>草加市</v>
      </c>
      <c r="E74" s="86" t="str">
        <f>+[1]様式２・管理台帳!AB245</f>
        <v>草加市南草加2-1-3</v>
      </c>
      <c r="F74" s="86" t="str">
        <f>+[1]様式２・管理台帳!AL245</f>
        <v>048-953-9002</v>
      </c>
      <c r="G74" s="86" t="str">
        <f>+[1]様式２・管理台帳!D245</f>
        <v>株式会社おうかのさと</v>
      </c>
      <c r="H74" s="87">
        <f>+[1]様式２・管理台帳!W245</f>
        <v>1171802943</v>
      </c>
      <c r="I74" s="88">
        <f>+[1]様式２・管理台帳!Y245</f>
        <v>0</v>
      </c>
      <c r="J74" s="89">
        <f>+[1]様式２・管理台帳!BA245</f>
        <v>9</v>
      </c>
      <c r="K74" s="90">
        <f>+[1]様式２・管理台帳!BB245</f>
        <v>20</v>
      </c>
      <c r="L74" s="91" t="str">
        <f>+[1]様式２・管理台帳!AP245</f>
        <v>○</v>
      </c>
      <c r="M74" s="92" t="str">
        <f>+[1]様式２・管理台帳!AQ245</f>
        <v>○</v>
      </c>
      <c r="N74" s="92" t="str">
        <f>+[1]様式２・管理台帳!AR245</f>
        <v>○</v>
      </c>
      <c r="O74" s="92" t="str">
        <f>+[1]様式２・管理台帳!AS245</f>
        <v>○</v>
      </c>
      <c r="P74" s="92" t="str">
        <f>+[1]様式２・管理台帳!AT245</f>
        <v>○</v>
      </c>
      <c r="Q74" s="92" t="str">
        <f>+[1]様式２・管理台帳!AU245</f>
        <v>○</v>
      </c>
      <c r="R74" s="92" t="str">
        <f>+[1]様式２・管理台帳!AV245</f>
        <v>○</v>
      </c>
      <c r="S74" s="92" t="str">
        <f>+[1]様式２・管理台帳!AW245</f>
        <v>○</v>
      </c>
      <c r="T74" s="86">
        <f>+[1]様式２・管理台帳!AX245</f>
        <v>0</v>
      </c>
      <c r="U74" s="93" t="str">
        <f>+IF([1]様式２・管理台帳!BD245="あり","あり","なし")</f>
        <v>あり</v>
      </c>
      <c r="V74" s="89">
        <f>+[1]様式２・管理台帳!BE245</f>
        <v>4</v>
      </c>
      <c r="W74" s="94">
        <f>+[1]様式２・管理台帳!BF245</f>
        <v>0</v>
      </c>
      <c r="X74" s="95">
        <f>+[1]様式２・管理台帳!BG245</f>
        <v>2</v>
      </c>
      <c r="Y74" s="95">
        <f>+[1]様式２・管理台帳!BH245</f>
        <v>2</v>
      </c>
      <c r="Z74" s="86" t="str">
        <f>+[1]様式２・管理台帳!BM245</f>
        <v>あり</v>
      </c>
      <c r="AA74" s="95">
        <f>+[1]様式２・管理台帳!BI245</f>
        <v>1</v>
      </c>
      <c r="AB74" s="96" t="str">
        <f>IF([1]様式２・管理台帳!BJ245+[1]様式２・管理台帳!BK245&gt;0,"あり","なし")</f>
        <v>なし</v>
      </c>
      <c r="AC74" s="97" t="str">
        <f>+[1]様式２・管理台帳!BL245</f>
        <v>あり</v>
      </c>
      <c r="AD74" s="98">
        <f>+[1]様式２・管理台帳!BW245</f>
        <v>1980</v>
      </c>
      <c r="AE74" s="97" t="str">
        <f>+[1]様式２・管理台帳!BX245</f>
        <v>なし</v>
      </c>
      <c r="AF74" s="99">
        <f>+[1]様式２・管理台帳!BZ245</f>
        <v>3</v>
      </c>
      <c r="AG74" s="100">
        <f>+[1]様式２・管理台帳!CA245</f>
        <v>3</v>
      </c>
      <c r="AH74" s="101">
        <f>+[1]様式２・管理台帳!CB245</f>
        <v>7.44</v>
      </c>
      <c r="AI74" s="102">
        <f>+[1]様式２・管理台帳!CC245</f>
        <v>1942</v>
      </c>
      <c r="AJ74" s="103">
        <f>+[1]様式２・管理台帳!CD245</f>
        <v>3</v>
      </c>
      <c r="AK74" s="104">
        <f>+[1]様式２・管理台帳!CE245</f>
        <v>0</v>
      </c>
      <c r="AL74" s="105">
        <f>+[1]様式２・管理台帳!CF245</f>
        <v>7.44</v>
      </c>
      <c r="AM74" s="106">
        <f>+[1]様式２・管理台帳!CG245</f>
        <v>0</v>
      </c>
      <c r="AN74" s="86" t="str">
        <f>+[1]様式２・管理台帳!CI245</f>
        <v>パーテーション</v>
      </c>
      <c r="AO74" s="97" t="str">
        <f>IF(OR([1]様式２・管理台帳!CK245="あり",[1]様式２・管理台帳!CK245="1必ず別室"),"あり","")</f>
        <v>あり</v>
      </c>
      <c r="AP74" s="107" t="str">
        <f>+[1]様式２・管理台帳!CN245</f>
        <v>あり</v>
      </c>
      <c r="AQ74" s="86" t="str">
        <f>+[1]様式２・管理台帳!CO245</f>
        <v>あり</v>
      </c>
      <c r="AR74" s="86" t="str">
        <f>+[1]様式２・管理台帳!CP245</f>
        <v>あり</v>
      </c>
      <c r="AS74" s="86" t="str">
        <f>+[1]様式２・管理台帳!CQ245</f>
        <v>あり</v>
      </c>
      <c r="AT74" s="86" t="str">
        <f>+[1]様式２・管理台帳!CR245</f>
        <v>あり</v>
      </c>
      <c r="AU74" s="86" t="str">
        <f>+[1]様式２・管理台帳!CS245</f>
        <v>あり</v>
      </c>
      <c r="AV74" s="86" t="str">
        <f>+[1]様式２・管理台帳!CT245</f>
        <v>あり</v>
      </c>
      <c r="AW74" s="86" t="str">
        <f>+[1]様式２・管理台帳!CU245</f>
        <v>あり</v>
      </c>
      <c r="AX74" s="108">
        <f>+[1]様式２・管理台帳!CV245</f>
        <v>2</v>
      </c>
      <c r="AY74" s="86" t="str">
        <f>+[1]様式２・管理台帳!CW245</f>
        <v>あり</v>
      </c>
      <c r="AZ74" s="86" t="str">
        <f>+[1]様式２・管理台帳!CY245</f>
        <v>○</v>
      </c>
      <c r="BA74" s="109" t="str">
        <f t="shared" si="11"/>
        <v/>
      </c>
      <c r="BB74" s="110" t="str">
        <f t="shared" si="12"/>
        <v/>
      </c>
      <c r="BC74" s="111" t="str">
        <f t="shared" si="13"/>
        <v/>
      </c>
      <c r="BD74" s="111" t="str">
        <f t="shared" si="14"/>
        <v/>
      </c>
      <c r="BE74" s="111" t="str">
        <f t="shared" si="15"/>
        <v/>
      </c>
      <c r="BF74" s="111" t="str">
        <f t="shared" si="16"/>
        <v/>
      </c>
      <c r="BG74" s="111" t="str">
        <f t="shared" si="17"/>
        <v/>
      </c>
      <c r="BH74" s="112" t="str">
        <f t="shared" si="18"/>
        <v/>
      </c>
      <c r="BI74" s="111" t="str">
        <f t="shared" si="19"/>
        <v/>
      </c>
      <c r="BJ74" s="112" t="str">
        <f t="shared" si="20"/>
        <v/>
      </c>
      <c r="BK74" s="113" t="str">
        <f t="shared" si="21"/>
        <v/>
      </c>
      <c r="BL74" s="148"/>
    </row>
    <row r="75" spans="1:64" s="115" customFormat="1" ht="21.95" customHeight="1" x14ac:dyDescent="0.15">
      <c r="A75" s="86">
        <f>+[1]様式２・管理台帳!C246</f>
        <v>277</v>
      </c>
      <c r="B75" s="86" t="str">
        <f>+[1]様式２・管理台帳!X246</f>
        <v>ブルーミングケア草加青柳</v>
      </c>
      <c r="C75" s="86" t="str">
        <f>+[1]様式２・管理台帳!BC246</f>
        <v>県所管</v>
      </c>
      <c r="D75" s="86" t="str">
        <f>+[1]様式２・管理台帳!AA246</f>
        <v>草加市</v>
      </c>
      <c r="E75" s="86" t="str">
        <f>+[1]様式２・管理台帳!AB246</f>
        <v>草加市青柳６－３７－７</v>
      </c>
      <c r="F75" s="86" t="str">
        <f>+[1]様式２・管理台帳!AL246</f>
        <v>048-954-7930</v>
      </c>
      <c r="G75" s="86" t="str">
        <f>+[1]様式２・管理台帳!D246</f>
        <v>株式会社颯花（そよか）</v>
      </c>
      <c r="H75" s="87">
        <f>+[1]様式２・管理台帳!W246</f>
        <v>1171802950</v>
      </c>
      <c r="I75" s="88">
        <f>+[1]様式２・管理台帳!Y246</f>
        <v>0</v>
      </c>
      <c r="J75" s="89">
        <f>+[1]様式２・管理台帳!BA246</f>
        <v>9</v>
      </c>
      <c r="K75" s="90">
        <f>+[1]様式２・管理台帳!BB246</f>
        <v>20</v>
      </c>
      <c r="L75" s="91" t="str">
        <f>+[1]様式２・管理台帳!AP246</f>
        <v>○</v>
      </c>
      <c r="M75" s="92" t="str">
        <f>+[1]様式２・管理台帳!AQ246</f>
        <v>○</v>
      </c>
      <c r="N75" s="92" t="str">
        <f>+[1]様式２・管理台帳!AR246</f>
        <v>○</v>
      </c>
      <c r="O75" s="92" t="str">
        <f>+[1]様式２・管理台帳!AS246</f>
        <v>○</v>
      </c>
      <c r="P75" s="92" t="str">
        <f>+[1]様式２・管理台帳!AT246</f>
        <v>○</v>
      </c>
      <c r="Q75" s="92" t="str">
        <f>+[1]様式２・管理台帳!AU246</f>
        <v>○</v>
      </c>
      <c r="R75" s="92" t="str">
        <f>+[1]様式２・管理台帳!AV246</f>
        <v>○</v>
      </c>
      <c r="S75" s="92" t="str">
        <f>+[1]様式２・管理台帳!AW246</f>
        <v>○</v>
      </c>
      <c r="T75" s="86">
        <f>+[1]様式２・管理台帳!AX246</f>
        <v>0</v>
      </c>
      <c r="U75" s="93" t="str">
        <f>+IF([1]様式２・管理台帳!BD246="あり","あり","なし")</f>
        <v>あり</v>
      </c>
      <c r="V75" s="89">
        <f>+[1]様式２・管理台帳!BE246</f>
        <v>4</v>
      </c>
      <c r="W75" s="94">
        <f>+[1]様式２・管理台帳!BF246</f>
        <v>0</v>
      </c>
      <c r="X75" s="95">
        <f>+[1]様式２・管理台帳!BG246</f>
        <v>1</v>
      </c>
      <c r="Y75" s="95">
        <f>+[1]様式２・管理台帳!BH246</f>
        <v>3</v>
      </c>
      <c r="Z75" s="86" t="str">
        <f>+[1]様式２・管理台帳!BM246</f>
        <v>あり</v>
      </c>
      <c r="AA75" s="95">
        <f>+[1]様式２・管理台帳!BI246</f>
        <v>1</v>
      </c>
      <c r="AB75" s="96" t="str">
        <f>IF([1]様式２・管理台帳!BJ246+[1]様式２・管理台帳!BK246&gt;0,"あり","なし")</f>
        <v>なし</v>
      </c>
      <c r="AC75" s="97" t="str">
        <f>+[1]様式２・管理台帳!BL246</f>
        <v>あり</v>
      </c>
      <c r="AD75" s="98">
        <f>+[1]様式２・管理台帳!BW246</f>
        <v>3300</v>
      </c>
      <c r="AE75" s="97" t="str">
        <f>+[1]様式２・管理台帳!BX246</f>
        <v>なし</v>
      </c>
      <c r="AF75" s="99">
        <f>+[1]様式２・管理台帳!BZ246</f>
        <v>9</v>
      </c>
      <c r="AG75" s="100">
        <f>+[1]様式２・管理台帳!CA246</f>
        <v>0</v>
      </c>
      <c r="AH75" s="101">
        <f>+[1]様式２・管理台帳!CB246</f>
        <v>8.8699999999999992</v>
      </c>
      <c r="AI75" s="102">
        <f>+[1]様式２・管理台帳!CC246</f>
        <v>0</v>
      </c>
      <c r="AJ75" s="103">
        <f>+[1]様式２・管理台帳!CD246</f>
        <v>0</v>
      </c>
      <c r="AK75" s="104">
        <f>+[1]様式２・管理台帳!CE246</f>
        <v>0</v>
      </c>
      <c r="AL75" s="105">
        <f>+[1]様式２・管理台帳!CF246</f>
        <v>0</v>
      </c>
      <c r="AM75" s="106">
        <f>+[1]様式２・管理台帳!CG246</f>
        <v>0</v>
      </c>
      <c r="AN75" s="86">
        <f>+[1]様式２・管理台帳!CI246</f>
        <v>0</v>
      </c>
      <c r="AO75" s="97" t="str">
        <f>IF(OR([1]様式２・管理台帳!CK246="あり",[1]様式２・管理台帳!CK246="1必ず別室"),"あり","")</f>
        <v>あり</v>
      </c>
      <c r="AP75" s="107" t="str">
        <f>+[1]様式２・管理台帳!CN246</f>
        <v>あり</v>
      </c>
      <c r="AQ75" s="86" t="str">
        <f>+[1]様式２・管理台帳!CO246</f>
        <v>あり</v>
      </c>
      <c r="AR75" s="86" t="str">
        <f>+[1]様式２・管理台帳!CP246</f>
        <v>あり</v>
      </c>
      <c r="AS75" s="86" t="str">
        <f>+[1]様式２・管理台帳!CQ246</f>
        <v>あり</v>
      </c>
      <c r="AT75" s="86" t="str">
        <f>+[1]様式２・管理台帳!CR246</f>
        <v>あり</v>
      </c>
      <c r="AU75" s="86" t="str">
        <f>+[1]様式２・管理台帳!CS246</f>
        <v>あり</v>
      </c>
      <c r="AV75" s="86" t="str">
        <f>+[1]様式２・管理台帳!CT246</f>
        <v>あり</v>
      </c>
      <c r="AW75" s="86" t="str">
        <f>+[1]様式２・管理台帳!CU246</f>
        <v>あり</v>
      </c>
      <c r="AX75" s="108">
        <f>+[1]様式２・管理台帳!CV246</f>
        <v>2</v>
      </c>
      <c r="AY75" s="86" t="str">
        <f>+[1]様式２・管理台帳!CW246</f>
        <v>あり</v>
      </c>
      <c r="AZ75" s="86" t="str">
        <f>+[1]様式２・管理台帳!CY246</f>
        <v>○</v>
      </c>
      <c r="BA75" s="109" t="str">
        <f t="shared" ref="BA75:BA80" si="22">IF(OR(BB75="▲",BC75="▲",BD75="▲",BE75="▲",BF75="▲",BG75="▲",BH75="▲",BI75="▲",BJ75="▲",BK75="▲"),"▲","")</f>
        <v/>
      </c>
      <c r="BB75" s="110" t="str">
        <f t="shared" ref="BB75:BB80" si="23">IF(OR(J75*2&gt;K75,J75=0,J75&gt;9),"▲","")</f>
        <v/>
      </c>
      <c r="BC75" s="111" t="str">
        <f t="shared" ref="BC75:BC80" si="24">IF(U75="なし","▲","")</f>
        <v/>
      </c>
      <c r="BD75" s="111" t="str">
        <f t="shared" ref="BD75:BD80" si="25">IF(AND(AB75="なし",AC75="なし"),"▲","")</f>
        <v/>
      </c>
      <c r="BE75" s="111" t="str">
        <f t="shared" ref="BE75:BE80" si="26">IF(AND(AH75&lt;7.43,AF75+AG75&gt;0),"▲","")</f>
        <v/>
      </c>
      <c r="BF75" s="111" t="str">
        <f t="shared" ref="BF75:BF80" si="27">IF(AND(AL75&lt;7.43,AJ75+AK75&gt;0),"▲","")</f>
        <v/>
      </c>
      <c r="BG75" s="111" t="str">
        <f t="shared" ref="BG75:BG80" si="28">IF(AND(NOT(OR(AN75="パーテーション",AN75="カーテン",AN75="両方併用",AN75="その他")),AJ75+AK75&gt;0),"▲","")</f>
        <v/>
      </c>
      <c r="BH75" s="112" t="str">
        <f t="shared" ref="BH75:BH80" si="29">IF(AND(NOT(AO75="あり"),AJ75+AK75&gt;0),"▲","")</f>
        <v/>
      </c>
      <c r="BI75" s="111" t="str">
        <f t="shared" ref="BI75:BI80" si="30">IF(NOT(AP75="あり"),"▲","")</f>
        <v/>
      </c>
      <c r="BJ75" s="112" t="str">
        <f t="shared" ref="BJ75:BJ80" si="31">IF(AZ75="なし","▲","")</f>
        <v/>
      </c>
      <c r="BK75" s="113" t="str">
        <f t="shared" ref="BK75:BK80" si="32">IF(OR(AX75&lt;1,AX75="なし"),"▲","")</f>
        <v/>
      </c>
      <c r="BL75" s="148"/>
    </row>
    <row r="76" spans="1:64" s="115" customFormat="1" ht="21.95" customHeight="1" x14ac:dyDescent="0.15">
      <c r="A76" s="86">
        <f>+[1]様式２・管理台帳!C248</f>
        <v>279</v>
      </c>
      <c r="B76" s="86" t="str">
        <f>+[1]様式２・管理台帳!X248</f>
        <v>ブルーミングケア鴻巣箕田</v>
      </c>
      <c r="C76" s="86" t="str">
        <f>+[1]様式２・管理台帳!BC248</f>
        <v>県所管</v>
      </c>
      <c r="D76" s="86" t="str">
        <f>+[1]様式２・管理台帳!AA248</f>
        <v>鴻巣市</v>
      </c>
      <c r="E76" s="86" t="str">
        <f>+[1]様式２・管理台帳!AB248</f>
        <v>鴻巣市箕田3800-4</v>
      </c>
      <c r="F76" s="86" t="str">
        <f>+[1]様式２・管理台帳!AL248</f>
        <v>048-598-6101</v>
      </c>
      <c r="G76" s="86" t="str">
        <f>+[1]様式２・管理台帳!D248</f>
        <v>株式会社CareNation</v>
      </c>
      <c r="H76" s="87">
        <f>+[1]様式２・管理台帳!W248</f>
        <v>1171701756</v>
      </c>
      <c r="I76" s="88">
        <f>+[1]様式２・管理台帳!Y248</f>
        <v>0</v>
      </c>
      <c r="J76" s="89">
        <f>+[1]様式２・管理台帳!BA248</f>
        <v>9</v>
      </c>
      <c r="K76" s="90">
        <f>+[1]様式２・管理台帳!BB248</f>
        <v>20</v>
      </c>
      <c r="L76" s="91" t="str">
        <f>+[1]様式２・管理台帳!AP248</f>
        <v>○</v>
      </c>
      <c r="M76" s="92" t="str">
        <f>+[1]様式２・管理台帳!AQ248</f>
        <v>○</v>
      </c>
      <c r="N76" s="92" t="str">
        <f>+[1]様式２・管理台帳!AR248</f>
        <v>○</v>
      </c>
      <c r="O76" s="92" t="str">
        <f>+[1]様式２・管理台帳!AS248</f>
        <v>○</v>
      </c>
      <c r="P76" s="92" t="str">
        <f>+[1]様式２・管理台帳!AT248</f>
        <v>○</v>
      </c>
      <c r="Q76" s="92" t="str">
        <f>+[1]様式２・管理台帳!AU248</f>
        <v>○</v>
      </c>
      <c r="R76" s="92" t="str">
        <f>+[1]様式２・管理台帳!AV248</f>
        <v>○</v>
      </c>
      <c r="S76" s="92" t="str">
        <f>+[1]様式２・管理台帳!AW248</f>
        <v>○</v>
      </c>
      <c r="T76" s="86">
        <f>+[1]様式２・管理台帳!AX248</f>
        <v>0</v>
      </c>
      <c r="U76" s="93" t="str">
        <f>+IF([1]様式２・管理台帳!BD248="あり","あり","なし")</f>
        <v>あり</v>
      </c>
      <c r="V76" s="89" t="str">
        <f>+[1]様式２・管理台帳!BE248</f>
        <v>6人</v>
      </c>
      <c r="W76" s="94">
        <f>+[1]様式２・管理台帳!BF248</f>
        <v>0</v>
      </c>
      <c r="X76" s="95">
        <f>+[1]様式２・管理台帳!BG248</f>
        <v>2</v>
      </c>
      <c r="Y76" s="95" t="str">
        <f>+[1]様式２・管理台帳!BH248</f>
        <v>4人</v>
      </c>
      <c r="Z76" s="86" t="str">
        <f>+[1]様式２・管理台帳!BM248</f>
        <v>なし</v>
      </c>
      <c r="AA76" s="95">
        <f>+[1]様式２・管理台帳!BI248</f>
        <v>1</v>
      </c>
      <c r="AB76" s="96" t="str">
        <f>IF([1]様式２・管理台帳!BJ248+[1]様式２・管理台帳!BK248&gt;0,"あり","なし")</f>
        <v>なし</v>
      </c>
      <c r="AC76" s="97" t="str">
        <f>+[1]様式２・管理台帳!BL248</f>
        <v>なし</v>
      </c>
      <c r="AD76" s="98">
        <f>+[1]様式２・管理台帳!BW248</f>
        <v>4100</v>
      </c>
      <c r="AE76" s="97" t="str">
        <f>+[1]様式２・管理台帳!BX248</f>
        <v>なし</v>
      </c>
      <c r="AF76" s="99">
        <f>+[1]様式２・管理台帳!BZ248</f>
        <v>9</v>
      </c>
      <c r="AG76" s="100">
        <f>+[1]様式２・管理台帳!CA248</f>
        <v>0</v>
      </c>
      <c r="AH76" s="101">
        <f>+[1]様式２・管理台帳!CB248</f>
        <v>7.8</v>
      </c>
      <c r="AI76" s="102">
        <f>+[1]様式２・管理台帳!CC248</f>
        <v>0</v>
      </c>
      <c r="AJ76" s="103">
        <f>+[1]様式２・管理台帳!CD248</f>
        <v>0</v>
      </c>
      <c r="AK76" s="104">
        <f>+[1]様式２・管理台帳!CE248</f>
        <v>0</v>
      </c>
      <c r="AL76" s="105">
        <f>+[1]様式２・管理台帳!CF248</f>
        <v>0</v>
      </c>
      <c r="AM76" s="106">
        <f>+[1]様式２・管理台帳!CG248</f>
        <v>0</v>
      </c>
      <c r="AN76" s="86">
        <f>+[1]様式２・管理台帳!CI248</f>
        <v>0</v>
      </c>
      <c r="AO76" s="97" t="str">
        <f>IF(OR([1]様式２・管理台帳!CK248="あり",[1]様式２・管理台帳!CK248="1必ず別室"),"あり","")</f>
        <v>あり</v>
      </c>
      <c r="AP76" s="107" t="str">
        <f>+[1]様式２・管理台帳!CN248</f>
        <v>あり</v>
      </c>
      <c r="AQ76" s="86" t="str">
        <f>+[1]様式２・管理台帳!CO248</f>
        <v>あり</v>
      </c>
      <c r="AR76" s="86" t="str">
        <f>+[1]様式２・管理台帳!CP248</f>
        <v>あり</v>
      </c>
      <c r="AS76" s="86" t="str">
        <f>+[1]様式２・管理台帳!CQ248</f>
        <v>あり</v>
      </c>
      <c r="AT76" s="86" t="str">
        <f>+[1]様式２・管理台帳!CR248</f>
        <v>あり</v>
      </c>
      <c r="AU76" s="86" t="str">
        <f>+[1]様式２・管理台帳!CS248</f>
        <v>あり</v>
      </c>
      <c r="AV76" s="86" t="str">
        <f>+[1]様式２・管理台帳!CT248</f>
        <v>あり</v>
      </c>
      <c r="AW76" s="86" t="str">
        <f>+[1]様式２・管理台帳!CU248</f>
        <v>あり</v>
      </c>
      <c r="AX76" s="108">
        <f>+[1]様式２・管理台帳!CV248</f>
        <v>2</v>
      </c>
      <c r="AY76" s="86" t="str">
        <f>+[1]様式２・管理台帳!CW248</f>
        <v>あり</v>
      </c>
      <c r="AZ76" s="86" t="str">
        <f>+[1]様式２・管理台帳!CY248</f>
        <v>○</v>
      </c>
      <c r="BA76" s="109" t="str">
        <f t="shared" si="22"/>
        <v>▲</v>
      </c>
      <c r="BB76" s="110" t="str">
        <f t="shared" si="23"/>
        <v/>
      </c>
      <c r="BC76" s="111" t="str">
        <f t="shared" si="24"/>
        <v/>
      </c>
      <c r="BD76" s="111" t="str">
        <f t="shared" si="25"/>
        <v>▲</v>
      </c>
      <c r="BE76" s="111" t="str">
        <f t="shared" si="26"/>
        <v/>
      </c>
      <c r="BF76" s="111" t="str">
        <f t="shared" si="27"/>
        <v/>
      </c>
      <c r="BG76" s="111" t="str">
        <f t="shared" si="28"/>
        <v/>
      </c>
      <c r="BH76" s="112" t="str">
        <f t="shared" si="29"/>
        <v/>
      </c>
      <c r="BI76" s="111" t="str">
        <f t="shared" si="30"/>
        <v/>
      </c>
      <c r="BJ76" s="112" t="str">
        <f t="shared" si="31"/>
        <v/>
      </c>
      <c r="BK76" s="113" t="str">
        <f t="shared" si="32"/>
        <v/>
      </c>
      <c r="BL76" s="148"/>
    </row>
    <row r="77" spans="1:64" s="115" customFormat="1" ht="21.95" customHeight="1" x14ac:dyDescent="0.15">
      <c r="A77" s="86">
        <f>+[1]様式２・管理台帳!C249</f>
        <v>280</v>
      </c>
      <c r="B77" s="86" t="str">
        <f>+[1]様式２・管理台帳!X249</f>
        <v>デイサービスセンターエクラシア三芳</v>
      </c>
      <c r="C77" s="86" t="str">
        <f>+[1]様式２・管理台帳!BC249</f>
        <v>県所管</v>
      </c>
      <c r="D77" s="86" t="str">
        <f>+[1]様式２・管理台帳!AA249</f>
        <v>三芳町</v>
      </c>
      <c r="E77" s="86" t="str">
        <f>+[1]様式２・管理台帳!AB249</f>
        <v>入間郡三芳町藤久保６３６－１５</v>
      </c>
      <c r="F77" s="86" t="str">
        <f>+[1]様式２・管理台帳!AL249</f>
        <v>０５０－６８６１－３９４４</v>
      </c>
      <c r="G77" s="86" t="str">
        <f>+[1]様式２・管理台帳!D249</f>
        <v>株式会社エクラシアHD</v>
      </c>
      <c r="H77" s="87">
        <f>+[1]様式２・管理台帳!W249</f>
        <v>1172401471</v>
      </c>
      <c r="I77" s="88">
        <f>+[1]様式２・管理台帳!Y249</f>
        <v>0</v>
      </c>
      <c r="J77" s="89">
        <f>+[1]様式２・管理台帳!BA249</f>
        <v>5</v>
      </c>
      <c r="K77" s="90">
        <f>+[1]様式２・管理台帳!BB249</f>
        <v>25</v>
      </c>
      <c r="L77" s="91" t="str">
        <f>+[1]様式２・管理台帳!AP249</f>
        <v>○</v>
      </c>
      <c r="M77" s="92" t="str">
        <f>+[1]様式２・管理台帳!AQ249</f>
        <v>○</v>
      </c>
      <c r="N77" s="92" t="str">
        <f>+[1]様式２・管理台帳!AR249</f>
        <v>○</v>
      </c>
      <c r="O77" s="92" t="str">
        <f>+[1]様式２・管理台帳!AS249</f>
        <v>○</v>
      </c>
      <c r="P77" s="92" t="str">
        <f>+[1]様式２・管理台帳!AT249</f>
        <v>○</v>
      </c>
      <c r="Q77" s="92" t="str">
        <f>+[1]様式２・管理台帳!AU249</f>
        <v>○</v>
      </c>
      <c r="R77" s="92" t="str">
        <f>+[1]様式２・管理台帳!AV249</f>
        <v>○</v>
      </c>
      <c r="S77" s="92" t="str">
        <f>+[1]様式２・管理台帳!AW249</f>
        <v>○</v>
      </c>
      <c r="T77" s="86">
        <f>+[1]様式２・管理台帳!AX249</f>
        <v>0</v>
      </c>
      <c r="U77" s="93" t="str">
        <f>+IF([1]様式２・管理台帳!BD249="あり","あり","なし")</f>
        <v>あり</v>
      </c>
      <c r="V77" s="89">
        <f>+[1]様式２・管理台帳!BE249</f>
        <v>4</v>
      </c>
      <c r="W77" s="94">
        <f>+[1]様式２・管理台帳!BF249</f>
        <v>0</v>
      </c>
      <c r="X77" s="95">
        <f>+[1]様式２・管理台帳!BG249</f>
        <v>4</v>
      </c>
      <c r="Y77" s="95">
        <f>+[1]様式２・管理台帳!BH249</f>
        <v>0</v>
      </c>
      <c r="Z77" s="86" t="str">
        <f>+[1]様式２・管理台帳!BM249</f>
        <v>あり</v>
      </c>
      <c r="AA77" s="95">
        <f>+[1]様式２・管理台帳!BI249</f>
        <v>1</v>
      </c>
      <c r="AB77" s="96" t="str">
        <f>IF([1]様式２・管理台帳!BJ249+[1]様式２・管理台帳!BK249&gt;0,"あり","なし")</f>
        <v>なし</v>
      </c>
      <c r="AC77" s="97" t="str">
        <f>+[1]様式２・管理台帳!BL249</f>
        <v>あり</v>
      </c>
      <c r="AD77" s="98">
        <f>+[1]様式２・管理台帳!BW249</f>
        <v>2100</v>
      </c>
      <c r="AE77" s="97" t="str">
        <f>+[1]様式２・管理台帳!BX249</f>
        <v>なし</v>
      </c>
      <c r="AF77" s="99">
        <f>+[1]様式２・管理台帳!BZ249</f>
        <v>1</v>
      </c>
      <c r="AG77" s="100">
        <f>+[1]様式２・管理台帳!CA249</f>
        <v>0</v>
      </c>
      <c r="AH77" s="101">
        <f>+[1]様式２・管理台帳!CB249</f>
        <v>8.69</v>
      </c>
      <c r="AI77" s="102">
        <f>+[1]様式２・管理台帳!CC249</f>
        <v>0</v>
      </c>
      <c r="AJ77" s="103">
        <f>+[1]様式２・管理台帳!CD249</f>
        <v>2</v>
      </c>
      <c r="AK77" s="104">
        <f>+[1]様式２・管理台帳!CE249</f>
        <v>0</v>
      </c>
      <c r="AL77" s="105">
        <f>+[1]様式２・管理台帳!CF249</f>
        <v>7.5</v>
      </c>
      <c r="AM77" s="106">
        <f>+[1]様式２・管理台帳!CG249</f>
        <v>0</v>
      </c>
      <c r="AN77" s="86" t="str">
        <f>+[1]様式２・管理台帳!CI249</f>
        <v>パーテーション</v>
      </c>
      <c r="AO77" s="97" t="str">
        <f>IF(OR([1]様式２・管理台帳!CK249="あり",[1]様式２・管理台帳!CK249="1必ず別室"),"あり","")</f>
        <v/>
      </c>
      <c r="AP77" s="107" t="str">
        <f>+[1]様式２・管理台帳!CN249</f>
        <v>あり</v>
      </c>
      <c r="AQ77" s="86" t="str">
        <f>+[1]様式２・管理台帳!CO249</f>
        <v>あり</v>
      </c>
      <c r="AR77" s="86" t="str">
        <f>+[1]様式２・管理台帳!CP249</f>
        <v>あり</v>
      </c>
      <c r="AS77" s="86" t="str">
        <f>+[1]様式２・管理台帳!CQ249</f>
        <v>あり</v>
      </c>
      <c r="AT77" s="86" t="str">
        <f>+[1]様式２・管理台帳!CR249</f>
        <v>あり</v>
      </c>
      <c r="AU77" s="86" t="str">
        <f>+[1]様式２・管理台帳!CS249</f>
        <v>あり</v>
      </c>
      <c r="AV77" s="86" t="str">
        <f>+[1]様式２・管理台帳!CT249</f>
        <v>あり</v>
      </c>
      <c r="AW77" s="86" t="str">
        <f>+[1]様式２・管理台帳!CU249</f>
        <v>あり</v>
      </c>
      <c r="AX77" s="108">
        <f>+[1]様式２・管理台帳!CV249</f>
        <v>2</v>
      </c>
      <c r="AY77" s="86" t="str">
        <f>+[1]様式２・管理台帳!CW249</f>
        <v>あり</v>
      </c>
      <c r="AZ77" s="86" t="str">
        <f>+[1]様式２・管理台帳!CY249</f>
        <v>○</v>
      </c>
      <c r="BA77" s="109" t="str">
        <f t="shared" si="22"/>
        <v>▲</v>
      </c>
      <c r="BB77" s="110" t="str">
        <f t="shared" si="23"/>
        <v/>
      </c>
      <c r="BC77" s="111" t="str">
        <f t="shared" si="24"/>
        <v/>
      </c>
      <c r="BD77" s="111" t="str">
        <f t="shared" si="25"/>
        <v/>
      </c>
      <c r="BE77" s="111" t="str">
        <f t="shared" si="26"/>
        <v/>
      </c>
      <c r="BF77" s="111" t="str">
        <f t="shared" si="27"/>
        <v/>
      </c>
      <c r="BG77" s="111" t="str">
        <f t="shared" si="28"/>
        <v/>
      </c>
      <c r="BH77" s="112" t="str">
        <f t="shared" si="29"/>
        <v>▲</v>
      </c>
      <c r="BI77" s="111" t="str">
        <f t="shared" si="30"/>
        <v/>
      </c>
      <c r="BJ77" s="112" t="str">
        <f t="shared" si="31"/>
        <v/>
      </c>
      <c r="BK77" s="113" t="str">
        <f t="shared" si="32"/>
        <v/>
      </c>
      <c r="BL77" s="148"/>
    </row>
    <row r="78" spans="1:64" s="115" customFormat="1" ht="21.95" customHeight="1" x14ac:dyDescent="0.15">
      <c r="A78" s="86">
        <f>+[1]様式２・管理台帳!C250</f>
        <v>281</v>
      </c>
      <c r="B78" s="86" t="str">
        <f>+[1]様式２・管理台帳!X250</f>
        <v>デイサービスセンターエクラシア狭山入曽</v>
      </c>
      <c r="C78" s="86" t="str">
        <f>+[1]様式２・管理台帳!BC250</f>
        <v>県所管</v>
      </c>
      <c r="D78" s="86" t="str">
        <f>+[1]様式２・管理台帳!AA250</f>
        <v>狭山市</v>
      </c>
      <c r="E78" s="86" t="str">
        <f>+[1]様式２・管理台帳!AB250</f>
        <v>北入曽９３６－１</v>
      </c>
      <c r="F78" s="86" t="str">
        <f>+[1]様式２・管理台帳!AL250</f>
        <v>050-6861-3923</v>
      </c>
      <c r="G78" s="86" t="str">
        <f>+[1]様式２・管理台帳!D250</f>
        <v>株式会社エクラシアHD</v>
      </c>
      <c r="H78" s="87">
        <f>+[1]様式２・管理台帳!W250</f>
        <v>1172702191</v>
      </c>
      <c r="I78" s="88">
        <f>+[1]様式２・管理台帳!Y250</f>
        <v>0</v>
      </c>
      <c r="J78" s="89">
        <f>+[1]様式２・管理台帳!BA250</f>
        <v>5</v>
      </c>
      <c r="K78" s="90">
        <f>+[1]様式２・管理台帳!BB250</f>
        <v>20</v>
      </c>
      <c r="L78" s="91" t="str">
        <f>+[1]様式２・管理台帳!AP250</f>
        <v>○</v>
      </c>
      <c r="M78" s="92" t="str">
        <f>+[1]様式２・管理台帳!AQ250</f>
        <v>○</v>
      </c>
      <c r="N78" s="92" t="str">
        <f>+[1]様式２・管理台帳!AR250</f>
        <v>○</v>
      </c>
      <c r="O78" s="92" t="str">
        <f>+[1]様式２・管理台帳!AS250</f>
        <v>○</v>
      </c>
      <c r="P78" s="92" t="str">
        <f>+[1]様式２・管理台帳!AT250</f>
        <v>○</v>
      </c>
      <c r="Q78" s="92" t="str">
        <f>+[1]様式２・管理台帳!AU250</f>
        <v>○</v>
      </c>
      <c r="R78" s="92" t="str">
        <f>+[1]様式２・管理台帳!AV250</f>
        <v>○</v>
      </c>
      <c r="S78" s="92" t="str">
        <f>+[1]様式２・管理台帳!AW250</f>
        <v>○</v>
      </c>
      <c r="T78" s="86">
        <f>+[1]様式２・管理台帳!AX250</f>
        <v>0</v>
      </c>
      <c r="U78" s="93" t="str">
        <f>+IF([1]様式２・管理台帳!BD250="あり","あり","なし")</f>
        <v>あり</v>
      </c>
      <c r="V78" s="89" t="str">
        <f>+[1]様式２・管理台帳!BE250</f>
        <v>5人</v>
      </c>
      <c r="W78" s="94">
        <f>+[1]様式２・管理台帳!BF250</f>
        <v>1</v>
      </c>
      <c r="X78" s="95">
        <f>+[1]様式２・管理台帳!BG250</f>
        <v>4</v>
      </c>
      <c r="Y78" s="95">
        <f>+[1]様式２・管理台帳!BH250</f>
        <v>0</v>
      </c>
      <c r="Z78" s="86" t="str">
        <f>+[1]様式２・管理台帳!BM250</f>
        <v>あり</v>
      </c>
      <c r="AA78" s="95">
        <f>+[1]様式２・管理台帳!BI250</f>
        <v>1</v>
      </c>
      <c r="AB78" s="96" t="str">
        <f>IF([1]様式２・管理台帳!BJ250+[1]様式２・管理台帳!BK250&gt;0,"あり","なし")</f>
        <v>なし</v>
      </c>
      <c r="AC78" s="97" t="str">
        <f>+[1]様式２・管理台帳!BL250</f>
        <v>あり</v>
      </c>
      <c r="AD78" s="98">
        <f>+[1]様式２・管理台帳!BW250</f>
        <v>2100</v>
      </c>
      <c r="AE78" s="97" t="str">
        <f>+[1]様式２・管理台帳!BX250</f>
        <v>なし</v>
      </c>
      <c r="AF78" s="99">
        <f>+[1]様式２・管理台帳!BZ250</f>
        <v>1</v>
      </c>
      <c r="AG78" s="100">
        <f>+[1]様式２・管理台帳!CA250</f>
        <v>0</v>
      </c>
      <c r="AH78" s="101">
        <f>+[1]様式２・管理台帳!CB250</f>
        <v>13.3</v>
      </c>
      <c r="AI78" s="102">
        <f>+[1]様式２・管理台帳!CC250</f>
        <v>0</v>
      </c>
      <c r="AJ78" s="103">
        <f>+[1]様式２・管理台帳!CD250</f>
        <v>3</v>
      </c>
      <c r="AK78" s="104">
        <f>+[1]様式２・管理台帳!CE250</f>
        <v>0</v>
      </c>
      <c r="AL78" s="105">
        <f>+[1]様式２・管理台帳!CF250</f>
        <v>7.5</v>
      </c>
      <c r="AM78" s="106">
        <f>+[1]様式２・管理台帳!CG250</f>
        <v>0</v>
      </c>
      <c r="AN78" s="86" t="str">
        <f>+[1]様式２・管理台帳!CI250</f>
        <v>パーテーション</v>
      </c>
      <c r="AO78" s="97" t="str">
        <f>IF(OR([1]様式２・管理台帳!CK250="あり",[1]様式２・管理台帳!CK250="1必ず別室"),"あり","")</f>
        <v/>
      </c>
      <c r="AP78" s="107" t="str">
        <f>+[1]様式２・管理台帳!CN250</f>
        <v>あり</v>
      </c>
      <c r="AQ78" s="86" t="str">
        <f>+[1]様式２・管理台帳!CO250</f>
        <v>あり</v>
      </c>
      <c r="AR78" s="86" t="str">
        <f>+[1]様式２・管理台帳!CP250</f>
        <v>あり</v>
      </c>
      <c r="AS78" s="86" t="str">
        <f>+[1]様式２・管理台帳!CQ250</f>
        <v>あり</v>
      </c>
      <c r="AT78" s="86" t="str">
        <f>+[1]様式２・管理台帳!CR250</f>
        <v>あり</v>
      </c>
      <c r="AU78" s="86" t="str">
        <f>+[1]様式２・管理台帳!CS250</f>
        <v>あり</v>
      </c>
      <c r="AV78" s="86" t="str">
        <f>+[1]様式２・管理台帳!CT250</f>
        <v>あり</v>
      </c>
      <c r="AW78" s="86" t="str">
        <f>+[1]様式２・管理台帳!CU250</f>
        <v>あり</v>
      </c>
      <c r="AX78" s="108">
        <f>+[1]様式２・管理台帳!CV250</f>
        <v>2</v>
      </c>
      <c r="AY78" s="86" t="str">
        <f>+[1]様式２・管理台帳!CW250</f>
        <v>あり</v>
      </c>
      <c r="AZ78" s="86" t="str">
        <f>+[1]様式２・管理台帳!CY250</f>
        <v>○</v>
      </c>
      <c r="BA78" s="109" t="str">
        <f t="shared" si="22"/>
        <v>▲</v>
      </c>
      <c r="BB78" s="110" t="str">
        <f t="shared" si="23"/>
        <v/>
      </c>
      <c r="BC78" s="111" t="str">
        <f t="shared" si="24"/>
        <v/>
      </c>
      <c r="BD78" s="111" t="str">
        <f t="shared" si="25"/>
        <v/>
      </c>
      <c r="BE78" s="111" t="str">
        <f t="shared" si="26"/>
        <v/>
      </c>
      <c r="BF78" s="111" t="str">
        <f t="shared" si="27"/>
        <v/>
      </c>
      <c r="BG78" s="111" t="str">
        <f t="shared" si="28"/>
        <v/>
      </c>
      <c r="BH78" s="112" t="str">
        <f t="shared" si="29"/>
        <v>▲</v>
      </c>
      <c r="BI78" s="111" t="str">
        <f t="shared" si="30"/>
        <v/>
      </c>
      <c r="BJ78" s="112" t="str">
        <f t="shared" si="31"/>
        <v/>
      </c>
      <c r="BK78" s="113" t="str">
        <f t="shared" si="32"/>
        <v/>
      </c>
      <c r="BL78" s="148"/>
    </row>
    <row r="79" spans="1:64" s="146" customFormat="1" ht="21.95" customHeight="1" x14ac:dyDescent="0.15">
      <c r="A79" s="86">
        <f>+[1]様式２・管理台帳!C252</f>
        <v>281</v>
      </c>
      <c r="B79" s="86" t="str">
        <f>+[1]様式２・管理台帳!X252</f>
        <v>北本ひまわりANNEX</v>
      </c>
      <c r="C79" s="86" t="str">
        <f>+[1]様式２・管理台帳!BC252</f>
        <v>県所管</v>
      </c>
      <c r="D79" s="86" t="str">
        <f>+[1]様式２・管理台帳!AA252</f>
        <v>北本市</v>
      </c>
      <c r="E79" s="86" t="str">
        <f>+[1]様式２・管理台帳!AB252</f>
        <v>北本市中丸7-52-4</v>
      </c>
      <c r="F79" s="86" t="str">
        <f>+[1]様式２・管理台帳!AL252</f>
        <v>048-593-0555</v>
      </c>
      <c r="G79" s="86" t="str">
        <f>+[1]様式２・管理台帳!D252</f>
        <v>株式会社ひまわりケアサポート</v>
      </c>
      <c r="H79" s="87">
        <f>+[1]様式２・管理台帳!W252</f>
        <v>1175300985</v>
      </c>
      <c r="I79" s="88">
        <f>+[1]様式２・管理台帳!Y252</f>
        <v>0</v>
      </c>
      <c r="J79" s="89">
        <f>+[1]様式２・管理台帳!BA252</f>
        <v>9</v>
      </c>
      <c r="K79" s="90">
        <f>+[1]様式２・管理台帳!BB252</f>
        <v>19</v>
      </c>
      <c r="L79" s="91" t="str">
        <f>+[1]様式２・管理台帳!AP252</f>
        <v>○</v>
      </c>
      <c r="M79" s="92" t="str">
        <f>+[1]様式２・管理台帳!AQ252</f>
        <v>○</v>
      </c>
      <c r="N79" s="92" t="str">
        <f>+[1]様式２・管理台帳!AR252</f>
        <v>○</v>
      </c>
      <c r="O79" s="92" t="str">
        <f>+[1]様式２・管理台帳!AS252</f>
        <v>○</v>
      </c>
      <c r="P79" s="92" t="str">
        <f>+[1]様式２・管理台帳!AT252</f>
        <v>○</v>
      </c>
      <c r="Q79" s="92" t="str">
        <f>+[1]様式２・管理台帳!AU252</f>
        <v>○</v>
      </c>
      <c r="R79" s="92" t="str">
        <f>+[1]様式２・管理台帳!AV252</f>
        <v>○</v>
      </c>
      <c r="S79" s="92" t="str">
        <f>+[1]様式２・管理台帳!AW252</f>
        <v>○</v>
      </c>
      <c r="T79" s="86">
        <f>+[1]様式２・管理台帳!AX252</f>
        <v>0</v>
      </c>
      <c r="U79" s="93" t="str">
        <f>+IF([1]様式２・管理台帳!BD252="あり","あり","なし")</f>
        <v>あり</v>
      </c>
      <c r="V79" s="89">
        <f>+[1]様式２・管理台帳!BE252</f>
        <v>4</v>
      </c>
      <c r="W79" s="94">
        <f>+[1]様式２・管理台帳!BF252</f>
        <v>0</v>
      </c>
      <c r="X79" s="95">
        <f>+[1]様式２・管理台帳!BG252</f>
        <v>4</v>
      </c>
      <c r="Y79" s="95">
        <f>+[1]様式２・管理台帳!BH252</f>
        <v>0</v>
      </c>
      <c r="Z79" s="86" t="str">
        <f>+[1]様式２・管理台帳!BM252</f>
        <v>あり</v>
      </c>
      <c r="AA79" s="95">
        <f>+[1]様式２・管理台帳!BI252</f>
        <v>1</v>
      </c>
      <c r="AB79" s="96" t="str">
        <f>IF([1]様式２・管理台帳!BJ252+[1]様式２・管理台帳!BK252&gt;0,"あり","なし")</f>
        <v>なし</v>
      </c>
      <c r="AC79" s="97" t="str">
        <f>+[1]様式２・管理台帳!BL252</f>
        <v>あり</v>
      </c>
      <c r="AD79" s="98">
        <f>+[1]様式２・管理台帳!BW252</f>
        <v>2900</v>
      </c>
      <c r="AE79" s="97" t="str">
        <f>+[1]様式２・管理台帳!BX252</f>
        <v>なし</v>
      </c>
      <c r="AF79" s="99">
        <f>+[1]様式２・管理台帳!BZ252</f>
        <v>2</v>
      </c>
      <c r="AG79" s="100">
        <f>+[1]様式２・管理台帳!CA252</f>
        <v>0</v>
      </c>
      <c r="AH79" s="101">
        <f>+[1]様式２・管理台帳!CB252</f>
        <v>9.5299999999999994</v>
      </c>
      <c r="AI79" s="102">
        <f>+[1]様式２・管理台帳!CC252</f>
        <v>12.18</v>
      </c>
      <c r="AJ79" s="103">
        <f>+[1]様式２・管理台帳!CD252</f>
        <v>4</v>
      </c>
      <c r="AK79" s="104">
        <f>+[1]様式２・管理台帳!CE252</f>
        <v>3</v>
      </c>
      <c r="AL79" s="105">
        <f>+[1]様式２・管理台帳!CF252</f>
        <v>8.43</v>
      </c>
      <c r="AM79" s="106">
        <f>+[1]様式２・管理台帳!CG252</f>
        <v>8.5500000000000007</v>
      </c>
      <c r="AN79" s="86" t="str">
        <f>+[1]様式２・管理台帳!CI252</f>
        <v>両方併用</v>
      </c>
      <c r="AO79" s="97" t="str">
        <f>IF(OR([1]様式２・管理台帳!CK252="あり",[1]様式２・管理台帳!CK252="1必ず別室"),"あり","")</f>
        <v>あり</v>
      </c>
      <c r="AP79" s="107" t="str">
        <f>+[1]様式２・管理台帳!CN252</f>
        <v>あり</v>
      </c>
      <c r="AQ79" s="86" t="str">
        <f>+[1]様式２・管理台帳!CO252</f>
        <v>あり</v>
      </c>
      <c r="AR79" s="86" t="str">
        <f>+[1]様式２・管理台帳!CP252</f>
        <v>あり</v>
      </c>
      <c r="AS79" s="86" t="str">
        <f>+[1]様式２・管理台帳!CQ252</f>
        <v>あり</v>
      </c>
      <c r="AT79" s="86" t="str">
        <f>+[1]様式２・管理台帳!CR252</f>
        <v>あり</v>
      </c>
      <c r="AU79" s="86" t="str">
        <f>+[1]様式２・管理台帳!CS252</f>
        <v>あり</v>
      </c>
      <c r="AV79" s="86" t="str">
        <f>+[1]様式２・管理台帳!CT252</f>
        <v>なし</v>
      </c>
      <c r="AW79" s="86" t="str">
        <f>+[1]様式２・管理台帳!CU252</f>
        <v>なし</v>
      </c>
      <c r="AX79" s="108">
        <f>+[1]様式２・管理台帳!CV252</f>
        <v>2</v>
      </c>
      <c r="AY79" s="86" t="str">
        <f>+[1]様式２・管理台帳!CW252</f>
        <v>あり</v>
      </c>
      <c r="AZ79" s="86" t="str">
        <f>+[1]様式２・管理台帳!CY252</f>
        <v>○</v>
      </c>
      <c r="BA79" s="109" t="str">
        <f t="shared" si="22"/>
        <v/>
      </c>
      <c r="BB79" s="110" t="str">
        <f t="shared" si="23"/>
        <v/>
      </c>
      <c r="BC79" s="111" t="str">
        <f t="shared" si="24"/>
        <v/>
      </c>
      <c r="BD79" s="111" t="str">
        <f t="shared" si="25"/>
        <v/>
      </c>
      <c r="BE79" s="111" t="str">
        <f t="shared" si="26"/>
        <v/>
      </c>
      <c r="BF79" s="111" t="str">
        <f t="shared" si="27"/>
        <v/>
      </c>
      <c r="BG79" s="111" t="str">
        <f t="shared" si="28"/>
        <v/>
      </c>
      <c r="BH79" s="112" t="str">
        <f t="shared" si="29"/>
        <v/>
      </c>
      <c r="BI79" s="111" t="str">
        <f t="shared" si="30"/>
        <v/>
      </c>
      <c r="BJ79" s="112" t="str">
        <f t="shared" si="31"/>
        <v/>
      </c>
      <c r="BK79" s="113" t="str">
        <f t="shared" si="32"/>
        <v/>
      </c>
      <c r="BL79" s="148"/>
    </row>
    <row r="80" spans="1:64" s="146" customFormat="1" ht="21.95" customHeight="1" x14ac:dyDescent="0.15">
      <c r="A80" s="86">
        <f>+[1]様式２・管理台帳!C253</f>
        <v>282</v>
      </c>
      <c r="B80" s="86" t="str">
        <f>+[1]様式２・管理台帳!X253</f>
        <v>デイサービスセンターエクラシア上尾西</v>
      </c>
      <c r="C80" s="86" t="str">
        <f>+[1]様式２・管理台帳!BC253</f>
        <v>県所管</v>
      </c>
      <c r="D80" s="86" t="str">
        <f>+[1]様式２・管理台帳!AA253</f>
        <v>上尾市</v>
      </c>
      <c r="E80" s="86" t="str">
        <f>+[1]様式２・管理台帳!AB253</f>
        <v>上尾市壱丁目東３６番地３</v>
      </c>
      <c r="F80" s="86" t="str">
        <f>+[1]様式２・管理台帳!AL253</f>
        <v>050-6875-6085</v>
      </c>
      <c r="G80" s="86" t="str">
        <f>+[1]様式２・管理台帳!D253</f>
        <v>株式会社エクラシア</v>
      </c>
      <c r="H80" s="87">
        <f>+[1]様式２・管理台帳!W253</f>
        <v>1171602798</v>
      </c>
      <c r="I80" s="88">
        <f>+[1]様式２・管理台帳!Y253</f>
        <v>0</v>
      </c>
      <c r="J80" s="89">
        <f>+[1]様式２・管理台帳!BA253</f>
        <v>5</v>
      </c>
      <c r="K80" s="90">
        <f>+[1]様式２・管理台帳!BB253</f>
        <v>40</v>
      </c>
      <c r="L80" s="91" t="str">
        <f>+[1]様式２・管理台帳!AP253</f>
        <v>○</v>
      </c>
      <c r="M80" s="92" t="str">
        <f>+[1]様式２・管理台帳!AQ253</f>
        <v>○</v>
      </c>
      <c r="N80" s="92" t="str">
        <f>+[1]様式２・管理台帳!AR253</f>
        <v>○</v>
      </c>
      <c r="O80" s="92" t="str">
        <f>+[1]様式２・管理台帳!AS253</f>
        <v>○</v>
      </c>
      <c r="P80" s="92" t="str">
        <f>+[1]様式２・管理台帳!AT253</f>
        <v>○</v>
      </c>
      <c r="Q80" s="92" t="str">
        <f>+[1]様式２・管理台帳!AU253</f>
        <v>○</v>
      </c>
      <c r="R80" s="92" t="str">
        <f>+[1]様式２・管理台帳!AV253</f>
        <v>○</v>
      </c>
      <c r="S80" s="92" t="str">
        <f>+[1]様式２・管理台帳!AW253</f>
        <v>○</v>
      </c>
      <c r="T80" s="86">
        <f>+[1]様式２・管理台帳!AX253</f>
        <v>0</v>
      </c>
      <c r="U80" s="93" t="str">
        <f>+IF([1]様式２・管理台帳!BD253="あり","あり","なし")</f>
        <v>あり</v>
      </c>
      <c r="V80" s="89">
        <f>+[1]様式２・管理台帳!BE253</f>
        <v>5</v>
      </c>
      <c r="W80" s="94">
        <f>+[1]様式２・管理台帳!BF253</f>
        <v>0</v>
      </c>
      <c r="X80" s="95">
        <f>+[1]様式２・管理台帳!BG253</f>
        <v>4</v>
      </c>
      <c r="Y80" s="95" t="str">
        <f>+[1]様式２・管理台帳!BH253</f>
        <v>1人</v>
      </c>
      <c r="Z80" s="86" t="str">
        <f>+[1]様式２・管理台帳!BM253</f>
        <v>あり</v>
      </c>
      <c r="AA80" s="95">
        <f>+[1]様式２・管理台帳!BI253</f>
        <v>1</v>
      </c>
      <c r="AB80" s="96" t="str">
        <f>IF([1]様式２・管理台帳!BJ253+[1]様式２・管理台帳!BK253&gt;0,"あり","なし")</f>
        <v>なし</v>
      </c>
      <c r="AC80" s="97" t="str">
        <f>+[1]様式２・管理台帳!BL253</f>
        <v>あり</v>
      </c>
      <c r="AD80" s="98">
        <f>+[1]様式２・管理台帳!BW253</f>
        <v>2100</v>
      </c>
      <c r="AE80" s="97" t="str">
        <f>+[1]様式２・管理台帳!BX253</f>
        <v>なし</v>
      </c>
      <c r="AF80" s="99">
        <f>+[1]様式２・管理台帳!BZ253</f>
        <v>1</v>
      </c>
      <c r="AG80" s="100">
        <f>+[1]様式２・管理台帳!CA253</f>
        <v>0</v>
      </c>
      <c r="AH80" s="101">
        <f>+[1]様式２・管理台帳!CB253</f>
        <v>13.06</v>
      </c>
      <c r="AI80" s="102">
        <f>+[1]様式２・管理台帳!CC253</f>
        <v>0</v>
      </c>
      <c r="AJ80" s="103">
        <f>+[1]様式２・管理台帳!CD253</f>
        <v>4</v>
      </c>
      <c r="AK80" s="104">
        <f>+[1]様式２・管理台帳!CE253</f>
        <v>0</v>
      </c>
      <c r="AL80" s="105">
        <f>+[1]様式２・管理台帳!CF253</f>
        <v>32.78</v>
      </c>
      <c r="AM80" s="106">
        <f>+[1]様式２・管理台帳!CG253</f>
        <v>32.78</v>
      </c>
      <c r="AN80" s="86" t="str">
        <f>+[1]様式２・管理台帳!CI253</f>
        <v>パーテーション</v>
      </c>
      <c r="AO80" s="97" t="str">
        <f>IF(OR([1]様式２・管理台帳!CK253="あり",[1]様式２・管理台帳!CK253="1必ず別室"),"あり","")</f>
        <v/>
      </c>
      <c r="AP80" s="107" t="str">
        <f>+[1]様式２・管理台帳!CN253</f>
        <v>あり</v>
      </c>
      <c r="AQ80" s="86" t="str">
        <f>+[1]様式２・管理台帳!CO253</f>
        <v>あり</v>
      </c>
      <c r="AR80" s="86" t="str">
        <f>+[1]様式２・管理台帳!CP253</f>
        <v>あり</v>
      </c>
      <c r="AS80" s="86" t="str">
        <f>+[1]様式２・管理台帳!CQ253</f>
        <v>あり</v>
      </c>
      <c r="AT80" s="86" t="str">
        <f>+[1]様式２・管理台帳!CR253</f>
        <v>あり</v>
      </c>
      <c r="AU80" s="86" t="str">
        <f>+[1]様式２・管理台帳!CS253</f>
        <v>あり</v>
      </c>
      <c r="AV80" s="86" t="str">
        <f>+[1]様式２・管理台帳!CT253</f>
        <v>あり</v>
      </c>
      <c r="AW80" s="86" t="str">
        <f>+[1]様式２・管理台帳!CU253</f>
        <v>あり</v>
      </c>
      <c r="AX80" s="108">
        <f>+[1]様式２・管理台帳!CV253</f>
        <v>2</v>
      </c>
      <c r="AY80" s="86" t="str">
        <f>+[1]様式２・管理台帳!CW253</f>
        <v>あり</v>
      </c>
      <c r="AZ80" s="86" t="str">
        <f>+[1]様式２・管理台帳!CY253</f>
        <v>○</v>
      </c>
      <c r="BA80" s="109" t="str">
        <f t="shared" si="22"/>
        <v>▲</v>
      </c>
      <c r="BB80" s="110" t="str">
        <f t="shared" si="23"/>
        <v/>
      </c>
      <c r="BC80" s="111" t="str">
        <f t="shared" si="24"/>
        <v/>
      </c>
      <c r="BD80" s="111" t="str">
        <f t="shared" si="25"/>
        <v/>
      </c>
      <c r="BE80" s="111" t="str">
        <f t="shared" si="26"/>
        <v/>
      </c>
      <c r="BF80" s="111" t="str">
        <f t="shared" si="27"/>
        <v/>
      </c>
      <c r="BG80" s="111" t="str">
        <f t="shared" si="28"/>
        <v/>
      </c>
      <c r="BH80" s="112" t="str">
        <f t="shared" si="29"/>
        <v>▲</v>
      </c>
      <c r="BI80" s="111" t="str">
        <f t="shared" si="30"/>
        <v/>
      </c>
      <c r="BJ80" s="112" t="str">
        <f t="shared" si="31"/>
        <v/>
      </c>
      <c r="BK80" s="113" t="str">
        <f t="shared" si="32"/>
        <v/>
      </c>
      <c r="BL80" s="148"/>
    </row>
    <row r="81" spans="1:64" s="146" customFormat="1" ht="21.95" customHeight="1" x14ac:dyDescent="0.15">
      <c r="A81" s="86">
        <f>+[1]様式２・管理台帳!C254</f>
        <v>283</v>
      </c>
      <c r="B81" s="86" t="str">
        <f>+[1]様式２・管理台帳!X254</f>
        <v>デイサービス一期の家行田持田</v>
      </c>
      <c r="C81" s="86" t="str">
        <f>+[1]様式２・管理台帳!BC254</f>
        <v>県所管</v>
      </c>
      <c r="D81" s="86" t="str">
        <f>+[1]様式２・管理台帳!AA254</f>
        <v>行田市</v>
      </c>
      <c r="E81" s="86" t="str">
        <f>+[1]様式２・管理台帳!AB254</f>
        <v>持田3-3-5</v>
      </c>
      <c r="F81" s="86" t="str">
        <f>+[1]様式２・管理台帳!AL254</f>
        <v>048-577-7078</v>
      </c>
      <c r="G81" s="86" t="str">
        <f>+[1]様式２・管理台帳!D254</f>
        <v>ケア・トラスト株式会社</v>
      </c>
      <c r="H81" s="87">
        <f>+[1]様式２・管理台帳!W254</f>
        <v>1173700863</v>
      </c>
      <c r="I81" s="88">
        <f>+[1]様式２・管理台帳!Y254</f>
        <v>0</v>
      </c>
      <c r="J81" s="89">
        <f>+[1]様式２・管理台帳!BA254</f>
        <v>5</v>
      </c>
      <c r="K81" s="90">
        <f>+[1]様式２・管理台帳!BB254</f>
        <v>30</v>
      </c>
      <c r="L81" s="91" t="str">
        <f>+[1]様式２・管理台帳!AP254</f>
        <v>○</v>
      </c>
      <c r="M81" s="92" t="str">
        <f>+[1]様式２・管理台帳!AQ254</f>
        <v>○</v>
      </c>
      <c r="N81" s="92" t="str">
        <f>+[1]様式２・管理台帳!AR254</f>
        <v>○</v>
      </c>
      <c r="O81" s="92" t="str">
        <f>+[1]様式２・管理台帳!AS254</f>
        <v>○</v>
      </c>
      <c r="P81" s="92" t="str">
        <f>+[1]様式２・管理台帳!AT254</f>
        <v>○</v>
      </c>
      <c r="Q81" s="92" t="str">
        <f>+[1]様式２・管理台帳!AU254</f>
        <v>○</v>
      </c>
      <c r="R81" s="92" t="str">
        <f>+[1]様式２・管理台帳!AV254</f>
        <v>○</v>
      </c>
      <c r="S81" s="92" t="str">
        <f>+[1]様式２・管理台帳!AW254</f>
        <v>○</v>
      </c>
      <c r="T81" s="86">
        <f>+[1]様式２・管理台帳!AX254</f>
        <v>0</v>
      </c>
      <c r="U81" s="93" t="str">
        <f>+IF([1]様式２・管理台帳!BD254="あり","あり","なし")</f>
        <v>あり</v>
      </c>
      <c r="V81" s="89">
        <f>+[1]様式２・管理台帳!BE254</f>
        <v>9</v>
      </c>
      <c r="W81" s="94">
        <f>+[1]様式２・管理台帳!BF254</f>
        <v>0</v>
      </c>
      <c r="X81" s="95">
        <f>+[1]様式２・管理台帳!BG254</f>
        <v>4</v>
      </c>
      <c r="Y81" s="95" t="str">
        <f>+[1]様式２・管理台帳!BH254</f>
        <v>5人</v>
      </c>
      <c r="Z81" s="86" t="str">
        <f>+[1]様式２・管理台帳!BM254</f>
        <v>あり</v>
      </c>
      <c r="AA81" s="95">
        <f>+[1]様式２・管理台帳!BI254</f>
        <v>2</v>
      </c>
      <c r="AB81" s="96" t="str">
        <f>IF([1]様式２・管理台帳!BJ254+[1]様式２・管理台帳!BK254&gt;0,"あり","なし")</f>
        <v>なし</v>
      </c>
      <c r="AC81" s="97" t="str">
        <f>+[1]様式２・管理台帳!BL254</f>
        <v>あり</v>
      </c>
      <c r="AD81" s="98">
        <f>+[1]様式２・管理台帳!BW254</f>
        <v>5000</v>
      </c>
      <c r="AE81" s="97" t="str">
        <f>+[1]様式２・管理台帳!BX254</f>
        <v>なし</v>
      </c>
      <c r="AF81" s="99">
        <f>+[1]様式２・管理台帳!BZ254</f>
        <v>0</v>
      </c>
      <c r="AG81" s="100">
        <f>+[1]様式２・管理台帳!CA254</f>
        <v>0</v>
      </c>
      <c r="AH81" s="101">
        <f>+[1]様式２・管理台帳!CB254</f>
        <v>13.06</v>
      </c>
      <c r="AI81" s="102">
        <f>+[1]様式２・管理台帳!CC254</f>
        <v>0</v>
      </c>
      <c r="AJ81" s="103">
        <f>+[1]様式２・管理台帳!CD254</f>
        <v>5</v>
      </c>
      <c r="AK81" s="104">
        <f>+[1]様式２・管理台帳!CE254</f>
        <v>0</v>
      </c>
      <c r="AL81" s="105">
        <f>+[1]様式２・管理台帳!CF254</f>
        <v>18.829999999999998</v>
      </c>
      <c r="AM81" s="106">
        <f>+[1]様式２・管理台帳!CG254</f>
        <v>36</v>
      </c>
      <c r="AN81" s="86" t="str">
        <f>+[1]様式２・管理台帳!CI254</f>
        <v>カーテン</v>
      </c>
      <c r="AO81" s="97" t="str">
        <f>IF(OR([1]様式２・管理台帳!CK254="あり",[1]様式２・管理台帳!CK254="1必ず別室"),"あり","")</f>
        <v/>
      </c>
      <c r="AP81" s="107" t="str">
        <f>+[1]様式２・管理台帳!CN254</f>
        <v>あり</v>
      </c>
      <c r="AQ81" s="86" t="str">
        <f>+[1]様式２・管理台帳!CO254</f>
        <v>あり</v>
      </c>
      <c r="AR81" s="86" t="str">
        <f>+[1]様式２・管理台帳!CP254</f>
        <v>あり</v>
      </c>
      <c r="AS81" s="86" t="str">
        <f>+[1]様式２・管理台帳!CQ254</f>
        <v>あり</v>
      </c>
      <c r="AT81" s="86" t="str">
        <f>+[1]様式２・管理台帳!CR254</f>
        <v>あり</v>
      </c>
      <c r="AU81" s="86" t="str">
        <f>+[1]様式２・管理台帳!CS254</f>
        <v>あり</v>
      </c>
      <c r="AV81" s="86" t="str">
        <f>+[1]様式２・管理台帳!CT254</f>
        <v>あり</v>
      </c>
      <c r="AW81" s="86" t="str">
        <f>+[1]様式２・管理台帳!CU254</f>
        <v>あり</v>
      </c>
      <c r="AX81" s="108">
        <f>+[1]様式２・管理台帳!CV254</f>
        <v>2</v>
      </c>
      <c r="AY81" s="86" t="str">
        <f>+[1]様式２・管理台帳!CW254</f>
        <v>あり</v>
      </c>
      <c r="AZ81" s="86" t="str">
        <f>+[1]様式２・管理台帳!CY254</f>
        <v>○</v>
      </c>
      <c r="BA81" s="109" t="str">
        <f t="shared" ref="BA81:BA135" si="33">IF(OR(BB81="▲",BC81="▲",BD81="▲",BE81="▲",BF81="▲",BG81="▲",BH81="▲",BI81="▲",BJ81="▲",BK81="▲"),"▲","")</f>
        <v>▲</v>
      </c>
      <c r="BB81" s="110" t="str">
        <f t="shared" ref="BB81:BB94" si="34">IF(OR(J81*2&gt;K81,J81=0,J81&gt;9),"▲","")</f>
        <v/>
      </c>
      <c r="BC81" s="111" t="str">
        <f t="shared" ref="BC81:BC135" si="35">IF(U81="なし","▲","")</f>
        <v/>
      </c>
      <c r="BD81" s="111" t="str">
        <f t="shared" ref="BD81:BD135" si="36">IF(AND(AB81="なし",AC81="なし"),"▲","")</f>
        <v/>
      </c>
      <c r="BE81" s="111" t="str">
        <f t="shared" ref="BE81:BE94" si="37">IF(AND(AH81&lt;7.43,AF81+AG81&gt;0),"▲","")</f>
        <v/>
      </c>
      <c r="BF81" s="111" t="str">
        <f t="shared" ref="BF81:BF135" si="38">IF(AND(AL81&lt;7.43,AJ81+AK81&gt;0),"▲","")</f>
        <v/>
      </c>
      <c r="BG81" s="111" t="str">
        <f t="shared" ref="BG81:BG135" si="39">IF(AND(NOT(OR(AN81="パーテーション",AN81="カーテン",AN81="両方併用",AN81="その他")),AJ81+AK81&gt;0),"▲","")</f>
        <v/>
      </c>
      <c r="BH81" s="112" t="str">
        <f t="shared" ref="BH81:BH135" si="40">IF(AND(NOT(AO81="あり"),AJ81+AK81&gt;0),"▲","")</f>
        <v>▲</v>
      </c>
      <c r="BI81" s="111" t="str">
        <f t="shared" ref="BI81:BI135" si="41">IF(NOT(AP81="あり"),"▲","")</f>
        <v/>
      </c>
      <c r="BJ81" s="112" t="str">
        <f t="shared" ref="BJ81:BJ135" si="42">IF(AZ81="なし","▲","")</f>
        <v/>
      </c>
      <c r="BK81" s="113" t="str">
        <f t="shared" ref="BK81:BK135" si="43">IF(OR(AX81&lt;1,AX81="なし"),"▲","")</f>
        <v/>
      </c>
      <c r="BL81" s="148"/>
    </row>
    <row r="82" spans="1:64" s="146" customFormat="1" ht="21.95" customHeight="1" x14ac:dyDescent="0.15">
      <c r="A82" s="86">
        <f>+[1]様式２・管理台帳!C255</f>
        <v>284</v>
      </c>
      <c r="B82" s="86" t="str">
        <f>+[1]様式２・管理台帳!X255</f>
        <v>ブルーミングケア南桜井</v>
      </c>
      <c r="C82" s="86" t="str">
        <f>+[1]様式２・管理台帳!BC255</f>
        <v>県所管</v>
      </c>
      <c r="D82" s="86" t="str">
        <f>+[1]様式２・管理台帳!AA255</f>
        <v>春日部市</v>
      </c>
      <c r="E82" s="86" t="str">
        <f>+[1]様式２・管理台帳!AB255</f>
        <v>春日部市大衾567-1</v>
      </c>
      <c r="F82" s="86" t="str">
        <f>+[1]様式２・管理台帳!AL255</f>
        <v>048-796-0226</v>
      </c>
      <c r="G82" s="86" t="str">
        <f>+[1]様式２・管理台帳!D255</f>
        <v>株式会社そわか</v>
      </c>
      <c r="H82" s="87">
        <f>+[1]様式２・管理台帳!W255</f>
        <v>1170603862</v>
      </c>
      <c r="I82" s="88">
        <f>+[1]様式２・管理台帳!Y255</f>
        <v>0</v>
      </c>
      <c r="J82" s="89">
        <f>+[1]様式２・管理台帳!BA255</f>
        <v>9</v>
      </c>
      <c r="K82" s="90">
        <f>+[1]様式２・管理台帳!BB255</f>
        <v>20</v>
      </c>
      <c r="L82" s="91" t="str">
        <f>+[1]様式２・管理台帳!AP255</f>
        <v>○</v>
      </c>
      <c r="M82" s="92" t="str">
        <f>+[1]様式２・管理台帳!AQ255</f>
        <v>○</v>
      </c>
      <c r="N82" s="92" t="str">
        <f>+[1]様式２・管理台帳!AR255</f>
        <v>○</v>
      </c>
      <c r="O82" s="92" t="str">
        <f>+[1]様式２・管理台帳!AS255</f>
        <v>○</v>
      </c>
      <c r="P82" s="92" t="str">
        <f>+[1]様式２・管理台帳!AT255</f>
        <v>○</v>
      </c>
      <c r="Q82" s="92" t="str">
        <f>+[1]様式２・管理台帳!AU255</f>
        <v>○</v>
      </c>
      <c r="R82" s="92" t="str">
        <f>+[1]様式２・管理台帳!AV255</f>
        <v>○</v>
      </c>
      <c r="S82" s="92" t="str">
        <f>+[1]様式２・管理台帳!AW255</f>
        <v>○</v>
      </c>
      <c r="T82" s="86">
        <f>+[1]様式２・管理台帳!AX255</f>
        <v>0</v>
      </c>
      <c r="U82" s="93" t="str">
        <f>+IF([1]様式２・管理台帳!BD255="あり","あり","なし")</f>
        <v>あり</v>
      </c>
      <c r="V82" s="89">
        <f>+[1]様式２・管理台帳!BE255</f>
        <v>6</v>
      </c>
      <c r="W82" s="94">
        <f>+[1]様式２・管理台帳!BF255</f>
        <v>0</v>
      </c>
      <c r="X82" s="95">
        <f>+[1]様式２・管理台帳!BG255</f>
        <v>5</v>
      </c>
      <c r="Y82" s="95">
        <f>+[1]様式２・管理台帳!BH255</f>
        <v>0</v>
      </c>
      <c r="Z82" s="86" t="str">
        <f>+[1]様式２・管理台帳!BM255</f>
        <v>なし</v>
      </c>
      <c r="AA82" s="95">
        <f>+[1]様式２・管理台帳!BI255</f>
        <v>1</v>
      </c>
      <c r="AB82" s="96" t="str">
        <f>IF([1]様式２・管理台帳!BJ255+[1]様式２・管理台帳!BK255&gt;0,"あり","なし")</f>
        <v>なし</v>
      </c>
      <c r="AC82" s="97" t="str">
        <f>+[1]様式２・管理台帳!BL255</f>
        <v>なし</v>
      </c>
      <c r="AD82" s="98">
        <f>+[1]様式２・管理台帳!BW255</f>
        <v>3300</v>
      </c>
      <c r="AE82" s="97" t="str">
        <f>+[1]様式２・管理台帳!BX255</f>
        <v>なし</v>
      </c>
      <c r="AF82" s="99">
        <f>+[1]様式２・管理台帳!BZ255</f>
        <v>9</v>
      </c>
      <c r="AG82" s="100">
        <f>+[1]様式２・管理台帳!CA255</f>
        <v>0</v>
      </c>
      <c r="AH82" s="101">
        <f>+[1]様式２・管理台帳!CB255</f>
        <v>7.55</v>
      </c>
      <c r="AI82" s="102">
        <f>+[1]様式２・管理台帳!CC255</f>
        <v>0</v>
      </c>
      <c r="AJ82" s="103">
        <f>+[1]様式２・管理台帳!CD255</f>
        <v>0</v>
      </c>
      <c r="AK82" s="104">
        <f>+[1]様式２・管理台帳!CE255</f>
        <v>0</v>
      </c>
      <c r="AL82" s="105">
        <f>+[1]様式２・管理台帳!CF255</f>
        <v>0</v>
      </c>
      <c r="AM82" s="106">
        <f>+[1]様式２・管理台帳!CG255</f>
        <v>0</v>
      </c>
      <c r="AN82" s="86">
        <f>+[1]様式２・管理台帳!CI255</f>
        <v>0</v>
      </c>
      <c r="AO82" s="97" t="str">
        <f>IF(OR([1]様式２・管理台帳!CK255="あり",[1]様式２・管理台帳!CK255="1必ず別室"),"あり","")</f>
        <v>あり</v>
      </c>
      <c r="AP82" s="107" t="str">
        <f>+[1]様式２・管理台帳!CN255</f>
        <v>あり</v>
      </c>
      <c r="AQ82" s="86" t="str">
        <f>+[1]様式２・管理台帳!CO255</f>
        <v>あり</v>
      </c>
      <c r="AR82" s="86" t="str">
        <f>+[1]様式２・管理台帳!CP255</f>
        <v>あり</v>
      </c>
      <c r="AS82" s="86" t="str">
        <f>+[1]様式２・管理台帳!CQ255</f>
        <v>あり</v>
      </c>
      <c r="AT82" s="86" t="str">
        <f>+[1]様式２・管理台帳!CR255</f>
        <v>あり</v>
      </c>
      <c r="AU82" s="86" t="str">
        <f>+[1]様式２・管理台帳!CS255</f>
        <v>あり</v>
      </c>
      <c r="AV82" s="86" t="str">
        <f>+[1]様式２・管理台帳!CT255</f>
        <v>あり</v>
      </c>
      <c r="AW82" s="86" t="str">
        <f>+[1]様式２・管理台帳!CU255</f>
        <v>あり</v>
      </c>
      <c r="AX82" s="108">
        <f>+[1]様式２・管理台帳!CV255</f>
        <v>2</v>
      </c>
      <c r="AY82" s="86" t="str">
        <f>+[1]様式２・管理台帳!CW255</f>
        <v>あり</v>
      </c>
      <c r="AZ82" s="86" t="str">
        <f>+[1]様式２・管理台帳!CY255</f>
        <v>〇</v>
      </c>
      <c r="BA82" s="109" t="str">
        <f t="shared" si="33"/>
        <v>▲</v>
      </c>
      <c r="BB82" s="110" t="str">
        <f t="shared" si="34"/>
        <v/>
      </c>
      <c r="BC82" s="111" t="str">
        <f t="shared" si="35"/>
        <v/>
      </c>
      <c r="BD82" s="111" t="str">
        <f t="shared" si="36"/>
        <v>▲</v>
      </c>
      <c r="BE82" s="111" t="str">
        <f t="shared" si="37"/>
        <v/>
      </c>
      <c r="BF82" s="111" t="str">
        <f t="shared" si="38"/>
        <v/>
      </c>
      <c r="BG82" s="111" t="str">
        <f t="shared" si="39"/>
        <v/>
      </c>
      <c r="BH82" s="112" t="str">
        <f t="shared" si="40"/>
        <v/>
      </c>
      <c r="BI82" s="111" t="str">
        <f t="shared" si="41"/>
        <v/>
      </c>
      <c r="BJ82" s="112" t="str">
        <f t="shared" si="42"/>
        <v/>
      </c>
      <c r="BK82" s="113" t="str">
        <f t="shared" si="43"/>
        <v/>
      </c>
      <c r="BL82" s="148"/>
    </row>
    <row r="83" spans="1:64" s="146" customFormat="1" ht="21.95" customHeight="1" x14ac:dyDescent="0.15">
      <c r="A83" s="86">
        <f>+[1]様式２・管理台帳!C256</f>
        <v>285</v>
      </c>
      <c r="B83" s="86" t="str">
        <f>+[1]様式２・管理台帳!X256</f>
        <v>かがやきデイサービス北本</v>
      </c>
      <c r="C83" s="86" t="str">
        <f>+[1]様式２・管理台帳!BC256</f>
        <v>県所管</v>
      </c>
      <c r="D83" s="86" t="str">
        <f>+[1]様式２・管理台帳!AA256</f>
        <v>北本市</v>
      </c>
      <c r="E83" s="86" t="str">
        <f>+[1]様式２・管理台帳!AB256</f>
        <v>北本市西高尾3-83-1</v>
      </c>
      <c r="F83" s="86" t="str">
        <f>+[1]様式２・管理台帳!AL256</f>
        <v>048-590-6605</v>
      </c>
      <c r="G83" s="86" t="str">
        <f>+[1]様式２・管理台帳!D256</f>
        <v>株式会社やまねメディカル</v>
      </c>
      <c r="H83" s="87">
        <f>+[1]様式２・管理台帳!W256</f>
        <v>1175300756</v>
      </c>
      <c r="I83" s="88">
        <f>+[1]様式２・管理台帳!Y256</f>
        <v>0</v>
      </c>
      <c r="J83" s="89">
        <f>+[1]様式２・管理台帳!BA256</f>
        <v>5</v>
      </c>
      <c r="K83" s="90">
        <f>+[1]様式２・管理台帳!BB256</f>
        <v>30</v>
      </c>
      <c r="L83" s="91" t="str">
        <f>+[1]様式２・管理台帳!AP256</f>
        <v>○</v>
      </c>
      <c r="M83" s="92" t="str">
        <f>+[1]様式２・管理台帳!AQ256</f>
        <v>○</v>
      </c>
      <c r="N83" s="92" t="str">
        <f>+[1]様式２・管理台帳!AR256</f>
        <v>○</v>
      </c>
      <c r="O83" s="92" t="str">
        <f>+[1]様式２・管理台帳!AS256</f>
        <v>○</v>
      </c>
      <c r="P83" s="92" t="str">
        <f>+[1]様式２・管理台帳!AT256</f>
        <v>○</v>
      </c>
      <c r="Q83" s="92" t="str">
        <f>+[1]様式２・管理台帳!AU256</f>
        <v>○</v>
      </c>
      <c r="R83" s="92" t="str">
        <f>+[1]様式２・管理台帳!AV256</f>
        <v>○</v>
      </c>
      <c r="S83" s="92" t="str">
        <f>+[1]様式２・管理台帳!AW256</f>
        <v>○</v>
      </c>
      <c r="T83" s="145">
        <f>+[1]様式２・管理台帳!AX256</f>
        <v>43101</v>
      </c>
      <c r="U83" s="93" t="str">
        <f>+IF([1]様式２・管理台帳!BD256="あり","あり","なし")</f>
        <v>あり</v>
      </c>
      <c r="V83" s="89">
        <f>+[1]様式２・管理台帳!BE256</f>
        <v>3</v>
      </c>
      <c r="W83" s="94">
        <f>+[1]様式２・管理台帳!BF256</f>
        <v>3</v>
      </c>
      <c r="X83" s="95">
        <f>+[1]様式２・管理台帳!BG256</f>
        <v>0</v>
      </c>
      <c r="Y83" s="95">
        <f>+[1]様式２・管理台帳!BH256</f>
        <v>0</v>
      </c>
      <c r="Z83" s="86" t="str">
        <f>+[1]様式２・管理台帳!BM256</f>
        <v>なし</v>
      </c>
      <c r="AA83" s="95">
        <f>+[1]様式２・管理台帳!BI256</f>
        <v>1</v>
      </c>
      <c r="AB83" s="96" t="str">
        <f>IF([1]様式２・管理台帳!BJ256+[1]様式２・管理台帳!BK256&gt;0,"あり","なし")</f>
        <v>なし</v>
      </c>
      <c r="AC83" s="97" t="str">
        <f>+[1]様式２・管理台帳!BL256</f>
        <v>あり</v>
      </c>
      <c r="AD83" s="98">
        <f>+[1]様式２・管理台帳!BW256</f>
        <v>1964</v>
      </c>
      <c r="AE83" s="97" t="str">
        <f>+[1]様式２・管理台帳!BX256</f>
        <v>なし</v>
      </c>
      <c r="AF83" s="99">
        <f>+[1]様式２・管理台帳!BZ256</f>
        <v>1</v>
      </c>
      <c r="AG83" s="100">
        <f>+[1]様式２・管理台帳!CA256</f>
        <v>0</v>
      </c>
      <c r="AH83" s="101">
        <f>+[1]様式２・管理台帳!CB256</f>
        <v>7.5</v>
      </c>
      <c r="AI83" s="102">
        <f>+[1]様式２・管理台帳!CC256</f>
        <v>0</v>
      </c>
      <c r="AJ83" s="103">
        <f>+[1]様式２・管理台帳!CD256</f>
        <v>4</v>
      </c>
      <c r="AK83" s="104">
        <f>+[1]様式２・管理台帳!CE256</f>
        <v>0</v>
      </c>
      <c r="AL83" s="105">
        <f>+[1]様式２・管理台帳!CF256</f>
        <v>29.324000000000002</v>
      </c>
      <c r="AM83" s="106">
        <f>+[1]様式２・管理台帳!CG256</f>
        <v>0</v>
      </c>
      <c r="AN83" s="86" t="str">
        <f>+[1]様式２・管理台帳!CI256</f>
        <v>パーテーション</v>
      </c>
      <c r="AO83" s="97" t="str">
        <f>IF(OR([1]様式２・管理台帳!CK256="あり",[1]様式２・管理台帳!CK256="1必ず別室"),"あり","")</f>
        <v/>
      </c>
      <c r="AP83" s="107" t="str">
        <f>+[1]様式２・管理台帳!CN256</f>
        <v>あり</v>
      </c>
      <c r="AQ83" s="86" t="str">
        <f>+[1]様式２・管理台帳!CO256</f>
        <v>あり</v>
      </c>
      <c r="AR83" s="86" t="str">
        <f>+[1]様式２・管理台帳!CP256</f>
        <v>あり</v>
      </c>
      <c r="AS83" s="86" t="str">
        <f>+[1]様式２・管理台帳!CQ256</f>
        <v>あり</v>
      </c>
      <c r="AT83" s="86" t="str">
        <f>+[1]様式２・管理台帳!CR256</f>
        <v>あり</v>
      </c>
      <c r="AU83" s="86" t="str">
        <f>+[1]様式２・管理台帳!CS256</f>
        <v>あり</v>
      </c>
      <c r="AV83" s="86" t="str">
        <f>+[1]様式２・管理台帳!CT256</f>
        <v>あり</v>
      </c>
      <c r="AW83" s="86" t="str">
        <f>+[1]様式２・管理台帳!CU256</f>
        <v>あり</v>
      </c>
      <c r="AX83" s="108">
        <f>+[1]様式２・管理台帳!CV256</f>
        <v>2</v>
      </c>
      <c r="AY83" s="86" t="str">
        <f>+[1]様式２・管理台帳!CW256</f>
        <v>あり</v>
      </c>
      <c r="AZ83" s="86" t="str">
        <f>+[1]様式２・管理台帳!CY256</f>
        <v>〇</v>
      </c>
      <c r="BA83" s="109" t="str">
        <f t="shared" si="33"/>
        <v>▲</v>
      </c>
      <c r="BB83" s="110" t="str">
        <f t="shared" si="34"/>
        <v/>
      </c>
      <c r="BC83" s="111" t="str">
        <f t="shared" si="35"/>
        <v/>
      </c>
      <c r="BD83" s="111" t="str">
        <f t="shared" si="36"/>
        <v/>
      </c>
      <c r="BE83" s="111" t="str">
        <f t="shared" si="37"/>
        <v/>
      </c>
      <c r="BF83" s="111" t="str">
        <f t="shared" si="38"/>
        <v/>
      </c>
      <c r="BG83" s="111" t="str">
        <f t="shared" si="39"/>
        <v/>
      </c>
      <c r="BH83" s="112" t="str">
        <f t="shared" si="40"/>
        <v>▲</v>
      </c>
      <c r="BI83" s="111" t="str">
        <f t="shared" si="41"/>
        <v/>
      </c>
      <c r="BJ83" s="112" t="str">
        <f t="shared" si="42"/>
        <v/>
      </c>
      <c r="BK83" s="113" t="str">
        <f t="shared" si="43"/>
        <v/>
      </c>
      <c r="BL83" s="148"/>
    </row>
    <row r="84" spans="1:64" s="146" customFormat="1" ht="21.95" customHeight="1" x14ac:dyDescent="0.15">
      <c r="A84" s="86">
        <f>+[1]様式２・管理台帳!C257</f>
        <v>286</v>
      </c>
      <c r="B84" s="86" t="str">
        <f>+[1]様式２・管理台帳!X257</f>
        <v>デイサービスセンターエクラシア新座馬場</v>
      </c>
      <c r="C84" s="86" t="str">
        <f>+[1]様式２・管理台帳!BC257</f>
        <v>県所管</v>
      </c>
      <c r="D84" s="86" t="str">
        <f>+[1]様式２・管理台帳!AA257</f>
        <v>新座市</v>
      </c>
      <c r="E84" s="86" t="str">
        <f>+[1]様式２・管理台帳!AB257</f>
        <v>馬場２－６－５</v>
      </c>
      <c r="F84" s="86" t="str">
        <f>+[1]様式２・管理台帳!AL257</f>
        <v>050-6875-6094</v>
      </c>
      <c r="G84" s="86" t="str">
        <f>+[1]様式２・管理台帳!D257</f>
        <v>株式会社エクラシアHD</v>
      </c>
      <c r="H84" s="87">
        <f>+[1]様式２・管理台帳!W257</f>
        <v>1175102142</v>
      </c>
      <c r="I84" s="88">
        <f>+[1]様式２・管理台帳!Y257</f>
        <v>0</v>
      </c>
      <c r="J84" s="89">
        <f>+[1]様式２・管理台帳!BA257</f>
        <v>3</v>
      </c>
      <c r="K84" s="90">
        <f>+[1]様式２・管理台帳!BB257</f>
        <v>50</v>
      </c>
      <c r="L84" s="91" t="str">
        <f>+[1]様式２・管理台帳!AP257</f>
        <v>○</v>
      </c>
      <c r="M84" s="92" t="str">
        <f>+[1]様式２・管理台帳!AQ257</f>
        <v>○</v>
      </c>
      <c r="N84" s="92" t="str">
        <f>+[1]様式２・管理台帳!AR257</f>
        <v>○</v>
      </c>
      <c r="O84" s="92" t="str">
        <f>+[1]様式２・管理台帳!AS257</f>
        <v>○</v>
      </c>
      <c r="P84" s="92" t="str">
        <f>+[1]様式２・管理台帳!AT257</f>
        <v>○</v>
      </c>
      <c r="Q84" s="92" t="str">
        <f>+[1]様式２・管理台帳!AU257</f>
        <v>○</v>
      </c>
      <c r="R84" s="92" t="str">
        <f>+[1]様式２・管理台帳!AV257</f>
        <v>○</v>
      </c>
      <c r="S84" s="92" t="str">
        <f>+[1]様式２・管理台帳!AW257</f>
        <v>○</v>
      </c>
      <c r="T84" s="145">
        <f>+[1]様式２・管理台帳!AX257</f>
        <v>0</v>
      </c>
      <c r="U84" s="93" t="str">
        <f>+IF([1]様式２・管理台帳!BD257="あり","あり","なし")</f>
        <v>あり</v>
      </c>
      <c r="V84" s="89">
        <f>+[1]様式２・管理台帳!BE257</f>
        <v>10</v>
      </c>
      <c r="W84" s="94">
        <f>+[1]様式２・管理台帳!BF257</f>
        <v>0</v>
      </c>
      <c r="X84" s="95">
        <f>+[1]様式２・管理台帳!BG257</f>
        <v>9</v>
      </c>
      <c r="Y84" s="95">
        <f>+[1]様式２・管理台帳!BH257</f>
        <v>1</v>
      </c>
      <c r="Z84" s="86" t="str">
        <f>+[1]様式２・管理台帳!BM257</f>
        <v>あり</v>
      </c>
      <c r="AA84" s="95">
        <f>+[1]様式２・管理台帳!BI257</f>
        <v>1</v>
      </c>
      <c r="AB84" s="96" t="str">
        <f>IF([1]様式２・管理台帳!BJ257+[1]様式２・管理台帳!BK257&gt;0,"あり","なし")</f>
        <v>なし</v>
      </c>
      <c r="AC84" s="97" t="str">
        <f>+[1]様式２・管理台帳!BL257</f>
        <v>あり</v>
      </c>
      <c r="AD84" s="98">
        <f>+[1]様式２・管理台帳!BW257</f>
        <v>2100</v>
      </c>
      <c r="AE84" s="97" t="str">
        <f>+[1]様式２・管理台帳!BX257</f>
        <v>なし</v>
      </c>
      <c r="AF84" s="99">
        <f>+[1]様式２・管理台帳!BZ257</f>
        <v>1</v>
      </c>
      <c r="AG84" s="100">
        <f>+[1]様式２・管理台帳!CA257</f>
        <v>0</v>
      </c>
      <c r="AH84" s="101">
        <f>+[1]様式２・管理台帳!CB257</f>
        <v>13.3</v>
      </c>
      <c r="AI84" s="102">
        <f>+[1]様式２・管理台帳!CC257</f>
        <v>0</v>
      </c>
      <c r="AJ84" s="103">
        <f>+[1]様式２・管理台帳!CD257</f>
        <v>2</v>
      </c>
      <c r="AK84" s="104">
        <f>+[1]様式２・管理台帳!CE257</f>
        <v>0</v>
      </c>
      <c r="AL84" s="105">
        <f>+[1]様式２・管理台帳!CF257</f>
        <v>7.5</v>
      </c>
      <c r="AM84" s="106">
        <f>+[1]様式２・管理台帳!CG257</f>
        <v>0</v>
      </c>
      <c r="AN84" s="86" t="str">
        <f>+[1]様式２・管理台帳!CI257</f>
        <v>パーテーション</v>
      </c>
      <c r="AO84" s="97" t="str">
        <f>IF(OR([1]様式２・管理台帳!CK257="あり",[1]様式２・管理台帳!CK257="1必ず別室"),"あり","")</f>
        <v/>
      </c>
      <c r="AP84" s="107" t="str">
        <f>+[1]様式２・管理台帳!CN257</f>
        <v>あり</v>
      </c>
      <c r="AQ84" s="86" t="str">
        <f>+[1]様式２・管理台帳!CO257</f>
        <v>あり</v>
      </c>
      <c r="AR84" s="86" t="str">
        <f>+[1]様式２・管理台帳!CP257</f>
        <v>あり</v>
      </c>
      <c r="AS84" s="86" t="str">
        <f>+[1]様式２・管理台帳!CQ257</f>
        <v>あり</v>
      </c>
      <c r="AT84" s="86" t="str">
        <f>+[1]様式２・管理台帳!CR257</f>
        <v>あり</v>
      </c>
      <c r="AU84" s="86" t="str">
        <f>+[1]様式２・管理台帳!CS257</f>
        <v>あり</v>
      </c>
      <c r="AV84" s="86" t="str">
        <f>+[1]様式２・管理台帳!CT257</f>
        <v>あり</v>
      </c>
      <c r="AW84" s="86" t="str">
        <f>+[1]様式２・管理台帳!CU257</f>
        <v>あり</v>
      </c>
      <c r="AX84" s="108">
        <f>+[1]様式２・管理台帳!CV257</f>
        <v>2</v>
      </c>
      <c r="AY84" s="86" t="str">
        <f>+[1]様式２・管理台帳!CW257</f>
        <v>あり</v>
      </c>
      <c r="AZ84" s="86" t="str">
        <f>+[1]様式２・管理台帳!CY257</f>
        <v>○</v>
      </c>
      <c r="BA84" s="109" t="str">
        <f t="shared" si="33"/>
        <v>▲</v>
      </c>
      <c r="BB84" s="110" t="str">
        <f t="shared" si="34"/>
        <v/>
      </c>
      <c r="BC84" s="111" t="str">
        <f t="shared" si="35"/>
        <v/>
      </c>
      <c r="BD84" s="111" t="str">
        <f t="shared" si="36"/>
        <v/>
      </c>
      <c r="BE84" s="111" t="str">
        <f t="shared" si="37"/>
        <v/>
      </c>
      <c r="BF84" s="111" t="str">
        <f t="shared" si="38"/>
        <v/>
      </c>
      <c r="BG84" s="111" t="str">
        <f t="shared" si="39"/>
        <v/>
      </c>
      <c r="BH84" s="112" t="str">
        <f t="shared" si="40"/>
        <v>▲</v>
      </c>
      <c r="BI84" s="111" t="str">
        <f t="shared" si="41"/>
        <v/>
      </c>
      <c r="BJ84" s="112" t="str">
        <f t="shared" si="42"/>
        <v/>
      </c>
      <c r="BK84" s="113" t="str">
        <f t="shared" si="43"/>
        <v/>
      </c>
      <c r="BL84" s="148"/>
    </row>
    <row r="85" spans="1:64" s="146" customFormat="1" ht="21.95" customHeight="1" x14ac:dyDescent="0.15">
      <c r="A85" s="86">
        <f>+[1]様式２・管理台帳!C258</f>
        <v>287</v>
      </c>
      <c r="B85" s="86" t="str">
        <f>+[1]様式２・管理台帳!X258</f>
        <v>デイサービスセンターエクラシア新座</v>
      </c>
      <c r="C85" s="86" t="str">
        <f>+[1]様式２・管理台帳!BC258</f>
        <v>県所管</v>
      </c>
      <c r="D85" s="86" t="str">
        <f>+[1]様式２・管理台帳!AA258</f>
        <v>新座市</v>
      </c>
      <c r="E85" s="86" t="str">
        <f>+[1]様式２・管理台帳!AB258</f>
        <v>畑中１－１３－１４</v>
      </c>
      <c r="F85" s="86" t="str">
        <f>+[1]様式２・管理台帳!AL258</f>
        <v>050-6861-3938</v>
      </c>
      <c r="G85" s="86" t="str">
        <f>+[1]様式２・管理台帳!D258</f>
        <v>株式会社エクラシアHD</v>
      </c>
      <c r="H85" s="87">
        <f>+[1]様式２・管理台帳!W258</f>
        <v>1175102167</v>
      </c>
      <c r="I85" s="88">
        <f>+[1]様式２・管理台帳!Y258</f>
        <v>0</v>
      </c>
      <c r="J85" s="89">
        <f>+[1]様式２・管理台帳!BA258</f>
        <v>3</v>
      </c>
      <c r="K85" s="90">
        <f>+[1]様式２・管理台帳!BB258</f>
        <v>45</v>
      </c>
      <c r="L85" s="91" t="str">
        <f>+[1]様式２・管理台帳!AP258</f>
        <v>○</v>
      </c>
      <c r="M85" s="92" t="str">
        <f>+[1]様式２・管理台帳!AQ258</f>
        <v>○</v>
      </c>
      <c r="N85" s="92" t="str">
        <f>+[1]様式２・管理台帳!AR258</f>
        <v>○</v>
      </c>
      <c r="O85" s="92" t="str">
        <f>+[1]様式２・管理台帳!AS258</f>
        <v>○</v>
      </c>
      <c r="P85" s="92" t="str">
        <f>+[1]様式２・管理台帳!AT258</f>
        <v>○</v>
      </c>
      <c r="Q85" s="92" t="str">
        <f>+[1]様式２・管理台帳!AU258</f>
        <v>○</v>
      </c>
      <c r="R85" s="92" t="str">
        <f>+[1]様式２・管理台帳!AV258</f>
        <v>○</v>
      </c>
      <c r="S85" s="92" t="str">
        <f>+[1]様式２・管理台帳!AW258</f>
        <v>○</v>
      </c>
      <c r="T85" s="145">
        <f>+[1]様式２・管理台帳!AX258</f>
        <v>0</v>
      </c>
      <c r="U85" s="93" t="str">
        <f>+IF([1]様式２・管理台帳!BD258="あり","あり","なし")</f>
        <v>あり</v>
      </c>
      <c r="V85" s="89">
        <f>+[1]様式２・管理台帳!BE258</f>
        <v>9</v>
      </c>
      <c r="W85" s="94">
        <f>+[1]様式２・管理台帳!BF258</f>
        <v>0</v>
      </c>
      <c r="X85" s="95">
        <f>+[1]様式２・管理台帳!BG258</f>
        <v>4</v>
      </c>
      <c r="Y85" s="95">
        <f>+[1]様式２・管理台帳!BH258</f>
        <v>5</v>
      </c>
      <c r="Z85" s="86" t="str">
        <f>+[1]様式２・管理台帳!BM258</f>
        <v>あり</v>
      </c>
      <c r="AA85" s="95">
        <f>+[1]様式２・管理台帳!BI258</f>
        <v>1</v>
      </c>
      <c r="AB85" s="96" t="str">
        <f>IF([1]様式２・管理台帳!BJ258+[1]様式２・管理台帳!BK258&gt;0,"あり","なし")</f>
        <v>なし</v>
      </c>
      <c r="AC85" s="97" t="str">
        <f>+[1]様式２・管理台帳!BL258</f>
        <v>あり</v>
      </c>
      <c r="AD85" s="98">
        <f>+[1]様式２・管理台帳!BW258</f>
        <v>2100</v>
      </c>
      <c r="AE85" s="97" t="str">
        <f>+[1]様式２・管理台帳!BX258</f>
        <v>なし</v>
      </c>
      <c r="AF85" s="99">
        <f>+[1]様式２・管理台帳!BZ258</f>
        <v>1</v>
      </c>
      <c r="AG85" s="100">
        <f>+[1]様式２・管理台帳!CA258</f>
        <v>0</v>
      </c>
      <c r="AH85" s="101">
        <f>+[1]様式２・管理台帳!CB258</f>
        <v>13.3</v>
      </c>
      <c r="AI85" s="102">
        <f>+[1]様式２・管理台帳!CC258</f>
        <v>0</v>
      </c>
      <c r="AJ85" s="103">
        <f>+[1]様式２・管理台帳!CD258</f>
        <v>2</v>
      </c>
      <c r="AK85" s="104">
        <f>+[1]様式２・管理台帳!CE258</f>
        <v>0</v>
      </c>
      <c r="AL85" s="105">
        <f>+[1]様式２・管理台帳!CF258</f>
        <v>7.5</v>
      </c>
      <c r="AM85" s="106">
        <f>+[1]様式２・管理台帳!CG258</f>
        <v>0</v>
      </c>
      <c r="AN85" s="86" t="str">
        <f>+[1]様式２・管理台帳!CI258</f>
        <v>パーテーション</v>
      </c>
      <c r="AO85" s="97" t="str">
        <f>IF(OR([1]様式２・管理台帳!CK258="あり",[1]様式２・管理台帳!CK258="1必ず別室"),"あり","")</f>
        <v/>
      </c>
      <c r="AP85" s="107" t="str">
        <f>+[1]様式２・管理台帳!CN258</f>
        <v>あり</v>
      </c>
      <c r="AQ85" s="86" t="str">
        <f>+[1]様式２・管理台帳!CO258</f>
        <v>あり</v>
      </c>
      <c r="AR85" s="86" t="str">
        <f>+[1]様式２・管理台帳!CP258</f>
        <v>あり</v>
      </c>
      <c r="AS85" s="86" t="str">
        <f>+[1]様式２・管理台帳!CQ258</f>
        <v>あり</v>
      </c>
      <c r="AT85" s="86" t="str">
        <f>+[1]様式２・管理台帳!CR258</f>
        <v>あり</v>
      </c>
      <c r="AU85" s="86" t="str">
        <f>+[1]様式２・管理台帳!CS258</f>
        <v>あり</v>
      </c>
      <c r="AV85" s="86" t="str">
        <f>+[1]様式２・管理台帳!CT258</f>
        <v>あり</v>
      </c>
      <c r="AW85" s="86" t="str">
        <f>+[1]様式２・管理台帳!CU258</f>
        <v>あり</v>
      </c>
      <c r="AX85" s="108">
        <f>+[1]様式２・管理台帳!CV258</f>
        <v>2</v>
      </c>
      <c r="AY85" s="86" t="str">
        <f>+[1]様式２・管理台帳!CW258</f>
        <v>あり</v>
      </c>
      <c r="AZ85" s="86" t="str">
        <f>+[1]様式２・管理台帳!CY258</f>
        <v>○</v>
      </c>
      <c r="BA85" s="109" t="str">
        <f t="shared" si="33"/>
        <v>▲</v>
      </c>
      <c r="BB85" s="110" t="str">
        <f t="shared" si="34"/>
        <v/>
      </c>
      <c r="BC85" s="111" t="str">
        <f t="shared" si="35"/>
        <v/>
      </c>
      <c r="BD85" s="111" t="str">
        <f t="shared" si="36"/>
        <v/>
      </c>
      <c r="BE85" s="111" t="str">
        <f t="shared" si="37"/>
        <v/>
      </c>
      <c r="BF85" s="111" t="str">
        <f t="shared" si="38"/>
        <v/>
      </c>
      <c r="BG85" s="111" t="str">
        <f t="shared" si="39"/>
        <v/>
      </c>
      <c r="BH85" s="112" t="str">
        <f t="shared" si="40"/>
        <v>▲</v>
      </c>
      <c r="BI85" s="111" t="str">
        <f t="shared" si="41"/>
        <v/>
      </c>
      <c r="BJ85" s="112" t="str">
        <f t="shared" si="42"/>
        <v/>
      </c>
      <c r="BK85" s="113" t="str">
        <f t="shared" si="43"/>
        <v/>
      </c>
      <c r="BL85" s="148"/>
    </row>
    <row r="86" spans="1:64" s="146" customFormat="1" ht="21.95" customHeight="1" x14ac:dyDescent="0.15">
      <c r="A86" s="86">
        <f>+[1]様式２・管理台帳!C259</f>
        <v>288</v>
      </c>
      <c r="B86" s="86" t="str">
        <f>+[1]様式２・管理台帳!X259</f>
        <v>デイサービスセンターダレタメさって</v>
      </c>
      <c r="C86" s="86" t="str">
        <f>+[1]様式２・管理台帳!BC259</f>
        <v>県所管</v>
      </c>
      <c r="D86" s="86" t="str">
        <f>+[1]様式２・管理台帳!AA259</f>
        <v>幸手市</v>
      </c>
      <c r="E86" s="86" t="str">
        <f>+[1]様式２・管理台帳!AB259</f>
        <v>幸手市東２－４１－１０</v>
      </c>
      <c r="F86" s="86" t="str">
        <f>+[1]様式２・管理台帳!AL259</f>
        <v>0480-53-4742</v>
      </c>
      <c r="G86" s="86" t="str">
        <f>+[1]様式２・管理台帳!D259</f>
        <v>株式会社ダレタメ</v>
      </c>
      <c r="H86" s="87">
        <f>+[1]様式２・管理台帳!W259</f>
        <v>1176100913</v>
      </c>
      <c r="I86" s="88">
        <f>+[1]様式２・管理台帳!Y259</f>
        <v>0</v>
      </c>
      <c r="J86" s="89">
        <f>+[1]様式２・管理台帳!BA259</f>
        <v>6</v>
      </c>
      <c r="K86" s="90">
        <f>+[1]様式２・管理台帳!BB259</f>
        <v>30</v>
      </c>
      <c r="L86" s="91" t="str">
        <f>+[1]様式２・管理台帳!AP259</f>
        <v>○</v>
      </c>
      <c r="M86" s="92" t="str">
        <f>+[1]様式２・管理台帳!AQ259</f>
        <v>○</v>
      </c>
      <c r="N86" s="92" t="str">
        <f>+[1]様式２・管理台帳!AR259</f>
        <v>○</v>
      </c>
      <c r="O86" s="92" t="str">
        <f>+[1]様式２・管理台帳!AS259</f>
        <v>○</v>
      </c>
      <c r="P86" s="92" t="str">
        <f>+[1]様式２・管理台帳!AT259</f>
        <v>○</v>
      </c>
      <c r="Q86" s="92" t="str">
        <f>+[1]様式２・管理台帳!AU259</f>
        <v>○</v>
      </c>
      <c r="R86" s="92" t="str">
        <f>+[1]様式２・管理台帳!AV259</f>
        <v>○</v>
      </c>
      <c r="S86" s="92" t="str">
        <f>+[1]様式２・管理台帳!AW259</f>
        <v>○</v>
      </c>
      <c r="T86" s="145">
        <f>+[1]様式２・管理台帳!AX259</f>
        <v>0</v>
      </c>
      <c r="U86" s="93" t="str">
        <f>+IF([1]様式２・管理台帳!BD259="あり","あり","なし")</f>
        <v>あり</v>
      </c>
      <c r="V86" s="89">
        <f>+[1]様式２・管理台帳!BE259</f>
        <v>4</v>
      </c>
      <c r="W86" s="94">
        <f>+[1]様式２・管理台帳!BF259</f>
        <v>1</v>
      </c>
      <c r="X86" s="95">
        <f>+[1]様式２・管理台帳!BG259</f>
        <v>2</v>
      </c>
      <c r="Y86" s="95">
        <f>+[1]様式２・管理台帳!BH259</f>
        <v>1</v>
      </c>
      <c r="Z86" s="86" t="str">
        <f>+[1]様式２・管理台帳!BM259</f>
        <v>なし</v>
      </c>
      <c r="AA86" s="95">
        <f>+[1]様式２・管理台帳!BI259</f>
        <v>1</v>
      </c>
      <c r="AB86" s="96" t="str">
        <f>IF([1]様式２・管理台帳!BJ259+[1]様式２・管理台帳!BK259&gt;0,"あり","なし")</f>
        <v>なし</v>
      </c>
      <c r="AC86" s="97" t="str">
        <f>+[1]様式２・管理台帳!BL259</f>
        <v>あり</v>
      </c>
      <c r="AD86" s="98">
        <f>+[1]様式２・管理台帳!BW259</f>
        <v>3000</v>
      </c>
      <c r="AE86" s="97" t="str">
        <f>+[1]様式２・管理台帳!BX259</f>
        <v>あり</v>
      </c>
      <c r="AF86" s="99">
        <f>+[1]様式２・管理台帳!BZ259</f>
        <v>1</v>
      </c>
      <c r="AG86" s="100">
        <f>+[1]様式２・管理台帳!CA259</f>
        <v>0</v>
      </c>
      <c r="AH86" s="101" t="str">
        <f>+[1]様式２・管理台帳!CB259</f>
        <v>7.45㎡</v>
      </c>
      <c r="AI86" s="102">
        <f>+[1]様式２・管理台帳!CC259</f>
        <v>0</v>
      </c>
      <c r="AJ86" s="103">
        <f>+[1]様式２・管理台帳!CD259</f>
        <v>5</v>
      </c>
      <c r="AK86" s="104">
        <f>+[1]様式２・管理台帳!CE259</f>
        <v>0</v>
      </c>
      <c r="AL86" s="105">
        <f>+[1]様式２・管理台帳!CF259</f>
        <v>7.44</v>
      </c>
      <c r="AM86" s="106">
        <f>+[1]様式２・管理台帳!CG259</f>
        <v>26.03</v>
      </c>
      <c r="AN86" s="86" t="str">
        <f>+[1]様式２・管理台帳!CI259</f>
        <v>パーテーション</v>
      </c>
      <c r="AO86" s="97" t="str">
        <f>IF(OR([1]様式２・管理台帳!CK259="あり",[1]様式２・管理台帳!CK259="1必ず別室"),"あり","")</f>
        <v/>
      </c>
      <c r="AP86" s="107" t="str">
        <f>+[1]様式２・管理台帳!CN259</f>
        <v>あり</v>
      </c>
      <c r="AQ86" s="86" t="str">
        <f>+[1]様式２・管理台帳!CO259</f>
        <v>あり</v>
      </c>
      <c r="AR86" s="86" t="str">
        <f>+[1]様式２・管理台帳!CP259</f>
        <v>あり</v>
      </c>
      <c r="AS86" s="86" t="str">
        <f>+[1]様式２・管理台帳!CQ259</f>
        <v>あり</v>
      </c>
      <c r="AT86" s="86" t="str">
        <f>+[1]様式２・管理台帳!CR259</f>
        <v>あり</v>
      </c>
      <c r="AU86" s="86" t="str">
        <f>+[1]様式２・管理台帳!CS259</f>
        <v>あり</v>
      </c>
      <c r="AV86" s="86" t="str">
        <f>+[1]様式２・管理台帳!CT259</f>
        <v>あり</v>
      </c>
      <c r="AW86" s="86" t="str">
        <f>+[1]様式２・管理台帳!CU259</f>
        <v>あり</v>
      </c>
      <c r="AX86" s="108">
        <f>+[1]様式２・管理台帳!CV259</f>
        <v>2</v>
      </c>
      <c r="AY86" s="86" t="str">
        <f>+[1]様式２・管理台帳!CW259</f>
        <v>あり</v>
      </c>
      <c r="AZ86" s="86" t="str">
        <f>+[1]様式２・管理台帳!CY259</f>
        <v>〇</v>
      </c>
      <c r="BA86" s="109" t="str">
        <f t="shared" si="33"/>
        <v>▲</v>
      </c>
      <c r="BB86" s="110" t="str">
        <f t="shared" si="34"/>
        <v/>
      </c>
      <c r="BC86" s="111" t="str">
        <f t="shared" si="35"/>
        <v/>
      </c>
      <c r="BD86" s="111" t="str">
        <f t="shared" si="36"/>
        <v/>
      </c>
      <c r="BE86" s="111" t="str">
        <f t="shared" si="37"/>
        <v/>
      </c>
      <c r="BF86" s="111" t="str">
        <f t="shared" si="38"/>
        <v/>
      </c>
      <c r="BG86" s="111" t="str">
        <f t="shared" si="39"/>
        <v/>
      </c>
      <c r="BH86" s="112" t="str">
        <f t="shared" si="40"/>
        <v>▲</v>
      </c>
      <c r="BI86" s="111" t="str">
        <f t="shared" si="41"/>
        <v/>
      </c>
      <c r="BJ86" s="112" t="str">
        <f t="shared" si="42"/>
        <v/>
      </c>
      <c r="BK86" s="113" t="str">
        <f t="shared" si="43"/>
        <v/>
      </c>
      <c r="BL86" s="148"/>
    </row>
    <row r="87" spans="1:64" s="146" customFormat="1" ht="21.95" customHeight="1" x14ac:dyDescent="0.15">
      <c r="A87" s="86">
        <f>+[1]様式２・管理台帳!C260</f>
        <v>289</v>
      </c>
      <c r="B87" s="86" t="str">
        <f>+[1]様式２・管理台帳!X260</f>
        <v>デイサービスセンターエクラシア八潮</v>
      </c>
      <c r="C87" s="86" t="str">
        <f>+[1]様式２・管理台帳!BC260</f>
        <v>県所管</v>
      </c>
      <c r="D87" s="86" t="str">
        <f>+[1]様式２・管理台帳!AA260</f>
        <v>八潮市</v>
      </c>
      <c r="E87" s="86" t="str">
        <f>+[1]様式２・管理台帳!AB260</f>
        <v>八潮市緑町１－４１－４７</v>
      </c>
      <c r="F87" s="86" t="str">
        <f>+[1]様式２・管理台帳!AL260</f>
        <v>050-6860-5782</v>
      </c>
      <c r="G87" s="86" t="str">
        <f>+[1]様式２・管理台帳!D260</f>
        <v>株式会社エクラシア</v>
      </c>
      <c r="H87" s="87">
        <f>+[1]様式２・管理台帳!W260</f>
        <v>1171000878</v>
      </c>
      <c r="I87" s="88">
        <f>+[1]様式２・管理台帳!Y260</f>
        <v>0</v>
      </c>
      <c r="J87" s="89">
        <f>+[1]様式２・管理台帳!BA260</f>
        <v>5</v>
      </c>
      <c r="K87" s="90">
        <f>+[1]様式２・管理台帳!BB260</f>
        <v>25</v>
      </c>
      <c r="L87" s="91" t="str">
        <f>+[1]様式２・管理台帳!AP260</f>
        <v>○</v>
      </c>
      <c r="M87" s="92" t="str">
        <f>+[1]様式２・管理台帳!AQ260</f>
        <v>○</v>
      </c>
      <c r="N87" s="92" t="str">
        <f>+[1]様式２・管理台帳!AR260</f>
        <v>○</v>
      </c>
      <c r="O87" s="92" t="str">
        <f>+[1]様式２・管理台帳!AS260</f>
        <v>○</v>
      </c>
      <c r="P87" s="92" t="str">
        <f>+[1]様式２・管理台帳!AT260</f>
        <v>○</v>
      </c>
      <c r="Q87" s="92" t="str">
        <f>+[1]様式２・管理台帳!AU260</f>
        <v>○</v>
      </c>
      <c r="R87" s="92" t="str">
        <f>+[1]様式２・管理台帳!AV260</f>
        <v>○</v>
      </c>
      <c r="S87" s="92" t="str">
        <f>+[1]様式２・管理台帳!AW260</f>
        <v>○</v>
      </c>
      <c r="T87" s="145">
        <f>+[1]様式２・管理台帳!AX260</f>
        <v>0</v>
      </c>
      <c r="U87" s="93" t="str">
        <f>+IF([1]様式２・管理台帳!BD260="あり","あり","なし")</f>
        <v>あり</v>
      </c>
      <c r="V87" s="89">
        <f>+[1]様式２・管理台帳!BE260</f>
        <v>5</v>
      </c>
      <c r="W87" s="94">
        <f>+[1]様式２・管理台帳!BF260</f>
        <v>0</v>
      </c>
      <c r="X87" s="95">
        <f>+[1]様式２・管理台帳!BG260</f>
        <v>3</v>
      </c>
      <c r="Y87" s="95">
        <f>+[1]様式２・管理台帳!BH260</f>
        <v>2</v>
      </c>
      <c r="Z87" s="86" t="str">
        <f>+[1]様式２・管理台帳!BM260</f>
        <v>あり</v>
      </c>
      <c r="AA87" s="95">
        <f>+[1]様式２・管理台帳!BI260</f>
        <v>1</v>
      </c>
      <c r="AB87" s="96" t="str">
        <f>IF([1]様式２・管理台帳!BJ260+[1]様式２・管理台帳!BK260&gt;0,"あり","なし")</f>
        <v>なし</v>
      </c>
      <c r="AC87" s="97" t="str">
        <f>+[1]様式２・管理台帳!BL260</f>
        <v>あり</v>
      </c>
      <c r="AD87" s="98">
        <f>+[1]様式２・管理台帳!BW260</f>
        <v>2100</v>
      </c>
      <c r="AE87" s="97" t="str">
        <f>+[1]様式２・管理台帳!BX260</f>
        <v>なし</v>
      </c>
      <c r="AF87" s="99">
        <f>+[1]様式２・管理台帳!BZ260</f>
        <v>1</v>
      </c>
      <c r="AG87" s="100">
        <f>+[1]様式２・管理台帳!CA260</f>
        <v>0</v>
      </c>
      <c r="AH87" s="101">
        <f>+[1]様式２・管理台帳!CB260</f>
        <v>13.69</v>
      </c>
      <c r="AI87" s="102">
        <f>+[1]様式２・管理台帳!CC260</f>
        <v>0</v>
      </c>
      <c r="AJ87" s="103">
        <f>+[1]様式２・管理台帳!CD260</f>
        <v>4</v>
      </c>
      <c r="AK87" s="104">
        <f>+[1]様式２・管理台帳!CE260</f>
        <v>0</v>
      </c>
      <c r="AL87" s="105">
        <f>+[1]様式２・管理台帳!CF260</f>
        <v>7.43</v>
      </c>
      <c r="AM87" s="106">
        <f>+[1]様式２・管理台帳!CG260</f>
        <v>39.729999999999997</v>
      </c>
      <c r="AN87" s="86" t="str">
        <f>+[1]様式２・管理台帳!CI260</f>
        <v>パーテーション</v>
      </c>
      <c r="AO87" s="97" t="str">
        <f>IF(OR([1]様式２・管理台帳!CK260="あり",[1]様式２・管理台帳!CK260="1必ず別室"),"あり","")</f>
        <v/>
      </c>
      <c r="AP87" s="107" t="str">
        <f>+[1]様式２・管理台帳!CN260</f>
        <v>あり</v>
      </c>
      <c r="AQ87" s="86" t="str">
        <f>+[1]様式２・管理台帳!CO260</f>
        <v>あり</v>
      </c>
      <c r="AR87" s="86" t="str">
        <f>+[1]様式２・管理台帳!CP260</f>
        <v>あり</v>
      </c>
      <c r="AS87" s="86" t="str">
        <f>+[1]様式２・管理台帳!CQ260</f>
        <v>あり</v>
      </c>
      <c r="AT87" s="86" t="str">
        <f>+[1]様式２・管理台帳!CR260</f>
        <v>あり</v>
      </c>
      <c r="AU87" s="86" t="str">
        <f>+[1]様式２・管理台帳!CS260</f>
        <v>あり</v>
      </c>
      <c r="AV87" s="86" t="str">
        <f>+[1]様式２・管理台帳!CT260</f>
        <v>あり</v>
      </c>
      <c r="AW87" s="86" t="str">
        <f>+[1]様式２・管理台帳!CU260</f>
        <v>あり</v>
      </c>
      <c r="AX87" s="108">
        <f>+[1]様式２・管理台帳!CV260</f>
        <v>2</v>
      </c>
      <c r="AY87" s="86" t="str">
        <f>+[1]様式２・管理台帳!CW260</f>
        <v>あり</v>
      </c>
      <c r="AZ87" s="86" t="str">
        <f>+[1]様式２・管理台帳!CY260</f>
        <v>○</v>
      </c>
      <c r="BA87" s="109" t="str">
        <f t="shared" si="33"/>
        <v>▲</v>
      </c>
      <c r="BB87" s="110" t="str">
        <f t="shared" si="34"/>
        <v/>
      </c>
      <c r="BC87" s="111" t="str">
        <f t="shared" si="35"/>
        <v/>
      </c>
      <c r="BD87" s="111" t="str">
        <f t="shared" si="36"/>
        <v/>
      </c>
      <c r="BE87" s="111" t="str">
        <f t="shared" si="37"/>
        <v/>
      </c>
      <c r="BF87" s="111" t="str">
        <f t="shared" si="38"/>
        <v/>
      </c>
      <c r="BG87" s="111" t="str">
        <f t="shared" si="39"/>
        <v/>
      </c>
      <c r="BH87" s="112" t="str">
        <f t="shared" si="40"/>
        <v>▲</v>
      </c>
      <c r="BI87" s="111" t="str">
        <f t="shared" si="41"/>
        <v/>
      </c>
      <c r="BJ87" s="112" t="str">
        <f t="shared" si="42"/>
        <v/>
      </c>
      <c r="BK87" s="113" t="str">
        <f t="shared" si="43"/>
        <v/>
      </c>
      <c r="BL87" s="148"/>
    </row>
    <row r="88" spans="1:64" s="146" customFormat="1" ht="21.95" customHeight="1" x14ac:dyDescent="0.15">
      <c r="A88" s="86">
        <f>+[1]様式２・管理台帳!C261</f>
        <v>290</v>
      </c>
      <c r="B88" s="86" t="str">
        <f>+[1]様式２・管理台帳!X261</f>
        <v>デイサービスセンターエクラシア春日部南</v>
      </c>
      <c r="C88" s="86" t="str">
        <f>+[1]様式２・管理台帳!BC261</f>
        <v>県所管</v>
      </c>
      <c r="D88" s="86" t="str">
        <f>+[1]様式２・管理台帳!AA261</f>
        <v>春日部市</v>
      </c>
      <c r="E88" s="86" t="str">
        <f>+[1]様式２・管理台帳!AB261</f>
        <v>春日部市南２－５－４４</v>
      </c>
      <c r="F88" s="86" t="str">
        <f>+[1]様式２・管理台帳!AL261</f>
        <v>050-6860-5756</v>
      </c>
      <c r="G88" s="86" t="str">
        <f>+[1]様式２・管理台帳!D261</f>
        <v>株式会社エクラシア</v>
      </c>
      <c r="H88" s="87">
        <f>+[1]様式２・管理台帳!W261</f>
        <v>1170603912</v>
      </c>
      <c r="I88" s="88">
        <f>+[1]様式２・管理台帳!Y261</f>
        <v>0</v>
      </c>
      <c r="J88" s="89">
        <f>+[1]様式２・管理台帳!BA261</f>
        <v>5</v>
      </c>
      <c r="K88" s="90">
        <f>+[1]様式２・管理台帳!BB261</f>
        <v>10</v>
      </c>
      <c r="L88" s="91" t="str">
        <f>+[1]様式２・管理台帳!AP261</f>
        <v>○</v>
      </c>
      <c r="M88" s="92" t="str">
        <f>+[1]様式２・管理台帳!AQ261</f>
        <v>○</v>
      </c>
      <c r="N88" s="92" t="str">
        <f>+[1]様式２・管理台帳!AR261</f>
        <v>○</v>
      </c>
      <c r="O88" s="92" t="str">
        <f>+[1]様式２・管理台帳!AS261</f>
        <v>○</v>
      </c>
      <c r="P88" s="92" t="str">
        <f>+[1]様式２・管理台帳!AT261</f>
        <v>○</v>
      </c>
      <c r="Q88" s="92" t="str">
        <f>+[1]様式２・管理台帳!AU261</f>
        <v>○</v>
      </c>
      <c r="R88" s="92" t="str">
        <f>+[1]様式２・管理台帳!AV261</f>
        <v>○</v>
      </c>
      <c r="S88" s="92" t="str">
        <f>+[1]様式２・管理台帳!AW261</f>
        <v>○</v>
      </c>
      <c r="T88" s="145">
        <f>+[1]様式２・管理台帳!AX261</f>
        <v>0</v>
      </c>
      <c r="U88" s="93" t="str">
        <f>+IF([1]様式２・管理台帳!BD261="あり","あり","なし")</f>
        <v>あり</v>
      </c>
      <c r="V88" s="89">
        <f>+[1]様式２・管理台帳!BE261</f>
        <v>7</v>
      </c>
      <c r="W88" s="94">
        <f>+[1]様式２・管理台帳!BF261</f>
        <v>0</v>
      </c>
      <c r="X88" s="95" t="str">
        <f>+[1]様式２・管理台帳!BG261</f>
        <v>3人</v>
      </c>
      <c r="Y88" s="95" t="str">
        <f>+[1]様式２・管理台帳!BH261</f>
        <v>4人</v>
      </c>
      <c r="Z88" s="86" t="str">
        <f>+[1]様式２・管理台帳!BM261</f>
        <v>あり</v>
      </c>
      <c r="AA88" s="95" t="str">
        <f>+[1]様式２・管理台帳!BI261</f>
        <v>1人</v>
      </c>
      <c r="AB88" s="96" t="str">
        <f>IF([1]様式２・管理台帳!BJ261+[1]様式２・管理台帳!BK261&gt;0,"あり","なし")</f>
        <v>なし</v>
      </c>
      <c r="AC88" s="97" t="str">
        <f>+[1]様式２・管理台帳!BL261</f>
        <v>あり</v>
      </c>
      <c r="AD88" s="98">
        <f>+[1]様式２・管理台帳!BW261</f>
        <v>2100</v>
      </c>
      <c r="AE88" s="97" t="str">
        <f>+[1]様式２・管理台帳!BX261</f>
        <v>なし</v>
      </c>
      <c r="AF88" s="99">
        <f>+[1]様式２・管理台帳!BZ261</f>
        <v>1</v>
      </c>
      <c r="AG88" s="100">
        <f>+[1]様式２・管理台帳!CA261</f>
        <v>0</v>
      </c>
      <c r="AH88" s="101" t="str">
        <f>+[1]様式２・管理台帳!CB261</f>
        <v>7.5㎡</v>
      </c>
      <c r="AI88" s="102">
        <f>+[1]様式２・管理台帳!CC261</f>
        <v>0</v>
      </c>
      <c r="AJ88" s="103">
        <f>+[1]様式２・管理台帳!CD261</f>
        <v>4</v>
      </c>
      <c r="AK88" s="104">
        <f>+[1]様式２・管理台帳!CE261</f>
        <v>0</v>
      </c>
      <c r="AL88" s="105" t="str">
        <f>+[1]様式２・管理台帳!CF261</f>
        <v>40.41㎡/人</v>
      </c>
      <c r="AM88" s="106">
        <f>+[1]様式２・管理台帳!CG261</f>
        <v>0</v>
      </c>
      <c r="AN88" s="86" t="str">
        <f>+[1]様式２・管理台帳!CI261</f>
        <v>パーテーション</v>
      </c>
      <c r="AO88" s="97" t="str">
        <f>IF(OR([1]様式２・管理台帳!CK261="あり",[1]様式２・管理台帳!CK261="1必ず別室"),"あり","")</f>
        <v/>
      </c>
      <c r="AP88" s="107" t="str">
        <f>+[1]様式２・管理台帳!CN261</f>
        <v>あり</v>
      </c>
      <c r="AQ88" s="86" t="str">
        <f>+[1]様式２・管理台帳!CO261</f>
        <v>あり</v>
      </c>
      <c r="AR88" s="86" t="str">
        <f>+[1]様式２・管理台帳!CP261</f>
        <v>あり</v>
      </c>
      <c r="AS88" s="86" t="str">
        <f>+[1]様式２・管理台帳!CQ261</f>
        <v>あり</v>
      </c>
      <c r="AT88" s="86" t="str">
        <f>+[1]様式２・管理台帳!CR261</f>
        <v>あり</v>
      </c>
      <c r="AU88" s="86" t="str">
        <f>+[1]様式２・管理台帳!CS261</f>
        <v>あり</v>
      </c>
      <c r="AV88" s="86" t="str">
        <f>+[1]様式２・管理台帳!CT261</f>
        <v>あり</v>
      </c>
      <c r="AW88" s="86" t="str">
        <f>+[1]様式２・管理台帳!CU261</f>
        <v>あり</v>
      </c>
      <c r="AX88" s="108">
        <f>+[1]様式２・管理台帳!CV261</f>
        <v>2</v>
      </c>
      <c r="AY88" s="86" t="str">
        <f>+[1]様式２・管理台帳!CW261</f>
        <v>あり</v>
      </c>
      <c r="AZ88" s="86" t="str">
        <f>+[1]様式２・管理台帳!CY261</f>
        <v>○</v>
      </c>
      <c r="BA88" s="109" t="str">
        <f t="shared" si="33"/>
        <v>▲</v>
      </c>
      <c r="BB88" s="110" t="str">
        <f t="shared" si="34"/>
        <v/>
      </c>
      <c r="BC88" s="111" t="str">
        <f t="shared" si="35"/>
        <v/>
      </c>
      <c r="BD88" s="111" t="str">
        <f t="shared" si="36"/>
        <v/>
      </c>
      <c r="BE88" s="111" t="str">
        <f t="shared" si="37"/>
        <v/>
      </c>
      <c r="BF88" s="111" t="str">
        <f t="shared" si="38"/>
        <v/>
      </c>
      <c r="BG88" s="111" t="str">
        <f t="shared" si="39"/>
        <v/>
      </c>
      <c r="BH88" s="112" t="str">
        <f t="shared" si="40"/>
        <v>▲</v>
      </c>
      <c r="BI88" s="111" t="str">
        <f t="shared" si="41"/>
        <v/>
      </c>
      <c r="BJ88" s="112" t="str">
        <f t="shared" si="42"/>
        <v/>
      </c>
      <c r="BK88" s="113" t="str">
        <f t="shared" si="43"/>
        <v/>
      </c>
      <c r="BL88" s="148"/>
    </row>
    <row r="89" spans="1:64" s="146" customFormat="1" ht="21.95" customHeight="1" x14ac:dyDescent="0.15">
      <c r="A89" s="86">
        <f>+[1]様式２・管理台帳!C262</f>
        <v>291</v>
      </c>
      <c r="B89" s="86" t="str">
        <f>+[1]様式２・管理台帳!X262</f>
        <v>デイサービス一笑苑戸田</v>
      </c>
      <c r="C89" s="86" t="str">
        <f>+[1]様式２・管理台帳!BC262</f>
        <v>県所管</v>
      </c>
      <c r="D89" s="86" t="str">
        <f>+[1]様式２・管理台帳!AA262</f>
        <v>戸田市</v>
      </c>
      <c r="E89" s="86" t="str">
        <f>+[1]様式２・管理台帳!AB262</f>
        <v>戸田市笹目5-19-4</v>
      </c>
      <c r="F89" s="86" t="str">
        <f>+[1]様式２・管理台帳!AL262</f>
        <v>048-449-5586</v>
      </c>
      <c r="G89" s="86" t="str">
        <f>+[1]様式２・管理台帳!D262</f>
        <v>株式会社香楽園</v>
      </c>
      <c r="H89" s="87">
        <f>+[1]様式２・管理台帳!W262</f>
        <v>1171902065</v>
      </c>
      <c r="I89" s="88">
        <f>+[1]様式２・管理台帳!Y262</f>
        <v>0</v>
      </c>
      <c r="J89" s="89">
        <f>+[1]様式２・管理台帳!BA262</f>
        <v>9</v>
      </c>
      <c r="K89" s="90">
        <f>+[1]様式２・管理台帳!BB262</f>
        <v>26</v>
      </c>
      <c r="L89" s="91" t="str">
        <f>+[1]様式２・管理台帳!AP262</f>
        <v>○</v>
      </c>
      <c r="M89" s="92" t="str">
        <f>+[1]様式２・管理台帳!AQ262</f>
        <v>○</v>
      </c>
      <c r="N89" s="92" t="str">
        <f>+[1]様式２・管理台帳!AR262</f>
        <v>○</v>
      </c>
      <c r="O89" s="92" t="str">
        <f>+[1]様式２・管理台帳!AS262</f>
        <v>○</v>
      </c>
      <c r="P89" s="92" t="str">
        <f>+[1]様式２・管理台帳!AT262</f>
        <v>○</v>
      </c>
      <c r="Q89" s="92" t="str">
        <f>+[1]様式２・管理台帳!AU262</f>
        <v>○</v>
      </c>
      <c r="R89" s="92" t="str">
        <f>+[1]様式２・管理台帳!AV262</f>
        <v>○</v>
      </c>
      <c r="S89" s="92" t="str">
        <f>+[1]様式２・管理台帳!AW262</f>
        <v>○</v>
      </c>
      <c r="T89" s="145">
        <f>+[1]様式２・管理台帳!AX262</f>
        <v>0</v>
      </c>
      <c r="U89" s="93" t="str">
        <f>+IF([1]様式２・管理台帳!BD262="あり","あり","なし")</f>
        <v>あり</v>
      </c>
      <c r="V89" s="89">
        <f>+[1]様式２・管理台帳!BE262</f>
        <v>6</v>
      </c>
      <c r="W89" s="94">
        <f>+[1]様式２・管理台帳!BF262</f>
        <v>0</v>
      </c>
      <c r="X89" s="95">
        <f>+[1]様式２・管理台帳!BG262</f>
        <v>5</v>
      </c>
      <c r="Y89" s="95">
        <f>+[1]様式２・管理台帳!BH262</f>
        <v>1</v>
      </c>
      <c r="Z89" s="86" t="str">
        <f>+[1]様式２・管理台帳!BM262</f>
        <v>あり</v>
      </c>
      <c r="AA89" s="95" t="str">
        <f>+[1]様式２・管理台帳!BI262</f>
        <v>1人</v>
      </c>
      <c r="AB89" s="96" t="str">
        <f>IF([1]様式２・管理台帳!BJ262+[1]様式２・管理台帳!BK262&gt;0,"あり","なし")</f>
        <v>なし</v>
      </c>
      <c r="AC89" s="97" t="str">
        <f>+[1]様式２・管理台帳!BL262</f>
        <v>なし</v>
      </c>
      <c r="AD89" s="98">
        <f>+[1]様式２・管理台帳!BW262</f>
        <v>2450</v>
      </c>
      <c r="AE89" s="97" t="str">
        <f>+[1]様式２・管理台帳!BX262</f>
        <v>なし</v>
      </c>
      <c r="AF89" s="99">
        <f>+[1]様式２・管理台帳!BZ262</f>
        <v>0</v>
      </c>
      <c r="AG89" s="100">
        <f>+[1]様式２・管理台帳!CA262</f>
        <v>0</v>
      </c>
      <c r="AH89" s="101">
        <f>+[1]様式２・管理台帳!CB262</f>
        <v>0</v>
      </c>
      <c r="AI89" s="102">
        <f>+[1]様式２・管理台帳!CC262</f>
        <v>0</v>
      </c>
      <c r="AJ89" s="103">
        <f>+[1]様式２・管理台帳!CD262</f>
        <v>0</v>
      </c>
      <c r="AK89" s="104">
        <f>+[1]様式２・管理台帳!CE262</f>
        <v>0</v>
      </c>
      <c r="AL89" s="105">
        <f>+[1]様式２・管理台帳!CF262</f>
        <v>0</v>
      </c>
      <c r="AM89" s="106">
        <f>+[1]様式２・管理台帳!CG262</f>
        <v>0</v>
      </c>
      <c r="AN89" s="86">
        <f>+[1]様式２・管理台帳!CI262</f>
        <v>0</v>
      </c>
      <c r="AO89" s="97" t="str">
        <f>IF(OR([1]様式２・管理台帳!CK262="あり",[1]様式２・管理台帳!CK262="1必ず別室"),"あり","")</f>
        <v/>
      </c>
      <c r="AP89" s="107">
        <f>+[1]様式２・管理台帳!CN262</f>
        <v>0</v>
      </c>
      <c r="AQ89" s="86">
        <f>+[1]様式２・管理台帳!CO262</f>
        <v>0</v>
      </c>
      <c r="AR89" s="86">
        <f>+[1]様式２・管理台帳!CP262</f>
        <v>0</v>
      </c>
      <c r="AS89" s="86">
        <f>+[1]様式２・管理台帳!CQ262</f>
        <v>0</v>
      </c>
      <c r="AT89" s="86">
        <f>+[1]様式２・管理台帳!CR262</f>
        <v>0</v>
      </c>
      <c r="AU89" s="86">
        <f>+[1]様式２・管理台帳!CS262</f>
        <v>0</v>
      </c>
      <c r="AV89" s="86">
        <f>+[1]様式２・管理台帳!CT262</f>
        <v>0</v>
      </c>
      <c r="AW89" s="86">
        <f>+[1]様式２・管理台帳!CU262</f>
        <v>0</v>
      </c>
      <c r="AX89" s="108">
        <f>+[1]様式２・管理台帳!CV262</f>
        <v>0</v>
      </c>
      <c r="AY89" s="86">
        <f>+[1]様式２・管理台帳!CW262</f>
        <v>0</v>
      </c>
      <c r="AZ89" s="86">
        <f>+[1]様式２・管理台帳!CY262</f>
        <v>0</v>
      </c>
      <c r="BA89" s="109" t="str">
        <f t="shared" si="33"/>
        <v>▲</v>
      </c>
      <c r="BB89" s="110" t="str">
        <f t="shared" si="34"/>
        <v/>
      </c>
      <c r="BC89" s="111" t="str">
        <f t="shared" si="35"/>
        <v/>
      </c>
      <c r="BD89" s="111" t="str">
        <f t="shared" si="36"/>
        <v>▲</v>
      </c>
      <c r="BE89" s="111" t="str">
        <f t="shared" si="37"/>
        <v/>
      </c>
      <c r="BF89" s="111" t="str">
        <f t="shared" si="38"/>
        <v/>
      </c>
      <c r="BG89" s="111" t="str">
        <f t="shared" si="39"/>
        <v/>
      </c>
      <c r="BH89" s="112" t="str">
        <f t="shared" si="40"/>
        <v/>
      </c>
      <c r="BI89" s="111" t="str">
        <f t="shared" si="41"/>
        <v>▲</v>
      </c>
      <c r="BJ89" s="112" t="str">
        <f t="shared" si="42"/>
        <v/>
      </c>
      <c r="BK89" s="113" t="str">
        <f t="shared" si="43"/>
        <v>▲</v>
      </c>
      <c r="BL89" s="148"/>
    </row>
    <row r="90" spans="1:64" s="146" customFormat="1" ht="21.95" customHeight="1" x14ac:dyDescent="0.15">
      <c r="A90" s="86">
        <f>+[1]様式２・管理台帳!C268</f>
        <v>297</v>
      </c>
      <c r="B90" s="86" t="str">
        <f>+[1]様式２・管理台帳!X268</f>
        <v>ブルーミングケア新座片山</v>
      </c>
      <c r="C90" s="86" t="str">
        <f>+[1]様式２・管理台帳!BC268</f>
        <v>県所管</v>
      </c>
      <c r="D90" s="86" t="str">
        <f>+[1]様式２・管理台帳!AA268</f>
        <v>新座市</v>
      </c>
      <c r="E90" s="86" t="str">
        <f>+[1]様式２・管理台帳!AB268</f>
        <v>片山３－１８－４</v>
      </c>
      <c r="F90" s="86" t="str">
        <f>+[1]様式２・管理台帳!AL268</f>
        <v>048-487-8646</v>
      </c>
      <c r="G90" s="86" t="str">
        <f>+[1]様式２・管理台帳!D268</f>
        <v>みらいラボ株式会社</v>
      </c>
      <c r="H90" s="87">
        <f>+[1]様式２・管理台帳!W268</f>
        <v>1175102308</v>
      </c>
      <c r="I90" s="88">
        <f>+[1]様式２・管理台帳!Y268</f>
        <v>0</v>
      </c>
      <c r="J90" s="89">
        <f>+[1]様式２・管理台帳!BA268</f>
        <v>9</v>
      </c>
      <c r="K90" s="90">
        <f>+[1]様式２・管理台帳!BB268</f>
        <v>20</v>
      </c>
      <c r="L90" s="91" t="str">
        <f>+[1]様式２・管理台帳!AP268</f>
        <v>○</v>
      </c>
      <c r="M90" s="92" t="str">
        <f>+[1]様式２・管理台帳!AQ268</f>
        <v>○</v>
      </c>
      <c r="N90" s="92" t="str">
        <f>+[1]様式２・管理台帳!AR268</f>
        <v>○</v>
      </c>
      <c r="O90" s="92" t="str">
        <f>+[1]様式２・管理台帳!AS268</f>
        <v>○</v>
      </c>
      <c r="P90" s="92" t="str">
        <f>+[1]様式２・管理台帳!AT268</f>
        <v>○</v>
      </c>
      <c r="Q90" s="92" t="str">
        <f>+[1]様式２・管理台帳!AU268</f>
        <v>○</v>
      </c>
      <c r="R90" s="92" t="str">
        <f>+[1]様式２・管理台帳!AV268</f>
        <v>○</v>
      </c>
      <c r="S90" s="92" t="str">
        <f>+[1]様式２・管理台帳!AW268</f>
        <v>○</v>
      </c>
      <c r="T90" s="145">
        <f>+[1]様式２・管理台帳!AX268</f>
        <v>0</v>
      </c>
      <c r="U90" s="93" t="str">
        <f>+IF([1]様式２・管理台帳!BD268="あり","あり","なし")</f>
        <v>あり</v>
      </c>
      <c r="V90" s="89">
        <f>+[1]様式２・管理台帳!BE268</f>
        <v>6</v>
      </c>
      <c r="W90" s="94">
        <f>+[1]様式２・管理台帳!BF268</f>
        <v>0</v>
      </c>
      <c r="X90" s="95">
        <f>+[1]様式２・管理台帳!BG268</f>
        <v>5</v>
      </c>
      <c r="Y90" s="95">
        <f>+[1]様式２・管理台帳!BH268</f>
        <v>1</v>
      </c>
      <c r="Z90" s="86" t="str">
        <f>+[1]様式２・管理台帳!BM268</f>
        <v>あり</v>
      </c>
      <c r="AA90" s="95">
        <f>+[1]様式２・管理台帳!BI268</f>
        <v>1</v>
      </c>
      <c r="AB90" s="96" t="str">
        <f>IF([1]様式２・管理台帳!BJ268+[1]様式２・管理台帳!BK268&gt;0,"あり","なし")</f>
        <v>なし</v>
      </c>
      <c r="AC90" s="97" t="str">
        <f>+[1]様式２・管理台帳!BL268</f>
        <v>あり</v>
      </c>
      <c r="AD90" s="98">
        <f>+[1]様式２・管理台帳!BW268</f>
        <v>3300</v>
      </c>
      <c r="AE90" s="97" t="str">
        <f>+[1]様式２・管理台帳!BX268</f>
        <v>あり</v>
      </c>
      <c r="AF90" s="99">
        <f>+[1]様式２・管理台帳!BZ268</f>
        <v>1</v>
      </c>
      <c r="AG90" s="100">
        <f>+[1]様式２・管理台帳!CA268</f>
        <v>0</v>
      </c>
      <c r="AH90" s="101">
        <f>+[1]様式２・管理台帳!CB268</f>
        <v>8.09</v>
      </c>
      <c r="AI90" s="102">
        <f>+[1]様式２・管理台帳!CC268</f>
        <v>9.06</v>
      </c>
      <c r="AJ90" s="103">
        <f>+[1]様式２・管理台帳!CD268</f>
        <v>0</v>
      </c>
      <c r="AK90" s="104">
        <f>+[1]様式２・管理台帳!CE268</f>
        <v>0</v>
      </c>
      <c r="AL90" s="105">
        <f>+[1]様式２・管理台帳!CF268</f>
        <v>0</v>
      </c>
      <c r="AM90" s="106">
        <f>+[1]様式２・管理台帳!CG268</f>
        <v>0</v>
      </c>
      <c r="AN90" s="86">
        <f>+[1]様式２・管理台帳!CI268</f>
        <v>0</v>
      </c>
      <c r="AO90" s="97" t="str">
        <f>IF(OR([1]様式２・管理台帳!CK268="あり",[1]様式２・管理台帳!CK268="1必ず別室"),"あり","")</f>
        <v>あり</v>
      </c>
      <c r="AP90" s="107" t="str">
        <f>+[1]様式２・管理台帳!CN268</f>
        <v>あり</v>
      </c>
      <c r="AQ90" s="86" t="str">
        <f>+[1]様式２・管理台帳!CO268</f>
        <v>あり</v>
      </c>
      <c r="AR90" s="86" t="str">
        <f>+[1]様式２・管理台帳!CP268</f>
        <v>あり</v>
      </c>
      <c r="AS90" s="86" t="str">
        <f>+[1]様式２・管理台帳!CQ268</f>
        <v>あり</v>
      </c>
      <c r="AT90" s="86" t="str">
        <f>+[1]様式２・管理台帳!CR268</f>
        <v>あり</v>
      </c>
      <c r="AU90" s="86" t="str">
        <f>+[1]様式２・管理台帳!CS268</f>
        <v>あり</v>
      </c>
      <c r="AV90" s="86" t="str">
        <f>+[1]様式２・管理台帳!CT268</f>
        <v>あり</v>
      </c>
      <c r="AW90" s="86" t="str">
        <f>+[1]様式２・管理台帳!CU268</f>
        <v>あり</v>
      </c>
      <c r="AX90" s="108">
        <f>+[1]様式２・管理台帳!CV268</f>
        <v>2</v>
      </c>
      <c r="AY90" s="86" t="str">
        <f>+[1]様式２・管理台帳!CW268</f>
        <v>あり</v>
      </c>
      <c r="AZ90" s="86" t="str">
        <f>+[1]様式２・管理台帳!CY268</f>
        <v>○</v>
      </c>
      <c r="BA90" s="109" t="str">
        <f t="shared" si="33"/>
        <v/>
      </c>
      <c r="BB90" s="110" t="str">
        <f t="shared" si="34"/>
        <v/>
      </c>
      <c r="BC90" s="111" t="str">
        <f t="shared" si="35"/>
        <v/>
      </c>
      <c r="BD90" s="111" t="str">
        <f t="shared" si="36"/>
        <v/>
      </c>
      <c r="BE90" s="111" t="str">
        <f t="shared" si="37"/>
        <v/>
      </c>
      <c r="BF90" s="111" t="str">
        <f t="shared" si="38"/>
        <v/>
      </c>
      <c r="BG90" s="111" t="str">
        <f t="shared" si="39"/>
        <v/>
      </c>
      <c r="BH90" s="112" t="str">
        <f t="shared" si="40"/>
        <v/>
      </c>
      <c r="BI90" s="111" t="str">
        <f t="shared" si="41"/>
        <v/>
      </c>
      <c r="BJ90" s="112" t="str">
        <f t="shared" si="42"/>
        <v/>
      </c>
      <c r="BK90" s="113" t="str">
        <f t="shared" si="43"/>
        <v/>
      </c>
      <c r="BL90" s="148"/>
    </row>
    <row r="91" spans="1:64" s="146" customFormat="1" ht="21.95" customHeight="1" x14ac:dyDescent="0.15">
      <c r="A91" s="86">
        <f>+[1]様式２・管理台帳!C269</f>
        <v>298</v>
      </c>
      <c r="B91" s="86" t="str">
        <f>+[1]様式２・管理台帳!X269</f>
        <v>ブルーミングケア高坂</v>
      </c>
      <c r="C91" s="86" t="str">
        <f>+[1]様式２・管理台帳!BC269</f>
        <v>県所管</v>
      </c>
      <c r="D91" s="86" t="str">
        <f>+[1]様式２・管理台帳!AA269</f>
        <v>東松山市</v>
      </c>
      <c r="E91" s="86" t="str">
        <f>+[1]様式２・管理台帳!AB269</f>
        <v>宮鼻1015-1</v>
      </c>
      <c r="F91" s="86" t="str">
        <f>+[1]様式２・管理台帳!AL269</f>
        <v>0493-81-5986</v>
      </c>
      <c r="G91" s="86" t="str">
        <f>+[1]様式２・管理台帳!D269</f>
        <v>株式会社小雪の丘</v>
      </c>
      <c r="H91" s="87">
        <f>+[1]様式２・管理台帳!W269</f>
        <v>1173301308</v>
      </c>
      <c r="I91" s="88">
        <f>+[1]様式２・管理台帳!Y269</f>
        <v>0</v>
      </c>
      <c r="J91" s="89">
        <f>+[1]様式２・管理台帳!BA269</f>
        <v>9</v>
      </c>
      <c r="K91" s="90">
        <f>+[1]様式２・管理台帳!BB269</f>
        <v>20</v>
      </c>
      <c r="L91" s="91" t="str">
        <f>+[1]様式２・管理台帳!AP269</f>
        <v>○</v>
      </c>
      <c r="M91" s="92" t="str">
        <f>+[1]様式２・管理台帳!AQ269</f>
        <v>○</v>
      </c>
      <c r="N91" s="92" t="str">
        <f>+[1]様式２・管理台帳!AR269</f>
        <v>○</v>
      </c>
      <c r="O91" s="92" t="str">
        <f>+[1]様式２・管理台帳!AS269</f>
        <v>○</v>
      </c>
      <c r="P91" s="92" t="str">
        <f>+[1]様式２・管理台帳!AT269</f>
        <v>○</v>
      </c>
      <c r="Q91" s="92" t="str">
        <f>+[1]様式２・管理台帳!AU269</f>
        <v>○</v>
      </c>
      <c r="R91" s="92" t="str">
        <f>+[1]様式２・管理台帳!AV269</f>
        <v>○</v>
      </c>
      <c r="S91" s="92" t="str">
        <f>+[1]様式２・管理台帳!AW269</f>
        <v>○</v>
      </c>
      <c r="T91" s="145">
        <f>+[1]様式２・管理台帳!AX269</f>
        <v>0</v>
      </c>
      <c r="U91" s="93" t="str">
        <f>+IF([1]様式２・管理台帳!BD269="あり","あり","なし")</f>
        <v>あり</v>
      </c>
      <c r="V91" s="89" t="str">
        <f>+[1]様式２・管理台帳!BE269</f>
        <v>5人</v>
      </c>
      <c r="W91" s="94">
        <f>+[1]様式２・管理台帳!BF269</f>
        <v>0</v>
      </c>
      <c r="X91" s="95">
        <f>+[1]様式２・管理台帳!BG269</f>
        <v>4</v>
      </c>
      <c r="Y91" s="95" t="str">
        <f>+[1]様式２・管理台帳!BH269</f>
        <v>１人</v>
      </c>
      <c r="Z91" s="86" t="str">
        <f>+[1]様式２・管理台帳!BM269</f>
        <v>あり</v>
      </c>
      <c r="AA91" s="95" t="str">
        <f>+[1]様式２・管理台帳!BI269</f>
        <v>1人</v>
      </c>
      <c r="AB91" s="96" t="str">
        <f>IF([1]様式２・管理台帳!BJ269+[1]様式２・管理台帳!BK269&gt;0,"あり","なし")</f>
        <v>なし</v>
      </c>
      <c r="AC91" s="97" t="str">
        <f>+[1]様式２・管理台帳!BL269</f>
        <v>あり</v>
      </c>
      <c r="AD91" s="98">
        <f>+[1]様式２・管理台帳!BW269</f>
        <v>3300</v>
      </c>
      <c r="AE91" s="97" t="str">
        <f>+[1]様式２・管理台帳!BX269</f>
        <v>なし</v>
      </c>
      <c r="AF91" s="99">
        <f>+[1]様式２・管理台帳!BZ269</f>
        <v>9</v>
      </c>
      <c r="AG91" s="100">
        <f>+[1]様式２・管理台帳!CA269</f>
        <v>0</v>
      </c>
      <c r="AH91" s="101" t="str">
        <f>+[1]様式２・管理台帳!CB269</f>
        <v>7.61㎡</v>
      </c>
      <c r="AI91" s="102">
        <f>+[1]様式２・管理台帳!CC269</f>
        <v>7.6</v>
      </c>
      <c r="AJ91" s="103">
        <f>+[1]様式２・管理台帳!CD269</f>
        <v>0</v>
      </c>
      <c r="AK91" s="104">
        <f>+[1]様式２・管理台帳!CE269</f>
        <v>0</v>
      </c>
      <c r="AL91" s="105">
        <f>+[1]様式２・管理台帳!CF269</f>
        <v>0</v>
      </c>
      <c r="AM91" s="106">
        <f>+[1]様式２・管理台帳!CG269</f>
        <v>0</v>
      </c>
      <c r="AN91" s="86">
        <f>+[1]様式２・管理台帳!CI269</f>
        <v>0</v>
      </c>
      <c r="AO91" s="97" t="str">
        <f>IF(OR([1]様式２・管理台帳!CK269="あり",[1]様式２・管理台帳!CK269="1必ず別室"),"あり","")</f>
        <v>あり</v>
      </c>
      <c r="AP91" s="107" t="str">
        <f>+[1]様式２・管理台帳!CN269</f>
        <v>あり</v>
      </c>
      <c r="AQ91" s="86" t="str">
        <f>+[1]様式２・管理台帳!CO269</f>
        <v>あり</v>
      </c>
      <c r="AR91" s="86" t="str">
        <f>+[1]様式２・管理台帳!CP269</f>
        <v>あり</v>
      </c>
      <c r="AS91" s="86" t="str">
        <f>+[1]様式２・管理台帳!CQ269</f>
        <v>あり</v>
      </c>
      <c r="AT91" s="86" t="str">
        <f>+[1]様式２・管理台帳!CR269</f>
        <v>あり</v>
      </c>
      <c r="AU91" s="86" t="str">
        <f>+[1]様式２・管理台帳!CS269</f>
        <v>あり</v>
      </c>
      <c r="AV91" s="86" t="str">
        <f>+[1]様式２・管理台帳!CT269</f>
        <v>あり</v>
      </c>
      <c r="AW91" s="86" t="str">
        <f>+[1]様式２・管理台帳!CU269</f>
        <v>あり</v>
      </c>
      <c r="AX91" s="108">
        <f>+[1]様式２・管理台帳!CV269</f>
        <v>2</v>
      </c>
      <c r="AY91" s="86" t="str">
        <f>+[1]様式２・管理台帳!CW269</f>
        <v>あり</v>
      </c>
      <c r="AZ91" s="86" t="str">
        <f>+[1]様式２・管理台帳!CY269</f>
        <v>○</v>
      </c>
      <c r="BA91" s="109" t="str">
        <f t="shared" si="33"/>
        <v/>
      </c>
      <c r="BB91" s="110" t="str">
        <f t="shared" si="34"/>
        <v/>
      </c>
      <c r="BC91" s="111" t="str">
        <f t="shared" si="35"/>
        <v/>
      </c>
      <c r="BD91" s="111" t="str">
        <f t="shared" si="36"/>
        <v/>
      </c>
      <c r="BE91" s="111" t="str">
        <f t="shared" si="37"/>
        <v/>
      </c>
      <c r="BF91" s="111" t="str">
        <f t="shared" si="38"/>
        <v/>
      </c>
      <c r="BG91" s="111" t="str">
        <f t="shared" si="39"/>
        <v/>
      </c>
      <c r="BH91" s="112" t="str">
        <f t="shared" si="40"/>
        <v/>
      </c>
      <c r="BI91" s="111" t="str">
        <f t="shared" si="41"/>
        <v/>
      </c>
      <c r="BJ91" s="112" t="str">
        <f t="shared" si="42"/>
        <v/>
      </c>
      <c r="BK91" s="113" t="str">
        <f t="shared" si="43"/>
        <v/>
      </c>
      <c r="BL91" s="148"/>
    </row>
    <row r="92" spans="1:64" s="146" customFormat="1" ht="21.95" customHeight="1" x14ac:dyDescent="0.15">
      <c r="A92" s="86">
        <f>+[1]様式２・管理台帳!C271</f>
        <v>300</v>
      </c>
      <c r="B92" s="86" t="str">
        <f>+[1]様式２・管理台帳!X271</f>
        <v>デイサービスセンターダレタメホーム</v>
      </c>
      <c r="C92" s="86" t="str">
        <f>+[1]様式２・管理台帳!BC271</f>
        <v>県所管</v>
      </c>
      <c r="D92" s="86" t="str">
        <f>+[1]様式２・管理台帳!AA271</f>
        <v>杉戸町</v>
      </c>
      <c r="E92" s="86" t="str">
        <f>+[1]様式２・管理台帳!AB271</f>
        <v>杉戸町清地２－１６－５</v>
      </c>
      <c r="F92" s="86" t="str">
        <f>+[1]様式２・管理台帳!AL271</f>
        <v>0480-31-3602</v>
      </c>
      <c r="G92" s="86" t="str">
        <f>+[1]様式２・管理台帳!D271</f>
        <v>株式会社ダレタメ</v>
      </c>
      <c r="H92" s="87">
        <f>+[1]様式２・管理台帳!W271</f>
        <v>1171102062</v>
      </c>
      <c r="I92" s="88">
        <f>+[1]様式２・管理台帳!Y271</f>
        <v>0</v>
      </c>
      <c r="J92" s="89">
        <f>+[1]様式２・管理台帳!BA271</f>
        <v>9</v>
      </c>
      <c r="K92" s="90">
        <f>+[1]様式２・管理台帳!BB271</f>
        <v>28</v>
      </c>
      <c r="L92" s="91" t="str">
        <f>+[1]様式２・管理台帳!AP271</f>
        <v>○</v>
      </c>
      <c r="M92" s="92" t="str">
        <f>+[1]様式２・管理台帳!AQ271</f>
        <v>○</v>
      </c>
      <c r="N92" s="92" t="str">
        <f>+[1]様式２・管理台帳!AR271</f>
        <v>○</v>
      </c>
      <c r="O92" s="92" t="str">
        <f>+[1]様式２・管理台帳!AS271</f>
        <v>○</v>
      </c>
      <c r="P92" s="92" t="str">
        <f>+[1]様式２・管理台帳!AT271</f>
        <v>○</v>
      </c>
      <c r="Q92" s="92" t="str">
        <f>+[1]様式２・管理台帳!AU271</f>
        <v>○</v>
      </c>
      <c r="R92" s="92" t="str">
        <f>+[1]様式２・管理台帳!AV271</f>
        <v>○</v>
      </c>
      <c r="S92" s="92" t="str">
        <f>+[1]様式２・管理台帳!AW271</f>
        <v>○</v>
      </c>
      <c r="T92" s="145">
        <f>+[1]様式２・管理台帳!AX271</f>
        <v>0</v>
      </c>
      <c r="U92" s="93" t="str">
        <f>+IF([1]様式２・管理台帳!BD271="あり","あり","なし")</f>
        <v>あり</v>
      </c>
      <c r="V92" s="89">
        <f>+[1]様式２・管理台帳!BE271</f>
        <v>5</v>
      </c>
      <c r="W92" s="94">
        <f>+[1]様式２・管理台帳!BF271</f>
        <v>0</v>
      </c>
      <c r="X92" s="95">
        <f>+[1]様式２・管理台帳!BG271</f>
        <v>3</v>
      </c>
      <c r="Y92" s="95">
        <f>+[1]様式２・管理台帳!BH271</f>
        <v>2</v>
      </c>
      <c r="Z92" s="86" t="str">
        <f>+[1]様式２・管理台帳!BM271</f>
        <v>なし</v>
      </c>
      <c r="AA92" s="95" t="str">
        <f>+[1]様式２・管理台帳!BI271</f>
        <v>1人</v>
      </c>
      <c r="AB92" s="96" t="str">
        <f>IF([1]様式２・管理台帳!BJ271+[1]様式２・管理台帳!BK271&gt;0,"あり","なし")</f>
        <v>あり</v>
      </c>
      <c r="AC92" s="97" t="str">
        <f>+[1]様式２・管理台帳!BL271</f>
        <v>あり</v>
      </c>
      <c r="AD92" s="98">
        <f>+[1]様式２・管理台帳!BW271</f>
        <v>3000</v>
      </c>
      <c r="AE92" s="97" t="str">
        <f>+[1]様式２・管理台帳!BX271</f>
        <v>あり</v>
      </c>
      <c r="AF92" s="99">
        <f>+[1]様式２・管理台帳!BZ271</f>
        <v>5</v>
      </c>
      <c r="AG92" s="100">
        <f>+[1]様式２・管理台帳!CA271</f>
        <v>0</v>
      </c>
      <c r="AH92" s="101">
        <f>+[1]様式２・管理台帳!CB271</f>
        <v>7.44</v>
      </c>
      <c r="AI92" s="102">
        <f>+[1]様式２・管理台帳!CC271</f>
        <v>0</v>
      </c>
      <c r="AJ92" s="103">
        <f>+[1]様式２・管理台帳!CD271</f>
        <v>4</v>
      </c>
      <c r="AK92" s="104">
        <f>+[1]様式２・管理台帳!CE271</f>
        <v>0</v>
      </c>
      <c r="AL92" s="105">
        <f>+[1]様式２・管理台帳!CF271</f>
        <v>7.43</v>
      </c>
      <c r="AM92" s="106">
        <f>+[1]様式２・管理台帳!CG271</f>
        <v>0</v>
      </c>
      <c r="AN92" s="86" t="str">
        <f>+[1]様式２・管理台帳!CI271</f>
        <v>パーテーション</v>
      </c>
      <c r="AO92" s="97" t="str">
        <f>IF(OR([1]様式２・管理台帳!CK271="あり",[1]様式２・管理台帳!CK271="1必ず別室"),"あり","")</f>
        <v/>
      </c>
      <c r="AP92" s="107" t="str">
        <f>+[1]様式２・管理台帳!CN271</f>
        <v>あり</v>
      </c>
      <c r="AQ92" s="86" t="str">
        <f>+[1]様式２・管理台帳!CO271</f>
        <v>あり</v>
      </c>
      <c r="AR92" s="86" t="str">
        <f>+[1]様式２・管理台帳!CP271</f>
        <v>なし</v>
      </c>
      <c r="AS92" s="86" t="str">
        <f>+[1]様式２・管理台帳!CQ271</f>
        <v>あり</v>
      </c>
      <c r="AT92" s="86" t="str">
        <f>+[1]様式２・管理台帳!CR271</f>
        <v>あり</v>
      </c>
      <c r="AU92" s="86" t="str">
        <f>+[1]様式２・管理台帳!CS271</f>
        <v>あり</v>
      </c>
      <c r="AV92" s="86" t="str">
        <f>+[1]様式２・管理台帳!CT271</f>
        <v>あり</v>
      </c>
      <c r="AW92" s="86" t="str">
        <f>+[1]様式２・管理台帳!CU271</f>
        <v>あり</v>
      </c>
      <c r="AX92" s="108">
        <f>+[1]様式２・管理台帳!CV271</f>
        <v>2</v>
      </c>
      <c r="AY92" s="86" t="str">
        <f>+[1]様式２・管理台帳!CW271</f>
        <v>あり</v>
      </c>
      <c r="AZ92" s="86" t="str">
        <f>+[1]様式２・管理台帳!CY271</f>
        <v>○</v>
      </c>
      <c r="BA92" s="109" t="str">
        <f t="shared" si="33"/>
        <v>▲</v>
      </c>
      <c r="BB92" s="110" t="str">
        <f t="shared" si="34"/>
        <v/>
      </c>
      <c r="BC92" s="111" t="str">
        <f t="shared" si="35"/>
        <v/>
      </c>
      <c r="BD92" s="111" t="str">
        <f t="shared" si="36"/>
        <v/>
      </c>
      <c r="BE92" s="111" t="str">
        <f t="shared" si="37"/>
        <v/>
      </c>
      <c r="BF92" s="111" t="str">
        <f t="shared" si="38"/>
        <v/>
      </c>
      <c r="BG92" s="111" t="str">
        <f t="shared" si="39"/>
        <v/>
      </c>
      <c r="BH92" s="112" t="str">
        <f t="shared" si="40"/>
        <v>▲</v>
      </c>
      <c r="BI92" s="111" t="str">
        <f t="shared" si="41"/>
        <v/>
      </c>
      <c r="BJ92" s="112" t="str">
        <f t="shared" si="42"/>
        <v/>
      </c>
      <c r="BK92" s="113" t="str">
        <f t="shared" si="43"/>
        <v/>
      </c>
      <c r="BL92" s="149"/>
    </row>
    <row r="93" spans="1:64" s="146" customFormat="1" ht="21.95" customHeight="1" x14ac:dyDescent="0.15">
      <c r="A93" s="86">
        <f>+[1]様式２・管理台帳!C272</f>
        <v>301</v>
      </c>
      <c r="B93" s="86" t="str">
        <f>+[1]様式２・管理台帳!X272</f>
        <v>かがやきデイサービス新座新堀</v>
      </c>
      <c r="C93" s="86" t="str">
        <f>+[1]様式２・管理台帳!BC272</f>
        <v>県所管</v>
      </c>
      <c r="D93" s="86" t="str">
        <f>+[1]様式２・管理台帳!AA272</f>
        <v>新座市</v>
      </c>
      <c r="E93" s="86" t="str">
        <f>+[1]様式２・管理台帳!AB272</f>
        <v>新堀１－１３－３２</v>
      </c>
      <c r="F93" s="86" t="str">
        <f>+[1]様式２・管理台帳!AL272</f>
        <v>042-497-3971</v>
      </c>
      <c r="G93" s="86" t="str">
        <f>+[1]様式２・管理台帳!D272</f>
        <v>株式会社やまねメディカル</v>
      </c>
      <c r="H93" s="87">
        <f>+[1]様式２・管理台帳!W272</f>
        <v>1175102332</v>
      </c>
      <c r="I93" s="88">
        <f>+[1]様式２・管理台帳!Y272</f>
        <v>0</v>
      </c>
      <c r="J93" s="89">
        <f>+[1]様式２・管理台帳!BA272</f>
        <v>9</v>
      </c>
      <c r="K93" s="90">
        <f>+[1]様式２・管理台帳!BB272</f>
        <v>20</v>
      </c>
      <c r="L93" s="91" t="str">
        <f>+[1]様式２・管理台帳!AP272</f>
        <v>○</v>
      </c>
      <c r="M93" s="92" t="str">
        <f>+[1]様式２・管理台帳!AQ272</f>
        <v>○</v>
      </c>
      <c r="N93" s="92" t="str">
        <f>+[1]様式２・管理台帳!AR272</f>
        <v>○</v>
      </c>
      <c r="O93" s="92" t="str">
        <f>+[1]様式２・管理台帳!AS272</f>
        <v>○</v>
      </c>
      <c r="P93" s="92" t="str">
        <f>+[1]様式２・管理台帳!AT272</f>
        <v>○</v>
      </c>
      <c r="Q93" s="92" t="str">
        <f>+[1]様式２・管理台帳!AU272</f>
        <v>○</v>
      </c>
      <c r="R93" s="92" t="str">
        <f>+[1]様式２・管理台帳!AV272</f>
        <v>○</v>
      </c>
      <c r="S93" s="92" t="str">
        <f>+[1]様式２・管理台帳!AW272</f>
        <v>○</v>
      </c>
      <c r="T93" s="145">
        <f>+[1]様式２・管理台帳!AX272</f>
        <v>0</v>
      </c>
      <c r="U93" s="93" t="str">
        <f>+IF([1]様式２・管理台帳!BD272="あり","あり","なし")</f>
        <v>あり</v>
      </c>
      <c r="V93" s="89">
        <f>+[1]様式２・管理台帳!BE272</f>
        <v>5</v>
      </c>
      <c r="W93" s="94">
        <f>+[1]様式２・管理台帳!BF272</f>
        <v>0</v>
      </c>
      <c r="X93" s="95">
        <f>+[1]様式２・管理台帳!BG272</f>
        <v>5</v>
      </c>
      <c r="Y93" s="95">
        <f>+[1]様式２・管理台帳!BH272</f>
        <v>0</v>
      </c>
      <c r="Z93" s="86" t="str">
        <f>+[1]様式２・管理台帳!BM272</f>
        <v>なし</v>
      </c>
      <c r="AA93" s="95" t="str">
        <f>+[1]様式２・管理台帳!BI272</f>
        <v>1人</v>
      </c>
      <c r="AB93" s="96" t="str">
        <f>IF([1]様式２・管理台帳!BJ272+[1]様式２・管理台帳!BK272&gt;0,"あり","なし")</f>
        <v>なし</v>
      </c>
      <c r="AC93" s="97" t="str">
        <f>+[1]様式２・管理台帳!BL272</f>
        <v>あり</v>
      </c>
      <c r="AD93" s="98">
        <f>+[1]様式２・管理台帳!BW272</f>
        <v>2100</v>
      </c>
      <c r="AE93" s="97" t="str">
        <f>+[1]様式２・管理台帳!BX272</f>
        <v>なし</v>
      </c>
      <c r="AF93" s="99">
        <f>+[1]様式２・管理台帳!BZ272</f>
        <v>5</v>
      </c>
      <c r="AG93" s="100">
        <f>+[1]様式２・管理台帳!CA272</f>
        <v>0</v>
      </c>
      <c r="AH93" s="101">
        <f>+[1]様式２・管理台帳!CB272</f>
        <v>8.02</v>
      </c>
      <c r="AI93" s="102">
        <f>+[1]様式２・管理台帳!CC272</f>
        <v>8.16</v>
      </c>
      <c r="AJ93" s="103">
        <f>+[1]様式２・管理台帳!CD272</f>
        <v>4</v>
      </c>
      <c r="AK93" s="104">
        <f>+[1]様式２・管理台帳!CE272</f>
        <v>0</v>
      </c>
      <c r="AL93" s="105">
        <f>+[1]様式２・管理台帳!CF272</f>
        <v>7.95</v>
      </c>
      <c r="AM93" s="106">
        <f>+[1]様式２・管理台帳!CG272</f>
        <v>8.0500000000000007</v>
      </c>
      <c r="AN93" s="86" t="str">
        <f>+[1]様式２・管理台帳!CI272</f>
        <v>パーテーション</v>
      </c>
      <c r="AO93" s="97" t="str">
        <f>IF(OR([1]様式２・管理台帳!CK272="あり",[1]様式２・管理台帳!CK272="1必ず別室"),"あり","")</f>
        <v>あり</v>
      </c>
      <c r="AP93" s="107" t="str">
        <f>+[1]様式２・管理台帳!CN272</f>
        <v>あり</v>
      </c>
      <c r="AQ93" s="86" t="str">
        <f>+[1]様式２・管理台帳!CO272</f>
        <v>あり</v>
      </c>
      <c r="AR93" s="86" t="str">
        <f>+[1]様式２・管理台帳!CP272</f>
        <v>あり</v>
      </c>
      <c r="AS93" s="86" t="str">
        <f>+[1]様式２・管理台帳!CQ272</f>
        <v>あり</v>
      </c>
      <c r="AT93" s="86" t="str">
        <f>+[1]様式２・管理台帳!CR272</f>
        <v>あり</v>
      </c>
      <c r="AU93" s="86" t="str">
        <f>+[1]様式２・管理台帳!CS272</f>
        <v>あり</v>
      </c>
      <c r="AV93" s="86" t="str">
        <f>+[1]様式２・管理台帳!CT272</f>
        <v>あり</v>
      </c>
      <c r="AW93" s="86" t="str">
        <f>+[1]様式２・管理台帳!CU272</f>
        <v>あり</v>
      </c>
      <c r="AX93" s="108">
        <f>+[1]様式２・管理台帳!CV272</f>
        <v>2</v>
      </c>
      <c r="AY93" s="86" t="str">
        <f>+[1]様式２・管理台帳!CW272</f>
        <v>あり</v>
      </c>
      <c r="AZ93" s="86" t="str">
        <f>+[1]様式２・管理台帳!CY272</f>
        <v>○</v>
      </c>
      <c r="BA93" s="109" t="str">
        <f t="shared" si="33"/>
        <v/>
      </c>
      <c r="BB93" s="110" t="str">
        <f t="shared" si="34"/>
        <v/>
      </c>
      <c r="BC93" s="111" t="str">
        <f t="shared" si="35"/>
        <v/>
      </c>
      <c r="BD93" s="111" t="str">
        <f t="shared" si="36"/>
        <v/>
      </c>
      <c r="BE93" s="111" t="str">
        <f t="shared" si="37"/>
        <v/>
      </c>
      <c r="BF93" s="111" t="str">
        <f t="shared" si="38"/>
        <v/>
      </c>
      <c r="BG93" s="111" t="str">
        <f t="shared" si="39"/>
        <v/>
      </c>
      <c r="BH93" s="112" t="str">
        <f t="shared" si="40"/>
        <v/>
      </c>
      <c r="BI93" s="111" t="str">
        <f t="shared" si="41"/>
        <v/>
      </c>
      <c r="BJ93" s="112" t="str">
        <f t="shared" si="42"/>
        <v/>
      </c>
      <c r="BK93" s="113" t="str">
        <f t="shared" si="43"/>
        <v/>
      </c>
      <c r="BL93" s="148"/>
    </row>
    <row r="94" spans="1:64" s="146" customFormat="1" ht="21.95" customHeight="1" x14ac:dyDescent="0.15">
      <c r="A94" s="86">
        <f>+[1]様式２・管理台帳!C273</f>
        <v>302</v>
      </c>
      <c r="B94" s="86" t="str">
        <f>+[1]様式２・管理台帳!X273</f>
        <v>樹楽　団らんの家　戸田</v>
      </c>
      <c r="C94" s="86" t="str">
        <f>+[1]様式２・管理台帳!BC273</f>
        <v>県所管</v>
      </c>
      <c r="D94" s="86" t="str">
        <f>+[1]様式２・管理台帳!AA273</f>
        <v>戸田市</v>
      </c>
      <c r="E94" s="86" t="str">
        <f>+[1]様式２・管理台帳!AB273</f>
        <v>戸田市喜沢二丁目9番9－101号</v>
      </c>
      <c r="F94" s="86" t="str">
        <f>+[1]様式２・管理台帳!AL273</f>
        <v>048-234-0006</v>
      </c>
      <c r="G94" s="86" t="str">
        <f>+[1]様式２・管理台帳!D273</f>
        <v>株式会社エヌベーション</v>
      </c>
      <c r="H94" s="87">
        <f>+[1]様式２・管理台帳!W273</f>
        <v>1171901554</v>
      </c>
      <c r="I94" s="88">
        <f>+[1]様式２・管理台帳!Y273</f>
        <v>0</v>
      </c>
      <c r="J94" s="89">
        <f>+[1]様式２・管理台帳!BA273</f>
        <v>9</v>
      </c>
      <c r="K94" s="90">
        <f>+[1]様式２・管理台帳!BB273</f>
        <v>19</v>
      </c>
      <c r="L94" s="91" t="str">
        <f>+[1]様式２・管理台帳!AP273</f>
        <v>○</v>
      </c>
      <c r="M94" s="92" t="str">
        <f>+[1]様式２・管理台帳!AQ273</f>
        <v>○</v>
      </c>
      <c r="N94" s="92" t="str">
        <f>+[1]様式２・管理台帳!AR273</f>
        <v>○</v>
      </c>
      <c r="O94" s="92" t="str">
        <f>+[1]様式２・管理台帳!AS273</f>
        <v>○</v>
      </c>
      <c r="P94" s="92" t="str">
        <f>+[1]様式２・管理台帳!AT273</f>
        <v>○</v>
      </c>
      <c r="Q94" s="92" t="str">
        <f>+[1]様式２・管理台帳!AU273</f>
        <v>○</v>
      </c>
      <c r="R94" s="92" t="str">
        <f>+[1]様式２・管理台帳!AV273</f>
        <v>○</v>
      </c>
      <c r="S94" s="92" t="str">
        <f>+[1]様式２・管理台帳!AW273</f>
        <v>○</v>
      </c>
      <c r="T94" s="145">
        <f>+[1]様式２・管理台帳!AX273</f>
        <v>0</v>
      </c>
      <c r="U94" s="93" t="str">
        <f>+IF([1]様式２・管理台帳!BD273="あり","あり","なし")</f>
        <v>あり</v>
      </c>
      <c r="V94" s="89">
        <f>+[1]様式２・管理台帳!BE273</f>
        <v>3</v>
      </c>
      <c r="W94" s="94">
        <f>+[1]様式２・管理台帳!BF273</f>
        <v>0</v>
      </c>
      <c r="X94" s="95" t="str">
        <f>+[1]様式２・管理台帳!BG273</f>
        <v>3人</v>
      </c>
      <c r="Y94" s="95">
        <f>+[1]様式２・管理台帳!BH273</f>
        <v>0</v>
      </c>
      <c r="Z94" s="86" t="str">
        <f>+[1]様式２・管理台帳!BM273</f>
        <v>なし</v>
      </c>
      <c r="AA94" s="95" t="str">
        <f>+[1]様式２・管理台帳!BI273</f>
        <v>1人</v>
      </c>
      <c r="AB94" s="96" t="str">
        <f>IF([1]様式２・管理台帳!BJ273+[1]様式２・管理台帳!BK273&gt;0,"あり","なし")</f>
        <v>なし</v>
      </c>
      <c r="AC94" s="97" t="str">
        <f>+[1]様式２・管理台帳!BL273</f>
        <v>あり</v>
      </c>
      <c r="AD94" s="98">
        <f>+[1]様式２・管理台帳!BW273</f>
        <v>2500</v>
      </c>
      <c r="AE94" s="97" t="str">
        <f>+[1]様式２・管理台帳!BX273</f>
        <v>なし</v>
      </c>
      <c r="AF94" s="99">
        <f>+[1]様式２・管理台帳!BZ273</f>
        <v>2</v>
      </c>
      <c r="AG94" s="100">
        <f>+[1]様式２・管理台帳!CA273</f>
        <v>0</v>
      </c>
      <c r="AH94" s="101">
        <f>+[1]様式２・管理台帳!CB273</f>
        <v>8.75</v>
      </c>
      <c r="AI94" s="102">
        <f>+[1]様式２・管理台帳!CC273</f>
        <v>14.14</v>
      </c>
      <c r="AJ94" s="103">
        <f>+[1]様式２・管理台帳!CD273</f>
        <v>7</v>
      </c>
      <c r="AK94" s="104">
        <f>+[1]様式２・管理台帳!CE273</f>
        <v>0</v>
      </c>
      <c r="AL94" s="105">
        <f>+[1]様式２・管理台帳!CF273</f>
        <v>7.69</v>
      </c>
      <c r="AM94" s="106">
        <f>+[1]様式２・管理台帳!CG273</f>
        <v>10.94</v>
      </c>
      <c r="AN94" s="86" t="str">
        <f>+[1]様式２・管理台帳!CI273</f>
        <v>パーテーション</v>
      </c>
      <c r="AO94" s="97" t="str">
        <f>IF(OR([1]様式２・管理台帳!CK273="あり",[1]様式２・管理台帳!CK273="1必ず別室"),"あり","")</f>
        <v>あり</v>
      </c>
      <c r="AP94" s="107" t="str">
        <f>+[1]様式２・管理台帳!CN273</f>
        <v>あり</v>
      </c>
      <c r="AQ94" s="86" t="str">
        <f>+[1]様式２・管理台帳!CO273</f>
        <v>あり</v>
      </c>
      <c r="AR94" s="86" t="str">
        <f>+[1]様式２・管理台帳!CP273</f>
        <v>あり</v>
      </c>
      <c r="AS94" s="86" t="str">
        <f>+[1]様式２・管理台帳!CQ273</f>
        <v>あり</v>
      </c>
      <c r="AT94" s="86" t="str">
        <f>+[1]様式２・管理台帳!CR273</f>
        <v>あり</v>
      </c>
      <c r="AU94" s="86" t="str">
        <f>+[1]様式２・管理台帳!CS273</f>
        <v>あり</v>
      </c>
      <c r="AV94" s="86" t="str">
        <f>+[1]様式２・管理台帳!CT273</f>
        <v>あり</v>
      </c>
      <c r="AW94" s="86" t="str">
        <f>+[1]様式２・管理台帳!CU273</f>
        <v>あり</v>
      </c>
      <c r="AX94" s="108">
        <f>+[1]様式２・管理台帳!CV273</f>
        <v>2</v>
      </c>
      <c r="AY94" s="86" t="str">
        <f>+[1]様式２・管理台帳!CW273</f>
        <v>あり</v>
      </c>
      <c r="AZ94" s="86" t="str">
        <f>+[1]様式２・管理台帳!CY273</f>
        <v>○</v>
      </c>
      <c r="BA94" s="109" t="str">
        <f t="shared" si="33"/>
        <v/>
      </c>
      <c r="BB94" s="110" t="str">
        <f t="shared" si="34"/>
        <v/>
      </c>
      <c r="BC94" s="111" t="str">
        <f t="shared" si="35"/>
        <v/>
      </c>
      <c r="BD94" s="111" t="str">
        <f t="shared" si="36"/>
        <v/>
      </c>
      <c r="BE94" s="111" t="str">
        <f t="shared" si="37"/>
        <v/>
      </c>
      <c r="BF94" s="111" t="str">
        <f t="shared" si="38"/>
        <v/>
      </c>
      <c r="BG94" s="111" t="str">
        <f t="shared" si="39"/>
        <v/>
      </c>
      <c r="BH94" s="112" t="str">
        <f t="shared" si="40"/>
        <v/>
      </c>
      <c r="BI94" s="111" t="str">
        <f t="shared" si="41"/>
        <v/>
      </c>
      <c r="BJ94" s="112" t="str">
        <f t="shared" si="42"/>
        <v/>
      </c>
      <c r="BK94" s="113" t="str">
        <f t="shared" si="43"/>
        <v/>
      </c>
      <c r="BL94" s="148"/>
    </row>
    <row r="95" spans="1:64" s="146" customFormat="1" ht="21.95" customHeight="1" x14ac:dyDescent="0.15">
      <c r="A95" s="86">
        <f>+[1]様式２・管理台帳!C283</f>
        <v>312</v>
      </c>
      <c r="B95" s="86" t="str">
        <f>+[1]様式２・管理台帳!X283</f>
        <v>デイサービス沙羅双樹</v>
      </c>
      <c r="C95" s="86" t="str">
        <f>+[1]様式２・管理台帳!BC283</f>
        <v>県所管</v>
      </c>
      <c r="D95" s="86" t="str">
        <f>+[1]様式２・管理台帳!AA283</f>
        <v>春日部市</v>
      </c>
      <c r="E95" s="86" t="str">
        <f>+[1]様式２・管理台帳!AB283</f>
        <v>春日部市谷原３－１３－５</v>
      </c>
      <c r="F95" s="86" t="str">
        <f>+[1]様式２・管理台帳!AL283</f>
        <v>048-872-7763</v>
      </c>
      <c r="G95" s="86" t="str">
        <f>+[1]様式２・管理台帳!D283</f>
        <v>株式会社アマチャ</v>
      </c>
      <c r="H95" s="87">
        <f>+[1]様式２・管理台帳!W283</f>
        <v>1170602179</v>
      </c>
      <c r="I95" s="88">
        <f>+[1]様式２・管理台帳!Y283</f>
        <v>0</v>
      </c>
      <c r="J95" s="89" t="str">
        <f>+[1]様式２・管理台帳!BA283</f>
        <v>6人</v>
      </c>
      <c r="K95" s="90" t="str">
        <f>+[1]様式２・管理台帳!BB283</f>
        <v>40人</v>
      </c>
      <c r="L95" s="91" t="str">
        <f>+[1]様式２・管理台帳!AP283</f>
        <v>○</v>
      </c>
      <c r="M95" s="92" t="str">
        <f>+[1]様式２・管理台帳!AQ283</f>
        <v>○</v>
      </c>
      <c r="N95" s="92" t="str">
        <f>+[1]様式２・管理台帳!AR283</f>
        <v>○</v>
      </c>
      <c r="O95" s="92" t="str">
        <f>+[1]様式２・管理台帳!AS283</f>
        <v>○</v>
      </c>
      <c r="P95" s="92" t="str">
        <f>+[1]様式２・管理台帳!AT283</f>
        <v>○</v>
      </c>
      <c r="Q95" s="92">
        <f>+[1]様式２・管理台帳!AU283</f>
        <v>0</v>
      </c>
      <c r="R95" s="92">
        <f>+[1]様式２・管理台帳!AV283</f>
        <v>0</v>
      </c>
      <c r="S95" s="92" t="str">
        <f>+[1]様式２・管理台帳!AW283</f>
        <v>○</v>
      </c>
      <c r="T95" s="145" t="str">
        <f>+[1]様式２・管理台帳!AX283</f>
        <v>8/13～8/15、12/30～1/3</v>
      </c>
      <c r="U95" s="93" t="str">
        <f>+IF([1]様式２・管理台帳!BD283="あり","あり","なし")</f>
        <v>あり</v>
      </c>
      <c r="V95" s="89" t="str">
        <f>+[1]様式２・管理台帳!BE283</f>
        <v>4人</v>
      </c>
      <c r="W95" s="94">
        <f>+[1]様式２・管理台帳!BF283</f>
        <v>0</v>
      </c>
      <c r="X95" s="95" t="str">
        <f>+[1]様式２・管理台帳!BG283</f>
        <v>２人</v>
      </c>
      <c r="Y95" s="95">
        <f>+[1]様式２・管理台帳!BH283</f>
        <v>2</v>
      </c>
      <c r="Z95" s="86" t="str">
        <f>+[1]様式２・管理台帳!BM283</f>
        <v>なし</v>
      </c>
      <c r="AA95" s="95" t="str">
        <f>+[1]様式２・管理台帳!BI283</f>
        <v>1人</v>
      </c>
      <c r="AB95" s="96" t="str">
        <f>IF([1]様式２・管理台帳!BJ283+[1]様式２・管理台帳!BK283&gt;0,"あり","なし")</f>
        <v>なし</v>
      </c>
      <c r="AC95" s="97" t="str">
        <f>+[1]様式２・管理台帳!BL283</f>
        <v>あり</v>
      </c>
      <c r="AD95" s="98">
        <f>+[1]様式２・管理台帳!BW283</f>
        <v>4000</v>
      </c>
      <c r="AE95" s="97" t="str">
        <f>+[1]様式２・管理台帳!BX283</f>
        <v>あり</v>
      </c>
      <c r="AF95" s="99">
        <f>+[1]様式２・管理台帳!BZ283</f>
        <v>0</v>
      </c>
      <c r="AG95" s="100" t="str">
        <f>+[1]様式２・管理台帳!CA283</f>
        <v>6室</v>
      </c>
      <c r="AH95" s="101">
        <f>+[1]様式２・管理台帳!CB283</f>
        <v>11.47</v>
      </c>
      <c r="AI95" s="102">
        <f>+[1]様式２・管理台帳!CC283</f>
        <v>0</v>
      </c>
      <c r="AJ95" s="103">
        <f>+[1]様式２・管理台帳!CD283</f>
        <v>0</v>
      </c>
      <c r="AK95" s="104">
        <f>+[1]様式２・管理台帳!CE283</f>
        <v>0</v>
      </c>
      <c r="AL95" s="105">
        <f>+[1]様式２・管理台帳!CF283</f>
        <v>0</v>
      </c>
      <c r="AM95" s="106">
        <f>+[1]様式２・管理台帳!CG283</f>
        <v>0</v>
      </c>
      <c r="AN95" s="86">
        <f>+[1]様式２・管理台帳!CI283</f>
        <v>0</v>
      </c>
      <c r="AO95" s="97" t="str">
        <f>IF(OR([1]様式２・管理台帳!CK283="あり",[1]様式２・管理台帳!CK283="1必ず別室"),"あり","")</f>
        <v>あり</v>
      </c>
      <c r="AP95" s="107" t="str">
        <f>+[1]様式２・管理台帳!CN283</f>
        <v>あり</v>
      </c>
      <c r="AQ95" s="86" t="str">
        <f>+[1]様式２・管理台帳!CO283</f>
        <v>あり</v>
      </c>
      <c r="AR95" s="86" t="str">
        <f>+[1]様式２・管理台帳!CP283</f>
        <v>あり</v>
      </c>
      <c r="AS95" s="86" t="str">
        <f>+[1]様式２・管理台帳!CQ283</f>
        <v>あり</v>
      </c>
      <c r="AT95" s="86" t="str">
        <f>+[1]様式２・管理台帳!CR283</f>
        <v>あり</v>
      </c>
      <c r="AU95" s="86" t="str">
        <f>+[1]様式２・管理台帳!CS283</f>
        <v>あり</v>
      </c>
      <c r="AV95" s="86" t="str">
        <f>+[1]様式２・管理台帳!CT283</f>
        <v>あり</v>
      </c>
      <c r="AW95" s="86" t="str">
        <f>+[1]様式２・管理台帳!CU283</f>
        <v>あり</v>
      </c>
      <c r="AX95" s="108">
        <f>+[1]様式２・管理台帳!CV283</f>
        <v>2</v>
      </c>
      <c r="AY95" s="86" t="str">
        <f>+[1]様式２・管理台帳!CW283</f>
        <v>あり</v>
      </c>
      <c r="AZ95" s="86" t="str">
        <f>+[1]様式２・管理台帳!CY283</f>
        <v>○</v>
      </c>
      <c r="BA95" s="109" t="str">
        <f t="shared" si="33"/>
        <v/>
      </c>
      <c r="BB95" s="110"/>
      <c r="BC95" s="111" t="str">
        <f t="shared" si="35"/>
        <v/>
      </c>
      <c r="BD95" s="111" t="str">
        <f t="shared" si="36"/>
        <v/>
      </c>
      <c r="BE95" s="111"/>
      <c r="BF95" s="111" t="str">
        <f t="shared" si="38"/>
        <v/>
      </c>
      <c r="BG95" s="111" t="str">
        <f t="shared" si="39"/>
        <v/>
      </c>
      <c r="BH95" s="112" t="str">
        <f t="shared" si="40"/>
        <v/>
      </c>
      <c r="BI95" s="111" t="str">
        <f t="shared" si="41"/>
        <v/>
      </c>
      <c r="BJ95" s="112" t="str">
        <f t="shared" si="42"/>
        <v/>
      </c>
      <c r="BK95" s="113" t="str">
        <f t="shared" si="43"/>
        <v/>
      </c>
      <c r="BL95" s="149"/>
    </row>
    <row r="96" spans="1:64" s="146" customFormat="1" ht="21.95" customHeight="1" x14ac:dyDescent="0.15">
      <c r="A96" s="116">
        <f>+[1]様式２・管理台帳!C4</f>
        <v>4</v>
      </c>
      <c r="B96" s="116" t="str">
        <f>+[1]様式２・管理台帳!X4</f>
        <v>デイサービス本舗　戸田公園</v>
      </c>
      <c r="C96" s="116" t="str">
        <f>+[1]様式２・管理台帳!BC4</f>
        <v>地域密着</v>
      </c>
      <c r="D96" s="116" t="str">
        <f>+[1]様式２・管理台帳!AA4</f>
        <v>戸田市</v>
      </c>
      <c r="E96" s="116" t="str">
        <f>+[1]様式２・管理台帳!AB4</f>
        <v>戸田市下前2-12-11</v>
      </c>
      <c r="F96" s="116" t="str">
        <f>+[1]様式２・管理台帳!AL4</f>
        <v>048-291-9328</v>
      </c>
      <c r="G96" s="116" t="str">
        <f>+[1]様式２・管理台帳!D4</f>
        <v>株式会社マインド</v>
      </c>
      <c r="H96" s="117">
        <f>+[1]様式２・管理台帳!W4</f>
        <v>1171901125</v>
      </c>
      <c r="I96" s="118">
        <f>+[1]様式２・管理台帳!Y4</f>
        <v>0</v>
      </c>
      <c r="J96" s="119">
        <f>+[1]様式２・管理台帳!BA4</f>
        <v>5</v>
      </c>
      <c r="K96" s="120">
        <f>+[1]様式２・管理台帳!BB4</f>
        <v>10</v>
      </c>
      <c r="L96" s="121" t="str">
        <f>+[1]様式２・管理台帳!AP4</f>
        <v>○</v>
      </c>
      <c r="M96" s="122" t="str">
        <f>+[1]様式２・管理台帳!AQ4</f>
        <v>○</v>
      </c>
      <c r="N96" s="122" t="str">
        <f>+[1]様式２・管理台帳!AR4</f>
        <v>○</v>
      </c>
      <c r="O96" s="122" t="str">
        <f>+[1]様式２・管理台帳!AS4</f>
        <v>○</v>
      </c>
      <c r="P96" s="122" t="str">
        <f>+[1]様式２・管理台帳!AT4</f>
        <v>○</v>
      </c>
      <c r="Q96" s="122" t="str">
        <f>+[1]様式２・管理台帳!AU4</f>
        <v>○</v>
      </c>
      <c r="R96" s="122" t="str">
        <f>+[1]様式２・管理台帳!AV4</f>
        <v>○</v>
      </c>
      <c r="S96" s="122" t="str">
        <f>+[1]様式２・管理台帳!AW4</f>
        <v>○</v>
      </c>
      <c r="T96" s="116" t="str">
        <f>+[1]様式２・管理台帳!AX4</f>
        <v>なし</v>
      </c>
      <c r="U96" s="123" t="str">
        <f>+IF([1]様式２・管理台帳!BD4="あり","あり","なし")</f>
        <v>あり</v>
      </c>
      <c r="V96" s="119">
        <f>+[1]様式２・管理台帳!BE4</f>
        <v>4</v>
      </c>
      <c r="W96" s="124">
        <f>+[1]様式２・管理台帳!BF4</f>
        <v>0</v>
      </c>
      <c r="X96" s="125">
        <f>+[1]様式２・管理台帳!BG4</f>
        <v>3</v>
      </c>
      <c r="Y96" s="125">
        <f>+[1]様式２・管理台帳!BH4</f>
        <v>1</v>
      </c>
      <c r="Z96" s="116" t="str">
        <f>+[1]様式２・管理台帳!BM4</f>
        <v>あり</v>
      </c>
      <c r="AA96" s="125">
        <f>+[1]様式２・管理台帳!BI4</f>
        <v>1</v>
      </c>
      <c r="AB96" s="126" t="str">
        <f>IF([1]様式２・管理台帳!BJ4+[1]様式２・管理台帳!BK4&gt;0,"あり","なし")</f>
        <v>あり</v>
      </c>
      <c r="AC96" s="127" t="str">
        <f>+[1]様式２・管理台帳!BL4</f>
        <v>あり</v>
      </c>
      <c r="AD96" s="128">
        <f>+[1]様式２・管理台帳!BW4</f>
        <v>1730</v>
      </c>
      <c r="AE96" s="127" t="str">
        <f>+[1]様式２・管理台帳!BX4</f>
        <v>なし</v>
      </c>
      <c r="AF96" s="129">
        <f>+[1]様式２・管理台帳!BZ4</f>
        <v>1</v>
      </c>
      <c r="AG96" s="130">
        <f>+[1]様式２・管理台帳!CA4</f>
        <v>1</v>
      </c>
      <c r="AH96" s="131">
        <f>+[1]様式２・管理台帳!CB4</f>
        <v>9.27</v>
      </c>
      <c r="AI96" s="132">
        <f>+[1]様式２・管理台帳!CC4</f>
        <v>13</v>
      </c>
      <c r="AJ96" s="133">
        <f>+[1]様式２・管理台帳!CD4</f>
        <v>3</v>
      </c>
      <c r="AK96" s="134">
        <f>+[1]様式２・管理台帳!CE4</f>
        <v>0</v>
      </c>
      <c r="AL96" s="135">
        <f>+[1]様式２・管理台帳!CF4</f>
        <v>8.1</v>
      </c>
      <c r="AM96" s="136">
        <f>+[1]様式２・管理台帳!CG4</f>
        <v>0</v>
      </c>
      <c r="AN96" s="116" t="str">
        <f>+[1]様式２・管理台帳!CI4</f>
        <v>パーテーション</v>
      </c>
      <c r="AO96" s="127" t="str">
        <f>IF(OR([1]様式２・管理台帳!CK4="あり",[1]様式２・管理台帳!CK4="1必ず別室"),"あり","")</f>
        <v>あり</v>
      </c>
      <c r="AP96" s="137" t="str">
        <f>+[1]様式２・管理台帳!CN4</f>
        <v>なし</v>
      </c>
      <c r="AQ96" s="116" t="str">
        <f>+[1]様式２・管理台帳!CO4</f>
        <v>あり</v>
      </c>
      <c r="AR96" s="116" t="str">
        <f>+[1]様式２・管理台帳!CP4</f>
        <v>あり</v>
      </c>
      <c r="AS96" s="116" t="str">
        <f>+[1]様式２・管理台帳!CQ4</f>
        <v>あり</v>
      </c>
      <c r="AT96" s="116" t="str">
        <f>+[1]様式２・管理台帳!CR4</f>
        <v>あり</v>
      </c>
      <c r="AU96" s="116" t="str">
        <f>+[1]様式２・管理台帳!CS4</f>
        <v>あり</v>
      </c>
      <c r="AV96" s="116" t="str">
        <f>+[1]様式２・管理台帳!CT4</f>
        <v>なし</v>
      </c>
      <c r="AW96" s="116" t="str">
        <f>+[1]様式２・管理台帳!CU4</f>
        <v>なし</v>
      </c>
      <c r="AX96" s="138">
        <f>+[1]様式２・管理台帳!CV4</f>
        <v>1</v>
      </c>
      <c r="AY96" s="116" t="str">
        <f>+[1]様式２・管理台帳!CW4</f>
        <v>あり</v>
      </c>
      <c r="AZ96" s="116" t="str">
        <f>+[1]様式２・管理台帳!CY4</f>
        <v>○</v>
      </c>
      <c r="BA96" s="139" t="str">
        <f t="shared" si="33"/>
        <v>▲</v>
      </c>
      <c r="BB96" s="140" t="str">
        <f t="shared" ref="BB96:BB152" si="44">IF(OR(J96*2&gt;K96,J96=0,J96&gt;9),"▲","")</f>
        <v/>
      </c>
      <c r="BC96" s="141" t="str">
        <f t="shared" si="35"/>
        <v/>
      </c>
      <c r="BD96" s="141" t="str">
        <f t="shared" si="36"/>
        <v/>
      </c>
      <c r="BE96" s="141" t="str">
        <f t="shared" ref="BE96:BE155" si="45">IF(AND(AH96&lt;7.43,AF96+AG96&gt;0),"▲","")</f>
        <v/>
      </c>
      <c r="BF96" s="141" t="str">
        <f t="shared" si="38"/>
        <v/>
      </c>
      <c r="BG96" s="141" t="str">
        <f t="shared" si="39"/>
        <v/>
      </c>
      <c r="BH96" s="142" t="str">
        <f t="shared" si="40"/>
        <v/>
      </c>
      <c r="BI96" s="141" t="str">
        <f t="shared" si="41"/>
        <v>▲</v>
      </c>
      <c r="BJ96" s="142" t="str">
        <f t="shared" si="42"/>
        <v/>
      </c>
      <c r="BK96" s="143" t="str">
        <f t="shared" si="43"/>
        <v/>
      </c>
      <c r="BL96" s="115"/>
    </row>
    <row r="97" spans="1:64" s="146" customFormat="1" ht="21.95" customHeight="1" x14ac:dyDescent="0.15">
      <c r="A97" s="116">
        <f>+[1]様式２・管理台帳!C11</f>
        <v>28</v>
      </c>
      <c r="B97" s="116" t="str">
        <f>+[1]様式２・管理台帳!X11</f>
        <v>わかばの樹</v>
      </c>
      <c r="C97" s="116" t="str">
        <f>+[1]様式２・管理台帳!BC11</f>
        <v>地域密着</v>
      </c>
      <c r="D97" s="116" t="str">
        <f>+[1]様式２・管理台帳!AA11</f>
        <v>上尾市</v>
      </c>
      <c r="E97" s="116" t="str">
        <f>+[1]様式２・管理台帳!AB11</f>
        <v>上尾市藤波３－３０８－１</v>
      </c>
      <c r="F97" s="116" t="str">
        <f>+[1]様式２・管理台帳!AL11</f>
        <v>048-786-8668</v>
      </c>
      <c r="G97" s="116" t="str">
        <f>+[1]様式２・管理台帳!D11</f>
        <v>有限会社あざみ</v>
      </c>
      <c r="H97" s="117">
        <f>+[1]様式２・管理台帳!W11</f>
        <v>1171600982</v>
      </c>
      <c r="I97" s="118">
        <f>+[1]様式２・管理台帳!Y11</f>
        <v>0</v>
      </c>
      <c r="J97" s="119">
        <f>+[1]様式２・管理台帳!BA11</f>
        <v>5</v>
      </c>
      <c r="K97" s="120">
        <f>+[1]様式２・管理台帳!BB11</f>
        <v>18</v>
      </c>
      <c r="L97" s="121" t="str">
        <f>+[1]様式２・管理台帳!AP11</f>
        <v>○</v>
      </c>
      <c r="M97" s="122" t="str">
        <f>+[1]様式２・管理台帳!AQ11</f>
        <v>○</v>
      </c>
      <c r="N97" s="122" t="str">
        <f>+[1]様式２・管理台帳!AR11</f>
        <v>○</v>
      </c>
      <c r="O97" s="122" t="str">
        <f>+[1]様式２・管理台帳!AS11</f>
        <v>○</v>
      </c>
      <c r="P97" s="122" t="str">
        <f>+[1]様式２・管理台帳!AT11</f>
        <v>○</v>
      </c>
      <c r="Q97" s="122" t="str">
        <f>+[1]様式２・管理台帳!AU11</f>
        <v>○</v>
      </c>
      <c r="R97" s="122" t="str">
        <f>+[1]様式２・管理台帳!AV11</f>
        <v>○</v>
      </c>
      <c r="S97" s="122" t="str">
        <f>+[1]様式２・管理台帳!AW11</f>
        <v>○</v>
      </c>
      <c r="T97" s="116" t="str">
        <f>+[1]様式２・管理台帳!AX11</f>
        <v>なし</v>
      </c>
      <c r="U97" s="123" t="str">
        <f>+IF([1]様式２・管理台帳!BD11="あり","あり","なし")</f>
        <v>なし</v>
      </c>
      <c r="V97" s="119">
        <f>+[1]様式２・管理台帳!BE11</f>
        <v>6</v>
      </c>
      <c r="W97" s="124">
        <f>+[1]様式２・管理台帳!BF11</f>
        <v>0</v>
      </c>
      <c r="X97" s="125">
        <f>+[1]様式２・管理台帳!BG11</f>
        <v>4</v>
      </c>
      <c r="Y97" s="125">
        <f>+[1]様式２・管理台帳!BH11</f>
        <v>2</v>
      </c>
      <c r="Z97" s="116" t="str">
        <f>+[1]様式２・管理台帳!BM11</f>
        <v>なし</v>
      </c>
      <c r="AA97" s="125">
        <f>+[1]様式２・管理台帳!BI11</f>
        <v>1</v>
      </c>
      <c r="AB97" s="126" t="str">
        <f>IF([1]様式２・管理台帳!BJ11+[1]様式２・管理台帳!BK11&gt;0,"あり","なし")</f>
        <v>あり</v>
      </c>
      <c r="AC97" s="127" t="str">
        <f>+[1]様式２・管理台帳!BL11</f>
        <v>あり</v>
      </c>
      <c r="AD97" s="128">
        <f>+[1]様式２・管理台帳!BW11</f>
        <v>2500</v>
      </c>
      <c r="AE97" s="127" t="str">
        <f>+[1]様式２・管理台帳!BX11</f>
        <v>なし</v>
      </c>
      <c r="AF97" s="129">
        <f>+[1]様式２・管理台帳!BZ11</f>
        <v>5</v>
      </c>
      <c r="AG97" s="130">
        <f>+[1]様式２・管理台帳!CA11</f>
        <v>0</v>
      </c>
      <c r="AH97" s="131">
        <f>+[1]様式２・管理台帳!CB11</f>
        <v>8.94</v>
      </c>
      <c r="AI97" s="132">
        <f>+[1]様式２・管理台帳!CC11</f>
        <v>0</v>
      </c>
      <c r="AJ97" s="133">
        <f>+[1]様式２・管理台帳!CD11</f>
        <v>0</v>
      </c>
      <c r="AK97" s="134">
        <f>+[1]様式２・管理台帳!CE11</f>
        <v>0</v>
      </c>
      <c r="AL97" s="135">
        <f>+[1]様式２・管理台帳!CF11</f>
        <v>0</v>
      </c>
      <c r="AM97" s="136">
        <f>+[1]様式２・管理台帳!CG11</f>
        <v>0</v>
      </c>
      <c r="AN97" s="116">
        <f>+[1]様式２・管理台帳!CI11</f>
        <v>0</v>
      </c>
      <c r="AO97" s="127" t="str">
        <f>IF(OR([1]様式２・管理台帳!CK11="あり",[1]様式２・管理台帳!CK11="1必ず別室"),"あり","")</f>
        <v/>
      </c>
      <c r="AP97" s="137" t="str">
        <f>+[1]様式２・管理台帳!CN11</f>
        <v>あり</v>
      </c>
      <c r="AQ97" s="116" t="str">
        <f>+[1]様式２・管理台帳!CO11</f>
        <v>あり</v>
      </c>
      <c r="AR97" s="116" t="str">
        <f>+[1]様式２・管理台帳!CP11</f>
        <v>あり</v>
      </c>
      <c r="AS97" s="116" t="str">
        <f>+[1]様式２・管理台帳!CQ11</f>
        <v>あり</v>
      </c>
      <c r="AT97" s="116" t="str">
        <f>+[1]様式２・管理台帳!CR11</f>
        <v>あり</v>
      </c>
      <c r="AU97" s="116" t="str">
        <f>+[1]様式２・管理台帳!CS11</f>
        <v>あり</v>
      </c>
      <c r="AV97" s="116" t="str">
        <f>+[1]様式２・管理台帳!CT11</f>
        <v>なし</v>
      </c>
      <c r="AW97" s="116" t="str">
        <f>+[1]様式２・管理台帳!CU11</f>
        <v>あり</v>
      </c>
      <c r="AX97" s="138">
        <f>+[1]様式２・管理台帳!CV11</f>
        <v>1</v>
      </c>
      <c r="AY97" s="116" t="str">
        <f>+[1]様式２・管理台帳!CW11</f>
        <v>あり</v>
      </c>
      <c r="AZ97" s="116" t="str">
        <f>+[1]様式２・管理台帳!CY11</f>
        <v>○</v>
      </c>
      <c r="BA97" s="139" t="str">
        <f t="shared" si="33"/>
        <v>▲</v>
      </c>
      <c r="BB97" s="140" t="str">
        <f t="shared" si="44"/>
        <v/>
      </c>
      <c r="BC97" s="141" t="str">
        <f t="shared" si="35"/>
        <v>▲</v>
      </c>
      <c r="BD97" s="141" t="str">
        <f t="shared" si="36"/>
        <v/>
      </c>
      <c r="BE97" s="141" t="str">
        <f t="shared" si="45"/>
        <v/>
      </c>
      <c r="BF97" s="141" t="str">
        <f t="shared" si="38"/>
        <v/>
      </c>
      <c r="BG97" s="141" t="str">
        <f t="shared" si="39"/>
        <v/>
      </c>
      <c r="BH97" s="142" t="str">
        <f t="shared" si="40"/>
        <v/>
      </c>
      <c r="BI97" s="141" t="str">
        <f t="shared" si="41"/>
        <v/>
      </c>
      <c r="BJ97" s="142" t="str">
        <f t="shared" si="42"/>
        <v/>
      </c>
      <c r="BK97" s="143" t="str">
        <f t="shared" si="43"/>
        <v/>
      </c>
      <c r="BL97" s="115"/>
    </row>
    <row r="98" spans="1:64" s="146" customFormat="1" ht="21.95" customHeight="1" x14ac:dyDescent="0.15">
      <c r="A98" s="116">
        <f>+[1]様式２・管理台帳!C15</f>
        <v>32</v>
      </c>
      <c r="B98" s="116" t="str">
        <f>+[1]様式２・管理台帳!X15</f>
        <v>デイサービスセンターひばりの里</v>
      </c>
      <c r="C98" s="116" t="str">
        <f>+[1]様式２・管理台帳!BC15</f>
        <v>地域密着</v>
      </c>
      <c r="D98" s="116" t="str">
        <f>+[1]様式２・管理台帳!AA15</f>
        <v>加須市</v>
      </c>
      <c r="E98" s="116" t="str">
        <f>+[1]様式２・管理台帳!AB15</f>
        <v>加須市久下字高畑１６２５番地１</v>
      </c>
      <c r="F98" s="116" t="str">
        <f>+[1]様式２・管理台帳!AL15</f>
        <v>0480-67-0069</v>
      </c>
      <c r="G98" s="116" t="str">
        <f>+[1]様式２・管理台帳!D15</f>
        <v>特定非営利活動法人ひばりの里ネットワーク</v>
      </c>
      <c r="H98" s="117">
        <f>+[1]様式２・管理台帳!W15</f>
        <v>1173800499</v>
      </c>
      <c r="I98" s="118">
        <f>+[1]様式２・管理台帳!Y15</f>
        <v>0</v>
      </c>
      <c r="J98" s="119">
        <f>+[1]様式２・管理台帳!BA15</f>
        <v>3</v>
      </c>
      <c r="K98" s="120">
        <f>+[1]様式２・管理台帳!BB15</f>
        <v>10</v>
      </c>
      <c r="L98" s="121" t="str">
        <f>+[1]様式２・管理台帳!AP15</f>
        <v>○</v>
      </c>
      <c r="M98" s="122" t="str">
        <f>+[1]様式２・管理台帳!AQ15</f>
        <v>○</v>
      </c>
      <c r="N98" s="122" t="str">
        <f>+[1]様式２・管理台帳!AR15</f>
        <v>○</v>
      </c>
      <c r="O98" s="122" t="str">
        <f>+[1]様式２・管理台帳!AS15</f>
        <v>○</v>
      </c>
      <c r="P98" s="122" t="str">
        <f>+[1]様式２・管理台帳!AT15</f>
        <v>○</v>
      </c>
      <c r="Q98" s="122">
        <f>+[1]様式２・管理台帳!AU15</f>
        <v>0</v>
      </c>
      <c r="R98" s="122" t="str">
        <f>+[1]様式２・管理台帳!AV15</f>
        <v>○</v>
      </c>
      <c r="S98" s="122" t="str">
        <f>+[1]様式２・管理台帳!AW15</f>
        <v>○</v>
      </c>
      <c r="T98" s="116" t="str">
        <f>+[1]様式２・管理台帳!AX15</f>
        <v>１２／２９～１／３</v>
      </c>
      <c r="U98" s="123" t="str">
        <f>+IF([1]様式２・管理台帳!BD15="あり","あり","なし")</f>
        <v>なし</v>
      </c>
      <c r="V98" s="119">
        <f>+[1]様式２・管理台帳!BE15</f>
        <v>3</v>
      </c>
      <c r="W98" s="124">
        <f>+[1]様式２・管理台帳!BF15</f>
        <v>0</v>
      </c>
      <c r="X98" s="125">
        <f>+[1]様式２・管理台帳!BG15</f>
        <v>3</v>
      </c>
      <c r="Y98" s="125" t="str">
        <f>+[1]様式２・管理台帳!BH15</f>
        <v xml:space="preserve">  </v>
      </c>
      <c r="Z98" s="116" t="str">
        <f>+[1]様式２・管理台帳!BM15</f>
        <v>なし</v>
      </c>
      <c r="AA98" s="125">
        <f>+[1]様式２・管理台帳!BI15</f>
        <v>1</v>
      </c>
      <c r="AB98" s="126" t="str">
        <f>IF([1]様式２・管理台帳!BJ15+[1]様式２・管理台帳!BK15&gt;0,"あり","なし")</f>
        <v>あり</v>
      </c>
      <c r="AC98" s="127" t="str">
        <f>+[1]様式２・管理台帳!BL15</f>
        <v>あり</v>
      </c>
      <c r="AD98" s="128">
        <f>+[1]様式２・管理台帳!BW15</f>
        <v>6450</v>
      </c>
      <c r="AE98" s="127" t="str">
        <f>+[1]様式２・管理台帳!BX15</f>
        <v>なし</v>
      </c>
      <c r="AF98" s="129">
        <f>+[1]様式２・管理台帳!BZ15</f>
        <v>3</v>
      </c>
      <c r="AG98" s="130">
        <f>+[1]様式２・管理台帳!CA15</f>
        <v>0</v>
      </c>
      <c r="AH98" s="131">
        <f>+[1]様式２・管理台帳!CB15</f>
        <v>11</v>
      </c>
      <c r="AI98" s="132">
        <f>+[1]様式２・管理台帳!CC15</f>
        <v>12</v>
      </c>
      <c r="AJ98" s="133">
        <f>+[1]様式２・管理台帳!CD15</f>
        <v>0</v>
      </c>
      <c r="AK98" s="134">
        <f>+[1]様式２・管理台帳!CE15</f>
        <v>0</v>
      </c>
      <c r="AL98" s="135">
        <f>+[1]様式２・管理台帳!CF15</f>
        <v>0</v>
      </c>
      <c r="AM98" s="136">
        <f>+[1]様式２・管理台帳!CG15</f>
        <v>0</v>
      </c>
      <c r="AN98" s="116">
        <f>+[1]様式２・管理台帳!CI15</f>
        <v>0</v>
      </c>
      <c r="AO98" s="127" t="str">
        <f>IF(OR([1]様式２・管理台帳!CK15="あり",[1]様式２・管理台帳!CK15="1必ず別室"),"あり","")</f>
        <v>あり</v>
      </c>
      <c r="AP98" s="137" t="str">
        <f>+[1]様式２・管理台帳!CN15</f>
        <v>あり</v>
      </c>
      <c r="AQ98" s="116" t="str">
        <f>+[1]様式２・管理台帳!CO15</f>
        <v>あり</v>
      </c>
      <c r="AR98" s="116" t="str">
        <f>+[1]様式２・管理台帳!CP15</f>
        <v>あり</v>
      </c>
      <c r="AS98" s="116" t="str">
        <f>+[1]様式２・管理台帳!CQ15</f>
        <v>あり</v>
      </c>
      <c r="AT98" s="116" t="str">
        <f>+[1]様式２・管理台帳!CR15</f>
        <v>あり</v>
      </c>
      <c r="AU98" s="116" t="str">
        <f>+[1]様式２・管理台帳!CS15</f>
        <v>あり</v>
      </c>
      <c r="AV98" s="116" t="str">
        <f>+[1]様式２・管理台帳!CT15</f>
        <v>あり</v>
      </c>
      <c r="AW98" s="116" t="str">
        <f>+[1]様式２・管理台帳!CU15</f>
        <v>なし</v>
      </c>
      <c r="AX98" s="138">
        <f>+[1]様式２・管理台帳!CV15</f>
        <v>2</v>
      </c>
      <c r="AY98" s="116" t="str">
        <f>+[1]様式２・管理台帳!CW15</f>
        <v>なし</v>
      </c>
      <c r="AZ98" s="116" t="str">
        <f>+[1]様式２・管理台帳!CY15</f>
        <v>○</v>
      </c>
      <c r="BA98" s="139" t="str">
        <f t="shared" si="33"/>
        <v>▲</v>
      </c>
      <c r="BB98" s="140" t="str">
        <f t="shared" si="44"/>
        <v/>
      </c>
      <c r="BC98" s="141" t="str">
        <f t="shared" si="35"/>
        <v>▲</v>
      </c>
      <c r="BD98" s="141" t="str">
        <f t="shared" si="36"/>
        <v/>
      </c>
      <c r="BE98" s="141" t="str">
        <f t="shared" si="45"/>
        <v/>
      </c>
      <c r="BF98" s="141" t="str">
        <f t="shared" si="38"/>
        <v/>
      </c>
      <c r="BG98" s="141" t="str">
        <f t="shared" si="39"/>
        <v/>
      </c>
      <c r="BH98" s="142" t="str">
        <f t="shared" si="40"/>
        <v/>
      </c>
      <c r="BI98" s="141" t="str">
        <f t="shared" si="41"/>
        <v/>
      </c>
      <c r="BJ98" s="142" t="str">
        <f t="shared" si="42"/>
        <v/>
      </c>
      <c r="BK98" s="143" t="str">
        <f t="shared" si="43"/>
        <v/>
      </c>
      <c r="BL98" s="115"/>
    </row>
    <row r="99" spans="1:64" s="146" customFormat="1" ht="21.95" customHeight="1" x14ac:dyDescent="0.15">
      <c r="A99" s="116">
        <f>+[1]様式２・管理台帳!C18</f>
        <v>35</v>
      </c>
      <c r="B99" s="116" t="str">
        <f>+[1]様式２・管理台帳!X18</f>
        <v>デイサービスセンター彩優・大利根館</v>
      </c>
      <c r="C99" s="116" t="str">
        <f>+[1]様式２・管理台帳!BC18</f>
        <v>地域密着</v>
      </c>
      <c r="D99" s="116" t="str">
        <f>+[1]様式２・管理台帳!AA18</f>
        <v>加須市</v>
      </c>
      <c r="E99" s="116" t="str">
        <f>+[1]様式２・管理台帳!AB18</f>
        <v>加須市北下新井1761-2</v>
      </c>
      <c r="F99" s="116" t="str">
        <f>+[1]様式２・管理台帳!AL18</f>
        <v>0480-48-5583</v>
      </c>
      <c r="G99" s="116" t="str">
        <f>+[1]様式２・管理台帳!D18</f>
        <v>株式会社アタッシェ</v>
      </c>
      <c r="H99" s="117">
        <f>+[1]様式２・管理台帳!W18</f>
        <v>1173800838</v>
      </c>
      <c r="I99" s="118">
        <f>+[1]様式２・管理台帳!Y18</f>
        <v>0</v>
      </c>
      <c r="J99" s="119">
        <f>+[1]様式２・管理台帳!BA18</f>
        <v>5</v>
      </c>
      <c r="K99" s="120">
        <f>+[1]様式２・管理台帳!BB18</f>
        <v>10</v>
      </c>
      <c r="L99" s="121" t="str">
        <f>+[1]様式２・管理台帳!AP18</f>
        <v>○</v>
      </c>
      <c r="M99" s="122" t="str">
        <f>+[1]様式２・管理台帳!AQ18</f>
        <v>○</v>
      </c>
      <c r="N99" s="122" t="str">
        <f>+[1]様式２・管理台帳!AR18</f>
        <v>○</v>
      </c>
      <c r="O99" s="122" t="str">
        <f>+[1]様式２・管理台帳!AS18</f>
        <v>○</v>
      </c>
      <c r="P99" s="122" t="str">
        <f>+[1]様式２・管理台帳!AT18</f>
        <v>○</v>
      </c>
      <c r="Q99" s="122">
        <f>+[1]様式２・管理台帳!AU18</f>
        <v>0</v>
      </c>
      <c r="R99" s="122">
        <f>+[1]様式２・管理台帳!AV18</f>
        <v>0</v>
      </c>
      <c r="S99" s="122" t="str">
        <f>+[1]様式２・管理台帳!AW18</f>
        <v>○</v>
      </c>
      <c r="T99" s="116" t="str">
        <f>+[1]様式２・管理台帳!AX18</f>
        <v>なし</v>
      </c>
      <c r="U99" s="123" t="str">
        <f>+IF([1]様式２・管理台帳!BD18="あり","あり","なし")</f>
        <v>あり</v>
      </c>
      <c r="V99" s="119">
        <f>+[1]様式２・管理台帳!BE18</f>
        <v>5</v>
      </c>
      <c r="W99" s="124">
        <f>+[1]様式２・管理台帳!BF18</f>
        <v>0</v>
      </c>
      <c r="X99" s="125">
        <f>+[1]様式２・管理台帳!BG18</f>
        <v>3</v>
      </c>
      <c r="Y99" s="125">
        <f>+[1]様式２・管理台帳!BH18</f>
        <v>2</v>
      </c>
      <c r="Z99" s="116" t="str">
        <f>+[1]様式２・管理台帳!BM18</f>
        <v>あり</v>
      </c>
      <c r="AA99" s="125">
        <f>+[1]様式２・管理台帳!BI18</f>
        <v>1</v>
      </c>
      <c r="AB99" s="126" t="str">
        <f>IF([1]様式２・管理台帳!BJ18+[1]様式２・管理台帳!BK18&gt;0,"あり","なし")</f>
        <v>あり</v>
      </c>
      <c r="AC99" s="127" t="str">
        <f>+[1]様式２・管理台帳!BL18</f>
        <v>あり</v>
      </c>
      <c r="AD99" s="128">
        <f>+[1]様式２・管理台帳!BW18</f>
        <v>1800</v>
      </c>
      <c r="AE99" s="127" t="str">
        <f>+[1]様式２・管理台帳!BX18</f>
        <v>なし</v>
      </c>
      <c r="AF99" s="129">
        <f>+[1]様式２・管理台帳!BZ18</f>
        <v>1</v>
      </c>
      <c r="AG99" s="130">
        <f>+[1]様式２・管理台帳!CA18</f>
        <v>0</v>
      </c>
      <c r="AH99" s="131">
        <f>+[1]様式２・管理台帳!CB18</f>
        <v>4.91</v>
      </c>
      <c r="AI99" s="132">
        <f>+[1]様式２・管理台帳!CC18</f>
        <v>4.91</v>
      </c>
      <c r="AJ99" s="133">
        <f>+[1]様式２・管理台帳!CD18</f>
        <v>4</v>
      </c>
      <c r="AK99" s="134">
        <f>+[1]様式２・管理台帳!CE18</f>
        <v>0</v>
      </c>
      <c r="AL99" s="135">
        <f>+[1]様式２・管理台帳!CF18</f>
        <v>8.82</v>
      </c>
      <c r="AM99" s="136">
        <f>+[1]様式２・管理台帳!CG18</f>
        <v>0</v>
      </c>
      <c r="AN99" s="116" t="str">
        <f>+[1]様式２・管理台帳!CI18</f>
        <v>パーテーション</v>
      </c>
      <c r="AO99" s="127" t="str">
        <f>IF(OR([1]様式２・管理台帳!CK18="あり",[1]様式２・管理台帳!CK18="1必ず別室"),"あり","")</f>
        <v>あり</v>
      </c>
      <c r="AP99" s="137" t="str">
        <f>+[1]様式２・管理台帳!CN18</f>
        <v>あり</v>
      </c>
      <c r="AQ99" s="116" t="str">
        <f>+[1]様式２・管理台帳!CO18</f>
        <v>あり</v>
      </c>
      <c r="AR99" s="116" t="str">
        <f>+[1]様式２・管理台帳!CP18</f>
        <v>あり</v>
      </c>
      <c r="AS99" s="116" t="str">
        <f>+[1]様式２・管理台帳!CQ18</f>
        <v>あり</v>
      </c>
      <c r="AT99" s="116" t="str">
        <f>+[1]様式２・管理台帳!CR18</f>
        <v>あり</v>
      </c>
      <c r="AU99" s="116" t="str">
        <f>+[1]様式２・管理台帳!CS18</f>
        <v>あり</v>
      </c>
      <c r="AV99" s="116" t="str">
        <f>+[1]様式２・管理台帳!CT18</f>
        <v>あり</v>
      </c>
      <c r="AW99" s="116" t="str">
        <f>+[1]様式２・管理台帳!CU18</f>
        <v>なし</v>
      </c>
      <c r="AX99" s="138">
        <f>+[1]様式２・管理台帳!CV18</f>
        <v>1</v>
      </c>
      <c r="AY99" s="116" t="str">
        <f>+[1]様式２・管理台帳!CW18</f>
        <v>あり</v>
      </c>
      <c r="AZ99" s="116" t="str">
        <f>+[1]様式２・管理台帳!CY18</f>
        <v>○</v>
      </c>
      <c r="BA99" s="139" t="str">
        <f t="shared" si="33"/>
        <v>▲</v>
      </c>
      <c r="BB99" s="140" t="str">
        <f t="shared" si="44"/>
        <v/>
      </c>
      <c r="BC99" s="141" t="str">
        <f t="shared" si="35"/>
        <v/>
      </c>
      <c r="BD99" s="141" t="str">
        <f t="shared" si="36"/>
        <v/>
      </c>
      <c r="BE99" s="141" t="str">
        <f t="shared" si="45"/>
        <v>▲</v>
      </c>
      <c r="BF99" s="141" t="str">
        <f t="shared" si="38"/>
        <v/>
      </c>
      <c r="BG99" s="141" t="str">
        <f t="shared" si="39"/>
        <v/>
      </c>
      <c r="BH99" s="142" t="str">
        <f t="shared" si="40"/>
        <v/>
      </c>
      <c r="BI99" s="141" t="str">
        <f t="shared" si="41"/>
        <v/>
      </c>
      <c r="BJ99" s="142" t="str">
        <f t="shared" si="42"/>
        <v/>
      </c>
      <c r="BK99" s="143" t="str">
        <f t="shared" si="43"/>
        <v/>
      </c>
      <c r="BL99" s="115"/>
    </row>
    <row r="100" spans="1:64" s="146" customFormat="1" ht="21.95" customHeight="1" x14ac:dyDescent="0.15">
      <c r="A100" s="116">
        <f>+[1]様式２・管理台帳!C22</f>
        <v>39</v>
      </c>
      <c r="B100" s="116" t="str">
        <f>+[1]様式２・管理台帳!X22</f>
        <v>マインドホーム穂の華　豊町</v>
      </c>
      <c r="C100" s="116" t="str">
        <f>+[1]様式２・管理台帳!BC22</f>
        <v>地域密着</v>
      </c>
      <c r="D100" s="116" t="str">
        <f>+[1]様式２・管理台帳!AA22</f>
        <v>春日部市</v>
      </c>
      <c r="E100" s="116" t="str">
        <f>+[1]様式２・管理台帳!AB22</f>
        <v>春日部市豊町6丁目11-10</v>
      </c>
      <c r="F100" s="116" t="str">
        <f>+[1]様式２・管理台帳!AL22</f>
        <v>048-812-8492</v>
      </c>
      <c r="G100" s="116" t="str">
        <f>+[1]様式２・管理台帳!D22</f>
        <v>トラスト合同会社</v>
      </c>
      <c r="H100" s="117">
        <f>+[1]様式２・管理台帳!W22</f>
        <v>1170602153</v>
      </c>
      <c r="I100" s="118">
        <f>+[1]様式２・管理台帳!Y22</f>
        <v>0</v>
      </c>
      <c r="J100" s="119">
        <f>+[1]様式２・管理台帳!BA22</f>
        <v>5</v>
      </c>
      <c r="K100" s="120">
        <f>+[1]様式２・管理台帳!BB22</f>
        <v>10</v>
      </c>
      <c r="L100" s="121" t="str">
        <f>+[1]様式２・管理台帳!AP22</f>
        <v>○</v>
      </c>
      <c r="M100" s="122" t="str">
        <f>+[1]様式２・管理台帳!AQ22</f>
        <v>○</v>
      </c>
      <c r="N100" s="122" t="str">
        <f>+[1]様式２・管理台帳!AR22</f>
        <v>○</v>
      </c>
      <c r="O100" s="122" t="str">
        <f>+[1]様式２・管理台帳!AS22</f>
        <v>○</v>
      </c>
      <c r="P100" s="122" t="str">
        <f>+[1]様式２・管理台帳!AT22</f>
        <v>○</v>
      </c>
      <c r="Q100" s="122" t="str">
        <f>+[1]様式２・管理台帳!AU22</f>
        <v>○</v>
      </c>
      <c r="R100" s="122" t="str">
        <f>+[1]様式２・管理台帳!AV22</f>
        <v>○</v>
      </c>
      <c r="S100" s="122" t="str">
        <f>+[1]様式２・管理台帳!AW22</f>
        <v>○</v>
      </c>
      <c r="T100" s="116" t="str">
        <f>+[1]様式２・管理台帳!AX22</f>
        <v>12/31～1/3</v>
      </c>
      <c r="U100" s="123" t="str">
        <f>+IF([1]様式２・管理台帳!BD22="あり","あり","なし")</f>
        <v>あり</v>
      </c>
      <c r="V100" s="119">
        <f>+[1]様式２・管理台帳!BE22</f>
        <v>9</v>
      </c>
      <c r="W100" s="124">
        <f>+[1]様式２・管理台帳!BF22</f>
        <v>0</v>
      </c>
      <c r="X100" s="125">
        <f>+[1]様式２・管理台帳!BG22</f>
        <v>6</v>
      </c>
      <c r="Y100" s="125">
        <f>+[1]様式２・管理台帳!BH22</f>
        <v>3</v>
      </c>
      <c r="Z100" s="116" t="str">
        <f>+[1]様式２・管理台帳!BM22</f>
        <v>あり</v>
      </c>
      <c r="AA100" s="125">
        <f>+[1]様式２・管理台帳!BI22</f>
        <v>1</v>
      </c>
      <c r="AB100" s="126" t="str">
        <f>IF([1]様式２・管理台帳!BJ22+[1]様式２・管理台帳!BK22&gt;0,"あり","なし")</f>
        <v>あり</v>
      </c>
      <c r="AC100" s="127" t="str">
        <f>+[1]様式２・管理台帳!BL22</f>
        <v>あり</v>
      </c>
      <c r="AD100" s="128">
        <f>+[1]様式２・管理台帳!BW22</f>
        <v>2100</v>
      </c>
      <c r="AE100" s="127" t="str">
        <f>+[1]様式２・管理台帳!BX22</f>
        <v>なし</v>
      </c>
      <c r="AF100" s="129">
        <f>+[1]様式２・管理台帳!BZ22</f>
        <v>1</v>
      </c>
      <c r="AG100" s="130">
        <f>+[1]様式２・管理台帳!CA22</f>
        <v>1</v>
      </c>
      <c r="AH100" s="131">
        <f>+[1]様式２・管理台帳!CB22</f>
        <v>9.3000000000000007</v>
      </c>
      <c r="AI100" s="132">
        <f>+[1]様式２・管理台帳!CC22</f>
        <v>12.6</v>
      </c>
      <c r="AJ100" s="133">
        <f>+[1]様式２・管理台帳!CD22</f>
        <v>3</v>
      </c>
      <c r="AK100" s="134">
        <f>+[1]様式２・管理台帳!CE22</f>
        <v>0</v>
      </c>
      <c r="AL100" s="135">
        <f>+[1]様式２・管理台帳!CF22</f>
        <v>7.7</v>
      </c>
      <c r="AM100" s="136">
        <f>+[1]様式２・管理台帳!CG22</f>
        <v>0</v>
      </c>
      <c r="AN100" s="116" t="str">
        <f>+[1]様式２・管理台帳!CI22</f>
        <v>両方併用</v>
      </c>
      <c r="AO100" s="127" t="str">
        <f>IF(OR([1]様式２・管理台帳!CK22="あり",[1]様式２・管理台帳!CK22="1必ず別室"),"あり","")</f>
        <v>あり</v>
      </c>
      <c r="AP100" s="137" t="str">
        <f>+[1]様式２・管理台帳!CN22</f>
        <v>あり</v>
      </c>
      <c r="AQ100" s="116" t="str">
        <f>+[1]様式２・管理台帳!CO22</f>
        <v>あり</v>
      </c>
      <c r="AR100" s="116" t="str">
        <f>+[1]様式２・管理台帳!CP22</f>
        <v>あり</v>
      </c>
      <c r="AS100" s="116" t="str">
        <f>+[1]様式２・管理台帳!CQ22</f>
        <v>あり</v>
      </c>
      <c r="AT100" s="116" t="str">
        <f>+[1]様式２・管理台帳!CR22</f>
        <v>あり</v>
      </c>
      <c r="AU100" s="116" t="str">
        <f>+[1]様式２・管理台帳!CS22</f>
        <v>あり</v>
      </c>
      <c r="AV100" s="116" t="str">
        <f>+[1]様式２・管理台帳!CT22</f>
        <v>あり</v>
      </c>
      <c r="AW100" s="116" t="str">
        <f>+[1]様式２・管理台帳!CU22</f>
        <v>あり</v>
      </c>
      <c r="AX100" s="138">
        <f>+[1]様式２・管理台帳!CV22</f>
        <v>1</v>
      </c>
      <c r="AY100" s="116" t="str">
        <f>+[1]様式２・管理台帳!CW22</f>
        <v>なし</v>
      </c>
      <c r="AZ100" s="116" t="str">
        <f>+[1]様式２・管理台帳!CY22</f>
        <v>○</v>
      </c>
      <c r="BA100" s="139" t="str">
        <f t="shared" si="33"/>
        <v/>
      </c>
      <c r="BB100" s="140" t="str">
        <f t="shared" si="44"/>
        <v/>
      </c>
      <c r="BC100" s="141" t="str">
        <f t="shared" si="35"/>
        <v/>
      </c>
      <c r="BD100" s="141" t="str">
        <f t="shared" si="36"/>
        <v/>
      </c>
      <c r="BE100" s="141" t="str">
        <f t="shared" si="45"/>
        <v/>
      </c>
      <c r="BF100" s="141" t="str">
        <f t="shared" si="38"/>
        <v/>
      </c>
      <c r="BG100" s="141" t="str">
        <f t="shared" si="39"/>
        <v/>
      </c>
      <c r="BH100" s="142" t="str">
        <f t="shared" si="40"/>
        <v/>
      </c>
      <c r="BI100" s="141" t="str">
        <f t="shared" si="41"/>
        <v/>
      </c>
      <c r="BJ100" s="142" t="str">
        <f t="shared" si="42"/>
        <v/>
      </c>
      <c r="BK100" s="143" t="str">
        <f t="shared" si="43"/>
        <v/>
      </c>
      <c r="BL100" s="115"/>
    </row>
    <row r="101" spans="1:64" s="146" customFormat="1" ht="21.95" customHeight="1" x14ac:dyDescent="0.15">
      <c r="A101" s="116">
        <f>+[1]様式２・管理台帳!C24</f>
        <v>41</v>
      </c>
      <c r="B101" s="116" t="str">
        <f>+[1]様式２・管理台帳!X24</f>
        <v>通所介護事業所　孫心・まごころ</v>
      </c>
      <c r="C101" s="116" t="str">
        <f>+[1]様式２・管理台帳!BC24</f>
        <v>地域密着</v>
      </c>
      <c r="D101" s="116" t="str">
        <f>+[1]様式２・管理台帳!AA24</f>
        <v>上尾市</v>
      </c>
      <c r="E101" s="116" t="str">
        <f>+[1]様式２・管理台帳!AB24</f>
        <v>上尾市井戸木2-3-15</v>
      </c>
      <c r="F101" s="116" t="str">
        <f>+[1]様式２・管理台帳!AL24</f>
        <v>048-780-2022</v>
      </c>
      <c r="G101" s="116" t="str">
        <f>+[1]様式２・管理台帳!D24</f>
        <v>株式会社まごころ</v>
      </c>
      <c r="H101" s="117">
        <f>+[1]様式２・管理台帳!W24</f>
        <v>1171602020</v>
      </c>
      <c r="I101" s="118">
        <f>+[1]様式２・管理台帳!Y24</f>
        <v>0</v>
      </c>
      <c r="J101" s="119">
        <f>+[1]様式２・管理台帳!BA24</f>
        <v>4</v>
      </c>
      <c r="K101" s="120">
        <f>+[1]様式２・管理台帳!BB24</f>
        <v>9</v>
      </c>
      <c r="L101" s="121" t="str">
        <f>+[1]様式２・管理台帳!AP24</f>
        <v>○</v>
      </c>
      <c r="M101" s="122" t="str">
        <f>+[1]様式２・管理台帳!AQ24</f>
        <v>○</v>
      </c>
      <c r="N101" s="122" t="str">
        <f>+[1]様式２・管理台帳!AR24</f>
        <v>○</v>
      </c>
      <c r="O101" s="122" t="str">
        <f>+[1]様式２・管理台帳!AS24</f>
        <v>○</v>
      </c>
      <c r="P101" s="122" t="str">
        <f>+[1]様式２・管理台帳!AT24</f>
        <v>○</v>
      </c>
      <c r="Q101" s="122" t="str">
        <f>+[1]様式２・管理台帳!AU24</f>
        <v>○</v>
      </c>
      <c r="R101" s="122" t="str">
        <f>+[1]様式２・管理台帳!AV24</f>
        <v>○</v>
      </c>
      <c r="S101" s="122" t="str">
        <f>+[1]様式２・管理台帳!AW24</f>
        <v>○</v>
      </c>
      <c r="T101" s="116" t="str">
        <f>+[1]様式２・管理台帳!AX24</f>
        <v>12/30～1/3</v>
      </c>
      <c r="U101" s="123" t="str">
        <f>+IF([1]様式２・管理台帳!BD24="あり","あり","なし")</f>
        <v>あり</v>
      </c>
      <c r="V101" s="119">
        <f>+[1]様式２・管理台帳!BE24</f>
        <v>5</v>
      </c>
      <c r="W101" s="124">
        <f>+[1]様式２・管理台帳!BF24</f>
        <v>1</v>
      </c>
      <c r="X101" s="125">
        <f>+[1]様式２・管理台帳!BG24</f>
        <v>1</v>
      </c>
      <c r="Y101" s="125">
        <f>+[1]様式２・管理台帳!BH24</f>
        <v>3</v>
      </c>
      <c r="Z101" s="116" t="str">
        <f>+[1]様式２・管理台帳!BM24</f>
        <v>あり</v>
      </c>
      <c r="AA101" s="125">
        <f>+[1]様式２・管理台帳!BI24</f>
        <v>1</v>
      </c>
      <c r="AB101" s="126" t="str">
        <f>IF([1]様式２・管理台帳!BJ24+[1]様式２・管理台帳!BK24&gt;0,"あり","なし")</f>
        <v>あり</v>
      </c>
      <c r="AC101" s="127" t="str">
        <f>+[1]様式２・管理台帳!BL24</f>
        <v>あり</v>
      </c>
      <c r="AD101" s="128">
        <f>+[1]様式２・管理台帳!BW24</f>
        <v>1500</v>
      </c>
      <c r="AE101" s="127" t="str">
        <f>+[1]様式２・管理台帳!BX24</f>
        <v>なし</v>
      </c>
      <c r="AF101" s="129">
        <f>+[1]様式２・管理台帳!BZ24</f>
        <v>2</v>
      </c>
      <c r="AG101" s="130">
        <f>+[1]様式２・管理台帳!CA24</f>
        <v>0</v>
      </c>
      <c r="AH101" s="131">
        <f>+[1]様式２・管理台帳!CB24</f>
        <v>8</v>
      </c>
      <c r="AI101" s="132">
        <f>+[1]様式２・管理台帳!CC24</f>
        <v>8.5</v>
      </c>
      <c r="AJ101" s="133">
        <f>+[1]様式２・管理台帳!CD24</f>
        <v>2</v>
      </c>
      <c r="AK101" s="134">
        <f>+[1]様式２・管理台帳!CE24</f>
        <v>0</v>
      </c>
      <c r="AL101" s="135">
        <f>+[1]様式２・管理台帳!CF24</f>
        <v>7.63</v>
      </c>
      <c r="AM101" s="136">
        <f>+[1]様式２・管理台帳!CG24</f>
        <v>0</v>
      </c>
      <c r="AN101" s="116" t="str">
        <f>+[1]様式２・管理台帳!CI24</f>
        <v>パーテーション</v>
      </c>
      <c r="AO101" s="127" t="str">
        <f>IF(OR([1]様式２・管理台帳!CK24="あり",[1]様式２・管理台帳!CK24="1必ず別室"),"あり","")</f>
        <v>あり</v>
      </c>
      <c r="AP101" s="137" t="str">
        <f>+[1]様式２・管理台帳!CN24</f>
        <v>なし</v>
      </c>
      <c r="AQ101" s="116" t="str">
        <f>+[1]様式２・管理台帳!CO24</f>
        <v>あり</v>
      </c>
      <c r="AR101" s="116" t="str">
        <f>+[1]様式２・管理台帳!CP24</f>
        <v>なし</v>
      </c>
      <c r="AS101" s="116" t="str">
        <f>+[1]様式２・管理台帳!CQ24</f>
        <v>あり</v>
      </c>
      <c r="AT101" s="116" t="str">
        <f>+[1]様式２・管理台帳!CR24</f>
        <v>なし</v>
      </c>
      <c r="AU101" s="116" t="str">
        <f>+[1]様式２・管理台帳!CS24</f>
        <v>あり</v>
      </c>
      <c r="AV101" s="116" t="str">
        <f>+[1]様式２・管理台帳!CT24</f>
        <v>なし</v>
      </c>
      <c r="AW101" s="116" t="str">
        <f>+[1]様式２・管理台帳!CU24</f>
        <v>なし</v>
      </c>
      <c r="AX101" s="138">
        <f>+[1]様式２・管理台帳!CV24</f>
        <v>2</v>
      </c>
      <c r="AY101" s="116" t="str">
        <f>+[1]様式２・管理台帳!CW24</f>
        <v>あり</v>
      </c>
      <c r="AZ101" s="116" t="str">
        <f>+[1]様式２・管理台帳!CY24</f>
        <v>○</v>
      </c>
      <c r="BA101" s="139" t="str">
        <f t="shared" si="33"/>
        <v>▲</v>
      </c>
      <c r="BB101" s="140" t="str">
        <f t="shared" si="44"/>
        <v/>
      </c>
      <c r="BC101" s="141" t="str">
        <f t="shared" si="35"/>
        <v/>
      </c>
      <c r="BD101" s="141" t="str">
        <f t="shared" si="36"/>
        <v/>
      </c>
      <c r="BE101" s="141" t="str">
        <f t="shared" si="45"/>
        <v/>
      </c>
      <c r="BF101" s="141" t="str">
        <f t="shared" si="38"/>
        <v/>
      </c>
      <c r="BG101" s="141" t="str">
        <f t="shared" si="39"/>
        <v/>
      </c>
      <c r="BH101" s="142" t="str">
        <f t="shared" si="40"/>
        <v/>
      </c>
      <c r="BI101" s="141" t="str">
        <f t="shared" si="41"/>
        <v>▲</v>
      </c>
      <c r="BJ101" s="142" t="str">
        <f t="shared" si="42"/>
        <v/>
      </c>
      <c r="BK101" s="143" t="str">
        <f t="shared" si="43"/>
        <v/>
      </c>
      <c r="BL101" s="115"/>
    </row>
    <row r="102" spans="1:64" s="146" customFormat="1" ht="21.95" customHeight="1" x14ac:dyDescent="0.15">
      <c r="A102" s="116">
        <f>+[1]様式２・管理台帳!C27</f>
        <v>44</v>
      </c>
      <c r="B102" s="116" t="str">
        <f>+[1]様式２・管理台帳!X27</f>
        <v>デイサービス　にこりん</v>
      </c>
      <c r="C102" s="116" t="str">
        <f>+[1]様式２・管理台帳!BC27</f>
        <v>地域密着</v>
      </c>
      <c r="D102" s="116" t="str">
        <f>+[1]様式２・管理台帳!AA27</f>
        <v>松伏町</v>
      </c>
      <c r="E102" s="116" t="str">
        <f>+[1]様式２・管理台帳!AB27</f>
        <v>北葛飾郡松伏町大字松伏2432-1</v>
      </c>
      <c r="F102" s="116" t="str">
        <f>+[1]様式２・管理台帳!AL27</f>
        <v>048-991-4788</v>
      </c>
      <c r="G102" s="116" t="str">
        <f>+[1]様式２・管理台帳!D27</f>
        <v>株式会社リライアブルパーソンズ</v>
      </c>
      <c r="H102" s="117">
        <f>+[1]様式２・管理台帳!W27</f>
        <v>1171101619</v>
      </c>
      <c r="I102" s="118">
        <f>+[1]様式２・管理台帳!Y27</f>
        <v>0</v>
      </c>
      <c r="J102" s="119">
        <f>+[1]様式２・管理台帳!BA27</f>
        <v>2</v>
      </c>
      <c r="K102" s="120">
        <f>+[1]様式２・管理台帳!BB27</f>
        <v>10</v>
      </c>
      <c r="L102" s="121" t="str">
        <f>+[1]様式２・管理台帳!AP27</f>
        <v>○</v>
      </c>
      <c r="M102" s="122" t="str">
        <f>+[1]様式２・管理台帳!AQ27</f>
        <v>○</v>
      </c>
      <c r="N102" s="122" t="str">
        <f>+[1]様式２・管理台帳!AR27</f>
        <v>○</v>
      </c>
      <c r="O102" s="122" t="str">
        <f>+[1]様式２・管理台帳!AS27</f>
        <v>○</v>
      </c>
      <c r="P102" s="122" t="str">
        <f>+[1]様式２・管理台帳!AT27</f>
        <v>○</v>
      </c>
      <c r="Q102" s="122" t="str">
        <f>+[1]様式２・管理台帳!AU27</f>
        <v>○</v>
      </c>
      <c r="R102" s="122" t="str">
        <f>+[1]様式２・管理台帳!AV27</f>
        <v>○</v>
      </c>
      <c r="S102" s="122" t="str">
        <f>+[1]様式２・管理台帳!AW27</f>
        <v>○</v>
      </c>
      <c r="T102" s="116" t="str">
        <f>+[1]様式２・管理台帳!AX27</f>
        <v>年末年始</v>
      </c>
      <c r="U102" s="123" t="str">
        <f>+IF([1]様式２・管理台帳!BD27="あり","あり","なし")</f>
        <v>あり</v>
      </c>
      <c r="V102" s="119">
        <f>+[1]様式２・管理台帳!BE27</f>
        <v>4</v>
      </c>
      <c r="W102" s="124">
        <f>+[1]様式２・管理台帳!BF27</f>
        <v>2</v>
      </c>
      <c r="X102" s="125">
        <f>+[1]様式２・管理台帳!BG27</f>
        <v>2</v>
      </c>
      <c r="Y102" s="125">
        <f>+[1]様式２・管理台帳!BH27</f>
        <v>0</v>
      </c>
      <c r="Z102" s="116" t="str">
        <f>+[1]様式２・管理台帳!BM27</f>
        <v>なし</v>
      </c>
      <c r="AA102" s="125">
        <f>+[1]様式２・管理台帳!BI27</f>
        <v>1</v>
      </c>
      <c r="AB102" s="126" t="str">
        <f>IF([1]様式２・管理台帳!BJ27+[1]様式２・管理台帳!BK27&gt;0,"あり","なし")</f>
        <v>あり</v>
      </c>
      <c r="AC102" s="127" t="str">
        <f>+[1]様式２・管理台帳!BL27</f>
        <v>あり</v>
      </c>
      <c r="AD102" s="128">
        <f>+[1]様式２・管理台帳!BW27</f>
        <v>2000</v>
      </c>
      <c r="AE102" s="127" t="str">
        <f>+[1]様式２・管理台帳!BX27</f>
        <v>あり</v>
      </c>
      <c r="AF102" s="129">
        <f>+[1]様式２・管理台帳!BZ27</f>
        <v>0</v>
      </c>
      <c r="AG102" s="130">
        <f>+[1]様式２・管理台帳!CA27</f>
        <v>0</v>
      </c>
      <c r="AH102" s="131">
        <f>+[1]様式２・管理台帳!CB27</f>
        <v>0</v>
      </c>
      <c r="AI102" s="132">
        <f>+[1]様式２・管理台帳!CC27</f>
        <v>0</v>
      </c>
      <c r="AJ102" s="133">
        <f>+[1]様式２・管理台帳!CD27</f>
        <v>2</v>
      </c>
      <c r="AK102" s="134">
        <f>+[1]様式２・管理台帳!CE27</f>
        <v>0</v>
      </c>
      <c r="AL102" s="135">
        <f>+[1]様式２・管理台帳!CF27</f>
        <v>11.52</v>
      </c>
      <c r="AM102" s="136">
        <f>+[1]様式２・管理台帳!CG27</f>
        <v>0</v>
      </c>
      <c r="AN102" s="116" t="str">
        <f>+[1]様式２・管理台帳!CI27</f>
        <v>カーテン</v>
      </c>
      <c r="AO102" s="127" t="str">
        <f>IF(OR([1]様式２・管理台帳!CK27="あり",[1]様式２・管理台帳!CK27="1必ず別室"),"あり","")</f>
        <v>あり</v>
      </c>
      <c r="AP102" s="137" t="str">
        <f>+[1]様式２・管理台帳!CN27</f>
        <v>なし</v>
      </c>
      <c r="AQ102" s="116" t="str">
        <f>+[1]様式２・管理台帳!CO27</f>
        <v>あり</v>
      </c>
      <c r="AR102" s="116" t="str">
        <f>+[1]様式２・管理台帳!CP27</f>
        <v>あり</v>
      </c>
      <c r="AS102" s="116" t="str">
        <f>+[1]様式２・管理台帳!CQ27</f>
        <v>あり</v>
      </c>
      <c r="AT102" s="116" t="str">
        <f>+[1]様式２・管理台帳!CR27</f>
        <v>なし</v>
      </c>
      <c r="AU102" s="116" t="str">
        <f>+[1]様式２・管理台帳!CS27</f>
        <v>なし</v>
      </c>
      <c r="AV102" s="116" t="str">
        <f>+[1]様式２・管理台帳!CT27</f>
        <v>なし</v>
      </c>
      <c r="AW102" s="116" t="str">
        <f>+[1]様式２・管理台帳!CU27</f>
        <v>なし</v>
      </c>
      <c r="AX102" s="138" t="str">
        <f>+[1]様式２・管理台帳!CV27</f>
        <v>なし</v>
      </c>
      <c r="AY102" s="116" t="str">
        <f>+[1]様式２・管理台帳!CW27</f>
        <v>なし</v>
      </c>
      <c r="AZ102" s="116" t="str">
        <f>+[1]様式２・管理台帳!CY27</f>
        <v>○</v>
      </c>
      <c r="BA102" s="139" t="str">
        <f t="shared" si="33"/>
        <v>▲</v>
      </c>
      <c r="BB102" s="140" t="str">
        <f t="shared" si="44"/>
        <v/>
      </c>
      <c r="BC102" s="141" t="str">
        <f t="shared" si="35"/>
        <v/>
      </c>
      <c r="BD102" s="141" t="str">
        <f t="shared" si="36"/>
        <v/>
      </c>
      <c r="BE102" s="141" t="str">
        <f t="shared" si="45"/>
        <v/>
      </c>
      <c r="BF102" s="141" t="str">
        <f t="shared" si="38"/>
        <v/>
      </c>
      <c r="BG102" s="141" t="str">
        <f t="shared" si="39"/>
        <v/>
      </c>
      <c r="BH102" s="142" t="str">
        <f t="shared" si="40"/>
        <v/>
      </c>
      <c r="BI102" s="141" t="str">
        <f t="shared" si="41"/>
        <v>▲</v>
      </c>
      <c r="BJ102" s="142" t="str">
        <f t="shared" si="42"/>
        <v/>
      </c>
      <c r="BK102" s="143" t="str">
        <f t="shared" si="43"/>
        <v>▲</v>
      </c>
      <c r="BL102" s="115"/>
    </row>
    <row r="103" spans="1:64" s="147" customFormat="1" ht="21.95" customHeight="1" x14ac:dyDescent="0.15">
      <c r="A103" s="116">
        <f>+[1]様式２・管理台帳!C28</f>
        <v>45</v>
      </c>
      <c r="B103" s="116" t="str">
        <f>+[1]様式２・管理台帳!X28</f>
        <v>みかんの樹</v>
      </c>
      <c r="C103" s="116" t="str">
        <f>+[1]様式２・管理台帳!BC28</f>
        <v>地域密着</v>
      </c>
      <c r="D103" s="116" t="str">
        <f>+[1]様式２・管理台帳!AA28</f>
        <v>春日部市</v>
      </c>
      <c r="E103" s="116" t="str">
        <f>+[1]様式２・管理台帳!AB28</f>
        <v>春日部市樋籠336番地1号</v>
      </c>
      <c r="F103" s="116" t="str">
        <f>+[1]様式２・管理台帳!AL28</f>
        <v>048-872-6110</v>
      </c>
      <c r="G103" s="116" t="str">
        <f>+[1]様式２・管理台帳!D28</f>
        <v>まごころライフケア合同会社</v>
      </c>
      <c r="H103" s="117">
        <f>+[1]様式２・管理台帳!W28</f>
        <v>1170602138</v>
      </c>
      <c r="I103" s="118">
        <f>+[1]様式２・管理台帳!Y28</f>
        <v>0</v>
      </c>
      <c r="J103" s="119">
        <f>+[1]様式２・管理台帳!BA28</f>
        <v>5</v>
      </c>
      <c r="K103" s="120">
        <f>+[1]様式２・管理台帳!BB28</f>
        <v>10</v>
      </c>
      <c r="L103" s="121" t="str">
        <f>+[1]様式２・管理台帳!AP28</f>
        <v>○</v>
      </c>
      <c r="M103" s="122" t="str">
        <f>+[1]様式２・管理台帳!AQ28</f>
        <v>○</v>
      </c>
      <c r="N103" s="122" t="str">
        <f>+[1]様式２・管理台帳!AR28</f>
        <v>○</v>
      </c>
      <c r="O103" s="122" t="str">
        <f>+[1]様式２・管理台帳!AS28</f>
        <v>○</v>
      </c>
      <c r="P103" s="122" t="str">
        <f>+[1]様式２・管理台帳!AT28</f>
        <v>○</v>
      </c>
      <c r="Q103" s="122" t="str">
        <f>+[1]様式２・管理台帳!AU28</f>
        <v>○</v>
      </c>
      <c r="R103" s="122" t="str">
        <f>+[1]様式２・管理台帳!AV28</f>
        <v>○</v>
      </c>
      <c r="S103" s="122" t="str">
        <f>+[1]様式２・管理台帳!AW28</f>
        <v>○</v>
      </c>
      <c r="T103" s="116">
        <f>+[1]様式２・管理台帳!AX28</f>
        <v>0</v>
      </c>
      <c r="U103" s="123" t="str">
        <f>+IF([1]様式２・管理台帳!BD28="あり","あり","なし")</f>
        <v>あり</v>
      </c>
      <c r="V103" s="119">
        <f>+[1]様式２・管理台帳!BE28</f>
        <v>4</v>
      </c>
      <c r="W103" s="124">
        <f>+[1]様式２・管理台帳!BF28</f>
        <v>0</v>
      </c>
      <c r="X103" s="125">
        <f>+[1]様式２・管理台帳!BG28</f>
        <v>2</v>
      </c>
      <c r="Y103" s="125">
        <f>+[1]様式２・管理台帳!BH28</f>
        <v>2</v>
      </c>
      <c r="Z103" s="116" t="str">
        <f>+[1]様式２・管理台帳!BM28</f>
        <v>なし</v>
      </c>
      <c r="AA103" s="125">
        <f>+[1]様式２・管理台帳!BI28</f>
        <v>1</v>
      </c>
      <c r="AB103" s="126" t="str">
        <f>IF([1]様式２・管理台帳!BJ28+[1]様式２・管理台帳!BK28&gt;0,"あり","なし")</f>
        <v>なし</v>
      </c>
      <c r="AC103" s="127" t="str">
        <f>+[1]様式２・管理台帳!BL28</f>
        <v>あり</v>
      </c>
      <c r="AD103" s="128">
        <f>+[1]様式２・管理台帳!BW28</f>
        <v>2000</v>
      </c>
      <c r="AE103" s="127" t="str">
        <f>+[1]様式２・管理台帳!BX28</f>
        <v>なし</v>
      </c>
      <c r="AF103" s="129">
        <f>+[1]様式２・管理台帳!BZ28</f>
        <v>2</v>
      </c>
      <c r="AG103" s="130">
        <f>+[1]様式２・管理台帳!CA28</f>
        <v>0</v>
      </c>
      <c r="AH103" s="131">
        <f>+[1]様式２・管理台帳!CB28</f>
        <v>7.44</v>
      </c>
      <c r="AI103" s="132">
        <f>+[1]様式２・管理台帳!CC28</f>
        <v>9.92</v>
      </c>
      <c r="AJ103" s="133">
        <f>+[1]様式２・管理台帳!CD28</f>
        <v>3</v>
      </c>
      <c r="AK103" s="134">
        <f>+[1]様式２・管理台帳!CE28</f>
        <v>0</v>
      </c>
      <c r="AL103" s="135">
        <f>+[1]様式２・管理台帳!CF28</f>
        <v>7.56</v>
      </c>
      <c r="AM103" s="136">
        <f>+[1]様式２・管理台帳!CG28</f>
        <v>0</v>
      </c>
      <c r="AN103" s="116" t="str">
        <f>+[1]様式２・管理台帳!CI28</f>
        <v>カーテン</v>
      </c>
      <c r="AO103" s="127" t="str">
        <f>IF(OR([1]様式２・管理台帳!CK28="あり",[1]様式２・管理台帳!CK28="1必ず別室"),"あり","")</f>
        <v>あり</v>
      </c>
      <c r="AP103" s="137" t="str">
        <f>+[1]様式２・管理台帳!CN28</f>
        <v>あり</v>
      </c>
      <c r="AQ103" s="116" t="str">
        <f>+[1]様式２・管理台帳!CO28</f>
        <v>あり</v>
      </c>
      <c r="AR103" s="116" t="str">
        <f>+[1]様式２・管理台帳!CP28</f>
        <v>あり</v>
      </c>
      <c r="AS103" s="116" t="str">
        <f>+[1]様式２・管理台帳!CQ28</f>
        <v>あり</v>
      </c>
      <c r="AT103" s="116" t="str">
        <f>+[1]様式２・管理台帳!CR28</f>
        <v>あり</v>
      </c>
      <c r="AU103" s="116" t="str">
        <f>+[1]様式２・管理台帳!CS28</f>
        <v>あり</v>
      </c>
      <c r="AV103" s="116" t="str">
        <f>+[1]様式２・管理台帳!CT28</f>
        <v>あり</v>
      </c>
      <c r="AW103" s="116" t="str">
        <f>+[1]様式２・管理台帳!CU28</f>
        <v>あり</v>
      </c>
      <c r="AX103" s="138">
        <f>+[1]様式２・管理台帳!CV28</f>
        <v>1</v>
      </c>
      <c r="AY103" s="116" t="str">
        <f>+[1]様式２・管理台帳!CW28</f>
        <v>あり</v>
      </c>
      <c r="AZ103" s="116" t="str">
        <f>+[1]様式２・管理台帳!CY28</f>
        <v>○</v>
      </c>
      <c r="BA103" s="139" t="str">
        <f t="shared" si="33"/>
        <v/>
      </c>
      <c r="BB103" s="140" t="str">
        <f t="shared" si="44"/>
        <v/>
      </c>
      <c r="BC103" s="141" t="str">
        <f t="shared" si="35"/>
        <v/>
      </c>
      <c r="BD103" s="141" t="str">
        <f t="shared" si="36"/>
        <v/>
      </c>
      <c r="BE103" s="141" t="str">
        <f t="shared" si="45"/>
        <v/>
      </c>
      <c r="BF103" s="141" t="str">
        <f t="shared" si="38"/>
        <v/>
      </c>
      <c r="BG103" s="141" t="str">
        <f t="shared" si="39"/>
        <v/>
      </c>
      <c r="BH103" s="142" t="str">
        <f t="shared" si="40"/>
        <v/>
      </c>
      <c r="BI103" s="141" t="str">
        <f t="shared" si="41"/>
        <v/>
      </c>
      <c r="BJ103" s="142" t="str">
        <f t="shared" si="42"/>
        <v/>
      </c>
      <c r="BK103" s="143" t="str">
        <f t="shared" si="43"/>
        <v/>
      </c>
      <c r="BL103" s="115"/>
    </row>
    <row r="104" spans="1:64" s="146" customFormat="1" ht="21.95" customHeight="1" x14ac:dyDescent="0.15">
      <c r="A104" s="116">
        <f>+[1]様式２・管理台帳!C38</f>
        <v>55</v>
      </c>
      <c r="B104" s="116" t="str">
        <f>+[1]様式２・管理台帳!X38</f>
        <v>ごらく原市の里デイサービスセンター</v>
      </c>
      <c r="C104" s="116" t="str">
        <f>+[1]様式２・管理台帳!BC38</f>
        <v>地域密着</v>
      </c>
      <c r="D104" s="116" t="str">
        <f>+[1]様式２・管理台帳!AA38</f>
        <v>上尾市</v>
      </c>
      <c r="E104" s="116" t="str">
        <f>+[1]様式２・管理台帳!AB38</f>
        <v>上尾市大字原市4267-3</v>
      </c>
      <c r="F104" s="116" t="str">
        <f>+[1]様式２・管理台帳!AL38</f>
        <v>048-876-9458</v>
      </c>
      <c r="G104" s="116" t="str">
        <f>+[1]様式２・管理台帳!D38</f>
        <v>株式会社家集</v>
      </c>
      <c r="H104" s="117">
        <f>+[1]様式２・管理台帳!W38</f>
        <v>1171601816</v>
      </c>
      <c r="I104" s="118">
        <f>+[1]様式２・管理台帳!Y38</f>
        <v>0</v>
      </c>
      <c r="J104" s="119">
        <f>+[1]様式２・管理台帳!BA38</f>
        <v>5</v>
      </c>
      <c r="K104" s="120">
        <f>+[1]様式２・管理台帳!BB38</f>
        <v>10</v>
      </c>
      <c r="L104" s="121" t="str">
        <f>+[1]様式２・管理台帳!AP38</f>
        <v>○</v>
      </c>
      <c r="M104" s="122" t="str">
        <f>+[1]様式２・管理台帳!AQ38</f>
        <v>○</v>
      </c>
      <c r="N104" s="122" t="str">
        <f>+[1]様式２・管理台帳!AR38</f>
        <v>○</v>
      </c>
      <c r="O104" s="122" t="str">
        <f>+[1]様式２・管理台帳!AS38</f>
        <v>○</v>
      </c>
      <c r="P104" s="122" t="str">
        <f>+[1]様式２・管理台帳!AT38</f>
        <v>○</v>
      </c>
      <c r="Q104" s="122" t="str">
        <f>+[1]様式２・管理台帳!AU38</f>
        <v>○</v>
      </c>
      <c r="R104" s="122" t="str">
        <f>+[1]様式２・管理台帳!AV38</f>
        <v>○</v>
      </c>
      <c r="S104" s="122" t="str">
        <f>+[1]様式２・管理台帳!AW38</f>
        <v>○</v>
      </c>
      <c r="T104" s="116">
        <f>+[1]様式２・管理台帳!AX38</f>
        <v>0</v>
      </c>
      <c r="U104" s="123" t="str">
        <f>+IF([1]様式２・管理台帳!BD38="あり","あり","なし")</f>
        <v>あり</v>
      </c>
      <c r="V104" s="119">
        <f>+[1]様式２・管理台帳!BE38</f>
        <v>3</v>
      </c>
      <c r="W104" s="124">
        <f>+[1]様式２・管理台帳!BF38</f>
        <v>0</v>
      </c>
      <c r="X104" s="125">
        <f>+[1]様式２・管理台帳!BG38</f>
        <v>1</v>
      </c>
      <c r="Y104" s="125">
        <f>+[1]様式２・管理台帳!BH38</f>
        <v>2</v>
      </c>
      <c r="Z104" s="116" t="str">
        <f>+[1]様式２・管理台帳!BM38</f>
        <v>あり</v>
      </c>
      <c r="AA104" s="125">
        <f>+[1]様式２・管理台帳!BI38</f>
        <v>1</v>
      </c>
      <c r="AB104" s="126" t="str">
        <f>IF([1]様式２・管理台帳!BJ38+[1]様式２・管理台帳!BK38&gt;0,"あり","なし")</f>
        <v>なし</v>
      </c>
      <c r="AC104" s="127" t="str">
        <f>+[1]様式２・管理台帳!BL38</f>
        <v>あり</v>
      </c>
      <c r="AD104" s="128">
        <f>+[1]様式２・管理台帳!BW38</f>
        <v>1450</v>
      </c>
      <c r="AE104" s="127" t="str">
        <f>+[1]様式２・管理台帳!BX38</f>
        <v>なし</v>
      </c>
      <c r="AF104" s="129">
        <f>+[1]様式２・管理台帳!BZ38</f>
        <v>1</v>
      </c>
      <c r="AG104" s="130">
        <f>+[1]様式２・管理台帳!CA38</f>
        <v>0</v>
      </c>
      <c r="AH104" s="131">
        <f>+[1]様式２・管理台帳!CB38</f>
        <v>10.3</v>
      </c>
      <c r="AI104" s="132">
        <f>+[1]様式２・管理台帳!CC38</f>
        <v>0</v>
      </c>
      <c r="AJ104" s="133">
        <f>+[1]様式２・管理台帳!CD38</f>
        <v>4</v>
      </c>
      <c r="AK104" s="134">
        <f>+[1]様式２・管理台帳!CE38</f>
        <v>0</v>
      </c>
      <c r="AL104" s="135">
        <f>+[1]様式２・管理台帳!CF38</f>
        <v>8.9</v>
      </c>
      <c r="AM104" s="136">
        <f>+[1]様式２・管理台帳!CG38</f>
        <v>0</v>
      </c>
      <c r="AN104" s="116" t="str">
        <f>+[1]様式２・管理台帳!CI38</f>
        <v>パーテーション</v>
      </c>
      <c r="AO104" s="127" t="str">
        <f>IF(OR([1]様式２・管理台帳!CK38="あり",[1]様式２・管理台帳!CK38="1必ず別室"),"あり","")</f>
        <v>あり</v>
      </c>
      <c r="AP104" s="137" t="str">
        <f>+[1]様式２・管理台帳!CN38</f>
        <v>あり</v>
      </c>
      <c r="AQ104" s="116" t="str">
        <f>+[1]様式２・管理台帳!CO38</f>
        <v>あり</v>
      </c>
      <c r="AR104" s="116" t="str">
        <f>+[1]様式２・管理台帳!CP38</f>
        <v>あり</v>
      </c>
      <c r="AS104" s="116" t="str">
        <f>+[1]様式２・管理台帳!CQ38</f>
        <v>あり</v>
      </c>
      <c r="AT104" s="116" t="str">
        <f>+[1]様式２・管理台帳!CR38</f>
        <v>あり</v>
      </c>
      <c r="AU104" s="116" t="str">
        <f>+[1]様式２・管理台帳!CS38</f>
        <v>あり</v>
      </c>
      <c r="AV104" s="116" t="str">
        <f>+[1]様式２・管理台帳!CT38</f>
        <v>あり</v>
      </c>
      <c r="AW104" s="116" t="str">
        <f>+[1]様式２・管理台帳!CU38</f>
        <v>なし</v>
      </c>
      <c r="AX104" s="138">
        <f>+[1]様式２・管理台帳!CV38</f>
        <v>2</v>
      </c>
      <c r="AY104" s="116" t="str">
        <f>+[1]様式２・管理台帳!CW38</f>
        <v>あり</v>
      </c>
      <c r="AZ104" s="116" t="str">
        <f>+[1]様式２・管理台帳!CY38</f>
        <v>○</v>
      </c>
      <c r="BA104" s="139" t="str">
        <f t="shared" si="33"/>
        <v/>
      </c>
      <c r="BB104" s="140" t="str">
        <f t="shared" si="44"/>
        <v/>
      </c>
      <c r="BC104" s="141" t="str">
        <f t="shared" si="35"/>
        <v/>
      </c>
      <c r="BD104" s="141" t="str">
        <f t="shared" si="36"/>
        <v/>
      </c>
      <c r="BE104" s="141" t="str">
        <f t="shared" si="45"/>
        <v/>
      </c>
      <c r="BF104" s="141" t="str">
        <f t="shared" si="38"/>
        <v/>
      </c>
      <c r="BG104" s="141" t="str">
        <f t="shared" si="39"/>
        <v/>
      </c>
      <c r="BH104" s="142" t="str">
        <f t="shared" si="40"/>
        <v/>
      </c>
      <c r="BI104" s="141" t="str">
        <f t="shared" si="41"/>
        <v/>
      </c>
      <c r="BJ104" s="142" t="str">
        <f t="shared" si="42"/>
        <v/>
      </c>
      <c r="BK104" s="143" t="str">
        <f t="shared" si="43"/>
        <v/>
      </c>
      <c r="BL104" s="115"/>
    </row>
    <row r="105" spans="1:64" s="146" customFormat="1" ht="21.95" customHeight="1" x14ac:dyDescent="0.15">
      <c r="A105" s="116">
        <f>+[1]様式２・管理台帳!C39</f>
        <v>56</v>
      </c>
      <c r="B105" s="116" t="str">
        <f>+[1]様式２・管理台帳!X39</f>
        <v>デイサービスなないろホーム</v>
      </c>
      <c r="C105" s="116" t="str">
        <f>+[1]様式２・管理台帳!BC39</f>
        <v>地域密着</v>
      </c>
      <c r="D105" s="116" t="str">
        <f>+[1]様式２・管理台帳!AA39</f>
        <v>春日部市</v>
      </c>
      <c r="E105" s="116" t="str">
        <f>+[1]様式２・管理台帳!AB39</f>
        <v>春日部市金崎454-5</v>
      </c>
      <c r="F105" s="116" t="str">
        <f>+[1]様式２・管理台帳!AL39</f>
        <v>048-878-9716</v>
      </c>
      <c r="G105" s="116" t="str">
        <f>+[1]様式２・管理台帳!D39</f>
        <v>株式会社リブライツ</v>
      </c>
      <c r="H105" s="117">
        <f>+[1]様式２・管理台帳!W39</f>
        <v>1170602369</v>
      </c>
      <c r="I105" s="118">
        <f>+[1]様式２・管理台帳!Y39</f>
        <v>0</v>
      </c>
      <c r="J105" s="119">
        <f>+[1]様式２・管理台帳!BA39</f>
        <v>5</v>
      </c>
      <c r="K105" s="120">
        <f>+[1]様式２・管理台帳!BB39</f>
        <v>10</v>
      </c>
      <c r="L105" s="121" t="str">
        <f>+[1]様式２・管理台帳!AP39</f>
        <v>○</v>
      </c>
      <c r="M105" s="122" t="str">
        <f>+[1]様式２・管理台帳!AQ39</f>
        <v>○</v>
      </c>
      <c r="N105" s="122" t="str">
        <f>+[1]様式２・管理台帳!AR39</f>
        <v>○</v>
      </c>
      <c r="O105" s="122" t="str">
        <f>+[1]様式２・管理台帳!AS39</f>
        <v>○</v>
      </c>
      <c r="P105" s="122" t="str">
        <f>+[1]様式２・管理台帳!AT39</f>
        <v>○</v>
      </c>
      <c r="Q105" s="122" t="str">
        <f>+[1]様式２・管理台帳!AU39</f>
        <v>○</v>
      </c>
      <c r="R105" s="122" t="str">
        <f>+[1]様式２・管理台帳!AV39</f>
        <v>○</v>
      </c>
      <c r="S105" s="122" t="str">
        <f>+[1]様式２・管理台帳!AW39</f>
        <v>○</v>
      </c>
      <c r="T105" s="116">
        <f>+[1]様式２・管理台帳!AX39</f>
        <v>0</v>
      </c>
      <c r="U105" s="123" t="str">
        <f>+IF([1]様式２・管理台帳!BD39="あり","あり","なし")</f>
        <v>あり</v>
      </c>
      <c r="V105" s="119">
        <f>+[1]様式２・管理台帳!BE39</f>
        <v>3</v>
      </c>
      <c r="W105" s="124">
        <f>+[1]様式２・管理台帳!BF39</f>
        <v>0</v>
      </c>
      <c r="X105" s="125">
        <f>+[1]様式２・管理台帳!BG39</f>
        <v>3</v>
      </c>
      <c r="Y105" s="125">
        <f>+[1]様式２・管理台帳!BH39</f>
        <v>0</v>
      </c>
      <c r="Z105" s="116" t="str">
        <f>+[1]様式２・管理台帳!BM39</f>
        <v>なし</v>
      </c>
      <c r="AA105" s="125">
        <f>+[1]様式２・管理台帳!BI39</f>
        <v>1</v>
      </c>
      <c r="AB105" s="126" t="str">
        <f>IF([1]様式２・管理台帳!BJ39+[1]様式２・管理台帳!BK39&gt;0,"あり","なし")</f>
        <v>なし</v>
      </c>
      <c r="AC105" s="127" t="str">
        <f>+[1]様式２・管理台帳!BL39</f>
        <v>あり</v>
      </c>
      <c r="AD105" s="128">
        <f>+[1]様式２・管理台帳!BW39</f>
        <v>5000</v>
      </c>
      <c r="AE105" s="127" t="str">
        <f>+[1]様式２・管理台帳!BX39</f>
        <v>あり</v>
      </c>
      <c r="AF105" s="129">
        <f>+[1]様式２・管理台帳!BZ39</f>
        <v>3</v>
      </c>
      <c r="AG105" s="130">
        <f>+[1]様式２・管理台帳!CA39</f>
        <v>0</v>
      </c>
      <c r="AH105" s="131">
        <f>+[1]様式２・管理台帳!CB39</f>
        <v>9.6</v>
      </c>
      <c r="AI105" s="132">
        <f>+[1]様式２・管理台帳!CC39</f>
        <v>13.56</v>
      </c>
      <c r="AJ105" s="133">
        <f>+[1]様式２・管理台帳!CD39</f>
        <v>2</v>
      </c>
      <c r="AK105" s="134">
        <f>+[1]様式２・管理台帳!CE39</f>
        <v>0</v>
      </c>
      <c r="AL105" s="135">
        <f>+[1]様式２・管理台帳!CF39</f>
        <v>9.1999999999999993</v>
      </c>
      <c r="AM105" s="136">
        <f>+[1]様式２・管理台帳!CG39</f>
        <v>0</v>
      </c>
      <c r="AN105" s="116" t="str">
        <f>+[1]様式２・管理台帳!CI39</f>
        <v>パーテーション</v>
      </c>
      <c r="AO105" s="127" t="str">
        <f>IF(OR([1]様式２・管理台帳!CK39="あり",[1]様式２・管理台帳!CK39="1必ず別室"),"あり","")</f>
        <v>あり</v>
      </c>
      <c r="AP105" s="137" t="str">
        <f>+[1]様式２・管理台帳!CN39</f>
        <v>あり</v>
      </c>
      <c r="AQ105" s="116" t="str">
        <f>+[1]様式２・管理台帳!CO39</f>
        <v>あり</v>
      </c>
      <c r="AR105" s="116" t="str">
        <f>+[1]様式２・管理台帳!CP39</f>
        <v>あり</v>
      </c>
      <c r="AS105" s="116" t="str">
        <f>+[1]様式２・管理台帳!CQ39</f>
        <v>あり</v>
      </c>
      <c r="AT105" s="116" t="str">
        <f>+[1]様式２・管理台帳!CR39</f>
        <v>あり</v>
      </c>
      <c r="AU105" s="116" t="str">
        <f>+[1]様式２・管理台帳!CS39</f>
        <v>あり</v>
      </c>
      <c r="AV105" s="116" t="str">
        <f>+[1]様式２・管理台帳!CT39</f>
        <v>あり</v>
      </c>
      <c r="AW105" s="116" t="str">
        <f>+[1]様式２・管理台帳!CU39</f>
        <v>なし</v>
      </c>
      <c r="AX105" s="138">
        <f>+[1]様式２・管理台帳!CV39</f>
        <v>2</v>
      </c>
      <c r="AY105" s="116" t="str">
        <f>+[1]様式２・管理台帳!CW39</f>
        <v>あり</v>
      </c>
      <c r="AZ105" s="116" t="str">
        <f>+[1]様式２・管理台帳!CY39</f>
        <v>○</v>
      </c>
      <c r="BA105" s="139" t="str">
        <f t="shared" si="33"/>
        <v/>
      </c>
      <c r="BB105" s="140" t="str">
        <f t="shared" si="44"/>
        <v/>
      </c>
      <c r="BC105" s="141" t="str">
        <f t="shared" si="35"/>
        <v/>
      </c>
      <c r="BD105" s="141" t="str">
        <f t="shared" si="36"/>
        <v/>
      </c>
      <c r="BE105" s="141" t="str">
        <f t="shared" si="45"/>
        <v/>
      </c>
      <c r="BF105" s="141" t="str">
        <f t="shared" si="38"/>
        <v/>
      </c>
      <c r="BG105" s="141" t="str">
        <f t="shared" si="39"/>
        <v/>
      </c>
      <c r="BH105" s="142" t="str">
        <f t="shared" si="40"/>
        <v/>
      </c>
      <c r="BI105" s="141" t="str">
        <f t="shared" si="41"/>
        <v/>
      </c>
      <c r="BJ105" s="142" t="str">
        <f t="shared" si="42"/>
        <v/>
      </c>
      <c r="BK105" s="143" t="str">
        <f t="shared" si="43"/>
        <v/>
      </c>
      <c r="BL105" s="115"/>
    </row>
    <row r="106" spans="1:64" s="146" customFormat="1" ht="21.95" customHeight="1" x14ac:dyDescent="0.15">
      <c r="A106" s="116">
        <f>+[1]様式２・管理台帳!C46</f>
        <v>63</v>
      </c>
      <c r="B106" s="116" t="str">
        <f>+[1]様式２・管理台帳!X46</f>
        <v>ごらく　上尾の里　デイサービスセンター</v>
      </c>
      <c r="C106" s="116" t="str">
        <f>+[1]様式２・管理台帳!BC46</f>
        <v>地域密着</v>
      </c>
      <c r="D106" s="116" t="str">
        <f>+[1]様式２・管理台帳!AA46</f>
        <v>上尾市</v>
      </c>
      <c r="E106" s="116" t="str">
        <f>+[1]様式２・管理台帳!AB46</f>
        <v>上尾市緑丘２－１－８</v>
      </c>
      <c r="F106" s="116" t="str">
        <f>+[1]様式２・管理台帳!AL46</f>
        <v>048-782-9340</v>
      </c>
      <c r="G106" s="116" t="str">
        <f>+[1]様式２・管理台帳!D46</f>
        <v>株式会社家集</v>
      </c>
      <c r="H106" s="117">
        <f>+[1]様式２・管理台帳!W46</f>
        <v>1171601717</v>
      </c>
      <c r="I106" s="118">
        <f>+[1]様式２・管理台帳!Y46</f>
        <v>0</v>
      </c>
      <c r="J106" s="119">
        <f>+[1]様式２・管理台帳!BA46</f>
        <v>5</v>
      </c>
      <c r="K106" s="120">
        <f>+[1]様式２・管理台帳!BB46</f>
        <v>10</v>
      </c>
      <c r="L106" s="121" t="str">
        <f>+[1]様式２・管理台帳!AP46</f>
        <v>○</v>
      </c>
      <c r="M106" s="122" t="str">
        <f>+[1]様式２・管理台帳!AQ46</f>
        <v>○</v>
      </c>
      <c r="N106" s="122" t="str">
        <f>+[1]様式２・管理台帳!AR46</f>
        <v>○</v>
      </c>
      <c r="O106" s="122" t="str">
        <f>+[1]様式２・管理台帳!AS46</f>
        <v>○</v>
      </c>
      <c r="P106" s="122" t="str">
        <f>+[1]様式２・管理台帳!AT46</f>
        <v>○</v>
      </c>
      <c r="Q106" s="122" t="str">
        <f>+[1]様式２・管理台帳!AU46</f>
        <v>○</v>
      </c>
      <c r="R106" s="122" t="str">
        <f>+[1]様式２・管理台帳!AV46</f>
        <v>○</v>
      </c>
      <c r="S106" s="122" t="str">
        <f>+[1]様式２・管理台帳!AW46</f>
        <v>○</v>
      </c>
      <c r="T106" s="116">
        <f>+[1]様式２・管理台帳!AX46</f>
        <v>0</v>
      </c>
      <c r="U106" s="123" t="str">
        <f>+IF([1]様式２・管理台帳!BD46="あり","あり","なし")</f>
        <v>あり</v>
      </c>
      <c r="V106" s="119">
        <f>+[1]様式２・管理台帳!BE46</f>
        <v>4</v>
      </c>
      <c r="W106" s="124">
        <f>+[1]様式２・管理台帳!BF46</f>
        <v>0</v>
      </c>
      <c r="X106" s="125">
        <f>+[1]様式２・管理台帳!BG46</f>
        <v>0</v>
      </c>
      <c r="Y106" s="125">
        <f>+[1]様式２・管理台帳!BH46</f>
        <v>4</v>
      </c>
      <c r="Z106" s="116" t="str">
        <f>+[1]様式２・管理台帳!BM46</f>
        <v>あり</v>
      </c>
      <c r="AA106" s="125">
        <f>+[1]様式２・管理台帳!BI46</f>
        <v>1</v>
      </c>
      <c r="AB106" s="126" t="str">
        <f>IF([1]様式２・管理台帳!BJ46+[1]様式２・管理台帳!BK46&gt;0,"あり","なし")</f>
        <v>なし</v>
      </c>
      <c r="AC106" s="127" t="str">
        <f>+[1]様式２・管理台帳!BL46</f>
        <v>あり</v>
      </c>
      <c r="AD106" s="128">
        <f>+[1]様式２・管理台帳!BW46</f>
        <v>1450</v>
      </c>
      <c r="AE106" s="127" t="str">
        <f>+[1]様式２・管理台帳!BX46</f>
        <v>なし</v>
      </c>
      <c r="AF106" s="129">
        <f>+[1]様式２・管理台帳!BZ46</f>
        <v>1</v>
      </c>
      <c r="AG106" s="130">
        <f>+[1]様式２・管理台帳!CA46</f>
        <v>0</v>
      </c>
      <c r="AH106" s="131">
        <f>+[1]様式２・管理台帳!CB46</f>
        <v>7.73</v>
      </c>
      <c r="AI106" s="132">
        <f>+[1]様式２・管理台帳!CC46</f>
        <v>0</v>
      </c>
      <c r="AJ106" s="133">
        <f>+[1]様式２・管理台帳!CD46</f>
        <v>4</v>
      </c>
      <c r="AK106" s="134">
        <f>+[1]様式２・管理台帳!CE46</f>
        <v>0</v>
      </c>
      <c r="AL106" s="135">
        <f>+[1]様式２・管理台帳!CF46</f>
        <v>7.43</v>
      </c>
      <c r="AM106" s="136">
        <f>+[1]様式２・管理台帳!CG46</f>
        <v>7.52</v>
      </c>
      <c r="AN106" s="116" t="str">
        <f>+[1]様式２・管理台帳!CI46</f>
        <v>パーテーション</v>
      </c>
      <c r="AO106" s="127" t="str">
        <f>IF(OR([1]様式２・管理台帳!CK46="あり",[1]様式２・管理台帳!CK46="1必ず別室"),"あり","")</f>
        <v>あり</v>
      </c>
      <c r="AP106" s="137" t="str">
        <f>+[1]様式２・管理台帳!CN46</f>
        <v>あり</v>
      </c>
      <c r="AQ106" s="116" t="str">
        <f>+[1]様式２・管理台帳!CO46</f>
        <v>あり</v>
      </c>
      <c r="AR106" s="116" t="str">
        <f>+[1]様式２・管理台帳!CP46</f>
        <v>あり</v>
      </c>
      <c r="AS106" s="116" t="str">
        <f>+[1]様式２・管理台帳!CQ46</f>
        <v>あり</v>
      </c>
      <c r="AT106" s="116" t="str">
        <f>+[1]様式２・管理台帳!CR46</f>
        <v>あり</v>
      </c>
      <c r="AU106" s="116" t="str">
        <f>+[1]様式２・管理台帳!CS46</f>
        <v>あり</v>
      </c>
      <c r="AV106" s="116" t="str">
        <f>+[1]様式２・管理台帳!CT46</f>
        <v>あり</v>
      </c>
      <c r="AW106" s="116" t="str">
        <f>+[1]様式２・管理台帳!CU46</f>
        <v>なし</v>
      </c>
      <c r="AX106" s="138">
        <f>+[1]様式２・管理台帳!CV46</f>
        <v>2</v>
      </c>
      <c r="AY106" s="116" t="str">
        <f>+[1]様式２・管理台帳!CW46</f>
        <v>あり</v>
      </c>
      <c r="AZ106" s="116" t="str">
        <f>+[1]様式２・管理台帳!CY46</f>
        <v>○</v>
      </c>
      <c r="BA106" s="139" t="str">
        <f t="shared" si="33"/>
        <v/>
      </c>
      <c r="BB106" s="140" t="str">
        <f t="shared" si="44"/>
        <v/>
      </c>
      <c r="BC106" s="141" t="str">
        <f t="shared" si="35"/>
        <v/>
      </c>
      <c r="BD106" s="141" t="str">
        <f t="shared" si="36"/>
        <v/>
      </c>
      <c r="BE106" s="141" t="str">
        <f t="shared" si="45"/>
        <v/>
      </c>
      <c r="BF106" s="141" t="str">
        <f t="shared" si="38"/>
        <v/>
      </c>
      <c r="BG106" s="141" t="str">
        <f t="shared" si="39"/>
        <v/>
      </c>
      <c r="BH106" s="142" t="str">
        <f t="shared" si="40"/>
        <v/>
      </c>
      <c r="BI106" s="141" t="str">
        <f t="shared" si="41"/>
        <v/>
      </c>
      <c r="BJ106" s="142" t="str">
        <f t="shared" si="42"/>
        <v/>
      </c>
      <c r="BK106" s="143" t="str">
        <f t="shared" si="43"/>
        <v/>
      </c>
      <c r="BL106" s="115"/>
    </row>
    <row r="107" spans="1:64" s="146" customFormat="1" ht="21.95" customHeight="1" x14ac:dyDescent="0.15">
      <c r="A107" s="116">
        <f>+[1]様式２・管理台帳!C51</f>
        <v>68</v>
      </c>
      <c r="B107" s="116" t="str">
        <f>+[1]様式２・管理台帳!X51</f>
        <v>シルバーネットビー　デイサービスセンター</v>
      </c>
      <c r="C107" s="116" t="str">
        <f>+[1]様式２・管理台帳!BC51</f>
        <v>地域密着</v>
      </c>
      <c r="D107" s="116" t="str">
        <f>+[1]様式２・管理台帳!AA51</f>
        <v>所沢市</v>
      </c>
      <c r="E107" s="116" t="str">
        <f>+[1]様式２・管理台帳!AB51</f>
        <v>所沢市小手指町一丁目13番地28</v>
      </c>
      <c r="F107" s="116" t="str">
        <f>+[1]様式２・管理台帳!AL51</f>
        <v>04-2936-8100</v>
      </c>
      <c r="G107" s="116" t="str">
        <f>+[1]様式２・管理台帳!D51</f>
        <v>株式会社シルバーネットビー</v>
      </c>
      <c r="H107" s="117">
        <f>+[1]様式２・管理台帳!W51</f>
        <v>1172501155</v>
      </c>
      <c r="I107" s="118">
        <f>+[1]様式２・管理台帳!Y51</f>
        <v>0</v>
      </c>
      <c r="J107" s="119">
        <f>+[1]様式２・管理台帳!BA51</f>
        <v>4</v>
      </c>
      <c r="K107" s="120">
        <f>+[1]様式２・管理台帳!BB51</f>
        <v>10</v>
      </c>
      <c r="L107" s="121" t="str">
        <f>+[1]様式２・管理台帳!AP51</f>
        <v>○</v>
      </c>
      <c r="M107" s="122" t="str">
        <f>+[1]様式２・管理台帳!AQ51</f>
        <v>○</v>
      </c>
      <c r="N107" s="122" t="str">
        <f>+[1]様式２・管理台帳!AR51</f>
        <v>○</v>
      </c>
      <c r="O107" s="122" t="str">
        <f>+[1]様式２・管理台帳!AS51</f>
        <v>○</v>
      </c>
      <c r="P107" s="122" t="str">
        <f>+[1]様式２・管理台帳!AT51</f>
        <v>○</v>
      </c>
      <c r="Q107" s="122" t="str">
        <f>+[1]様式２・管理台帳!AU51</f>
        <v>○</v>
      </c>
      <c r="R107" s="122" t="str">
        <f>+[1]様式２・管理台帳!AV51</f>
        <v>○</v>
      </c>
      <c r="S107" s="122" t="str">
        <f>+[1]様式２・管理台帳!AW51</f>
        <v>○</v>
      </c>
      <c r="T107" s="116">
        <f>+[1]様式２・管理台帳!AX51</f>
        <v>0</v>
      </c>
      <c r="U107" s="123" t="str">
        <f>+IF([1]様式２・管理台帳!BD51="あり","あり","なし")</f>
        <v>あり</v>
      </c>
      <c r="V107" s="119">
        <f>+[1]様式２・管理台帳!BE51</f>
        <v>5</v>
      </c>
      <c r="W107" s="124">
        <f>+[1]様式２・管理台帳!BF51</f>
        <v>0</v>
      </c>
      <c r="X107" s="125">
        <f>+[1]様式２・管理台帳!BG51</f>
        <v>5</v>
      </c>
      <c r="Y107" s="125">
        <f>+[1]様式２・管理台帳!BH51</f>
        <v>0</v>
      </c>
      <c r="Z107" s="116" t="str">
        <f>+[1]様式２・管理台帳!BM51</f>
        <v>あり</v>
      </c>
      <c r="AA107" s="125">
        <f>+[1]様式２・管理台帳!BI51</f>
        <v>1</v>
      </c>
      <c r="AB107" s="126" t="str">
        <f>IF([1]様式２・管理台帳!BJ51+[1]様式２・管理台帳!BK51&gt;0,"あり","なし")</f>
        <v>あり</v>
      </c>
      <c r="AC107" s="127" t="str">
        <f>+[1]様式２・管理台帳!BL51</f>
        <v>あり</v>
      </c>
      <c r="AD107" s="128">
        <f>+[1]様式２・管理台帳!BW51</f>
        <v>5000</v>
      </c>
      <c r="AE107" s="127">
        <f>+[1]様式２・管理台帳!BX51</f>
        <v>0</v>
      </c>
      <c r="AF107" s="129">
        <f>+[1]様式２・管理台帳!BZ51</f>
        <v>1</v>
      </c>
      <c r="AG107" s="130">
        <f>+[1]様式２・管理台帳!CA51</f>
        <v>3</v>
      </c>
      <c r="AH107" s="131">
        <f>+[1]様式２・管理台帳!CB51</f>
        <v>9.27</v>
      </c>
      <c r="AI107" s="132">
        <f>+[1]様式２・管理台帳!CC51</f>
        <v>14.96</v>
      </c>
      <c r="AJ107" s="133">
        <f>+[1]様式２・管理台帳!CD51</f>
        <v>0</v>
      </c>
      <c r="AK107" s="134">
        <f>+[1]様式２・管理台帳!CE51</f>
        <v>0</v>
      </c>
      <c r="AL107" s="135">
        <f>+[1]様式２・管理台帳!CF51</f>
        <v>0</v>
      </c>
      <c r="AM107" s="136">
        <f>+[1]様式２・管理台帳!CG51</f>
        <v>0</v>
      </c>
      <c r="AN107" s="116">
        <f>+[1]様式２・管理台帳!CI51</f>
        <v>0</v>
      </c>
      <c r="AO107" s="127" t="str">
        <f>IF(OR([1]様式２・管理台帳!CK51="あり",[1]様式２・管理台帳!CK51="1必ず別室"),"あり","")</f>
        <v>あり</v>
      </c>
      <c r="AP107" s="137" t="str">
        <f>+[1]様式２・管理台帳!CN51</f>
        <v>あり</v>
      </c>
      <c r="AQ107" s="116" t="str">
        <f>+[1]様式２・管理台帳!CO51</f>
        <v>あり</v>
      </c>
      <c r="AR107" s="116" t="str">
        <f>+[1]様式２・管理台帳!CP51</f>
        <v>あり</v>
      </c>
      <c r="AS107" s="116" t="str">
        <f>+[1]様式２・管理台帳!CQ51</f>
        <v>あり</v>
      </c>
      <c r="AT107" s="116" t="str">
        <f>+[1]様式２・管理台帳!CR51</f>
        <v>あり</v>
      </c>
      <c r="AU107" s="116" t="str">
        <f>+[1]様式２・管理台帳!CS51</f>
        <v>あり</v>
      </c>
      <c r="AV107" s="116" t="str">
        <f>+[1]様式２・管理台帳!CT51</f>
        <v>なし</v>
      </c>
      <c r="AW107" s="116" t="str">
        <f>+[1]様式２・管理台帳!CU51</f>
        <v>なし</v>
      </c>
      <c r="AX107" s="138">
        <f>+[1]様式２・管理台帳!CV51</f>
        <v>1</v>
      </c>
      <c r="AY107" s="116" t="str">
        <f>+[1]様式２・管理台帳!CW51</f>
        <v>あり</v>
      </c>
      <c r="AZ107" s="116" t="str">
        <f>+[1]様式２・管理台帳!CY51</f>
        <v>○</v>
      </c>
      <c r="BA107" s="139" t="str">
        <f t="shared" si="33"/>
        <v/>
      </c>
      <c r="BB107" s="140" t="str">
        <f t="shared" si="44"/>
        <v/>
      </c>
      <c r="BC107" s="141" t="str">
        <f t="shared" si="35"/>
        <v/>
      </c>
      <c r="BD107" s="141" t="str">
        <f t="shared" si="36"/>
        <v/>
      </c>
      <c r="BE107" s="141" t="str">
        <f t="shared" si="45"/>
        <v/>
      </c>
      <c r="BF107" s="141" t="str">
        <f t="shared" si="38"/>
        <v/>
      </c>
      <c r="BG107" s="141" t="str">
        <f t="shared" si="39"/>
        <v/>
      </c>
      <c r="BH107" s="142" t="str">
        <f t="shared" si="40"/>
        <v/>
      </c>
      <c r="BI107" s="141" t="str">
        <f t="shared" si="41"/>
        <v/>
      </c>
      <c r="BJ107" s="142" t="str">
        <f t="shared" si="42"/>
        <v/>
      </c>
      <c r="BK107" s="143" t="str">
        <f t="shared" si="43"/>
        <v/>
      </c>
      <c r="BL107" s="115"/>
    </row>
    <row r="108" spans="1:64" s="146" customFormat="1" ht="21.95" customHeight="1" x14ac:dyDescent="0.15">
      <c r="A108" s="116">
        <f>+[1]様式２・管理台帳!C55</f>
        <v>72</v>
      </c>
      <c r="B108" s="116" t="str">
        <f>+[1]様式２・管理台帳!X55</f>
        <v>デイサービス　木もれび</v>
      </c>
      <c r="C108" s="116" t="str">
        <f>+[1]様式２・管理台帳!BC55</f>
        <v>地域密着</v>
      </c>
      <c r="D108" s="116" t="str">
        <f>+[1]様式２・管理台帳!AA55</f>
        <v>所沢市</v>
      </c>
      <c r="E108" s="116" t="str">
        <f>+[1]様式２・管理台帳!AB55</f>
        <v>所沢市和ヶ原1-3027-13</v>
      </c>
      <c r="F108" s="116" t="str">
        <f>+[1]様式２・管理台帳!AL55</f>
        <v>04-2948-0905</v>
      </c>
      <c r="G108" s="116" t="str">
        <f>+[1]様式２・管理台帳!D55</f>
        <v>一般社団法人木もれび</v>
      </c>
      <c r="H108" s="117">
        <f>+[1]様式２・管理台帳!W55</f>
        <v>1172503144</v>
      </c>
      <c r="I108" s="118">
        <f>+[1]様式２・管理台帳!Y55</f>
        <v>0</v>
      </c>
      <c r="J108" s="119">
        <f>+[1]様式２・管理台帳!BA55</f>
        <v>5</v>
      </c>
      <c r="K108" s="120">
        <f>+[1]様式２・管理台帳!BB55</f>
        <v>10</v>
      </c>
      <c r="L108" s="121" t="str">
        <f>+[1]様式２・管理台帳!AP55</f>
        <v>○</v>
      </c>
      <c r="M108" s="122" t="str">
        <f>+[1]様式２・管理台帳!AQ55</f>
        <v>○</v>
      </c>
      <c r="N108" s="122" t="str">
        <f>+[1]様式２・管理台帳!AR55</f>
        <v>○</v>
      </c>
      <c r="O108" s="122" t="str">
        <f>+[1]様式２・管理台帳!AS55</f>
        <v>○</v>
      </c>
      <c r="P108" s="122" t="str">
        <f>+[1]様式２・管理台帳!AT55</f>
        <v>○</v>
      </c>
      <c r="Q108" s="122" t="str">
        <f>+[1]様式２・管理台帳!AU55</f>
        <v>○</v>
      </c>
      <c r="R108" s="122" t="str">
        <f>+[1]様式２・管理台帳!AV55</f>
        <v>○</v>
      </c>
      <c r="S108" s="122" t="str">
        <f>+[1]様式２・管理台帳!AW55</f>
        <v>○</v>
      </c>
      <c r="T108" s="116" t="str">
        <f>+[1]様式２・管理台帳!AX55</f>
        <v>12/30～1/3</v>
      </c>
      <c r="U108" s="123" t="str">
        <f>+IF([1]様式２・管理台帳!BD55="あり","あり","なし")</f>
        <v>あり</v>
      </c>
      <c r="V108" s="119">
        <f>+[1]様式２・管理台帳!BE55</f>
        <v>10</v>
      </c>
      <c r="W108" s="124">
        <f>+[1]様式２・管理台帳!BF55</f>
        <v>1</v>
      </c>
      <c r="X108" s="125">
        <f>+[1]様式２・管理台帳!BG55</f>
        <v>9</v>
      </c>
      <c r="Y108" s="125">
        <f>+[1]様式２・管理台帳!BH55</f>
        <v>0</v>
      </c>
      <c r="Z108" s="116" t="str">
        <f>+[1]様式２・管理台帳!BM55</f>
        <v>あり</v>
      </c>
      <c r="AA108" s="125">
        <f>+[1]様式２・管理台帳!BI55</f>
        <v>1</v>
      </c>
      <c r="AB108" s="126" t="str">
        <f>IF([1]様式２・管理台帳!BJ55+[1]様式２・管理台帳!BK55&gt;0,"あり","なし")</f>
        <v>あり</v>
      </c>
      <c r="AC108" s="127" t="str">
        <f>+[1]様式２・管理台帳!BL55</f>
        <v>あり</v>
      </c>
      <c r="AD108" s="128">
        <f>+[1]様式２・管理台帳!BW55</f>
        <v>4950</v>
      </c>
      <c r="AE108" s="127">
        <f>+[1]様式２・管理台帳!BX55</f>
        <v>0</v>
      </c>
      <c r="AF108" s="129">
        <f>+[1]様式２・管理台帳!BZ55</f>
        <v>2</v>
      </c>
      <c r="AG108" s="130">
        <f>+[1]様式２・管理台帳!CA55</f>
        <v>3</v>
      </c>
      <c r="AH108" s="131">
        <f>+[1]様式２・管理台帳!CB55</f>
        <v>13.24</v>
      </c>
      <c r="AI108" s="132">
        <f>+[1]様式２・管理台帳!CC55</f>
        <v>0</v>
      </c>
      <c r="AJ108" s="133">
        <f>+[1]様式２・管理台帳!CD55</f>
        <v>2</v>
      </c>
      <c r="AK108" s="134">
        <f>+[1]様式２・管理台帳!CE55</f>
        <v>0</v>
      </c>
      <c r="AL108" s="135">
        <f>+[1]様式２・管理台帳!CF55</f>
        <v>10.58</v>
      </c>
      <c r="AM108" s="136">
        <f>+[1]様式２・管理台帳!CG55</f>
        <v>0</v>
      </c>
      <c r="AN108" s="116" t="str">
        <f>+[1]様式２・管理台帳!CI55</f>
        <v>パーテーション</v>
      </c>
      <c r="AO108" s="127" t="str">
        <f>IF(OR([1]様式２・管理台帳!CK55="あり",[1]様式２・管理台帳!CK55="1必ず別室"),"あり","")</f>
        <v>あり</v>
      </c>
      <c r="AP108" s="137" t="str">
        <f>+[1]様式２・管理台帳!CN55</f>
        <v>あり</v>
      </c>
      <c r="AQ108" s="116" t="str">
        <f>+[1]様式２・管理台帳!CO55</f>
        <v>あり</v>
      </c>
      <c r="AR108" s="116" t="str">
        <f>+[1]様式２・管理台帳!CP55</f>
        <v>あり</v>
      </c>
      <c r="AS108" s="116" t="str">
        <f>+[1]様式２・管理台帳!CQ55</f>
        <v>なし</v>
      </c>
      <c r="AT108" s="116" t="str">
        <f>+[1]様式２・管理台帳!CR55</f>
        <v>あり</v>
      </c>
      <c r="AU108" s="116" t="str">
        <f>+[1]様式２・管理台帳!CS55</f>
        <v>あり</v>
      </c>
      <c r="AV108" s="116" t="str">
        <f>+[1]様式２・管理台帳!CT55</f>
        <v>あり</v>
      </c>
      <c r="AW108" s="116" t="str">
        <f>+[1]様式２・管理台帳!CU55</f>
        <v>あり</v>
      </c>
      <c r="AX108" s="138">
        <f>+[1]様式２・管理台帳!CV55</f>
        <v>2</v>
      </c>
      <c r="AY108" s="116" t="str">
        <f>+[1]様式２・管理台帳!CW55</f>
        <v>あり</v>
      </c>
      <c r="AZ108" s="116" t="str">
        <f>+[1]様式２・管理台帳!CY55</f>
        <v>○</v>
      </c>
      <c r="BA108" s="139" t="str">
        <f t="shared" si="33"/>
        <v/>
      </c>
      <c r="BB108" s="140" t="str">
        <f t="shared" si="44"/>
        <v/>
      </c>
      <c r="BC108" s="141" t="str">
        <f t="shared" si="35"/>
        <v/>
      </c>
      <c r="BD108" s="141" t="str">
        <f t="shared" si="36"/>
        <v/>
      </c>
      <c r="BE108" s="141" t="str">
        <f t="shared" si="45"/>
        <v/>
      </c>
      <c r="BF108" s="141" t="str">
        <f t="shared" si="38"/>
        <v/>
      </c>
      <c r="BG108" s="141" t="str">
        <f t="shared" si="39"/>
        <v/>
      </c>
      <c r="BH108" s="142" t="str">
        <f t="shared" si="40"/>
        <v/>
      </c>
      <c r="BI108" s="141" t="str">
        <f t="shared" si="41"/>
        <v/>
      </c>
      <c r="BJ108" s="142" t="str">
        <f t="shared" si="42"/>
        <v/>
      </c>
      <c r="BK108" s="143" t="str">
        <f t="shared" si="43"/>
        <v/>
      </c>
      <c r="BL108" s="115"/>
    </row>
    <row r="109" spans="1:64" s="146" customFormat="1" ht="21.95" customHeight="1" x14ac:dyDescent="0.15">
      <c r="A109" s="116">
        <f>+[1]様式２・管理台帳!C63</f>
        <v>80</v>
      </c>
      <c r="B109" s="116" t="str">
        <f>+[1]様式２・管理台帳!X63</f>
        <v>トータルケアサービスいずな</v>
      </c>
      <c r="C109" s="116" t="str">
        <f>+[1]様式２・管理台帳!BC63</f>
        <v>地域密着</v>
      </c>
      <c r="D109" s="116" t="str">
        <f>+[1]様式２・管理台帳!AA63</f>
        <v>狭山市</v>
      </c>
      <c r="E109" s="116" t="str">
        <f>+[1]様式２・管理台帳!AB63</f>
        <v>狭山市下奥富737-1</v>
      </c>
      <c r="F109" s="116" t="str">
        <f>+[1]様式２・管理台帳!AL63</f>
        <v>04-2968-8200</v>
      </c>
      <c r="G109" s="116" t="str">
        <f>+[1]様式２・管理台帳!D63</f>
        <v>ホープ建商株式会社</v>
      </c>
      <c r="H109" s="117">
        <f>+[1]様式２・管理台帳!W63</f>
        <v>1172701300</v>
      </c>
      <c r="I109" s="118">
        <f>+[1]様式２・管理台帳!Y63</f>
        <v>0</v>
      </c>
      <c r="J109" s="119">
        <f>+[1]様式２・管理台帳!BA63</f>
        <v>5</v>
      </c>
      <c r="K109" s="120">
        <f>+[1]様式２・管理台帳!BB63</f>
        <v>10</v>
      </c>
      <c r="L109" s="121" t="str">
        <f>+[1]様式２・管理台帳!AP63</f>
        <v>○</v>
      </c>
      <c r="M109" s="122" t="str">
        <f>+[1]様式２・管理台帳!AQ63</f>
        <v>○</v>
      </c>
      <c r="N109" s="122" t="str">
        <f>+[1]様式２・管理台帳!AR63</f>
        <v>○</v>
      </c>
      <c r="O109" s="122" t="str">
        <f>+[1]様式２・管理台帳!AS63</f>
        <v>○</v>
      </c>
      <c r="P109" s="122" t="str">
        <f>+[1]様式２・管理台帳!AT63</f>
        <v>○</v>
      </c>
      <c r="Q109" s="122" t="str">
        <f>+[1]様式２・管理台帳!AU63</f>
        <v>○</v>
      </c>
      <c r="R109" s="122" t="str">
        <f>+[1]様式２・管理台帳!AV63</f>
        <v>○</v>
      </c>
      <c r="S109" s="122" t="str">
        <f>+[1]様式２・管理台帳!AW63</f>
        <v>○</v>
      </c>
      <c r="T109" s="116" t="str">
        <f>+[1]様式２・管理台帳!AX63</f>
        <v>なし</v>
      </c>
      <c r="U109" s="123" t="str">
        <f>+IF([1]様式２・管理台帳!BD63="あり","あり","なし")</f>
        <v>あり</v>
      </c>
      <c r="V109" s="119">
        <f>+[1]様式２・管理台帳!BE63</f>
        <v>8</v>
      </c>
      <c r="W109" s="124">
        <f>+[1]様式２・管理台帳!BF63</f>
        <v>1</v>
      </c>
      <c r="X109" s="125">
        <f>+[1]様式２・管理台帳!BG63</f>
        <v>1</v>
      </c>
      <c r="Y109" s="125">
        <f>+[1]様式２・管理台帳!BH63</f>
        <v>6</v>
      </c>
      <c r="Z109" s="116" t="str">
        <f>+[1]様式２・管理台帳!BM63</f>
        <v>あり</v>
      </c>
      <c r="AA109" s="125">
        <f>+[1]様式２・管理台帳!BI63</f>
        <v>1</v>
      </c>
      <c r="AB109" s="126" t="str">
        <f>IF([1]様式２・管理台帳!BJ63+[1]様式２・管理台帳!BK63&gt;0,"あり","なし")</f>
        <v>なし</v>
      </c>
      <c r="AC109" s="127" t="str">
        <f>+[1]様式２・管理台帳!BL63</f>
        <v>あり</v>
      </c>
      <c r="AD109" s="128">
        <f>+[1]様式２・管理台帳!BW63</f>
        <v>2682</v>
      </c>
      <c r="AE109" s="127">
        <f>+[1]様式２・管理台帳!BX63</f>
        <v>0</v>
      </c>
      <c r="AF109" s="129">
        <f>+[1]様式２・管理台帳!BZ63</f>
        <v>0</v>
      </c>
      <c r="AG109" s="130">
        <f>+[1]様式２・管理台帳!CA63</f>
        <v>2</v>
      </c>
      <c r="AH109" s="131">
        <f>+[1]様式２・管理台帳!CB63</f>
        <v>9.36</v>
      </c>
      <c r="AI109" s="132">
        <f>+[1]様式２・管理台帳!CC63</f>
        <v>12.96</v>
      </c>
      <c r="AJ109" s="133">
        <f>+[1]様式２・管理台帳!CD63</f>
        <v>3</v>
      </c>
      <c r="AK109" s="134">
        <f>+[1]様式２・管理台帳!CE63</f>
        <v>0</v>
      </c>
      <c r="AL109" s="135">
        <f>+[1]様式２・管理台帳!CF63</f>
        <v>7.56</v>
      </c>
      <c r="AM109" s="136">
        <f>+[1]様式２・管理台帳!CG63</f>
        <v>0</v>
      </c>
      <c r="AN109" s="116" t="str">
        <f>+[1]様式２・管理台帳!CI63</f>
        <v>カーテン</v>
      </c>
      <c r="AO109" s="127" t="str">
        <f>IF(OR([1]様式２・管理台帳!CK63="あり",[1]様式２・管理台帳!CK63="1必ず別室"),"あり","")</f>
        <v>あり</v>
      </c>
      <c r="AP109" s="137" t="str">
        <f>+[1]様式２・管理台帳!CN63</f>
        <v>あり</v>
      </c>
      <c r="AQ109" s="116" t="str">
        <f>+[1]様式２・管理台帳!CO63</f>
        <v>あり</v>
      </c>
      <c r="AR109" s="116" t="str">
        <f>+[1]様式２・管理台帳!CP63</f>
        <v>あり</v>
      </c>
      <c r="AS109" s="116" t="str">
        <f>+[1]様式２・管理台帳!CQ63</f>
        <v>あり</v>
      </c>
      <c r="AT109" s="116" t="str">
        <f>+[1]様式２・管理台帳!CR63</f>
        <v>なし</v>
      </c>
      <c r="AU109" s="116" t="str">
        <f>+[1]様式２・管理台帳!CS63</f>
        <v>なし</v>
      </c>
      <c r="AV109" s="116" t="str">
        <f>+[1]様式２・管理台帳!CT63</f>
        <v>なし</v>
      </c>
      <c r="AW109" s="116" t="str">
        <f>+[1]様式２・管理台帳!CU63</f>
        <v>なし</v>
      </c>
      <c r="AX109" s="138">
        <f>+[1]様式２・管理台帳!CV63</f>
        <v>1</v>
      </c>
      <c r="AY109" s="116" t="str">
        <f>+[1]様式２・管理台帳!CW63</f>
        <v>あり</v>
      </c>
      <c r="AZ109" s="116" t="str">
        <f>+[1]様式２・管理台帳!CY63</f>
        <v>○</v>
      </c>
      <c r="BA109" s="139" t="str">
        <f t="shared" si="33"/>
        <v/>
      </c>
      <c r="BB109" s="140" t="str">
        <f t="shared" si="44"/>
        <v/>
      </c>
      <c r="BC109" s="141" t="str">
        <f t="shared" si="35"/>
        <v/>
      </c>
      <c r="BD109" s="141" t="str">
        <f t="shared" si="36"/>
        <v/>
      </c>
      <c r="BE109" s="141" t="str">
        <f t="shared" si="45"/>
        <v/>
      </c>
      <c r="BF109" s="141" t="str">
        <f t="shared" si="38"/>
        <v/>
      </c>
      <c r="BG109" s="141" t="str">
        <f t="shared" si="39"/>
        <v/>
      </c>
      <c r="BH109" s="142" t="str">
        <f t="shared" si="40"/>
        <v/>
      </c>
      <c r="BI109" s="141" t="str">
        <f t="shared" si="41"/>
        <v/>
      </c>
      <c r="BJ109" s="142" t="str">
        <f t="shared" si="42"/>
        <v/>
      </c>
      <c r="BK109" s="143" t="str">
        <f t="shared" si="43"/>
        <v/>
      </c>
      <c r="BL109" s="115"/>
    </row>
    <row r="110" spans="1:64" s="146" customFormat="1" ht="21.95" customHeight="1" x14ac:dyDescent="0.15">
      <c r="A110" s="116">
        <f>+[1]様式２・管理台帳!C68</f>
        <v>85</v>
      </c>
      <c r="B110" s="116" t="str">
        <f>+[1]様式２・管理台帳!X68</f>
        <v>デイサービスなごみの森　新座片山</v>
      </c>
      <c r="C110" s="116" t="str">
        <f>+[1]様式２・管理台帳!BC68</f>
        <v>地域密着</v>
      </c>
      <c r="D110" s="116" t="str">
        <f>+[1]様式２・管理台帳!AA68</f>
        <v>新座市</v>
      </c>
      <c r="E110" s="116" t="str">
        <f>+[1]様式２・管理台帳!AB68</f>
        <v>新座市片山3-10-59</v>
      </c>
      <c r="F110" s="116" t="str">
        <f>+[1]様式２・管理台帳!AL68</f>
        <v>048-483-6567</v>
      </c>
      <c r="G110" s="116" t="str">
        <f>+[1]様式２・管理台帳!D68</f>
        <v>株式会社ダイオウケア</v>
      </c>
      <c r="H110" s="117">
        <f>+[1]様式２・管理台帳!W68</f>
        <v>1175101219</v>
      </c>
      <c r="I110" s="118">
        <f>+[1]様式２・管理台帳!Y68</f>
        <v>0</v>
      </c>
      <c r="J110" s="119">
        <f>+[1]様式２・管理台帳!BA68</f>
        <v>5</v>
      </c>
      <c r="K110" s="120">
        <f>+[1]様式２・管理台帳!BB68</f>
        <v>10</v>
      </c>
      <c r="L110" s="121" t="str">
        <f>+[1]様式２・管理台帳!AP68</f>
        <v>○</v>
      </c>
      <c r="M110" s="122" t="str">
        <f>+[1]様式２・管理台帳!AQ68</f>
        <v>○</v>
      </c>
      <c r="N110" s="122" t="str">
        <f>+[1]様式２・管理台帳!AR68</f>
        <v>○</v>
      </c>
      <c r="O110" s="122" t="str">
        <f>+[1]様式２・管理台帳!AS68</f>
        <v>○</v>
      </c>
      <c r="P110" s="122" t="str">
        <f>+[1]様式２・管理台帳!AT68</f>
        <v>○</v>
      </c>
      <c r="Q110" s="122" t="str">
        <f>+[1]様式２・管理台帳!AU68</f>
        <v>○</v>
      </c>
      <c r="R110" s="122" t="str">
        <f>+[1]様式２・管理台帳!AV68</f>
        <v>○</v>
      </c>
      <c r="S110" s="122" t="str">
        <f>+[1]様式２・管理台帳!AW68</f>
        <v>○</v>
      </c>
      <c r="T110" s="116" t="str">
        <f>+[1]様式２・管理台帳!AX68</f>
        <v>なし</v>
      </c>
      <c r="U110" s="123" t="str">
        <f>+IF([1]様式２・管理台帳!BD68="あり","あり","なし")</f>
        <v>あり</v>
      </c>
      <c r="V110" s="119">
        <f>+[1]様式２・管理台帳!BE68</f>
        <v>8</v>
      </c>
      <c r="W110" s="124">
        <f>+[1]様式２・管理台帳!BF68</f>
        <v>0</v>
      </c>
      <c r="X110" s="125">
        <f>+[1]様式２・管理台帳!BG68</f>
        <v>8</v>
      </c>
      <c r="Y110" s="125">
        <f>+[1]様式２・管理台帳!BH68</f>
        <v>0</v>
      </c>
      <c r="Z110" s="116" t="str">
        <f>+[1]様式２・管理台帳!BM68</f>
        <v>あり</v>
      </c>
      <c r="AA110" s="125">
        <f>+[1]様式２・管理台帳!BI68</f>
        <v>1</v>
      </c>
      <c r="AB110" s="126" t="str">
        <f>IF([1]様式２・管理台帳!BJ68+[1]様式２・管理台帳!BK68&gt;0,"あり","なし")</f>
        <v>なし</v>
      </c>
      <c r="AC110" s="127" t="str">
        <f>+[1]様式２・管理台帳!BL68</f>
        <v>あり</v>
      </c>
      <c r="AD110" s="128">
        <f>+[1]様式２・管理台帳!BW68</f>
        <v>4630</v>
      </c>
      <c r="AE110" s="127">
        <f>+[1]様式２・管理台帳!BX68</f>
        <v>0</v>
      </c>
      <c r="AF110" s="129">
        <f>+[1]様式２・管理台帳!BZ68</f>
        <v>1</v>
      </c>
      <c r="AG110" s="130">
        <f>+[1]様式２・管理台帳!CA68</f>
        <v>1</v>
      </c>
      <c r="AH110" s="131">
        <f>+[1]様式２・管理台帳!CB68</f>
        <v>9.7200000000000006</v>
      </c>
      <c r="AI110" s="132">
        <f>+[1]様式２・管理台帳!CC68</f>
        <v>11</v>
      </c>
      <c r="AJ110" s="133">
        <f>+[1]様式２・管理台帳!CD68</f>
        <v>3</v>
      </c>
      <c r="AK110" s="134">
        <f>+[1]様式２・管理台帳!CE68</f>
        <v>0</v>
      </c>
      <c r="AL110" s="135">
        <f>+[1]様式２・管理台帳!CF68</f>
        <v>0</v>
      </c>
      <c r="AM110" s="136">
        <f>+[1]様式２・管理台帳!CG68</f>
        <v>0</v>
      </c>
      <c r="AN110" s="116" t="str">
        <f>+[1]様式２・管理台帳!CI68</f>
        <v>パーテーション</v>
      </c>
      <c r="AO110" s="127" t="str">
        <f>IF(OR([1]様式２・管理台帳!CK68="あり",[1]様式２・管理台帳!CK68="1必ず別室"),"あり","")</f>
        <v>あり</v>
      </c>
      <c r="AP110" s="137" t="str">
        <f>+[1]様式２・管理台帳!CN68</f>
        <v>あり</v>
      </c>
      <c r="AQ110" s="116" t="str">
        <f>+[1]様式２・管理台帳!CO68</f>
        <v>あり</v>
      </c>
      <c r="AR110" s="116" t="str">
        <f>+[1]様式２・管理台帳!CP68</f>
        <v>あり</v>
      </c>
      <c r="AS110" s="116" t="str">
        <f>+[1]様式２・管理台帳!CQ68</f>
        <v>あり</v>
      </c>
      <c r="AT110" s="116" t="str">
        <f>+[1]様式２・管理台帳!CR68</f>
        <v>あり</v>
      </c>
      <c r="AU110" s="116" t="str">
        <f>+[1]様式２・管理台帳!CS68</f>
        <v>あり</v>
      </c>
      <c r="AV110" s="116" t="str">
        <f>+[1]様式２・管理台帳!CT68</f>
        <v>あり</v>
      </c>
      <c r="AW110" s="116" t="str">
        <f>+[1]様式２・管理台帳!CU68</f>
        <v>あり</v>
      </c>
      <c r="AX110" s="138">
        <f>+[1]様式２・管理台帳!CV68</f>
        <v>1</v>
      </c>
      <c r="AY110" s="116" t="str">
        <f>+[1]様式２・管理台帳!CW68</f>
        <v>あり</v>
      </c>
      <c r="AZ110" s="116" t="str">
        <f>+[1]様式２・管理台帳!CY68</f>
        <v>○</v>
      </c>
      <c r="BA110" s="139" t="str">
        <f t="shared" si="33"/>
        <v>▲</v>
      </c>
      <c r="BB110" s="140" t="str">
        <f t="shared" si="44"/>
        <v/>
      </c>
      <c r="BC110" s="141" t="str">
        <f t="shared" si="35"/>
        <v/>
      </c>
      <c r="BD110" s="141" t="str">
        <f t="shared" si="36"/>
        <v/>
      </c>
      <c r="BE110" s="141" t="str">
        <f t="shared" si="45"/>
        <v/>
      </c>
      <c r="BF110" s="141" t="str">
        <f t="shared" si="38"/>
        <v>▲</v>
      </c>
      <c r="BG110" s="141" t="str">
        <f t="shared" si="39"/>
        <v/>
      </c>
      <c r="BH110" s="142" t="str">
        <f t="shared" si="40"/>
        <v/>
      </c>
      <c r="BI110" s="141" t="str">
        <f t="shared" si="41"/>
        <v/>
      </c>
      <c r="BJ110" s="142" t="str">
        <f t="shared" si="42"/>
        <v/>
      </c>
      <c r="BK110" s="143" t="str">
        <f t="shared" si="43"/>
        <v/>
      </c>
      <c r="BL110" s="115"/>
    </row>
    <row r="111" spans="1:64" s="146" customFormat="1" ht="21.95" customHeight="1" x14ac:dyDescent="0.15">
      <c r="A111" s="116">
        <f>+[1]様式２・管理台帳!C71</f>
        <v>88</v>
      </c>
      <c r="B111" s="116" t="str">
        <f>+[1]様式２・管理台帳!X71</f>
        <v>デイサービスいちい</v>
      </c>
      <c r="C111" s="116" t="str">
        <f>+[1]様式２・管理台帳!BC71</f>
        <v>地域密着</v>
      </c>
      <c r="D111" s="116" t="str">
        <f>+[1]様式２・管理台帳!AA71</f>
        <v>新座市</v>
      </c>
      <c r="E111" s="116" t="str">
        <f>+[1]様式２・管理台帳!AB71</f>
        <v>新座市野寺4-6-36</v>
      </c>
      <c r="F111" s="116" t="str">
        <f>+[1]様式２・管理台帳!AL71</f>
        <v>048-201-5099</v>
      </c>
      <c r="G111" s="116" t="str">
        <f>+[1]様式２・管理台帳!D71</f>
        <v>カナエル株式会社</v>
      </c>
      <c r="H111" s="117">
        <f>+[1]様式２・管理台帳!W71</f>
        <v>1175101540</v>
      </c>
      <c r="I111" s="118">
        <f>+[1]様式２・管理台帳!Y71</f>
        <v>0</v>
      </c>
      <c r="J111" s="119">
        <f>+[1]様式２・管理台帳!BA71</f>
        <v>4</v>
      </c>
      <c r="K111" s="120">
        <f>+[1]様式２・管理台帳!BB71</f>
        <v>8</v>
      </c>
      <c r="L111" s="121" t="str">
        <f>+[1]様式２・管理台帳!AP71</f>
        <v>○</v>
      </c>
      <c r="M111" s="122" t="str">
        <f>+[1]様式２・管理台帳!AQ71</f>
        <v>○</v>
      </c>
      <c r="N111" s="122" t="str">
        <f>+[1]様式２・管理台帳!AR71</f>
        <v>○</v>
      </c>
      <c r="O111" s="122" t="str">
        <f>+[1]様式２・管理台帳!AS71</f>
        <v>○</v>
      </c>
      <c r="P111" s="122" t="str">
        <f>+[1]様式２・管理台帳!AT71</f>
        <v>○</v>
      </c>
      <c r="Q111" s="122" t="str">
        <f>+[1]様式２・管理台帳!AU71</f>
        <v>○</v>
      </c>
      <c r="R111" s="122" t="str">
        <f>+[1]様式２・管理台帳!AV71</f>
        <v>○</v>
      </c>
      <c r="S111" s="122" t="str">
        <f>+[1]様式２・管理台帳!AW71</f>
        <v>○</v>
      </c>
      <c r="T111" s="116">
        <f>+[1]様式２・管理台帳!AX71</f>
        <v>0</v>
      </c>
      <c r="U111" s="123" t="str">
        <f>+IF([1]様式２・管理台帳!BD71="あり","あり","なし")</f>
        <v>あり</v>
      </c>
      <c r="V111" s="119">
        <f>+[1]様式２・管理台帳!BE71</f>
        <v>2</v>
      </c>
      <c r="W111" s="124">
        <f>+[1]様式２・管理台帳!BF71</f>
        <v>0</v>
      </c>
      <c r="X111" s="125">
        <f>+[1]様式２・管理台帳!BG71</f>
        <v>1</v>
      </c>
      <c r="Y111" s="125">
        <f>+[1]様式２・管理台帳!BH71</f>
        <v>1</v>
      </c>
      <c r="Z111" s="116" t="str">
        <f>+[1]様式２・管理台帳!BM71</f>
        <v>なし</v>
      </c>
      <c r="AA111" s="125">
        <f>+[1]様式２・管理台帳!BI71</f>
        <v>1</v>
      </c>
      <c r="AB111" s="126" t="str">
        <f>IF([1]様式２・管理台帳!BJ71+[1]様式２・管理台帳!BK71&gt;0,"あり","なし")</f>
        <v>なし</v>
      </c>
      <c r="AC111" s="127" t="str">
        <f>+[1]様式２・管理台帳!BL71</f>
        <v>あり</v>
      </c>
      <c r="AD111" s="128">
        <f>+[1]様式２・管理台帳!BW71</f>
        <v>4000</v>
      </c>
      <c r="AE111" s="127">
        <f>+[1]様式２・管理台帳!BX71</f>
        <v>0</v>
      </c>
      <c r="AF111" s="129">
        <f>+[1]様式２・管理台帳!BZ71</f>
        <v>2</v>
      </c>
      <c r="AG111" s="130">
        <f>+[1]様式２・管理台帳!CA71</f>
        <v>2</v>
      </c>
      <c r="AH111" s="131">
        <f>+[1]様式２・管理台帳!CB71</f>
        <v>7.45</v>
      </c>
      <c r="AI111" s="132">
        <f>+[1]様式２・管理台帳!CC71</f>
        <v>11.58</v>
      </c>
      <c r="AJ111" s="133">
        <f>+[1]様式２・管理台帳!CD71</f>
        <v>0</v>
      </c>
      <c r="AK111" s="134">
        <f>+[1]様式２・管理台帳!CE71</f>
        <v>0</v>
      </c>
      <c r="AL111" s="135">
        <f>+[1]様式２・管理台帳!CF71</f>
        <v>0</v>
      </c>
      <c r="AM111" s="136">
        <f>+[1]様式２・管理台帳!CG71</f>
        <v>0</v>
      </c>
      <c r="AN111" s="116">
        <f>+[1]様式２・管理台帳!CI71</f>
        <v>0</v>
      </c>
      <c r="AO111" s="127" t="str">
        <f>IF(OR([1]様式２・管理台帳!CK71="あり",[1]様式２・管理台帳!CK71="1必ず別室"),"あり","")</f>
        <v>あり</v>
      </c>
      <c r="AP111" s="137" t="str">
        <f>+[1]様式２・管理台帳!CN71</f>
        <v>あり</v>
      </c>
      <c r="AQ111" s="116" t="str">
        <f>+[1]様式２・管理台帳!CO71</f>
        <v>あり</v>
      </c>
      <c r="AR111" s="116" t="str">
        <f>+[1]様式２・管理台帳!CP71</f>
        <v>あり</v>
      </c>
      <c r="AS111" s="116" t="str">
        <f>+[1]様式２・管理台帳!CQ71</f>
        <v>あり</v>
      </c>
      <c r="AT111" s="116" t="str">
        <f>+[1]様式２・管理台帳!CR71</f>
        <v>あり</v>
      </c>
      <c r="AU111" s="116" t="str">
        <f>+[1]様式２・管理台帳!CS71</f>
        <v>あり</v>
      </c>
      <c r="AV111" s="116" t="str">
        <f>+[1]様式２・管理台帳!CT71</f>
        <v>あり</v>
      </c>
      <c r="AW111" s="116" t="str">
        <f>+[1]様式２・管理台帳!CU71</f>
        <v>あり</v>
      </c>
      <c r="AX111" s="138">
        <f>+[1]様式２・管理台帳!CV71</f>
        <v>2</v>
      </c>
      <c r="AY111" s="116" t="str">
        <f>+[1]様式２・管理台帳!CW71</f>
        <v>あり</v>
      </c>
      <c r="AZ111" s="116" t="str">
        <f>+[1]様式２・管理台帳!CY71</f>
        <v>○</v>
      </c>
      <c r="BA111" s="139" t="str">
        <f t="shared" si="33"/>
        <v/>
      </c>
      <c r="BB111" s="140" t="str">
        <f t="shared" si="44"/>
        <v/>
      </c>
      <c r="BC111" s="141" t="str">
        <f t="shared" si="35"/>
        <v/>
      </c>
      <c r="BD111" s="141" t="str">
        <f t="shared" si="36"/>
        <v/>
      </c>
      <c r="BE111" s="141" t="str">
        <f t="shared" si="45"/>
        <v/>
      </c>
      <c r="BF111" s="141" t="str">
        <f t="shared" si="38"/>
        <v/>
      </c>
      <c r="BG111" s="141" t="str">
        <f t="shared" si="39"/>
        <v/>
      </c>
      <c r="BH111" s="142" t="str">
        <f t="shared" si="40"/>
        <v/>
      </c>
      <c r="BI111" s="141" t="str">
        <f t="shared" si="41"/>
        <v/>
      </c>
      <c r="BJ111" s="142" t="str">
        <f t="shared" si="42"/>
        <v/>
      </c>
      <c r="BK111" s="143" t="str">
        <f t="shared" si="43"/>
        <v/>
      </c>
      <c r="BL111" s="115"/>
    </row>
    <row r="112" spans="1:64" s="146" customFormat="1" ht="21.95" customHeight="1" x14ac:dyDescent="0.15">
      <c r="A112" s="116">
        <f>+[1]様式２・管理台帳!C72</f>
        <v>89</v>
      </c>
      <c r="B112" s="116" t="str">
        <f>+[1]様式２・管理台帳!X72</f>
        <v>デイサービス七福新座</v>
      </c>
      <c r="C112" s="116" t="str">
        <f>+[1]様式２・管理台帳!BC72</f>
        <v>地域密着</v>
      </c>
      <c r="D112" s="116" t="str">
        <f>+[1]様式２・管理台帳!AA72</f>
        <v>新座市</v>
      </c>
      <c r="E112" s="116" t="str">
        <f>+[1]様式２・管理台帳!AB72</f>
        <v>新座市北野2-8-9</v>
      </c>
      <c r="F112" s="116" t="str">
        <f>+[1]様式２・管理台帳!AL72</f>
        <v>048-423-9901</v>
      </c>
      <c r="G112" s="116" t="str">
        <f>+[1]様式２・管理台帳!D72</f>
        <v>株式会社家集介護</v>
      </c>
      <c r="H112" s="117">
        <f>+[1]様式２・管理台帳!W72</f>
        <v>1175101631</v>
      </c>
      <c r="I112" s="118">
        <f>+[1]様式２・管理台帳!Y72</f>
        <v>0</v>
      </c>
      <c r="J112" s="119">
        <f>+[1]様式２・管理台帳!BA72</f>
        <v>8</v>
      </c>
      <c r="K112" s="120">
        <f>+[1]様式２・管理台帳!BB72</f>
        <v>18</v>
      </c>
      <c r="L112" s="121" t="str">
        <f>+[1]様式２・管理台帳!AP72</f>
        <v>○</v>
      </c>
      <c r="M112" s="122" t="str">
        <f>+[1]様式２・管理台帳!AQ72</f>
        <v>○</v>
      </c>
      <c r="N112" s="122" t="str">
        <f>+[1]様式２・管理台帳!AR72</f>
        <v>○</v>
      </c>
      <c r="O112" s="122" t="str">
        <f>+[1]様式２・管理台帳!AS72</f>
        <v>○</v>
      </c>
      <c r="P112" s="122" t="str">
        <f>+[1]様式２・管理台帳!AT72</f>
        <v>○</v>
      </c>
      <c r="Q112" s="122" t="str">
        <f>+[1]様式２・管理台帳!AU72</f>
        <v>○</v>
      </c>
      <c r="R112" s="122" t="str">
        <f>+[1]様式２・管理台帳!AV72</f>
        <v>○</v>
      </c>
      <c r="S112" s="122" t="str">
        <f>+[1]様式２・管理台帳!AW72</f>
        <v>○</v>
      </c>
      <c r="T112" s="116">
        <f>+[1]様式２・管理台帳!AX72</f>
        <v>0</v>
      </c>
      <c r="U112" s="123" t="str">
        <f>+IF([1]様式２・管理台帳!BD72="あり","あり","なし")</f>
        <v>あり</v>
      </c>
      <c r="V112" s="119">
        <f>+[1]様式２・管理台帳!BE72</f>
        <v>3</v>
      </c>
      <c r="W112" s="124">
        <f>+[1]様式２・管理台帳!BF72</f>
        <v>0</v>
      </c>
      <c r="X112" s="125">
        <f>+[1]様式２・管理台帳!BG72</f>
        <v>0</v>
      </c>
      <c r="Y112" s="125">
        <f>+[1]様式２・管理台帳!BH72</f>
        <v>3</v>
      </c>
      <c r="Z112" s="116" t="str">
        <f>+[1]様式２・管理台帳!BM72</f>
        <v>あり</v>
      </c>
      <c r="AA112" s="125">
        <f>+[1]様式２・管理台帳!BI72</f>
        <v>1</v>
      </c>
      <c r="AB112" s="126" t="str">
        <f>IF([1]様式２・管理台帳!BJ72+[1]様式２・管理台帳!BK72&gt;0,"あり","なし")</f>
        <v>なし</v>
      </c>
      <c r="AC112" s="127" t="str">
        <f>+[1]様式２・管理台帳!BL72</f>
        <v>あり</v>
      </c>
      <c r="AD112" s="128">
        <f>+[1]様式２・管理台帳!BW72</f>
        <v>1450</v>
      </c>
      <c r="AE112" s="127">
        <f>+[1]様式２・管理台帳!BX72</f>
        <v>0</v>
      </c>
      <c r="AF112" s="129">
        <f>+[1]様式２・管理台帳!BZ72</f>
        <v>0</v>
      </c>
      <c r="AG112" s="130">
        <f>+[1]様式２・管理台帳!CA72</f>
        <v>0</v>
      </c>
      <c r="AH112" s="131">
        <f>+[1]様式２・管理台帳!CB72</f>
        <v>0</v>
      </c>
      <c r="AI112" s="132">
        <f>+[1]様式２・管理台帳!CC72</f>
        <v>0</v>
      </c>
      <c r="AJ112" s="133">
        <f>+[1]様式２・管理台帳!CD72</f>
        <v>8</v>
      </c>
      <c r="AK112" s="134">
        <f>+[1]様式２・管理台帳!CE72</f>
        <v>0</v>
      </c>
      <c r="AL112" s="135">
        <f>+[1]様式２・管理台帳!CF72</f>
        <v>7.5</v>
      </c>
      <c r="AM112" s="136">
        <f>+[1]様式２・管理台帳!CG72</f>
        <v>0</v>
      </c>
      <c r="AN112" s="116" t="str">
        <f>+[1]様式２・管理台帳!CI72</f>
        <v>両方併用</v>
      </c>
      <c r="AO112" s="127" t="str">
        <f>IF(OR([1]様式２・管理台帳!CK72="あり",[1]様式２・管理台帳!CK72="1必ず別室"),"あり","")</f>
        <v/>
      </c>
      <c r="AP112" s="137" t="str">
        <f>+[1]様式２・管理台帳!CN72</f>
        <v>あり</v>
      </c>
      <c r="AQ112" s="116" t="str">
        <f>+[1]様式２・管理台帳!CO72</f>
        <v>あり</v>
      </c>
      <c r="AR112" s="116" t="str">
        <f>+[1]様式２・管理台帳!CP72</f>
        <v>あり</v>
      </c>
      <c r="AS112" s="116" t="str">
        <f>+[1]様式２・管理台帳!CQ72</f>
        <v>あり</v>
      </c>
      <c r="AT112" s="116" t="str">
        <f>+[1]様式２・管理台帳!CR72</f>
        <v>あり</v>
      </c>
      <c r="AU112" s="116" t="str">
        <f>+[1]様式２・管理台帳!CS72</f>
        <v>あり</v>
      </c>
      <c r="AV112" s="116" t="str">
        <f>+[1]様式２・管理台帳!CT72</f>
        <v>あり</v>
      </c>
      <c r="AW112" s="116" t="str">
        <f>+[1]様式２・管理台帳!CU72</f>
        <v>あり</v>
      </c>
      <c r="AX112" s="138">
        <f>+[1]様式２・管理台帳!CV72</f>
        <v>3</v>
      </c>
      <c r="AY112" s="116" t="str">
        <f>+[1]様式２・管理台帳!CW72</f>
        <v>あり</v>
      </c>
      <c r="AZ112" s="116" t="str">
        <f>+[1]様式２・管理台帳!CY72</f>
        <v>○</v>
      </c>
      <c r="BA112" s="139" t="str">
        <f t="shared" si="33"/>
        <v>▲</v>
      </c>
      <c r="BB112" s="140" t="str">
        <f t="shared" si="44"/>
        <v/>
      </c>
      <c r="BC112" s="141" t="str">
        <f t="shared" si="35"/>
        <v/>
      </c>
      <c r="BD112" s="141" t="str">
        <f t="shared" si="36"/>
        <v/>
      </c>
      <c r="BE112" s="141" t="str">
        <f t="shared" si="45"/>
        <v/>
      </c>
      <c r="BF112" s="141" t="str">
        <f t="shared" si="38"/>
        <v/>
      </c>
      <c r="BG112" s="141" t="str">
        <f t="shared" si="39"/>
        <v/>
      </c>
      <c r="BH112" s="142" t="str">
        <f t="shared" si="40"/>
        <v>▲</v>
      </c>
      <c r="BI112" s="141" t="str">
        <f t="shared" si="41"/>
        <v/>
      </c>
      <c r="BJ112" s="142" t="str">
        <f t="shared" si="42"/>
        <v/>
      </c>
      <c r="BK112" s="143" t="str">
        <f t="shared" si="43"/>
        <v/>
      </c>
      <c r="BL112" s="115"/>
    </row>
    <row r="113" spans="1:64" s="146" customFormat="1" ht="21.95" customHeight="1" x14ac:dyDescent="0.15">
      <c r="A113" s="116">
        <f>+[1]様式２・管理台帳!C77</f>
        <v>94</v>
      </c>
      <c r="B113" s="116" t="str">
        <f>+[1]様式２・管理台帳!X77</f>
        <v>デイサービス　プチモンド</v>
      </c>
      <c r="C113" s="116" t="str">
        <f>+[1]様式２・管理台帳!BC77</f>
        <v>地域密着</v>
      </c>
      <c r="D113" s="116" t="str">
        <f>+[1]様式２・管理台帳!AA77</f>
        <v>嵐山町</v>
      </c>
      <c r="E113" s="116" t="str">
        <f>+[1]様式２・管理台帳!AB77</f>
        <v>比企郡嵐山町菅谷690-10</v>
      </c>
      <c r="F113" s="116" t="str">
        <f>+[1]様式２・管理台帳!AL77</f>
        <v>0493-81-4345</v>
      </c>
      <c r="G113" s="116" t="str">
        <f>+[1]様式２・管理台帳!D77</f>
        <v>一般社団法人プチモンド</v>
      </c>
      <c r="H113" s="117">
        <f>+[1]様式２・管理台帳!W77</f>
        <v>1173201664</v>
      </c>
      <c r="I113" s="118">
        <f>+[1]様式２・管理台帳!Y77</f>
        <v>0</v>
      </c>
      <c r="J113" s="119">
        <f>+[1]様式２・管理台帳!BA77</f>
        <v>3</v>
      </c>
      <c r="K113" s="120">
        <f>+[1]様式２・管理台帳!BB77</f>
        <v>15</v>
      </c>
      <c r="L113" s="121" t="str">
        <f>+[1]様式２・管理台帳!AP77</f>
        <v>○</v>
      </c>
      <c r="M113" s="122" t="str">
        <f>+[1]様式２・管理台帳!AQ77</f>
        <v>○</v>
      </c>
      <c r="N113" s="122" t="str">
        <f>+[1]様式２・管理台帳!AR77</f>
        <v>○</v>
      </c>
      <c r="O113" s="122" t="str">
        <f>+[1]様式２・管理台帳!AS77</f>
        <v>○</v>
      </c>
      <c r="P113" s="122" t="str">
        <f>+[1]様式２・管理台帳!AT77</f>
        <v>○</v>
      </c>
      <c r="Q113" s="122" t="str">
        <f>+[1]様式２・管理台帳!AU77</f>
        <v>○</v>
      </c>
      <c r="R113" s="122">
        <f>+[1]様式２・管理台帳!AV77</f>
        <v>0</v>
      </c>
      <c r="S113" s="122">
        <f>+[1]様式２・管理台帳!AW77</f>
        <v>0</v>
      </c>
      <c r="T113" s="116">
        <f>+[1]様式２・管理台帳!AX77</f>
        <v>0</v>
      </c>
      <c r="U113" s="123" t="str">
        <f>+IF([1]様式２・管理台帳!BD77="あり","あり","なし")</f>
        <v>あり</v>
      </c>
      <c r="V113" s="119">
        <f>+[1]様式２・管理台帳!BE77</f>
        <v>9</v>
      </c>
      <c r="W113" s="124">
        <f>+[1]様式２・管理台帳!BF77</f>
        <v>2</v>
      </c>
      <c r="X113" s="125">
        <f>+[1]様式２・管理台帳!BG77</f>
        <v>7</v>
      </c>
      <c r="Y113" s="125">
        <f>+[1]様式２・管理台帳!BH77</f>
        <v>0</v>
      </c>
      <c r="Z113" s="116" t="str">
        <f>+[1]様式２・管理台帳!BM77</f>
        <v>なし</v>
      </c>
      <c r="AA113" s="125">
        <f>+[1]様式２・管理台帳!BI77</f>
        <v>1</v>
      </c>
      <c r="AB113" s="126" t="str">
        <f>IF([1]様式２・管理台帳!BJ77+[1]様式２・管理台帳!BK77&gt;0,"あり","なし")</f>
        <v>あり</v>
      </c>
      <c r="AC113" s="127" t="str">
        <f>+[1]様式２・管理台帳!BL77</f>
        <v>あり</v>
      </c>
      <c r="AD113" s="128">
        <f>+[1]様式２・管理台帳!BW77</f>
        <v>3056</v>
      </c>
      <c r="AE113" s="127" t="str">
        <f>+[1]様式２・管理台帳!BX77</f>
        <v>あり</v>
      </c>
      <c r="AF113" s="129">
        <f>+[1]様式２・管理台帳!BZ77</f>
        <v>2</v>
      </c>
      <c r="AG113" s="130">
        <f>+[1]様式２・管理台帳!CA77</f>
        <v>0</v>
      </c>
      <c r="AH113" s="131">
        <f>+[1]様式２・管理台帳!CB77</f>
        <v>8.69</v>
      </c>
      <c r="AI113" s="132">
        <f>+[1]様式２・管理台帳!CC77</f>
        <v>9.93</v>
      </c>
      <c r="AJ113" s="133">
        <f>+[1]様式２・管理台帳!CD77</f>
        <v>0</v>
      </c>
      <c r="AK113" s="134">
        <f>+[1]様式２・管理台帳!CE77</f>
        <v>0</v>
      </c>
      <c r="AL113" s="135">
        <f>+[1]様式２・管理台帳!CF77</f>
        <v>0</v>
      </c>
      <c r="AM113" s="136">
        <f>+[1]様式２・管理台帳!CG77</f>
        <v>0</v>
      </c>
      <c r="AN113" s="116">
        <f>+[1]様式２・管理台帳!CI77</f>
        <v>0</v>
      </c>
      <c r="AO113" s="127" t="str">
        <f>IF(OR([1]様式２・管理台帳!CK77="あり",[1]様式２・管理台帳!CK77="1必ず別室"),"あり","")</f>
        <v>あり</v>
      </c>
      <c r="AP113" s="137" t="str">
        <f>+[1]様式２・管理台帳!CN77</f>
        <v>あり</v>
      </c>
      <c r="AQ113" s="116" t="str">
        <f>+[1]様式２・管理台帳!CO77</f>
        <v>あり</v>
      </c>
      <c r="AR113" s="116" t="str">
        <f>+[1]様式２・管理台帳!CP77</f>
        <v>あり</v>
      </c>
      <c r="AS113" s="116" t="str">
        <f>+[1]様式２・管理台帳!CQ77</f>
        <v>あり</v>
      </c>
      <c r="AT113" s="116" t="str">
        <f>+[1]様式２・管理台帳!CR77</f>
        <v>あり</v>
      </c>
      <c r="AU113" s="116" t="str">
        <f>+[1]様式２・管理台帳!CS77</f>
        <v>あり</v>
      </c>
      <c r="AV113" s="116" t="str">
        <f>+[1]様式２・管理台帳!CT77</f>
        <v>あり</v>
      </c>
      <c r="AW113" s="116" t="str">
        <f>+[1]様式２・管理台帳!CU77</f>
        <v>あり</v>
      </c>
      <c r="AX113" s="138">
        <f>+[1]様式２・管理台帳!CV77</f>
        <v>2</v>
      </c>
      <c r="AY113" s="116" t="str">
        <f>+[1]様式２・管理台帳!CW77</f>
        <v>なし</v>
      </c>
      <c r="AZ113" s="116" t="str">
        <f>+[1]様式２・管理台帳!CY77</f>
        <v>○</v>
      </c>
      <c r="BA113" s="139" t="str">
        <f t="shared" si="33"/>
        <v/>
      </c>
      <c r="BB113" s="140" t="str">
        <f t="shared" si="44"/>
        <v/>
      </c>
      <c r="BC113" s="141" t="str">
        <f t="shared" si="35"/>
        <v/>
      </c>
      <c r="BD113" s="141" t="str">
        <f t="shared" si="36"/>
        <v/>
      </c>
      <c r="BE113" s="141" t="str">
        <f t="shared" si="45"/>
        <v/>
      </c>
      <c r="BF113" s="141" t="str">
        <f t="shared" si="38"/>
        <v/>
      </c>
      <c r="BG113" s="141" t="str">
        <f t="shared" si="39"/>
        <v/>
      </c>
      <c r="BH113" s="142" t="str">
        <f t="shared" si="40"/>
        <v/>
      </c>
      <c r="BI113" s="141" t="str">
        <f t="shared" si="41"/>
        <v/>
      </c>
      <c r="BJ113" s="142" t="str">
        <f t="shared" si="42"/>
        <v/>
      </c>
      <c r="BK113" s="143" t="str">
        <f t="shared" si="43"/>
        <v/>
      </c>
      <c r="BL113" s="115"/>
    </row>
    <row r="114" spans="1:64" s="146" customFormat="1" ht="21.95" customHeight="1" x14ac:dyDescent="0.15">
      <c r="A114" s="116">
        <f>+[1]様式２・管理台帳!C78</f>
        <v>95</v>
      </c>
      <c r="B114" s="116" t="str">
        <f>+[1]様式２・管理台帳!X78</f>
        <v>デイサービス　しらゆり</v>
      </c>
      <c r="C114" s="116" t="str">
        <f>+[1]様式２・管理台帳!BC78</f>
        <v>地域密着</v>
      </c>
      <c r="D114" s="116" t="str">
        <f>+[1]様式２・管理台帳!AA78</f>
        <v>小川町</v>
      </c>
      <c r="E114" s="116" t="str">
        <f>+[1]様式２・管理台帳!AB78</f>
        <v>比企郡小川町下横田614-2</v>
      </c>
      <c r="F114" s="116" t="str">
        <f>+[1]様式２・管理台帳!AL78</f>
        <v>0493-71-7700</v>
      </c>
      <c r="G114" s="116" t="str">
        <f>+[1]様式２・管理台帳!D78</f>
        <v>有限会社ケアサービスひまわり</v>
      </c>
      <c r="H114" s="117">
        <f>+[1]様式２・管理台帳!W78</f>
        <v>1173201680</v>
      </c>
      <c r="I114" s="118">
        <f>+[1]様式２・管理台帳!Y78</f>
        <v>0</v>
      </c>
      <c r="J114" s="119">
        <f>+[1]様式２・管理台帳!BA78</f>
        <v>9</v>
      </c>
      <c r="K114" s="120">
        <f>+[1]様式２・管理台帳!BB78</f>
        <v>18</v>
      </c>
      <c r="L114" s="121" t="str">
        <f>+[1]様式２・管理台帳!AP78</f>
        <v>○</v>
      </c>
      <c r="M114" s="122" t="str">
        <f>+[1]様式２・管理台帳!AQ78</f>
        <v>○</v>
      </c>
      <c r="N114" s="122" t="str">
        <f>+[1]様式２・管理台帳!AR78</f>
        <v>○</v>
      </c>
      <c r="O114" s="122" t="str">
        <f>+[1]様式２・管理台帳!AS78</f>
        <v>○</v>
      </c>
      <c r="P114" s="122" t="str">
        <f>+[1]様式２・管理台帳!AT78</f>
        <v>○</v>
      </c>
      <c r="Q114" s="122" t="str">
        <f>+[1]様式２・管理台帳!AU78</f>
        <v>○</v>
      </c>
      <c r="R114" s="122" t="str">
        <f>+[1]様式２・管理台帳!AV78</f>
        <v>○</v>
      </c>
      <c r="S114" s="122" t="str">
        <f>+[1]様式２・管理台帳!AW78</f>
        <v>○</v>
      </c>
      <c r="T114" s="116">
        <f>+[1]様式２・管理台帳!AX78</f>
        <v>0</v>
      </c>
      <c r="U114" s="123" t="str">
        <f>+IF([1]様式２・管理台帳!BD78="あり","あり","なし")</f>
        <v>あり</v>
      </c>
      <c r="V114" s="119">
        <f>+[1]様式２・管理台帳!BE78</f>
        <v>4</v>
      </c>
      <c r="W114" s="124">
        <f>+[1]様式２・管理台帳!BF78</f>
        <v>0</v>
      </c>
      <c r="X114" s="125">
        <f>+[1]様式２・管理台帳!BG78</f>
        <v>1</v>
      </c>
      <c r="Y114" s="125">
        <f>+[1]様式２・管理台帳!BH78</f>
        <v>3</v>
      </c>
      <c r="Z114" s="116" t="str">
        <f>+[1]様式２・管理台帳!BM78</f>
        <v>なし</v>
      </c>
      <c r="AA114" s="125">
        <f>+[1]様式２・管理台帳!BI78</f>
        <v>1</v>
      </c>
      <c r="AB114" s="126" t="str">
        <f>IF([1]様式２・管理台帳!BJ78+[1]様式２・管理台帳!BK78&gt;0,"あり","なし")</f>
        <v>なし</v>
      </c>
      <c r="AC114" s="127" t="str">
        <f>+[1]様式２・管理台帳!BL78</f>
        <v>あり</v>
      </c>
      <c r="AD114" s="128">
        <f>+[1]様式２・管理台帳!BW78</f>
        <v>3000</v>
      </c>
      <c r="AE114" s="127">
        <f>+[1]様式２・管理台帳!BX78</f>
        <v>0</v>
      </c>
      <c r="AF114" s="129">
        <f>+[1]様式２・管理台帳!BZ78</f>
        <v>6</v>
      </c>
      <c r="AG114" s="130">
        <f>+[1]様式２・管理台帳!CA78</f>
        <v>3</v>
      </c>
      <c r="AH114" s="131">
        <f>+[1]様式２・管理台帳!CB78</f>
        <v>7.45</v>
      </c>
      <c r="AI114" s="132">
        <f>+[1]様式２・管理台帳!CC78</f>
        <v>10.97</v>
      </c>
      <c r="AJ114" s="133">
        <f>+[1]様式２・管理台帳!CD78</f>
        <v>0</v>
      </c>
      <c r="AK114" s="134">
        <f>+[1]様式２・管理台帳!CE78</f>
        <v>0</v>
      </c>
      <c r="AL114" s="135">
        <f>+[1]様式２・管理台帳!CF78</f>
        <v>0</v>
      </c>
      <c r="AM114" s="136">
        <f>+[1]様式２・管理台帳!CG78</f>
        <v>0</v>
      </c>
      <c r="AN114" s="116">
        <f>+[1]様式２・管理台帳!CI78</f>
        <v>0</v>
      </c>
      <c r="AO114" s="127" t="str">
        <f>IF(OR([1]様式２・管理台帳!CK78="あり",[1]様式２・管理台帳!CK78="1必ず別室"),"あり","")</f>
        <v>あり</v>
      </c>
      <c r="AP114" s="137" t="str">
        <f>+[1]様式２・管理台帳!CN78</f>
        <v>あり</v>
      </c>
      <c r="AQ114" s="116" t="str">
        <f>+[1]様式２・管理台帳!CO78</f>
        <v>あり</v>
      </c>
      <c r="AR114" s="116" t="str">
        <f>+[1]様式２・管理台帳!CP78</f>
        <v>あり</v>
      </c>
      <c r="AS114" s="116" t="str">
        <f>+[1]様式２・管理台帳!CQ78</f>
        <v>あり</v>
      </c>
      <c r="AT114" s="116" t="str">
        <f>+[1]様式２・管理台帳!CR78</f>
        <v>あり</v>
      </c>
      <c r="AU114" s="116" t="str">
        <f>+[1]様式２・管理台帳!CS78</f>
        <v>あり</v>
      </c>
      <c r="AV114" s="116" t="str">
        <f>+[1]様式２・管理台帳!CT78</f>
        <v>なし</v>
      </c>
      <c r="AW114" s="116" t="str">
        <f>+[1]様式２・管理台帳!CU78</f>
        <v>なし</v>
      </c>
      <c r="AX114" s="138">
        <f>+[1]様式２・管理台帳!CV78</f>
        <v>2</v>
      </c>
      <c r="AY114" s="116" t="str">
        <f>+[1]様式２・管理台帳!CW78</f>
        <v>あり</v>
      </c>
      <c r="AZ114" s="116" t="str">
        <f>+[1]様式２・管理台帳!CY78</f>
        <v>○</v>
      </c>
      <c r="BA114" s="139" t="str">
        <f t="shared" si="33"/>
        <v/>
      </c>
      <c r="BB114" s="140" t="str">
        <f t="shared" si="44"/>
        <v/>
      </c>
      <c r="BC114" s="141" t="str">
        <f t="shared" si="35"/>
        <v/>
      </c>
      <c r="BD114" s="141" t="str">
        <f t="shared" si="36"/>
        <v/>
      </c>
      <c r="BE114" s="141" t="str">
        <f t="shared" si="45"/>
        <v/>
      </c>
      <c r="BF114" s="141" t="str">
        <f t="shared" si="38"/>
        <v/>
      </c>
      <c r="BG114" s="141" t="str">
        <f t="shared" si="39"/>
        <v/>
      </c>
      <c r="BH114" s="142" t="str">
        <f t="shared" si="40"/>
        <v/>
      </c>
      <c r="BI114" s="141" t="str">
        <f t="shared" si="41"/>
        <v/>
      </c>
      <c r="BJ114" s="142" t="str">
        <f t="shared" si="42"/>
        <v/>
      </c>
      <c r="BK114" s="143" t="str">
        <f t="shared" si="43"/>
        <v/>
      </c>
      <c r="BL114" s="115"/>
    </row>
    <row r="115" spans="1:64" s="146" customFormat="1" ht="21.95" customHeight="1" x14ac:dyDescent="0.15">
      <c r="A115" s="116">
        <f>+[1]様式２・管理台帳!C82</f>
        <v>99</v>
      </c>
      <c r="B115" s="116" t="str">
        <f>+[1]様式２・管理台帳!X82</f>
        <v>デイサービス　プチモンド都</v>
      </c>
      <c r="C115" s="116" t="str">
        <f>+[1]様式２・管理台帳!BC82</f>
        <v>地域密着</v>
      </c>
      <c r="D115" s="116" t="str">
        <f>+[1]様式２・管理台帳!AA82</f>
        <v>嵐山町</v>
      </c>
      <c r="E115" s="116" t="str">
        <f>+[1]様式２・管理台帳!AB82</f>
        <v>比企郡嵐山町大字菅谷618-8</v>
      </c>
      <c r="F115" s="116" t="str">
        <f>+[1]様式２・管理台帳!AL82</f>
        <v>0493-81-5446</v>
      </c>
      <c r="G115" s="116" t="str">
        <f>+[1]様式２・管理台帳!D82</f>
        <v>一般社団法人プチモンド</v>
      </c>
      <c r="H115" s="117">
        <f>+[1]様式２・管理台帳!W82</f>
        <v>1173201862</v>
      </c>
      <c r="I115" s="118">
        <f>+[1]様式２・管理台帳!Y82</f>
        <v>0</v>
      </c>
      <c r="J115" s="119">
        <f>+[1]様式２・管理台帳!BA82</f>
        <v>2</v>
      </c>
      <c r="K115" s="120">
        <f>+[1]様式２・管理台帳!BB82</f>
        <v>18</v>
      </c>
      <c r="L115" s="121" t="str">
        <f>+[1]様式２・管理台帳!AP82</f>
        <v>○</v>
      </c>
      <c r="M115" s="122" t="str">
        <f>+[1]様式２・管理台帳!AQ82</f>
        <v>○</v>
      </c>
      <c r="N115" s="122" t="str">
        <f>+[1]様式２・管理台帳!AR82</f>
        <v>○</v>
      </c>
      <c r="O115" s="122" t="str">
        <f>+[1]様式２・管理台帳!AS82</f>
        <v>○</v>
      </c>
      <c r="P115" s="122" t="str">
        <f>+[1]様式２・管理台帳!AT82</f>
        <v>○</v>
      </c>
      <c r="Q115" s="122" t="str">
        <f>+[1]様式２・管理台帳!AU82</f>
        <v>○</v>
      </c>
      <c r="R115" s="122">
        <f>+[1]様式２・管理台帳!AV82</f>
        <v>0</v>
      </c>
      <c r="S115" s="122">
        <f>+[1]様式２・管理台帳!AW82</f>
        <v>0</v>
      </c>
      <c r="T115" s="116">
        <f>+[1]様式２・管理台帳!AX82</f>
        <v>0</v>
      </c>
      <c r="U115" s="123" t="str">
        <f>+IF([1]様式２・管理台帳!BD82="あり","あり","なし")</f>
        <v>あり</v>
      </c>
      <c r="V115" s="119">
        <f>+[1]様式２・管理台帳!BE82</f>
        <v>9</v>
      </c>
      <c r="W115" s="124">
        <f>+[1]様式２・管理台帳!BF82</f>
        <v>1</v>
      </c>
      <c r="X115" s="125">
        <f>+[1]様式２・管理台帳!BG82</f>
        <v>8</v>
      </c>
      <c r="Y115" s="125">
        <f>+[1]様式２・管理台帳!BH82</f>
        <v>0</v>
      </c>
      <c r="Z115" s="116" t="str">
        <f>+[1]様式２・管理台帳!BM82</f>
        <v>なし</v>
      </c>
      <c r="AA115" s="125">
        <f>+[1]様式２・管理台帳!BI82</f>
        <v>1</v>
      </c>
      <c r="AB115" s="126" t="str">
        <f>IF([1]様式２・管理台帳!BJ82+[1]様式２・管理台帳!BK82&gt;0,"あり","なし")</f>
        <v>あり</v>
      </c>
      <c r="AC115" s="127" t="str">
        <f>+[1]様式２・管理台帳!BL82</f>
        <v>あり</v>
      </c>
      <c r="AD115" s="128">
        <f>+[1]様式２・管理台帳!BW82</f>
        <v>3056</v>
      </c>
      <c r="AE115" s="127" t="str">
        <f>+[1]様式２・管理台帳!BX82</f>
        <v>あり</v>
      </c>
      <c r="AF115" s="129">
        <f>+[1]様式２・管理台帳!BZ82</f>
        <v>1</v>
      </c>
      <c r="AG115" s="130">
        <f>+[1]様式２・管理台帳!CA82</f>
        <v>0</v>
      </c>
      <c r="AH115" s="131">
        <f>+[1]様式２・管理台帳!CB82</f>
        <v>9.3800000000000008</v>
      </c>
      <c r="AI115" s="132">
        <f>+[1]様式２・管理台帳!CC82</f>
        <v>0</v>
      </c>
      <c r="AJ115" s="133">
        <f>+[1]様式２・管理台帳!CD82</f>
        <v>1</v>
      </c>
      <c r="AK115" s="134">
        <f>+[1]様式２・管理台帳!CE82</f>
        <v>0</v>
      </c>
      <c r="AL115" s="135">
        <f>+[1]様式２・管理台帳!CF82</f>
        <v>7.45</v>
      </c>
      <c r="AM115" s="136">
        <f>+[1]様式２・管理台帳!CG82</f>
        <v>0</v>
      </c>
      <c r="AN115" s="116" t="str">
        <f>+[1]様式２・管理台帳!CI82</f>
        <v>カーテン</v>
      </c>
      <c r="AO115" s="127" t="str">
        <f>IF(OR([1]様式２・管理台帳!CK82="あり",[1]様式２・管理台帳!CK82="1必ず別室"),"あり","")</f>
        <v>あり</v>
      </c>
      <c r="AP115" s="137" t="str">
        <f>+[1]様式２・管理台帳!CN82</f>
        <v>あり</v>
      </c>
      <c r="AQ115" s="116" t="str">
        <f>+[1]様式２・管理台帳!CO82</f>
        <v>あり</v>
      </c>
      <c r="AR115" s="116" t="str">
        <f>+[1]様式２・管理台帳!CP82</f>
        <v>あり</v>
      </c>
      <c r="AS115" s="116" t="str">
        <f>+[1]様式２・管理台帳!CQ82</f>
        <v>あり</v>
      </c>
      <c r="AT115" s="116" t="str">
        <f>+[1]様式２・管理台帳!CR82</f>
        <v>あり</v>
      </c>
      <c r="AU115" s="116" t="str">
        <f>+[1]様式２・管理台帳!CS82</f>
        <v>あり</v>
      </c>
      <c r="AV115" s="116" t="str">
        <f>+[1]様式２・管理台帳!CT82</f>
        <v>あり</v>
      </c>
      <c r="AW115" s="116" t="str">
        <f>+[1]様式２・管理台帳!CU82</f>
        <v>あり</v>
      </c>
      <c r="AX115" s="138">
        <f>+[1]様式２・管理台帳!CV82</f>
        <v>2</v>
      </c>
      <c r="AY115" s="116" t="str">
        <f>+[1]様式２・管理台帳!CW82</f>
        <v>なし</v>
      </c>
      <c r="AZ115" s="116" t="str">
        <f>+[1]様式２・管理台帳!CY82</f>
        <v>○</v>
      </c>
      <c r="BA115" s="139" t="str">
        <f t="shared" si="33"/>
        <v/>
      </c>
      <c r="BB115" s="140" t="str">
        <f t="shared" si="44"/>
        <v/>
      </c>
      <c r="BC115" s="141" t="str">
        <f t="shared" si="35"/>
        <v/>
      </c>
      <c r="BD115" s="141" t="str">
        <f t="shared" si="36"/>
        <v/>
      </c>
      <c r="BE115" s="141" t="str">
        <f t="shared" si="45"/>
        <v/>
      </c>
      <c r="BF115" s="141" t="str">
        <f t="shared" si="38"/>
        <v/>
      </c>
      <c r="BG115" s="141" t="str">
        <f t="shared" si="39"/>
        <v/>
      </c>
      <c r="BH115" s="142" t="str">
        <f t="shared" si="40"/>
        <v/>
      </c>
      <c r="BI115" s="141" t="str">
        <f t="shared" si="41"/>
        <v/>
      </c>
      <c r="BJ115" s="142" t="str">
        <f t="shared" si="42"/>
        <v/>
      </c>
      <c r="BK115" s="143" t="str">
        <f t="shared" si="43"/>
        <v/>
      </c>
      <c r="BL115" s="115"/>
    </row>
    <row r="116" spans="1:64" s="147" customFormat="1" ht="21.95" customHeight="1" x14ac:dyDescent="0.15">
      <c r="A116" s="116">
        <f>+[1]様式２・管理台帳!C95</f>
        <v>112</v>
      </c>
      <c r="B116" s="116" t="str">
        <f>+[1]様式２・管理台帳!X95</f>
        <v>ラブアンドスマイル江南</v>
      </c>
      <c r="C116" s="116" t="str">
        <f>+[1]様式２・管理台帳!BC95</f>
        <v>地域密着</v>
      </c>
      <c r="D116" s="116" t="str">
        <f>+[1]様式２・管理台帳!AA95</f>
        <v>熊谷市</v>
      </c>
      <c r="E116" s="116" t="str">
        <f>+[1]様式２・管理台帳!AB95</f>
        <v>熊谷市樋春２０７０－１</v>
      </c>
      <c r="F116" s="116" t="str">
        <f>+[1]様式２・管理台帳!AL95</f>
        <v>048-579-5766</v>
      </c>
      <c r="G116" s="116" t="str">
        <f>+[1]様式２・管理台帳!D95</f>
        <v>有限会社やまひろ</v>
      </c>
      <c r="H116" s="117">
        <f>+[1]様式２・管理台帳!W95</f>
        <v>1173102250</v>
      </c>
      <c r="I116" s="118">
        <f>+[1]様式２・管理台帳!Y95</f>
        <v>0</v>
      </c>
      <c r="J116" s="119">
        <f>+[1]様式２・管理台帳!BA95</f>
        <v>9</v>
      </c>
      <c r="K116" s="120">
        <f>+[1]様式２・管理台帳!BB95</f>
        <v>18</v>
      </c>
      <c r="L116" s="121" t="str">
        <f>+[1]様式２・管理台帳!AP95</f>
        <v>○</v>
      </c>
      <c r="M116" s="122" t="str">
        <f>+[1]様式２・管理台帳!AQ95</f>
        <v>○</v>
      </c>
      <c r="N116" s="122" t="str">
        <f>+[1]様式２・管理台帳!AR95</f>
        <v>○</v>
      </c>
      <c r="O116" s="122" t="str">
        <f>+[1]様式２・管理台帳!AS95</f>
        <v>○</v>
      </c>
      <c r="P116" s="122" t="str">
        <f>+[1]様式２・管理台帳!AT95</f>
        <v>○</v>
      </c>
      <c r="Q116" s="122" t="str">
        <f>+[1]様式２・管理台帳!AU95</f>
        <v>○</v>
      </c>
      <c r="R116" s="122" t="str">
        <f>+[1]様式２・管理台帳!AV95</f>
        <v>○</v>
      </c>
      <c r="S116" s="122" t="str">
        <f>+[1]様式２・管理台帳!AW95</f>
        <v>○</v>
      </c>
      <c r="T116" s="116">
        <f>+[1]様式２・管理台帳!AX95</f>
        <v>0</v>
      </c>
      <c r="U116" s="123" t="str">
        <f>+IF([1]様式２・管理台帳!BD95="あり","あり","なし")</f>
        <v>あり</v>
      </c>
      <c r="V116" s="119">
        <f>+[1]様式２・管理台帳!BE95</f>
        <v>5</v>
      </c>
      <c r="W116" s="124">
        <f>+[1]様式２・管理台帳!BF95</f>
        <v>0</v>
      </c>
      <c r="X116" s="125">
        <f>+[1]様式２・管理台帳!BG95</f>
        <v>3</v>
      </c>
      <c r="Y116" s="125">
        <f>+[1]様式２・管理台帳!BH95</f>
        <v>2</v>
      </c>
      <c r="Z116" s="116" t="str">
        <f>+[1]様式２・管理台帳!BM95</f>
        <v>あり</v>
      </c>
      <c r="AA116" s="125">
        <f>+[1]様式２・管理台帳!BI95</f>
        <v>1</v>
      </c>
      <c r="AB116" s="126" t="str">
        <f>IF([1]様式２・管理台帳!BJ95+[1]様式２・管理台帳!BK95&gt;0,"あり","なし")</f>
        <v>なし</v>
      </c>
      <c r="AC116" s="127" t="str">
        <f>+[1]様式２・管理台帳!BL95</f>
        <v>あり</v>
      </c>
      <c r="AD116" s="128">
        <f>+[1]様式２・管理台帳!BW95</f>
        <v>1500</v>
      </c>
      <c r="AE116" s="127">
        <f>+[1]様式２・管理台帳!BX95</f>
        <v>0</v>
      </c>
      <c r="AF116" s="129">
        <f>+[1]様式２・管理台帳!BZ95</f>
        <v>3</v>
      </c>
      <c r="AG116" s="130">
        <f>+[1]様式２・管理台帳!CA95</f>
        <v>0</v>
      </c>
      <c r="AH116" s="131">
        <f>+[1]様式２・管理台帳!CB95</f>
        <v>10.8</v>
      </c>
      <c r="AI116" s="132">
        <f>+[1]様式２・管理台帳!CC95</f>
        <v>20.76</v>
      </c>
      <c r="AJ116" s="133">
        <f>+[1]様式２・管理台帳!CD95</f>
        <v>4</v>
      </c>
      <c r="AK116" s="134">
        <f>+[1]様式２・管理台帳!CE95</f>
        <v>0</v>
      </c>
      <c r="AL116" s="135">
        <f>+[1]様式２・管理台帳!CF95</f>
        <v>52.39</v>
      </c>
      <c r="AM116" s="136">
        <f>+[1]様式２・管理台帳!CG95</f>
        <v>52.39</v>
      </c>
      <c r="AN116" s="116" t="str">
        <f>+[1]様式２・管理台帳!CI95</f>
        <v>パーテーション</v>
      </c>
      <c r="AO116" s="127" t="str">
        <f>IF(OR([1]様式２・管理台帳!CK95="あり",[1]様式２・管理台帳!CK95="1必ず別室"),"あり","")</f>
        <v/>
      </c>
      <c r="AP116" s="137" t="str">
        <f>+[1]様式２・管理台帳!CN95</f>
        <v>あり</v>
      </c>
      <c r="AQ116" s="116" t="str">
        <f>+[1]様式２・管理台帳!CO95</f>
        <v>あり</v>
      </c>
      <c r="AR116" s="116" t="str">
        <f>+[1]様式２・管理台帳!CP95</f>
        <v>あり</v>
      </c>
      <c r="AS116" s="116" t="str">
        <f>+[1]様式２・管理台帳!CQ95</f>
        <v>あり</v>
      </c>
      <c r="AT116" s="116" t="str">
        <f>+[1]様式２・管理台帳!CR95</f>
        <v>あり</v>
      </c>
      <c r="AU116" s="116" t="str">
        <f>+[1]様式２・管理台帳!CS95</f>
        <v>あり</v>
      </c>
      <c r="AV116" s="116" t="str">
        <f>+[1]様式２・管理台帳!CT95</f>
        <v>あり</v>
      </c>
      <c r="AW116" s="116" t="str">
        <f>+[1]様式２・管理台帳!CU95</f>
        <v>あり</v>
      </c>
      <c r="AX116" s="138">
        <f>+[1]様式２・管理台帳!CV95</f>
        <v>2</v>
      </c>
      <c r="AY116" s="116" t="str">
        <f>+[1]様式２・管理台帳!CW95</f>
        <v>あり</v>
      </c>
      <c r="AZ116" s="116" t="str">
        <f>+[1]様式２・管理台帳!CY95</f>
        <v>○</v>
      </c>
      <c r="BA116" s="139" t="str">
        <f t="shared" si="33"/>
        <v>▲</v>
      </c>
      <c r="BB116" s="140" t="str">
        <f t="shared" si="44"/>
        <v/>
      </c>
      <c r="BC116" s="141" t="str">
        <f t="shared" si="35"/>
        <v/>
      </c>
      <c r="BD116" s="141" t="str">
        <f t="shared" si="36"/>
        <v/>
      </c>
      <c r="BE116" s="141" t="str">
        <f t="shared" si="45"/>
        <v/>
      </c>
      <c r="BF116" s="141" t="str">
        <f t="shared" si="38"/>
        <v/>
      </c>
      <c r="BG116" s="141" t="str">
        <f t="shared" si="39"/>
        <v/>
      </c>
      <c r="BH116" s="142" t="str">
        <f t="shared" si="40"/>
        <v>▲</v>
      </c>
      <c r="BI116" s="141" t="str">
        <f t="shared" si="41"/>
        <v/>
      </c>
      <c r="BJ116" s="142" t="str">
        <f t="shared" si="42"/>
        <v/>
      </c>
      <c r="BK116" s="143" t="str">
        <f t="shared" si="43"/>
        <v/>
      </c>
      <c r="BL116" s="115"/>
    </row>
    <row r="117" spans="1:64" s="146" customFormat="1" ht="21.95" customHeight="1" x14ac:dyDescent="0.15">
      <c r="A117" s="116">
        <f>+[1]様式２・管理台帳!C104</f>
        <v>121</v>
      </c>
      <c r="B117" s="116" t="str">
        <f>+[1]様式２・管理台帳!X104</f>
        <v>デイサービスあらかわ亭</v>
      </c>
      <c r="C117" s="116" t="str">
        <f>+[1]様式２・管理台帳!BC104</f>
        <v>地域密着</v>
      </c>
      <c r="D117" s="116" t="str">
        <f>+[1]様式２・管理台帳!AA104</f>
        <v>秩父市</v>
      </c>
      <c r="E117" s="116" t="str">
        <f>+[1]様式２・管理台帳!AB104</f>
        <v>秩父市寺尾３４８７－８</v>
      </c>
      <c r="F117" s="116" t="str">
        <f>+[1]様式２・管理台帳!AL104</f>
        <v>0494-26-5430</v>
      </c>
      <c r="G117" s="116" t="str">
        <f>+[1]様式２・管理台帳!D104</f>
        <v>ライフパートナーズ株式会社</v>
      </c>
      <c r="H117" s="117">
        <f>+[1]様式２・管理台帳!W104</f>
        <v>1174900918</v>
      </c>
      <c r="I117" s="118">
        <f>+[1]様式２・管理台帳!Y104</f>
        <v>0</v>
      </c>
      <c r="J117" s="119">
        <f>+[1]様式２・管理台帳!BA104</f>
        <v>5</v>
      </c>
      <c r="K117" s="120">
        <f>+[1]様式２・管理台帳!BB104</f>
        <v>15</v>
      </c>
      <c r="L117" s="121" t="str">
        <f>+[1]様式２・管理台帳!AP104</f>
        <v>○</v>
      </c>
      <c r="M117" s="122" t="str">
        <f>+[1]様式２・管理台帳!AQ104</f>
        <v>○</v>
      </c>
      <c r="N117" s="122" t="str">
        <f>+[1]様式２・管理台帳!AR104</f>
        <v>○</v>
      </c>
      <c r="O117" s="122" t="str">
        <f>+[1]様式２・管理台帳!AS104</f>
        <v>○</v>
      </c>
      <c r="P117" s="122" t="str">
        <f>+[1]様式２・管理台帳!AT104</f>
        <v>○</v>
      </c>
      <c r="Q117" s="122" t="str">
        <f>+[1]様式２・管理台帳!AU104</f>
        <v>○</v>
      </c>
      <c r="R117" s="122" t="str">
        <f>+[1]様式２・管理台帳!AV104</f>
        <v>○</v>
      </c>
      <c r="S117" s="122" t="str">
        <f>+[1]様式２・管理台帳!AW104</f>
        <v>○</v>
      </c>
      <c r="T117" s="116">
        <f>+[1]様式２・管理台帳!AX104</f>
        <v>0</v>
      </c>
      <c r="U117" s="123" t="str">
        <f>+IF([1]様式２・管理台帳!BD104="あり","あり","なし")</f>
        <v>あり</v>
      </c>
      <c r="V117" s="119">
        <f>+[1]様式２・管理台帳!BE104</f>
        <v>6</v>
      </c>
      <c r="W117" s="124">
        <f>+[1]様式２・管理台帳!BF104</f>
        <v>0</v>
      </c>
      <c r="X117" s="125">
        <f>+[1]様式２・管理台帳!BG104</f>
        <v>2</v>
      </c>
      <c r="Y117" s="125">
        <f>+[1]様式２・管理台帳!BH104</f>
        <v>4</v>
      </c>
      <c r="Z117" s="116" t="str">
        <f>+[1]様式２・管理台帳!BM104</f>
        <v>あり</v>
      </c>
      <c r="AA117" s="125">
        <f>+[1]様式２・管理台帳!BI104</f>
        <v>1</v>
      </c>
      <c r="AB117" s="126" t="str">
        <f>IF([1]様式２・管理台帳!BJ104+[1]様式２・管理台帳!BK104&gt;0,"あり","なし")</f>
        <v>なし</v>
      </c>
      <c r="AC117" s="127" t="str">
        <f>+[1]様式２・管理台帳!BL104</f>
        <v>あり</v>
      </c>
      <c r="AD117" s="128">
        <f>+[1]様式２・管理台帳!BW104</f>
        <v>0</v>
      </c>
      <c r="AE117" s="127">
        <f>+[1]様式２・管理台帳!BX104</f>
        <v>0</v>
      </c>
      <c r="AF117" s="129">
        <f>+[1]様式２・管理台帳!BZ104</f>
        <v>0</v>
      </c>
      <c r="AG117" s="130">
        <f>+[1]様式２・管理台帳!CA104</f>
        <v>0</v>
      </c>
      <c r="AH117" s="131">
        <f>+[1]様式２・管理台帳!CB104</f>
        <v>0</v>
      </c>
      <c r="AI117" s="132">
        <f>+[1]様式２・管理台帳!CC104</f>
        <v>0</v>
      </c>
      <c r="AJ117" s="133">
        <f>+[1]様式２・管理台帳!CD104</f>
        <v>5</v>
      </c>
      <c r="AK117" s="134">
        <f>+[1]様式２・管理台帳!CE104</f>
        <v>0</v>
      </c>
      <c r="AL117" s="135">
        <f>+[1]様式２・管理台帳!CF104</f>
        <v>7.44</v>
      </c>
      <c r="AM117" s="136">
        <f>+[1]様式２・管理台帳!CG104</f>
        <v>7.45</v>
      </c>
      <c r="AN117" s="116" t="str">
        <f>+[1]様式２・管理台帳!CI104</f>
        <v>カーテン</v>
      </c>
      <c r="AO117" s="127" t="str">
        <f>IF(OR([1]様式２・管理台帳!CK104="あり",[1]様式２・管理台帳!CK104="1必ず別室"),"あり","")</f>
        <v>あり</v>
      </c>
      <c r="AP117" s="137" t="str">
        <f>+[1]様式２・管理台帳!CN104</f>
        <v>あり</v>
      </c>
      <c r="AQ117" s="116" t="str">
        <f>+[1]様式２・管理台帳!CO104</f>
        <v>あり</v>
      </c>
      <c r="AR117" s="116" t="str">
        <f>+[1]様式２・管理台帳!CP104</f>
        <v>あり</v>
      </c>
      <c r="AS117" s="116" t="str">
        <f>+[1]様式２・管理台帳!CQ104</f>
        <v>あり</v>
      </c>
      <c r="AT117" s="116" t="str">
        <f>+[1]様式２・管理台帳!CR104</f>
        <v>あり</v>
      </c>
      <c r="AU117" s="116" t="str">
        <f>+[1]様式２・管理台帳!CS104</f>
        <v>あり</v>
      </c>
      <c r="AV117" s="116" t="str">
        <f>+[1]様式２・管理台帳!CT104</f>
        <v>あり</v>
      </c>
      <c r="AW117" s="116" t="str">
        <f>+[1]様式２・管理台帳!CU104</f>
        <v>なし</v>
      </c>
      <c r="AX117" s="138">
        <f>+[1]様式２・管理台帳!CV104</f>
        <v>2</v>
      </c>
      <c r="AY117" s="116" t="str">
        <f>+[1]様式２・管理台帳!CW104</f>
        <v>あり</v>
      </c>
      <c r="AZ117" s="116" t="str">
        <f>+[1]様式２・管理台帳!CY104</f>
        <v/>
      </c>
      <c r="BA117" s="139" t="str">
        <f t="shared" si="33"/>
        <v/>
      </c>
      <c r="BB117" s="140" t="str">
        <f t="shared" si="44"/>
        <v/>
      </c>
      <c r="BC117" s="141" t="str">
        <f t="shared" si="35"/>
        <v/>
      </c>
      <c r="BD117" s="141" t="str">
        <f t="shared" si="36"/>
        <v/>
      </c>
      <c r="BE117" s="141" t="str">
        <f t="shared" si="45"/>
        <v/>
      </c>
      <c r="BF117" s="141" t="str">
        <f t="shared" si="38"/>
        <v/>
      </c>
      <c r="BG117" s="141" t="str">
        <f t="shared" si="39"/>
        <v/>
      </c>
      <c r="BH117" s="142" t="str">
        <f t="shared" si="40"/>
        <v/>
      </c>
      <c r="BI117" s="141" t="str">
        <f t="shared" si="41"/>
        <v/>
      </c>
      <c r="BJ117" s="142" t="str">
        <f t="shared" si="42"/>
        <v/>
      </c>
      <c r="BK117" s="143" t="str">
        <f t="shared" si="43"/>
        <v/>
      </c>
      <c r="BL117" s="115"/>
    </row>
    <row r="118" spans="1:64" s="115" customFormat="1" ht="21.95" customHeight="1" x14ac:dyDescent="0.15">
      <c r="A118" s="116">
        <f>+[1]様式２・管理台帳!C106</f>
        <v>123</v>
      </c>
      <c r="B118" s="116" t="str">
        <f>+[1]様式２・管理台帳!X106</f>
        <v>デイサービスながとろ</v>
      </c>
      <c r="C118" s="116" t="str">
        <f>+[1]様式２・管理台帳!BC106</f>
        <v>地域密着</v>
      </c>
      <c r="D118" s="116" t="str">
        <f>+[1]様式２・管理台帳!AA106</f>
        <v>長瀞町</v>
      </c>
      <c r="E118" s="116" t="str">
        <f>+[1]様式２・管理台帳!AB106</f>
        <v>秩父郡長瀞町岩田２６９－２</v>
      </c>
      <c r="F118" s="116" t="str">
        <f>+[1]様式２・管理台帳!AL106</f>
        <v>0494-66-0945</v>
      </c>
      <c r="G118" s="116" t="str">
        <f>+[1]様式２・管理台帳!D106</f>
        <v>有限会社あおばホーム</v>
      </c>
      <c r="H118" s="117">
        <f>+[1]様式２・管理台帳!W106</f>
        <v>1174800878</v>
      </c>
      <c r="I118" s="118">
        <f>+[1]様式２・管理台帳!Y106</f>
        <v>0</v>
      </c>
      <c r="J118" s="119">
        <f>+[1]様式２・管理台帳!BA106</f>
        <v>9</v>
      </c>
      <c r="K118" s="120">
        <f>+[1]様式２・管理台帳!BB106</f>
        <v>14</v>
      </c>
      <c r="L118" s="121" t="str">
        <f>+[1]様式２・管理台帳!AP106</f>
        <v>○</v>
      </c>
      <c r="M118" s="122" t="str">
        <f>+[1]様式２・管理台帳!AQ106</f>
        <v>○</v>
      </c>
      <c r="N118" s="122" t="str">
        <f>+[1]様式２・管理台帳!AR106</f>
        <v>○</v>
      </c>
      <c r="O118" s="122" t="str">
        <f>+[1]様式２・管理台帳!AS106</f>
        <v>○</v>
      </c>
      <c r="P118" s="122" t="str">
        <f>+[1]様式２・管理台帳!AT106</f>
        <v>○</v>
      </c>
      <c r="Q118" s="122" t="str">
        <f>+[1]様式２・管理台帳!AU106</f>
        <v>○</v>
      </c>
      <c r="R118" s="122" t="str">
        <f>+[1]様式２・管理台帳!AV106</f>
        <v>○</v>
      </c>
      <c r="S118" s="122" t="str">
        <f>+[1]様式２・管理台帳!AW106</f>
        <v>○</v>
      </c>
      <c r="T118" s="116">
        <f>+[1]様式２・管理台帳!AX106</f>
        <v>0</v>
      </c>
      <c r="U118" s="123" t="str">
        <f>+IF([1]様式２・管理台帳!BD106="あり","あり","なし")</f>
        <v>あり</v>
      </c>
      <c r="V118" s="119">
        <f>+[1]様式２・管理台帳!BE106</f>
        <v>12</v>
      </c>
      <c r="W118" s="124">
        <f>+[1]様式２・管理台帳!BF106</f>
        <v>0</v>
      </c>
      <c r="X118" s="125">
        <f>+[1]様式２・管理台帳!BG106</f>
        <v>12</v>
      </c>
      <c r="Y118" s="125">
        <f>+[1]様式２・管理台帳!BH106</f>
        <v>0</v>
      </c>
      <c r="Z118" s="116" t="str">
        <f>+[1]様式２・管理台帳!BM106</f>
        <v>あり</v>
      </c>
      <c r="AA118" s="125">
        <f>+[1]様式２・管理台帳!BI106</f>
        <v>1</v>
      </c>
      <c r="AB118" s="126" t="str">
        <f>IF([1]様式２・管理台帳!BJ106+[1]様式２・管理台帳!BK106&gt;0,"あり","なし")</f>
        <v>なし</v>
      </c>
      <c r="AC118" s="127" t="str">
        <f>+[1]様式２・管理台帳!BL106</f>
        <v>あり</v>
      </c>
      <c r="AD118" s="128">
        <f>+[1]様式２・管理台帳!BW106</f>
        <v>0</v>
      </c>
      <c r="AE118" s="127">
        <f>+[1]様式２・管理台帳!BX106</f>
        <v>0</v>
      </c>
      <c r="AF118" s="129">
        <f>+[1]様式２・管理台帳!BZ106</f>
        <v>9</v>
      </c>
      <c r="AG118" s="130">
        <f>+[1]様式２・管理台帳!CA106</f>
        <v>0</v>
      </c>
      <c r="AH118" s="131">
        <f>+[1]様式２・管理台帳!CB106</f>
        <v>8.6999999999999993</v>
      </c>
      <c r="AI118" s="132">
        <f>+[1]様式２・管理台帳!CC106</f>
        <v>0</v>
      </c>
      <c r="AJ118" s="133">
        <f>+[1]様式２・管理台帳!CD106</f>
        <v>0</v>
      </c>
      <c r="AK118" s="134">
        <f>+[1]様式２・管理台帳!CE106</f>
        <v>0</v>
      </c>
      <c r="AL118" s="135">
        <f>+[1]様式２・管理台帳!CF106</f>
        <v>0</v>
      </c>
      <c r="AM118" s="136">
        <f>+[1]様式２・管理台帳!CG106</f>
        <v>0</v>
      </c>
      <c r="AN118" s="116">
        <f>+[1]様式２・管理台帳!CI106</f>
        <v>0</v>
      </c>
      <c r="AO118" s="127" t="str">
        <f>IF(OR([1]様式２・管理台帳!CK106="あり",[1]様式２・管理台帳!CK106="1必ず別室"),"あり","")</f>
        <v>あり</v>
      </c>
      <c r="AP118" s="137" t="str">
        <f>+[1]様式２・管理台帳!CN106</f>
        <v>あり</v>
      </c>
      <c r="AQ118" s="116" t="str">
        <f>+[1]様式２・管理台帳!CO106</f>
        <v>あり</v>
      </c>
      <c r="AR118" s="116" t="str">
        <f>+[1]様式２・管理台帳!CP106</f>
        <v>あり</v>
      </c>
      <c r="AS118" s="116" t="str">
        <f>+[1]様式２・管理台帳!CQ106</f>
        <v>あり</v>
      </c>
      <c r="AT118" s="116" t="str">
        <f>+[1]様式２・管理台帳!CR106</f>
        <v>あり</v>
      </c>
      <c r="AU118" s="116" t="str">
        <f>+[1]様式２・管理台帳!CS106</f>
        <v>あり</v>
      </c>
      <c r="AV118" s="116" t="str">
        <f>+[1]様式２・管理台帳!CT106</f>
        <v>なし</v>
      </c>
      <c r="AW118" s="116" t="str">
        <f>+[1]様式２・管理台帳!CU106</f>
        <v>なし</v>
      </c>
      <c r="AX118" s="138">
        <f>+[1]様式２・管理台帳!CV106</f>
        <v>2</v>
      </c>
      <c r="AY118" s="116" t="str">
        <f>+[1]様式２・管理台帳!CW106</f>
        <v>あり</v>
      </c>
      <c r="AZ118" s="116" t="str">
        <f>+[1]様式２・管理台帳!CY106</f>
        <v/>
      </c>
      <c r="BA118" s="139" t="str">
        <f t="shared" si="33"/>
        <v>▲</v>
      </c>
      <c r="BB118" s="140" t="str">
        <f t="shared" si="44"/>
        <v>▲</v>
      </c>
      <c r="BC118" s="141" t="str">
        <f t="shared" si="35"/>
        <v/>
      </c>
      <c r="BD118" s="141" t="str">
        <f t="shared" si="36"/>
        <v/>
      </c>
      <c r="BE118" s="141" t="str">
        <f t="shared" si="45"/>
        <v/>
      </c>
      <c r="BF118" s="141" t="str">
        <f t="shared" si="38"/>
        <v/>
      </c>
      <c r="BG118" s="141" t="str">
        <f t="shared" si="39"/>
        <v/>
      </c>
      <c r="BH118" s="142" t="str">
        <f t="shared" si="40"/>
        <v/>
      </c>
      <c r="BI118" s="141" t="str">
        <f t="shared" si="41"/>
        <v/>
      </c>
      <c r="BJ118" s="142" t="str">
        <f t="shared" si="42"/>
        <v/>
      </c>
      <c r="BK118" s="143" t="str">
        <f t="shared" si="43"/>
        <v/>
      </c>
    </row>
    <row r="119" spans="1:64" s="146" customFormat="1" ht="21.95" customHeight="1" x14ac:dyDescent="0.15">
      <c r="A119" s="116">
        <f>+[1]様式２・管理台帳!C114</f>
        <v>132</v>
      </c>
      <c r="B119" s="116" t="str">
        <f>+[1]様式２・管理台帳!X114</f>
        <v>だんらんの家　小手指</v>
      </c>
      <c r="C119" s="116" t="str">
        <f>+[1]様式２・管理台帳!BC114</f>
        <v>地域密着</v>
      </c>
      <c r="D119" s="116" t="str">
        <f>+[1]様式２・管理台帳!AA114</f>
        <v>所沢市</v>
      </c>
      <c r="E119" s="116" t="str">
        <f>+[1]様式２・管理台帳!AB114</f>
        <v>所沢市小手指町1-12-22コーポオザワ2-B</v>
      </c>
      <c r="F119" s="116" t="str">
        <f>+[1]様式２・管理台帳!AL114</f>
        <v>04-2937-7403</v>
      </c>
      <c r="G119" s="116" t="str">
        <f>+[1]様式２・管理台帳!D114</f>
        <v>日本介護事業株式会社</v>
      </c>
      <c r="H119" s="117">
        <f>+[1]様式２・管理台帳!W114</f>
        <v>1172504365</v>
      </c>
      <c r="I119" s="118">
        <f>+[1]様式２・管理台帳!Y114</f>
        <v>0</v>
      </c>
      <c r="J119" s="119">
        <f>+[1]様式２・管理台帳!BA114</f>
        <v>5</v>
      </c>
      <c r="K119" s="120">
        <f>+[1]様式２・管理台帳!BB114</f>
        <v>10</v>
      </c>
      <c r="L119" s="121" t="str">
        <f>+[1]様式２・管理台帳!AP114</f>
        <v>○</v>
      </c>
      <c r="M119" s="122" t="str">
        <f>+[1]様式２・管理台帳!AQ114</f>
        <v>○</v>
      </c>
      <c r="N119" s="122" t="str">
        <f>+[1]様式２・管理台帳!AR114</f>
        <v>○</v>
      </c>
      <c r="O119" s="122" t="str">
        <f>+[1]様式２・管理台帳!AS114</f>
        <v>○</v>
      </c>
      <c r="P119" s="122" t="str">
        <f>+[1]様式２・管理台帳!AT114</f>
        <v>○</v>
      </c>
      <c r="Q119" s="122" t="str">
        <f>+[1]様式２・管理台帳!AU114</f>
        <v>○</v>
      </c>
      <c r="R119" s="122" t="str">
        <f>+[1]様式２・管理台帳!AV114</f>
        <v>○</v>
      </c>
      <c r="S119" s="122" t="str">
        <f>+[1]様式２・管理台帳!AW114</f>
        <v>○</v>
      </c>
      <c r="T119" s="116" t="str">
        <f>+[1]様式２・管理台帳!AX114</f>
        <v>なし</v>
      </c>
      <c r="U119" s="123" t="str">
        <f>+IF([1]様式２・管理台帳!BD114="あり","あり","なし")</f>
        <v>あり</v>
      </c>
      <c r="V119" s="119">
        <f>+[1]様式２・管理台帳!BE114</f>
        <v>2</v>
      </c>
      <c r="W119" s="124">
        <f>+[1]様式２・管理台帳!BF114</f>
        <v>0</v>
      </c>
      <c r="X119" s="125">
        <f>+[1]様式２・管理台帳!BG114</f>
        <v>0</v>
      </c>
      <c r="Y119" s="125">
        <f>+[1]様式２・管理台帳!BH114</f>
        <v>2</v>
      </c>
      <c r="Z119" s="116" t="str">
        <f>+[1]様式２・管理台帳!BM114</f>
        <v>あり</v>
      </c>
      <c r="AA119" s="125">
        <f>+[1]様式２・管理台帳!BI114</f>
        <v>1</v>
      </c>
      <c r="AB119" s="126" t="str">
        <f>IF([1]様式２・管理台帳!BJ114+[1]様式２・管理台帳!BK114&gt;0,"あり","なし")</f>
        <v>あり</v>
      </c>
      <c r="AC119" s="127" t="str">
        <f>+[1]様式２・管理台帳!BL114</f>
        <v>あり</v>
      </c>
      <c r="AD119" s="128">
        <f>+[1]様式２・管理台帳!BW114</f>
        <v>2400</v>
      </c>
      <c r="AE119" s="127" t="str">
        <f>+[1]様式２・管理台帳!BX114</f>
        <v>あり</v>
      </c>
      <c r="AF119" s="129">
        <f>+[1]様式２・管理台帳!BZ114</f>
        <v>1</v>
      </c>
      <c r="AG119" s="130">
        <f>+[1]様式２・管理台帳!CA114</f>
        <v>0</v>
      </c>
      <c r="AH119" s="131">
        <f>+[1]様式２・管理台帳!CB114</f>
        <v>9.93</v>
      </c>
      <c r="AI119" s="132">
        <f>+[1]様式２・管理台帳!CC114</f>
        <v>0</v>
      </c>
      <c r="AJ119" s="133">
        <f>+[1]様式２・管理台帳!CD114</f>
        <v>4</v>
      </c>
      <c r="AK119" s="134">
        <f>+[1]様式２・管理台帳!CE114</f>
        <v>0</v>
      </c>
      <c r="AL119" s="135">
        <f>+[1]様式２・管理台帳!CF114</f>
        <v>35.6</v>
      </c>
      <c r="AM119" s="136">
        <f>+[1]様式２・管理台帳!CG114</f>
        <v>0</v>
      </c>
      <c r="AN119" s="116" t="str">
        <f>+[1]様式２・管理台帳!CI114</f>
        <v>パーテーション</v>
      </c>
      <c r="AO119" s="127" t="str">
        <f>IF(OR([1]様式２・管理台帳!CK114="あり",[1]様式２・管理台帳!CK114="1必ず別室"),"あり","")</f>
        <v/>
      </c>
      <c r="AP119" s="137" t="str">
        <f>+[1]様式２・管理台帳!CN114</f>
        <v>あり</v>
      </c>
      <c r="AQ119" s="116" t="str">
        <f>+[1]様式２・管理台帳!CO114</f>
        <v>あり</v>
      </c>
      <c r="AR119" s="116" t="str">
        <f>+[1]様式２・管理台帳!CP114</f>
        <v>あり</v>
      </c>
      <c r="AS119" s="116" t="str">
        <f>+[1]様式２・管理台帳!CQ114</f>
        <v>あり</v>
      </c>
      <c r="AT119" s="116" t="str">
        <f>+[1]様式２・管理台帳!CR114</f>
        <v>あり</v>
      </c>
      <c r="AU119" s="116" t="str">
        <f>+[1]様式２・管理台帳!CS114</f>
        <v>あり</v>
      </c>
      <c r="AV119" s="116" t="str">
        <f>+[1]様式２・管理台帳!CT114</f>
        <v>あり</v>
      </c>
      <c r="AW119" s="116" t="str">
        <f>+[1]様式２・管理台帳!CU114</f>
        <v>なし</v>
      </c>
      <c r="AX119" s="138">
        <f>+[1]様式２・管理台帳!CV114</f>
        <v>1</v>
      </c>
      <c r="AY119" s="116" t="str">
        <f>+[1]様式２・管理台帳!CW114</f>
        <v>あり</v>
      </c>
      <c r="AZ119" s="116" t="str">
        <f>+[1]様式２・管理台帳!CY114</f>
        <v>○</v>
      </c>
      <c r="BA119" s="139" t="str">
        <f t="shared" si="33"/>
        <v>▲</v>
      </c>
      <c r="BB119" s="140" t="str">
        <f t="shared" si="44"/>
        <v/>
      </c>
      <c r="BC119" s="141" t="str">
        <f t="shared" si="35"/>
        <v/>
      </c>
      <c r="BD119" s="141" t="str">
        <f t="shared" si="36"/>
        <v/>
      </c>
      <c r="BE119" s="141" t="str">
        <f t="shared" si="45"/>
        <v/>
      </c>
      <c r="BF119" s="141" t="str">
        <f t="shared" si="38"/>
        <v/>
      </c>
      <c r="BG119" s="141" t="str">
        <f t="shared" si="39"/>
        <v/>
      </c>
      <c r="BH119" s="142" t="str">
        <f t="shared" si="40"/>
        <v>▲</v>
      </c>
      <c r="BI119" s="141" t="str">
        <f t="shared" si="41"/>
        <v/>
      </c>
      <c r="BJ119" s="142" t="str">
        <f t="shared" si="42"/>
        <v/>
      </c>
      <c r="BK119" s="143" t="str">
        <f t="shared" si="43"/>
        <v/>
      </c>
      <c r="BL119" s="115"/>
    </row>
    <row r="120" spans="1:64" ht="21" customHeight="1" x14ac:dyDescent="0.15">
      <c r="A120" s="116">
        <f>+[1]様式２・管理台帳!C118</f>
        <v>137</v>
      </c>
      <c r="B120" s="116" t="str">
        <f>+[1]様式２・管理台帳!X118</f>
        <v>めだかの森</v>
      </c>
      <c r="C120" s="116" t="str">
        <f>+[1]様式２・管理台帳!BC118</f>
        <v>地域密着</v>
      </c>
      <c r="D120" s="116" t="str">
        <f>+[1]様式２・管理台帳!AA118</f>
        <v>上尾市</v>
      </c>
      <c r="E120" s="116" t="str">
        <f>+[1]様式２・管理台帳!AB118</f>
        <v>上尾市平方2386-4</v>
      </c>
      <c r="F120" s="116" t="str">
        <f>+[1]様式２・管理台帳!AL118</f>
        <v>048-783-0087</v>
      </c>
      <c r="G120" s="116" t="str">
        <f>+[1]様式２・管理台帳!D118</f>
        <v>有限会社　登嬉和</v>
      </c>
      <c r="H120" s="117">
        <f>+[1]様式２・管理台帳!W118</f>
        <v>1171601337</v>
      </c>
      <c r="I120" s="118">
        <f>+[1]様式２・管理台帳!Y118</f>
        <v>0</v>
      </c>
      <c r="J120" s="119">
        <f>+[1]様式２・管理台帳!BA118</f>
        <v>5</v>
      </c>
      <c r="K120" s="120">
        <f>+[1]様式２・管理台帳!BB118</f>
        <v>10</v>
      </c>
      <c r="L120" s="121" t="str">
        <f>+[1]様式２・管理台帳!AP118</f>
        <v>○</v>
      </c>
      <c r="M120" s="122" t="str">
        <f>+[1]様式２・管理台帳!AQ118</f>
        <v>○</v>
      </c>
      <c r="N120" s="122" t="str">
        <f>+[1]様式２・管理台帳!AR118</f>
        <v>○</v>
      </c>
      <c r="O120" s="122" t="str">
        <f>+[1]様式２・管理台帳!AS118</f>
        <v>○</v>
      </c>
      <c r="P120" s="122" t="str">
        <f>+[1]様式２・管理台帳!AT118</f>
        <v>○</v>
      </c>
      <c r="Q120" s="122" t="str">
        <f>+[1]様式２・管理台帳!AU118</f>
        <v>○</v>
      </c>
      <c r="R120" s="122" t="str">
        <f>+[1]様式２・管理台帳!AV118</f>
        <v>○</v>
      </c>
      <c r="S120" s="122" t="str">
        <f>+[1]様式２・管理台帳!AW118</f>
        <v>○</v>
      </c>
      <c r="T120" s="116">
        <f>+[1]様式２・管理台帳!AX118</f>
        <v>0</v>
      </c>
      <c r="U120" s="123" t="str">
        <f>+IF([1]様式２・管理台帳!BD118="あり","あり","なし")</f>
        <v>あり</v>
      </c>
      <c r="V120" s="119">
        <f>+[1]様式２・管理台帳!BE118</f>
        <v>4</v>
      </c>
      <c r="W120" s="124">
        <f>+[1]様式２・管理台帳!BF118</f>
        <v>0</v>
      </c>
      <c r="X120" s="125">
        <f>+[1]様式２・管理台帳!BG118</f>
        <v>3</v>
      </c>
      <c r="Y120" s="125">
        <f>+[1]様式２・管理台帳!BH118</f>
        <v>1</v>
      </c>
      <c r="Z120" s="116" t="str">
        <f>+[1]様式２・管理台帳!BM118</f>
        <v>あり</v>
      </c>
      <c r="AA120" s="125">
        <f>+[1]様式２・管理台帳!BI118</f>
        <v>2</v>
      </c>
      <c r="AB120" s="126" t="str">
        <f>IF([1]様式２・管理台帳!BJ118+[1]様式２・管理台帳!BK118&gt;0,"あり","なし")</f>
        <v>あり</v>
      </c>
      <c r="AC120" s="127" t="str">
        <f>+[1]様式２・管理台帳!BL118</f>
        <v>あり</v>
      </c>
      <c r="AD120" s="128">
        <f>+[1]様式２・管理台帳!BW118</f>
        <v>4000</v>
      </c>
      <c r="AE120" s="127" t="str">
        <f>+[1]様式２・管理台帳!BX118</f>
        <v>あり</v>
      </c>
      <c r="AF120" s="129">
        <f>+[1]様式２・管理台帳!BZ118</f>
        <v>4</v>
      </c>
      <c r="AG120" s="130">
        <f>+[1]様式２・管理台帳!CA118</f>
        <v>0</v>
      </c>
      <c r="AH120" s="131">
        <f>+[1]様式２・管理台帳!CB118</f>
        <v>15.12</v>
      </c>
      <c r="AI120" s="132">
        <f>+[1]様式２・管理台帳!CC118</f>
        <v>8.82</v>
      </c>
      <c r="AJ120" s="133">
        <f>+[1]様式２・管理台帳!CD118</f>
        <v>1</v>
      </c>
      <c r="AK120" s="134">
        <f>+[1]様式２・管理台帳!CE118</f>
        <v>0</v>
      </c>
      <c r="AL120" s="135">
        <f>+[1]様式２・管理台帳!CF118</f>
        <v>63</v>
      </c>
      <c r="AM120" s="136">
        <f>+[1]様式２・管理台帳!CG118</f>
        <v>0</v>
      </c>
      <c r="AN120" s="116" t="str">
        <f>+[1]様式２・管理台帳!CI118</f>
        <v>カーテン</v>
      </c>
      <c r="AO120" s="127" t="str">
        <f>IF(OR([1]様式２・管理台帳!CK118="あり",[1]様式２・管理台帳!CK118="1必ず別室"),"あり","")</f>
        <v>あり</v>
      </c>
      <c r="AP120" s="137" t="str">
        <f>+[1]様式２・管理台帳!CN118</f>
        <v>あり</v>
      </c>
      <c r="AQ120" s="116" t="str">
        <f>+[1]様式２・管理台帳!CO118</f>
        <v>あり</v>
      </c>
      <c r="AR120" s="116" t="str">
        <f>+[1]様式２・管理台帳!CP118</f>
        <v>あり</v>
      </c>
      <c r="AS120" s="116" t="str">
        <f>+[1]様式２・管理台帳!CQ118</f>
        <v>なし</v>
      </c>
      <c r="AT120" s="116" t="str">
        <f>+[1]様式２・管理台帳!CR118</f>
        <v>なし</v>
      </c>
      <c r="AU120" s="116" t="str">
        <f>+[1]様式２・管理台帳!CS118</f>
        <v>あり</v>
      </c>
      <c r="AV120" s="116" t="str">
        <f>+[1]様式２・管理台帳!CT118</f>
        <v>なし</v>
      </c>
      <c r="AW120" s="116" t="str">
        <f>+[1]様式２・管理台帳!CU118</f>
        <v>あり</v>
      </c>
      <c r="AX120" s="138">
        <f>+[1]様式２・管理台帳!CV118</f>
        <v>2</v>
      </c>
      <c r="AY120" s="116" t="str">
        <f>+[1]様式２・管理台帳!CW118</f>
        <v>あり</v>
      </c>
      <c r="AZ120" s="116" t="str">
        <f>+[1]様式２・管理台帳!CY118</f>
        <v>○</v>
      </c>
      <c r="BA120" s="139" t="str">
        <f t="shared" si="33"/>
        <v/>
      </c>
      <c r="BB120" s="140" t="str">
        <f t="shared" si="44"/>
        <v/>
      </c>
      <c r="BC120" s="141" t="str">
        <f t="shared" si="35"/>
        <v/>
      </c>
      <c r="BD120" s="141" t="str">
        <f t="shared" si="36"/>
        <v/>
      </c>
      <c r="BE120" s="141" t="str">
        <f t="shared" si="45"/>
        <v/>
      </c>
      <c r="BF120" s="141" t="str">
        <f t="shared" si="38"/>
        <v/>
      </c>
      <c r="BG120" s="141" t="str">
        <f t="shared" si="39"/>
        <v/>
      </c>
      <c r="BH120" s="142" t="str">
        <f t="shared" si="40"/>
        <v/>
      </c>
      <c r="BI120" s="141" t="str">
        <f t="shared" si="41"/>
        <v/>
      </c>
      <c r="BJ120" s="142" t="str">
        <f t="shared" si="42"/>
        <v/>
      </c>
      <c r="BK120" s="143" t="str">
        <f t="shared" si="43"/>
        <v/>
      </c>
      <c r="BL120" s="115"/>
    </row>
    <row r="121" spans="1:64" ht="21" customHeight="1" x14ac:dyDescent="0.15">
      <c r="A121" s="116">
        <f>+[1]様式２・管理台帳!C119</f>
        <v>138</v>
      </c>
      <c r="B121" s="116" t="str">
        <f>+[1]様式２・管理台帳!X119</f>
        <v>茶話本舗デイサービス　ひまわりの家飯能</v>
      </c>
      <c r="C121" s="116" t="str">
        <f>+[1]様式２・管理台帳!BC119</f>
        <v>地域密着</v>
      </c>
      <c r="D121" s="116" t="str">
        <f>+[1]様式２・管理台帳!AA119</f>
        <v>飯能市</v>
      </c>
      <c r="E121" s="116" t="str">
        <f>+[1]様式２・管理台帳!AB119</f>
        <v>川寺71-2</v>
      </c>
      <c r="F121" s="116" t="str">
        <f>+[1]様式２・管理台帳!AL119</f>
        <v>042-978-9695</v>
      </c>
      <c r="G121" s="116" t="str">
        <f>+[1]様式２・管理台帳!D119</f>
        <v>株式会社ダイヤモンド福祉グループ</v>
      </c>
      <c r="H121" s="117">
        <f>+[1]様式２・管理台帳!W119</f>
        <v>1172600924</v>
      </c>
      <c r="I121" s="118">
        <f>+[1]様式２・管理台帳!Y119</f>
        <v>0</v>
      </c>
      <c r="J121" s="119">
        <f>+[1]様式２・管理台帳!BA119</f>
        <v>5</v>
      </c>
      <c r="K121" s="120">
        <f>+[1]様式２・管理台帳!BB119</f>
        <v>15</v>
      </c>
      <c r="L121" s="121" t="str">
        <f>+[1]様式２・管理台帳!AP119</f>
        <v>○</v>
      </c>
      <c r="M121" s="122" t="str">
        <f>+[1]様式２・管理台帳!AQ119</f>
        <v>○</v>
      </c>
      <c r="N121" s="122" t="str">
        <f>+[1]様式２・管理台帳!AR119</f>
        <v>○</v>
      </c>
      <c r="O121" s="122" t="str">
        <f>+[1]様式２・管理台帳!AS119</f>
        <v>○</v>
      </c>
      <c r="P121" s="122" t="str">
        <f>+[1]様式２・管理台帳!AT119</f>
        <v>○</v>
      </c>
      <c r="Q121" s="122" t="str">
        <f>+[1]様式２・管理台帳!AU119</f>
        <v>○</v>
      </c>
      <c r="R121" s="122" t="str">
        <f>+[1]様式２・管理台帳!AV119</f>
        <v>○</v>
      </c>
      <c r="S121" s="122" t="str">
        <f>+[1]様式２・管理台帳!AW119</f>
        <v>○</v>
      </c>
      <c r="T121" s="116" t="str">
        <f>+[1]様式２・管理台帳!AX119</f>
        <v>なし</v>
      </c>
      <c r="U121" s="123" t="str">
        <f>+IF([1]様式２・管理台帳!BD119="あり","あり","なし")</f>
        <v>あり</v>
      </c>
      <c r="V121" s="119">
        <f>+[1]様式２・管理台帳!BE119</f>
        <v>4</v>
      </c>
      <c r="W121" s="124">
        <f>+[1]様式２・管理台帳!BF119</f>
        <v>0</v>
      </c>
      <c r="X121" s="125">
        <f>+[1]様式２・管理台帳!BG119</f>
        <v>0</v>
      </c>
      <c r="Y121" s="125">
        <f>+[1]様式２・管理台帳!BH119</f>
        <v>4</v>
      </c>
      <c r="Z121" s="116" t="str">
        <f>+[1]様式２・管理台帳!BM119</f>
        <v>あり</v>
      </c>
      <c r="AA121" s="125">
        <f>+[1]様式２・管理台帳!BI119</f>
        <v>1</v>
      </c>
      <c r="AB121" s="126" t="str">
        <f>IF([1]様式２・管理台帳!BJ119+[1]様式２・管理台帳!BK119&gt;0,"あり","なし")</f>
        <v>なし</v>
      </c>
      <c r="AC121" s="127" t="str">
        <f>+[1]様式２・管理台帳!BL119</f>
        <v>あり</v>
      </c>
      <c r="AD121" s="128">
        <f>+[1]様式２・管理台帳!BW119</f>
        <v>1600</v>
      </c>
      <c r="AE121" s="127">
        <f>+[1]様式２・管理台帳!BX119</f>
        <v>0</v>
      </c>
      <c r="AF121" s="129">
        <f>+[1]様式２・管理台帳!BZ119</f>
        <v>1</v>
      </c>
      <c r="AG121" s="130">
        <f>+[1]様式２・管理台帳!CA119</f>
        <v>0</v>
      </c>
      <c r="AH121" s="131">
        <f>+[1]様式２・管理台帳!CB119</f>
        <v>0</v>
      </c>
      <c r="AI121" s="132">
        <f>+[1]様式２・管理台帳!CC119</f>
        <v>0</v>
      </c>
      <c r="AJ121" s="133">
        <f>+[1]様式２・管理台帳!CD119</f>
        <v>4</v>
      </c>
      <c r="AK121" s="134">
        <f>+[1]様式２・管理台帳!CE119</f>
        <v>0</v>
      </c>
      <c r="AL121" s="135">
        <f>+[1]様式２・管理台帳!CF119</f>
        <v>5.12</v>
      </c>
      <c r="AM121" s="136">
        <f>+[1]様式２・管理台帳!CG119</f>
        <v>10.99</v>
      </c>
      <c r="AN121" s="116" t="str">
        <f>+[1]様式２・管理台帳!CI119</f>
        <v>両方併用</v>
      </c>
      <c r="AO121" s="127" t="str">
        <f>IF(OR([1]様式２・管理台帳!CK119="あり",[1]様式２・管理台帳!CK119="1必ず別室"),"あり","")</f>
        <v>あり</v>
      </c>
      <c r="AP121" s="137" t="str">
        <f>+[1]様式２・管理台帳!CN119</f>
        <v>あり</v>
      </c>
      <c r="AQ121" s="116" t="str">
        <f>+[1]様式２・管理台帳!CO119</f>
        <v>あり</v>
      </c>
      <c r="AR121" s="116" t="str">
        <f>+[1]様式２・管理台帳!CP119</f>
        <v>あり</v>
      </c>
      <c r="AS121" s="116" t="str">
        <f>+[1]様式２・管理台帳!CQ119</f>
        <v>あり</v>
      </c>
      <c r="AT121" s="116" t="str">
        <f>+[1]様式２・管理台帳!CR119</f>
        <v>あり</v>
      </c>
      <c r="AU121" s="116" t="str">
        <f>+[1]様式２・管理台帳!CS119</f>
        <v>あり</v>
      </c>
      <c r="AV121" s="116" t="str">
        <f>+[1]様式２・管理台帳!CT119</f>
        <v>あり</v>
      </c>
      <c r="AW121" s="116" t="str">
        <f>+[1]様式２・管理台帳!CU119</f>
        <v>なし</v>
      </c>
      <c r="AX121" s="138">
        <f>+[1]様式２・管理台帳!CV119</f>
        <v>2</v>
      </c>
      <c r="AY121" s="116" t="str">
        <f>+[1]様式２・管理台帳!CW119</f>
        <v>あり</v>
      </c>
      <c r="AZ121" s="116" t="str">
        <f>+[1]様式２・管理台帳!CY119</f>
        <v>○</v>
      </c>
      <c r="BA121" s="139" t="str">
        <f t="shared" si="33"/>
        <v>▲</v>
      </c>
      <c r="BB121" s="140" t="str">
        <f t="shared" si="44"/>
        <v/>
      </c>
      <c r="BC121" s="141" t="str">
        <f t="shared" si="35"/>
        <v/>
      </c>
      <c r="BD121" s="141" t="str">
        <f t="shared" si="36"/>
        <v/>
      </c>
      <c r="BE121" s="141" t="str">
        <f t="shared" si="45"/>
        <v>▲</v>
      </c>
      <c r="BF121" s="141" t="str">
        <f t="shared" si="38"/>
        <v>▲</v>
      </c>
      <c r="BG121" s="141" t="str">
        <f t="shared" si="39"/>
        <v/>
      </c>
      <c r="BH121" s="142" t="str">
        <f t="shared" si="40"/>
        <v/>
      </c>
      <c r="BI121" s="141" t="str">
        <f t="shared" si="41"/>
        <v/>
      </c>
      <c r="BJ121" s="142" t="str">
        <f t="shared" si="42"/>
        <v/>
      </c>
      <c r="BK121" s="143" t="str">
        <f t="shared" si="43"/>
        <v/>
      </c>
      <c r="BL121" s="115"/>
    </row>
    <row r="122" spans="1:64" ht="21" customHeight="1" x14ac:dyDescent="0.15">
      <c r="A122" s="116">
        <f>+[1]様式２・管理台帳!C132</f>
        <v>151</v>
      </c>
      <c r="B122" s="116" t="str">
        <f>+[1]様式２・管理台帳!X132</f>
        <v>いこいハウス　あげお西</v>
      </c>
      <c r="C122" s="116" t="str">
        <f>+[1]様式２・管理台帳!BC132</f>
        <v>地域密着</v>
      </c>
      <c r="D122" s="116" t="str">
        <f>+[1]様式２・管理台帳!AA132</f>
        <v>上尾市</v>
      </c>
      <c r="E122" s="116" t="str">
        <f>+[1]様式２・管理台帳!AB132</f>
        <v>上尾市小泉３６－７１</v>
      </c>
      <c r="F122" s="116" t="str">
        <f>+[1]様式２・管理台帳!AL132</f>
        <v>048-788-2282</v>
      </c>
      <c r="G122" s="116" t="str">
        <f>+[1]様式２・管理台帳!D132</f>
        <v>ワイツーエム株式会社</v>
      </c>
      <c r="H122" s="117">
        <f>+[1]様式２・管理台帳!W132</f>
        <v>1171602319</v>
      </c>
      <c r="I122" s="118">
        <f>+[1]様式２・管理台帳!Y132</f>
        <v>0</v>
      </c>
      <c r="J122" s="119">
        <f>+[1]様式２・管理台帳!BA132</f>
        <v>5</v>
      </c>
      <c r="K122" s="120">
        <f>+[1]様式２・管理台帳!BB132</f>
        <v>10</v>
      </c>
      <c r="L122" s="121" t="str">
        <f>+[1]様式２・管理台帳!AP132</f>
        <v>○</v>
      </c>
      <c r="M122" s="122" t="str">
        <f>+[1]様式２・管理台帳!AQ132</f>
        <v>○</v>
      </c>
      <c r="N122" s="122" t="str">
        <f>+[1]様式２・管理台帳!AR132</f>
        <v>○</v>
      </c>
      <c r="O122" s="122" t="str">
        <f>+[1]様式２・管理台帳!AS132</f>
        <v>○</v>
      </c>
      <c r="P122" s="122" t="str">
        <f>+[1]様式２・管理台帳!AT132</f>
        <v>○</v>
      </c>
      <c r="Q122" s="122" t="str">
        <f>+[1]様式２・管理台帳!AU132</f>
        <v>○</v>
      </c>
      <c r="R122" s="122" t="str">
        <f>+[1]様式２・管理台帳!AV132</f>
        <v>○</v>
      </c>
      <c r="S122" s="122" t="str">
        <f>+[1]様式２・管理台帳!AW132</f>
        <v>○</v>
      </c>
      <c r="T122" s="116">
        <f>+[1]様式２・管理台帳!AX132</f>
        <v>0</v>
      </c>
      <c r="U122" s="123" t="str">
        <f>+IF([1]様式２・管理台帳!BD132="あり","あり","なし")</f>
        <v>あり</v>
      </c>
      <c r="V122" s="119">
        <f>+[1]様式２・管理台帳!BE132</f>
        <v>6</v>
      </c>
      <c r="W122" s="124">
        <f>+[1]様式２・管理台帳!BF132</f>
        <v>0</v>
      </c>
      <c r="X122" s="125">
        <f>+[1]様式２・管理台帳!BG132</f>
        <v>4</v>
      </c>
      <c r="Y122" s="125">
        <f>+[1]様式２・管理台帳!BH132</f>
        <v>2</v>
      </c>
      <c r="Z122" s="116" t="str">
        <f>+[1]様式２・管理台帳!BM132</f>
        <v>あり</v>
      </c>
      <c r="AA122" s="125">
        <f>+[1]様式２・管理台帳!BI132</f>
        <v>1</v>
      </c>
      <c r="AB122" s="126" t="str">
        <f>IF([1]様式２・管理台帳!BJ132+[1]様式２・管理台帳!BK132&gt;0,"あり","なし")</f>
        <v>あり</v>
      </c>
      <c r="AC122" s="127" t="str">
        <f>+[1]様式２・管理台帳!BL132</f>
        <v>あり</v>
      </c>
      <c r="AD122" s="128">
        <f>+[1]様式２・管理台帳!BW132</f>
        <v>2000</v>
      </c>
      <c r="AE122" s="127" t="str">
        <f>+[1]様式２・管理台帳!BX132</f>
        <v>なし</v>
      </c>
      <c r="AF122" s="129">
        <f>+[1]様式２・管理台帳!BZ132</f>
        <v>1</v>
      </c>
      <c r="AG122" s="130">
        <f>+[1]様式２・管理台帳!CA132</f>
        <v>0</v>
      </c>
      <c r="AH122" s="131">
        <f>+[1]様式２・管理台帳!CB132</f>
        <v>7.45</v>
      </c>
      <c r="AI122" s="132">
        <f>+[1]様式２・管理台帳!CC132</f>
        <v>7.45</v>
      </c>
      <c r="AJ122" s="133">
        <f>+[1]様式２・管理台帳!CD132</f>
        <v>4</v>
      </c>
      <c r="AK122" s="134">
        <f>+[1]様式２・管理台帳!CE132</f>
        <v>0</v>
      </c>
      <c r="AL122" s="135">
        <f>+[1]様式２・管理台帳!CF132</f>
        <v>7.46</v>
      </c>
      <c r="AM122" s="136">
        <f>+[1]様式２・管理台帳!CG132</f>
        <v>8.7899999999999991</v>
      </c>
      <c r="AN122" s="116" t="str">
        <f>+[1]様式２・管理台帳!CI132</f>
        <v>パーテーション</v>
      </c>
      <c r="AO122" s="127" t="str">
        <f>IF(OR([1]様式２・管理台帳!CK132="あり",[1]様式２・管理台帳!CK132="1必ず別室"),"あり","")</f>
        <v>あり</v>
      </c>
      <c r="AP122" s="137" t="str">
        <f>+[1]様式２・管理台帳!CN132</f>
        <v>あり</v>
      </c>
      <c r="AQ122" s="116" t="str">
        <f>+[1]様式２・管理台帳!CO132</f>
        <v>あり</v>
      </c>
      <c r="AR122" s="116" t="str">
        <f>+[1]様式２・管理台帳!CP132</f>
        <v>あり</v>
      </c>
      <c r="AS122" s="116" t="str">
        <f>+[1]様式２・管理台帳!CQ132</f>
        <v>あり</v>
      </c>
      <c r="AT122" s="116" t="str">
        <f>+[1]様式２・管理台帳!CR132</f>
        <v>あり</v>
      </c>
      <c r="AU122" s="116" t="str">
        <f>+[1]様式２・管理台帳!CS132</f>
        <v>あり</v>
      </c>
      <c r="AV122" s="116" t="str">
        <f>+[1]様式２・管理台帳!CT132</f>
        <v>あり</v>
      </c>
      <c r="AW122" s="116" t="str">
        <f>+[1]様式２・管理台帳!CU132</f>
        <v>なし</v>
      </c>
      <c r="AX122" s="138">
        <f>+[1]様式２・管理台帳!CV132</f>
        <v>2</v>
      </c>
      <c r="AY122" s="116" t="str">
        <f>+[1]様式２・管理台帳!CW132</f>
        <v>あり</v>
      </c>
      <c r="AZ122" s="116" t="str">
        <f>+[1]様式２・管理台帳!CY132</f>
        <v>○</v>
      </c>
      <c r="BA122" s="139" t="str">
        <f t="shared" si="33"/>
        <v/>
      </c>
      <c r="BB122" s="140" t="str">
        <f t="shared" si="44"/>
        <v/>
      </c>
      <c r="BC122" s="141" t="str">
        <f t="shared" si="35"/>
        <v/>
      </c>
      <c r="BD122" s="141" t="str">
        <f t="shared" si="36"/>
        <v/>
      </c>
      <c r="BE122" s="141" t="str">
        <f t="shared" si="45"/>
        <v/>
      </c>
      <c r="BF122" s="141" t="str">
        <f t="shared" si="38"/>
        <v/>
      </c>
      <c r="BG122" s="141" t="str">
        <f t="shared" si="39"/>
        <v/>
      </c>
      <c r="BH122" s="142" t="str">
        <f t="shared" si="40"/>
        <v/>
      </c>
      <c r="BI122" s="141" t="str">
        <f t="shared" si="41"/>
        <v/>
      </c>
      <c r="BJ122" s="142" t="str">
        <f t="shared" si="42"/>
        <v/>
      </c>
      <c r="BK122" s="143" t="str">
        <f t="shared" si="43"/>
        <v/>
      </c>
      <c r="BL122" s="115"/>
    </row>
    <row r="123" spans="1:64" s="151" customFormat="1" ht="21" customHeight="1" x14ac:dyDescent="0.15">
      <c r="A123" s="116">
        <f>+[1]様式２・管理台帳!C134</f>
        <v>155</v>
      </c>
      <c r="B123" s="116" t="str">
        <f>+[1]様式２・管理台帳!X134</f>
        <v>デイホーム　花咲み</v>
      </c>
      <c r="C123" s="116" t="str">
        <f>+[1]様式２・管理台帳!BC134</f>
        <v>地域密着</v>
      </c>
      <c r="D123" s="116" t="str">
        <f>+[1]様式２・管理台帳!AA134</f>
        <v>吉川市</v>
      </c>
      <c r="E123" s="116" t="str">
        <f>+[1]様式２・管理台帳!AB134</f>
        <v>大字保２６－１４</v>
      </c>
      <c r="F123" s="116" t="str">
        <f>+[1]様式２・管理台帳!AL134</f>
        <v>048-940-6193</v>
      </c>
      <c r="G123" s="116" t="str">
        <f>+[1]様式２・管理台帳!D134</f>
        <v>株式会社ケアックス</v>
      </c>
      <c r="H123" s="117">
        <f>+[1]様式２・管理台帳!W134</f>
        <v>1176400669</v>
      </c>
      <c r="I123" s="118">
        <f>+[1]様式２・管理台帳!Y134</f>
        <v>0</v>
      </c>
      <c r="J123" s="119">
        <f>+[1]様式２・管理台帳!BA134</f>
        <v>3</v>
      </c>
      <c r="K123" s="120">
        <f>+[1]様式２・管理台帳!BB134</f>
        <v>10</v>
      </c>
      <c r="L123" s="121" t="str">
        <f>+[1]様式２・管理台帳!AP134</f>
        <v>○</v>
      </c>
      <c r="M123" s="122" t="str">
        <f>+[1]様式２・管理台帳!AQ134</f>
        <v>○</v>
      </c>
      <c r="N123" s="122" t="str">
        <f>+[1]様式２・管理台帳!AR134</f>
        <v>○</v>
      </c>
      <c r="O123" s="122" t="str">
        <f>+[1]様式２・管理台帳!AS134</f>
        <v>○</v>
      </c>
      <c r="P123" s="122" t="str">
        <f>+[1]様式２・管理台帳!AT134</f>
        <v>○</v>
      </c>
      <c r="Q123" s="122" t="str">
        <f>+[1]様式２・管理台帳!AU134</f>
        <v>○</v>
      </c>
      <c r="R123" s="122" t="str">
        <f>+[1]様式２・管理台帳!AV134</f>
        <v>○</v>
      </c>
      <c r="S123" s="122" t="str">
        <f>+[1]様式２・管理台帳!AW134</f>
        <v>○</v>
      </c>
      <c r="T123" s="116" t="str">
        <f>+[1]様式２・管理台帳!AX134</f>
        <v>12/30～1/3</v>
      </c>
      <c r="U123" s="123" t="str">
        <f>+IF([1]様式２・管理台帳!BD134="あり","あり","なし")</f>
        <v>あり</v>
      </c>
      <c r="V123" s="119">
        <f>+[1]様式２・管理台帳!BE134</f>
        <v>5</v>
      </c>
      <c r="W123" s="124">
        <f>+[1]様式２・管理台帳!BF134</f>
        <v>0</v>
      </c>
      <c r="X123" s="125">
        <f>+[1]様式２・管理台帳!BG134</f>
        <v>5</v>
      </c>
      <c r="Y123" s="125">
        <f>+[1]様式２・管理台帳!BH134</f>
        <v>0</v>
      </c>
      <c r="Z123" s="116" t="str">
        <f>+[1]様式２・管理台帳!BM134</f>
        <v>なし</v>
      </c>
      <c r="AA123" s="125">
        <f>+[1]様式２・管理台帳!BI134</f>
        <v>1</v>
      </c>
      <c r="AB123" s="126" t="str">
        <f>IF([1]様式２・管理台帳!BJ134+[1]様式２・管理台帳!BK134&gt;0,"あり","なし")</f>
        <v>あり</v>
      </c>
      <c r="AC123" s="127" t="str">
        <f>+[1]様式２・管理台帳!BL134</f>
        <v>あり</v>
      </c>
      <c r="AD123" s="128">
        <f>+[1]様式２・管理台帳!BW134</f>
        <v>1800</v>
      </c>
      <c r="AE123" s="127" t="str">
        <f>+[1]様式２・管理台帳!BX134</f>
        <v>なし</v>
      </c>
      <c r="AF123" s="129">
        <f>+[1]様式２・管理台帳!BZ134</f>
        <v>1</v>
      </c>
      <c r="AG123" s="130">
        <f>+[1]様式２・管理台帳!CA134</f>
        <v>0</v>
      </c>
      <c r="AH123" s="131">
        <f>+[1]様式２・管理台帳!CB134</f>
        <v>10.76</v>
      </c>
      <c r="AI123" s="132">
        <f>+[1]様式２・管理台帳!CC134</f>
        <v>10.76</v>
      </c>
      <c r="AJ123" s="133">
        <f>+[1]様式２・管理台帳!CD134</f>
        <v>3</v>
      </c>
      <c r="AK123" s="134">
        <f>+[1]様式２・管理台帳!CE134</f>
        <v>0</v>
      </c>
      <c r="AL123" s="135">
        <f>+[1]様式２・管理台帳!CF134</f>
        <v>7.43</v>
      </c>
      <c r="AM123" s="136">
        <f>+[1]様式２・管理台帳!CG134</f>
        <v>7.43</v>
      </c>
      <c r="AN123" s="116" t="str">
        <f>+[1]様式２・管理台帳!CI134</f>
        <v>パーテーション</v>
      </c>
      <c r="AO123" s="127" t="str">
        <f>IF(OR([1]様式２・管理台帳!CK134="あり",[1]様式２・管理台帳!CK134="1必ず別室"),"あり","")</f>
        <v>あり</v>
      </c>
      <c r="AP123" s="137" t="str">
        <f>+[1]様式２・管理台帳!CN134</f>
        <v>あり</v>
      </c>
      <c r="AQ123" s="116" t="str">
        <f>+[1]様式２・管理台帳!CO134</f>
        <v>あり</v>
      </c>
      <c r="AR123" s="116" t="str">
        <f>+[1]様式２・管理台帳!CP134</f>
        <v>あり</v>
      </c>
      <c r="AS123" s="116" t="str">
        <f>+[1]様式２・管理台帳!CQ134</f>
        <v>あり</v>
      </c>
      <c r="AT123" s="116" t="str">
        <f>+[1]様式２・管理台帳!CR134</f>
        <v>あり</v>
      </c>
      <c r="AU123" s="116" t="str">
        <f>+[1]様式２・管理台帳!CS134</f>
        <v>あり</v>
      </c>
      <c r="AV123" s="116" t="str">
        <f>+[1]様式２・管理台帳!CT134</f>
        <v>あり</v>
      </c>
      <c r="AW123" s="116" t="str">
        <f>+[1]様式２・管理台帳!CU134</f>
        <v>あり</v>
      </c>
      <c r="AX123" s="138">
        <f>+[1]様式２・管理台帳!CV134</f>
        <v>2</v>
      </c>
      <c r="AY123" s="116" t="str">
        <f>+[1]様式２・管理台帳!CW134</f>
        <v>あり</v>
      </c>
      <c r="AZ123" s="116" t="str">
        <f>+[1]様式２・管理台帳!CY134</f>
        <v>○</v>
      </c>
      <c r="BA123" s="139" t="str">
        <f t="shared" si="33"/>
        <v/>
      </c>
      <c r="BB123" s="140" t="str">
        <f t="shared" si="44"/>
        <v/>
      </c>
      <c r="BC123" s="141" t="str">
        <f t="shared" si="35"/>
        <v/>
      </c>
      <c r="BD123" s="141" t="str">
        <f t="shared" si="36"/>
        <v/>
      </c>
      <c r="BE123" s="141" t="str">
        <f t="shared" si="45"/>
        <v/>
      </c>
      <c r="BF123" s="141" t="str">
        <f t="shared" si="38"/>
        <v/>
      </c>
      <c r="BG123" s="141" t="str">
        <f t="shared" si="39"/>
        <v/>
      </c>
      <c r="BH123" s="142" t="str">
        <f t="shared" si="40"/>
        <v/>
      </c>
      <c r="BI123" s="141" t="str">
        <f t="shared" si="41"/>
        <v/>
      </c>
      <c r="BJ123" s="142" t="str">
        <f t="shared" si="42"/>
        <v/>
      </c>
      <c r="BK123" s="143" t="str">
        <f t="shared" si="43"/>
        <v/>
      </c>
      <c r="BL123" s="115"/>
    </row>
    <row r="124" spans="1:64" ht="21" customHeight="1" x14ac:dyDescent="0.15">
      <c r="A124" s="116">
        <f>+[1]様式２・管理台帳!C145</f>
        <v>166</v>
      </c>
      <c r="B124" s="116" t="str">
        <f>+[1]様式２・管理台帳!X145</f>
        <v>茶話本舗ﾃﾞｲｻｰﾋﾞｽ　ﾌｫｰｼｰｽﾞﾝ四季</v>
      </c>
      <c r="C124" s="116" t="str">
        <f>+[1]様式２・管理台帳!BC145</f>
        <v>地域密着</v>
      </c>
      <c r="D124" s="116" t="str">
        <f>+[1]様式２・管理台帳!AA145</f>
        <v>久喜市</v>
      </c>
      <c r="E124" s="116" t="str">
        <f>+[1]様式２・管理台帳!AB145</f>
        <v>南栗橋５－１７－９</v>
      </c>
      <c r="F124" s="116" t="str">
        <f>+[1]様式２・管理台帳!AL145</f>
        <v>0480-38-6291</v>
      </c>
      <c r="G124" s="116" t="str">
        <f>+[1]様式２・管理台帳!D145</f>
        <v>フォーシーズン四季株式会社</v>
      </c>
      <c r="H124" s="117">
        <f>+[1]様式２・管理台帳!W145</f>
        <v>1170901258</v>
      </c>
      <c r="I124" s="118">
        <f>+[1]様式２・管理台帳!Y145</f>
        <v>0</v>
      </c>
      <c r="J124" s="119">
        <f>+[1]様式２・管理台帳!BA145</f>
        <v>5</v>
      </c>
      <c r="K124" s="120">
        <f>+[1]様式２・管理台帳!BB145</f>
        <v>10</v>
      </c>
      <c r="L124" s="121" t="str">
        <f>+[1]様式２・管理台帳!AP145</f>
        <v>○</v>
      </c>
      <c r="M124" s="122" t="str">
        <f>+[1]様式２・管理台帳!AQ145</f>
        <v>○</v>
      </c>
      <c r="N124" s="122" t="str">
        <f>+[1]様式２・管理台帳!AR145</f>
        <v>○</v>
      </c>
      <c r="O124" s="122" t="str">
        <f>+[1]様式２・管理台帳!AS145</f>
        <v>○</v>
      </c>
      <c r="P124" s="122" t="str">
        <f>+[1]様式２・管理台帳!AT145</f>
        <v>○</v>
      </c>
      <c r="Q124" s="122" t="str">
        <f>+[1]様式２・管理台帳!AU145</f>
        <v>○</v>
      </c>
      <c r="R124" s="122" t="str">
        <f>+[1]様式２・管理台帳!AV145</f>
        <v>○</v>
      </c>
      <c r="S124" s="122" t="str">
        <f>+[1]様式２・管理台帳!AW145</f>
        <v>○</v>
      </c>
      <c r="T124" s="116">
        <f>+[1]様式２・管理台帳!AX145</f>
        <v>0</v>
      </c>
      <c r="U124" s="123" t="str">
        <f>+IF([1]様式２・管理台帳!BD145="あり","あり","なし")</f>
        <v>あり</v>
      </c>
      <c r="V124" s="119">
        <f>+[1]様式２・管理台帳!BE145</f>
        <v>8</v>
      </c>
      <c r="W124" s="124">
        <f>+[1]様式２・管理台帳!BF145</f>
        <v>0</v>
      </c>
      <c r="X124" s="125">
        <f>+[1]様式２・管理台帳!BG145</f>
        <v>4</v>
      </c>
      <c r="Y124" s="125">
        <f>+[1]様式２・管理台帳!BH145</f>
        <v>4</v>
      </c>
      <c r="Z124" s="116" t="str">
        <f>+[1]様式２・管理台帳!BM145</f>
        <v>あり</v>
      </c>
      <c r="AA124" s="125">
        <f>+[1]様式２・管理台帳!BI145</f>
        <v>1</v>
      </c>
      <c r="AB124" s="126" t="str">
        <f>IF([1]様式２・管理台帳!BJ145+[1]様式２・管理台帳!BK145&gt;0,"あり","なし")</f>
        <v>なし</v>
      </c>
      <c r="AC124" s="127" t="str">
        <f>+[1]様式２・管理台帳!BL145</f>
        <v>あり</v>
      </c>
      <c r="AD124" s="128">
        <f>+[1]様式２・管理台帳!BW145</f>
        <v>1820</v>
      </c>
      <c r="AE124" s="127" t="str">
        <f>+[1]様式２・管理台帳!BX145</f>
        <v>なし</v>
      </c>
      <c r="AF124" s="129">
        <f>+[1]様式２・管理台帳!BZ145</f>
        <v>0</v>
      </c>
      <c r="AG124" s="130">
        <f>+[1]様式２・管理台帳!CA145</f>
        <v>0</v>
      </c>
      <c r="AH124" s="131">
        <f>+[1]様式２・管理台帳!CB145</f>
        <v>0</v>
      </c>
      <c r="AI124" s="132">
        <f>+[1]様式２・管理台帳!CC145</f>
        <v>0</v>
      </c>
      <c r="AJ124" s="133">
        <f>+[1]様式２・管理台帳!CD145</f>
        <v>5</v>
      </c>
      <c r="AK124" s="134">
        <f>+[1]様式２・管理台帳!CE145</f>
        <v>0</v>
      </c>
      <c r="AL124" s="135">
        <f>+[1]様式２・管理台帳!CF145</f>
        <v>7.99</v>
      </c>
      <c r="AM124" s="136">
        <f>+[1]様式２・管理台帳!CG145</f>
        <v>0</v>
      </c>
      <c r="AN124" s="116" t="str">
        <f>+[1]様式２・管理台帳!CI145</f>
        <v>両方併用</v>
      </c>
      <c r="AO124" s="127" t="str">
        <f>IF(OR([1]様式２・管理台帳!CK145="あり",[1]様式２・管理台帳!CK145="1必ず別室"),"あり","")</f>
        <v>あり</v>
      </c>
      <c r="AP124" s="137" t="str">
        <f>+[1]様式２・管理台帳!CN145</f>
        <v>あり</v>
      </c>
      <c r="AQ124" s="116" t="str">
        <f>+[1]様式２・管理台帳!CO145</f>
        <v>あり</v>
      </c>
      <c r="AR124" s="116" t="str">
        <f>+[1]様式２・管理台帳!CP145</f>
        <v>あり</v>
      </c>
      <c r="AS124" s="116" t="str">
        <f>+[1]様式２・管理台帳!CQ145</f>
        <v>あり</v>
      </c>
      <c r="AT124" s="116" t="str">
        <f>+[1]様式２・管理台帳!CR145</f>
        <v>あり</v>
      </c>
      <c r="AU124" s="116" t="str">
        <f>+[1]様式２・管理台帳!CS145</f>
        <v>あり</v>
      </c>
      <c r="AV124" s="116" t="str">
        <f>+[1]様式２・管理台帳!CT145</f>
        <v>あり</v>
      </c>
      <c r="AW124" s="116" t="str">
        <f>+[1]様式２・管理台帳!CU145</f>
        <v>なし</v>
      </c>
      <c r="AX124" s="138">
        <f>+[1]様式２・管理台帳!CV145</f>
        <v>2</v>
      </c>
      <c r="AY124" s="116" t="str">
        <f>+[1]様式２・管理台帳!CW145</f>
        <v>あり</v>
      </c>
      <c r="AZ124" s="116" t="str">
        <f>+[1]様式２・管理台帳!CY145</f>
        <v>○</v>
      </c>
      <c r="BA124" s="139" t="str">
        <f t="shared" si="33"/>
        <v/>
      </c>
      <c r="BB124" s="140" t="str">
        <f t="shared" si="44"/>
        <v/>
      </c>
      <c r="BC124" s="141" t="str">
        <f t="shared" si="35"/>
        <v/>
      </c>
      <c r="BD124" s="141" t="str">
        <f t="shared" si="36"/>
        <v/>
      </c>
      <c r="BE124" s="141" t="str">
        <f t="shared" si="45"/>
        <v/>
      </c>
      <c r="BF124" s="141" t="str">
        <f t="shared" si="38"/>
        <v/>
      </c>
      <c r="BG124" s="141" t="str">
        <f t="shared" si="39"/>
        <v/>
      </c>
      <c r="BH124" s="142" t="str">
        <f t="shared" si="40"/>
        <v/>
      </c>
      <c r="BI124" s="141" t="str">
        <f t="shared" si="41"/>
        <v/>
      </c>
      <c r="BJ124" s="142" t="str">
        <f t="shared" si="42"/>
        <v/>
      </c>
      <c r="BK124" s="143" t="str">
        <f t="shared" si="43"/>
        <v/>
      </c>
      <c r="BL124" s="115"/>
    </row>
    <row r="125" spans="1:64" ht="21" customHeight="1" x14ac:dyDescent="0.15">
      <c r="A125" s="116">
        <f>+[1]様式２・管理台帳!C147</f>
        <v>168</v>
      </c>
      <c r="B125" s="116" t="str">
        <f>+[1]様式２・管理台帳!X147</f>
        <v>デイサービスセンターほたる</v>
      </c>
      <c r="C125" s="116" t="str">
        <f>+[1]様式２・管理台帳!BC147</f>
        <v>地域密着</v>
      </c>
      <c r="D125" s="116" t="str">
        <f>+[1]様式２・管理台帳!AA147</f>
        <v>飯能市</v>
      </c>
      <c r="E125" s="116" t="str">
        <f>+[1]様式２・管理台帳!AB147</f>
        <v>飯能市赤沢1009番地1</v>
      </c>
      <c r="F125" s="116" t="str">
        <f>+[1]様式２・管理台帳!AL147</f>
        <v>042-978-7977</v>
      </c>
      <c r="G125" s="116" t="str">
        <f>+[1]様式２・管理台帳!D147</f>
        <v>合同会社ほたる</v>
      </c>
      <c r="H125" s="117">
        <f>+[1]様式２・管理台帳!W147</f>
        <v>1172600890</v>
      </c>
      <c r="I125" s="118">
        <f>+[1]様式２・管理台帳!Y147</f>
        <v>0</v>
      </c>
      <c r="J125" s="119">
        <f>+[1]様式２・管理台帳!BA147</f>
        <v>5</v>
      </c>
      <c r="K125" s="120">
        <f>+[1]様式２・管理台帳!BB147</f>
        <v>10</v>
      </c>
      <c r="L125" s="121" t="str">
        <f>+[1]様式２・管理台帳!AP147</f>
        <v>○</v>
      </c>
      <c r="M125" s="122" t="str">
        <f>+[1]様式２・管理台帳!AQ147</f>
        <v>○</v>
      </c>
      <c r="N125" s="122" t="str">
        <f>+[1]様式２・管理台帳!AR147</f>
        <v>○</v>
      </c>
      <c r="O125" s="122" t="str">
        <f>+[1]様式２・管理台帳!AS147</f>
        <v>○</v>
      </c>
      <c r="P125" s="122" t="str">
        <f>+[1]様式２・管理台帳!AT147</f>
        <v>○</v>
      </c>
      <c r="Q125" s="122" t="str">
        <f>+[1]様式２・管理台帳!AU147</f>
        <v>○</v>
      </c>
      <c r="R125" s="122" t="str">
        <f>+[1]様式２・管理台帳!AV147</f>
        <v>○</v>
      </c>
      <c r="S125" s="122" t="str">
        <f>+[1]様式２・管理台帳!AW147</f>
        <v>○</v>
      </c>
      <c r="T125" s="116" t="str">
        <f>+[1]様式２・管理台帳!AX147</f>
        <v>12/30～1/3</v>
      </c>
      <c r="U125" s="123" t="str">
        <f>+IF([1]様式２・管理台帳!BD147="あり","あり","なし")</f>
        <v>あり</v>
      </c>
      <c r="V125" s="119">
        <f>+[1]様式２・管理台帳!BE147</f>
        <v>3</v>
      </c>
      <c r="W125" s="124">
        <f>+[1]様式２・管理台帳!BF147</f>
        <v>0</v>
      </c>
      <c r="X125" s="125">
        <f>+[1]様式２・管理台帳!BG147</f>
        <v>3</v>
      </c>
      <c r="Y125" s="125">
        <f>+[1]様式２・管理台帳!BH147</f>
        <v>0</v>
      </c>
      <c r="Z125" s="116">
        <f>+[1]様式２・管理台帳!BM147</f>
        <v>0</v>
      </c>
      <c r="AA125" s="125">
        <f>+[1]様式２・管理台帳!BI147</f>
        <v>2</v>
      </c>
      <c r="AB125" s="126" t="str">
        <f>IF([1]様式２・管理台帳!BJ147+[1]様式２・管理台帳!BK147&gt;0,"あり","なし")</f>
        <v>あり</v>
      </c>
      <c r="AC125" s="127" t="str">
        <f>+[1]様式２・管理台帳!BL147</f>
        <v>あり</v>
      </c>
      <c r="AD125" s="128">
        <f>+[1]様式２・管理台帳!BW147</f>
        <v>1000</v>
      </c>
      <c r="AE125" s="127">
        <f>+[1]様式２・管理台帳!BX147</f>
        <v>0</v>
      </c>
      <c r="AF125" s="129">
        <f>+[1]様式２・管理台帳!BZ147</f>
        <v>0</v>
      </c>
      <c r="AG125" s="130">
        <f>+[1]様式２・管理台帳!CA147</f>
        <v>0</v>
      </c>
      <c r="AH125" s="131">
        <f>+[1]様式２・管理台帳!CB147</f>
        <v>0</v>
      </c>
      <c r="AI125" s="132">
        <f>+[1]様式２・管理台帳!CC147</f>
        <v>0</v>
      </c>
      <c r="AJ125" s="133">
        <f>+[1]様式２・管理台帳!CD147</f>
        <v>5</v>
      </c>
      <c r="AK125" s="134">
        <f>+[1]様式２・管理台帳!CE147</f>
        <v>0</v>
      </c>
      <c r="AL125" s="135">
        <f>+[1]様式２・管理台帳!CF147</f>
        <v>8.94</v>
      </c>
      <c r="AM125" s="136">
        <f>+[1]様式２・管理台帳!CG147</f>
        <v>0</v>
      </c>
      <c r="AN125" s="116" t="str">
        <f>+[1]様式２・管理台帳!CI147</f>
        <v>パーテーション</v>
      </c>
      <c r="AO125" s="127" t="str">
        <f>IF(OR([1]様式２・管理台帳!CK147="あり",[1]様式２・管理台帳!CK147="1必ず別室"),"あり","")</f>
        <v>あり</v>
      </c>
      <c r="AP125" s="137" t="str">
        <f>+[1]様式２・管理台帳!CN147</f>
        <v>あり</v>
      </c>
      <c r="AQ125" s="116" t="str">
        <f>+[1]様式２・管理台帳!CO147</f>
        <v>あり</v>
      </c>
      <c r="AR125" s="116" t="str">
        <f>+[1]様式２・管理台帳!CP147</f>
        <v>あり</v>
      </c>
      <c r="AS125" s="116" t="str">
        <f>+[1]様式２・管理台帳!CQ147</f>
        <v>あり</v>
      </c>
      <c r="AT125" s="116" t="str">
        <f>+[1]様式２・管理台帳!CR147</f>
        <v>なし</v>
      </c>
      <c r="AU125" s="116" t="str">
        <f>+[1]様式２・管理台帳!CS147</f>
        <v>あり</v>
      </c>
      <c r="AV125" s="116" t="str">
        <f>+[1]様式２・管理台帳!CT147</f>
        <v>なし</v>
      </c>
      <c r="AW125" s="116" t="str">
        <f>+[1]様式２・管理台帳!CU147</f>
        <v>なし</v>
      </c>
      <c r="AX125" s="138">
        <f>+[1]様式２・管理台帳!CV147</f>
        <v>2</v>
      </c>
      <c r="AY125" s="116" t="str">
        <f>+[1]様式２・管理台帳!CW147</f>
        <v>あり</v>
      </c>
      <c r="AZ125" s="116" t="str">
        <f>+[1]様式２・管理台帳!CY147</f>
        <v>○</v>
      </c>
      <c r="BA125" s="139" t="str">
        <f t="shared" si="33"/>
        <v/>
      </c>
      <c r="BB125" s="140" t="str">
        <f t="shared" si="44"/>
        <v/>
      </c>
      <c r="BC125" s="141" t="str">
        <f t="shared" si="35"/>
        <v/>
      </c>
      <c r="BD125" s="141" t="str">
        <f t="shared" si="36"/>
        <v/>
      </c>
      <c r="BE125" s="141" t="str">
        <f t="shared" si="45"/>
        <v/>
      </c>
      <c r="BF125" s="141" t="str">
        <f t="shared" si="38"/>
        <v/>
      </c>
      <c r="BG125" s="141" t="str">
        <f t="shared" si="39"/>
        <v/>
      </c>
      <c r="BH125" s="142" t="str">
        <f t="shared" si="40"/>
        <v/>
      </c>
      <c r="BI125" s="141" t="str">
        <f t="shared" si="41"/>
        <v/>
      </c>
      <c r="BJ125" s="142" t="str">
        <f t="shared" si="42"/>
        <v/>
      </c>
      <c r="BK125" s="143" t="str">
        <f t="shared" si="43"/>
        <v/>
      </c>
      <c r="BL125" s="115"/>
    </row>
    <row r="126" spans="1:64" s="152" customFormat="1" ht="21" customHeight="1" x14ac:dyDescent="0.15">
      <c r="A126" s="116">
        <f>+[1]様式２・管理台帳!C150</f>
        <v>171</v>
      </c>
      <c r="B126" s="116" t="str">
        <f>+[1]様式２・管理台帳!X150</f>
        <v>デイサービスセンターぽぷら</v>
      </c>
      <c r="C126" s="116" t="str">
        <f>+[1]様式２・管理台帳!BC150</f>
        <v>地域密着</v>
      </c>
      <c r="D126" s="116" t="str">
        <f>+[1]様式２・管理台帳!AA150</f>
        <v>所沢市</v>
      </c>
      <c r="E126" s="116" t="str">
        <f>+[1]様式２・管理台帳!AB150</f>
        <v>所沢市下富1070-1</v>
      </c>
      <c r="F126" s="116" t="str">
        <f>+[1]様式２・管理台帳!AL150</f>
        <v>0429-90-1700</v>
      </c>
      <c r="G126" s="116" t="str">
        <f>+[1]様式２・管理台帳!D150</f>
        <v>有限会社ぽぷら</v>
      </c>
      <c r="H126" s="117">
        <f>+[1]様式２・管理台帳!W150</f>
        <v>1172502153</v>
      </c>
      <c r="I126" s="118">
        <f>+[1]様式２・管理台帳!Y150</f>
        <v>0</v>
      </c>
      <c r="J126" s="119">
        <f>+[1]様式２・管理台帳!BA150</f>
        <v>3</v>
      </c>
      <c r="K126" s="120">
        <f>+[1]様式２・管理台帳!BB150</f>
        <v>15</v>
      </c>
      <c r="L126" s="121">
        <f>+[1]様式２・管理台帳!AP150</f>
        <v>0</v>
      </c>
      <c r="M126" s="122">
        <f>+[1]様式２・管理台帳!AQ150</f>
        <v>0</v>
      </c>
      <c r="N126" s="122">
        <f>+[1]様式２・管理台帳!AR150</f>
        <v>0</v>
      </c>
      <c r="O126" s="122" t="str">
        <f>+[1]様式２・管理台帳!AS150</f>
        <v>○</v>
      </c>
      <c r="P126" s="122">
        <f>+[1]様式２・管理台帳!AT150</f>
        <v>0</v>
      </c>
      <c r="Q126" s="122">
        <f>+[1]様式２・管理台帳!AU150</f>
        <v>0</v>
      </c>
      <c r="R126" s="122">
        <f>+[1]様式２・管理台帳!AV150</f>
        <v>0</v>
      </c>
      <c r="S126" s="122">
        <f>+[1]様式２・管理台帳!AW150</f>
        <v>0</v>
      </c>
      <c r="T126" s="116">
        <f>+[1]様式２・管理台帳!AX150</f>
        <v>0</v>
      </c>
      <c r="U126" s="123" t="str">
        <f>+IF([1]様式２・管理台帳!BD150="あり","あり","なし")</f>
        <v>なし</v>
      </c>
      <c r="V126" s="119">
        <f>+[1]様式２・管理台帳!BE150</f>
        <v>0</v>
      </c>
      <c r="W126" s="124">
        <f>+[1]様式２・管理台帳!BF150</f>
        <v>0</v>
      </c>
      <c r="X126" s="125">
        <f>+[1]様式２・管理台帳!BG150</f>
        <v>0</v>
      </c>
      <c r="Y126" s="125">
        <f>+[1]様式２・管理台帳!BH150</f>
        <v>0</v>
      </c>
      <c r="Z126" s="116" t="str">
        <f>+[1]様式２・管理台帳!BM150</f>
        <v>なし</v>
      </c>
      <c r="AA126" s="125">
        <f>+[1]様式２・管理台帳!BI150</f>
        <v>2</v>
      </c>
      <c r="AB126" s="126" t="str">
        <f>IF([1]様式２・管理台帳!BJ150+[1]様式２・管理台帳!BK150&gt;0,"あり","なし")</f>
        <v>あり</v>
      </c>
      <c r="AC126" s="127" t="str">
        <f>+[1]様式２・管理台帳!BL150</f>
        <v>あり</v>
      </c>
      <c r="AD126" s="128">
        <f>+[1]様式２・管理台帳!BW150</f>
        <v>3000</v>
      </c>
      <c r="AE126" s="127" t="str">
        <f>+[1]様式２・管理台帳!BX150</f>
        <v>なし</v>
      </c>
      <c r="AF126" s="129">
        <f>+[1]様式２・管理台帳!BZ150</f>
        <v>0</v>
      </c>
      <c r="AG126" s="130">
        <f>+[1]様式２・管理台帳!CA150</f>
        <v>0</v>
      </c>
      <c r="AH126" s="131">
        <f>+[1]様式２・管理台帳!CB150</f>
        <v>0</v>
      </c>
      <c r="AI126" s="132">
        <f>+[1]様式２・管理台帳!CC150</f>
        <v>0</v>
      </c>
      <c r="AJ126" s="133">
        <f>+[1]様式２・管理台帳!CD150</f>
        <v>3</v>
      </c>
      <c r="AK126" s="134">
        <f>+[1]様式２・管理台帳!CE150</f>
        <v>0</v>
      </c>
      <c r="AL126" s="135">
        <f>+[1]様式２・管理台帳!CF150</f>
        <v>21.2</v>
      </c>
      <c r="AM126" s="136">
        <f>+[1]様式２・管理台帳!CG150</f>
        <v>0</v>
      </c>
      <c r="AN126" s="116" t="str">
        <f>+[1]様式２・管理台帳!CI150</f>
        <v>カーテン</v>
      </c>
      <c r="AO126" s="127" t="str">
        <f>IF(OR([1]様式２・管理台帳!CK150="あり",[1]様式２・管理台帳!CK150="1必ず別室"),"あり","")</f>
        <v/>
      </c>
      <c r="AP126" s="137" t="str">
        <f>+[1]様式２・管理台帳!CN150</f>
        <v>あり</v>
      </c>
      <c r="AQ126" s="116" t="str">
        <f>+[1]様式２・管理台帳!CO150</f>
        <v>あり</v>
      </c>
      <c r="AR126" s="116" t="str">
        <f>+[1]様式２・管理台帳!CP150</f>
        <v>あり</v>
      </c>
      <c r="AS126" s="116" t="str">
        <f>+[1]様式２・管理台帳!CQ150</f>
        <v>あり</v>
      </c>
      <c r="AT126" s="116" t="str">
        <f>+[1]様式２・管理台帳!CR150</f>
        <v>あり</v>
      </c>
      <c r="AU126" s="116" t="str">
        <f>+[1]様式２・管理台帳!CS150</f>
        <v>あり</v>
      </c>
      <c r="AV126" s="116" t="str">
        <f>+[1]様式２・管理台帳!CT150</f>
        <v>あり</v>
      </c>
      <c r="AW126" s="116" t="str">
        <f>+[1]様式２・管理台帳!CU150</f>
        <v>なし</v>
      </c>
      <c r="AX126" s="138">
        <f>+[1]様式２・管理台帳!CV150</f>
        <v>2</v>
      </c>
      <c r="AY126" s="116">
        <f>+[1]様式２・管理台帳!CW150</f>
        <v>0</v>
      </c>
      <c r="AZ126" s="116" t="str">
        <f>+[1]様式２・管理台帳!CY150</f>
        <v>○</v>
      </c>
      <c r="BA126" s="139" t="str">
        <f t="shared" si="33"/>
        <v>▲</v>
      </c>
      <c r="BB126" s="140" t="str">
        <f t="shared" si="44"/>
        <v/>
      </c>
      <c r="BC126" s="141" t="str">
        <f t="shared" si="35"/>
        <v>▲</v>
      </c>
      <c r="BD126" s="141" t="str">
        <f t="shared" si="36"/>
        <v/>
      </c>
      <c r="BE126" s="141" t="str">
        <f t="shared" si="45"/>
        <v/>
      </c>
      <c r="BF126" s="141" t="str">
        <f t="shared" si="38"/>
        <v/>
      </c>
      <c r="BG126" s="141" t="str">
        <f t="shared" si="39"/>
        <v/>
      </c>
      <c r="BH126" s="142" t="str">
        <f t="shared" si="40"/>
        <v>▲</v>
      </c>
      <c r="BI126" s="141" t="str">
        <f t="shared" si="41"/>
        <v/>
      </c>
      <c r="BJ126" s="142" t="str">
        <f t="shared" si="42"/>
        <v/>
      </c>
      <c r="BK126" s="143" t="str">
        <f t="shared" si="43"/>
        <v/>
      </c>
      <c r="BL126" s="115"/>
    </row>
    <row r="127" spans="1:64" ht="21" customHeight="1" x14ac:dyDescent="0.15">
      <c r="A127" s="116">
        <f>+[1]様式２・管理台帳!C152</f>
        <v>173</v>
      </c>
      <c r="B127" s="116" t="str">
        <f>+[1]様式２・管理台帳!X152</f>
        <v>デイサービス本舗　狭山ヶ丘</v>
      </c>
      <c r="C127" s="116" t="str">
        <f>+[1]様式２・管理台帳!BC152</f>
        <v>地域密着</v>
      </c>
      <c r="D127" s="116" t="str">
        <f>+[1]様式２・管理台帳!AA152</f>
        <v>所沢市</v>
      </c>
      <c r="E127" s="116" t="str">
        <f>+[1]様式２・管理台帳!AB152</f>
        <v>所沢市東狭山ヶ丘1-31-47</v>
      </c>
      <c r="F127" s="116" t="str">
        <f>+[1]様式２・管理台帳!AL152</f>
        <v>04-2001-8775</v>
      </c>
      <c r="G127" s="116" t="str">
        <f>+[1]様式２・管理台帳!D152</f>
        <v>合同会社クオーレ</v>
      </c>
      <c r="H127" s="117">
        <f>+[1]様式２・管理台帳!W152</f>
        <v>1172504688</v>
      </c>
      <c r="I127" s="118">
        <f>+[1]様式２・管理台帳!Y152</f>
        <v>0</v>
      </c>
      <c r="J127" s="119">
        <f>+[1]様式２・管理台帳!BA152</f>
        <v>4</v>
      </c>
      <c r="K127" s="120">
        <f>+[1]様式２・管理台帳!BB152</f>
        <v>10</v>
      </c>
      <c r="L127" s="121" t="str">
        <f>+[1]様式２・管理台帳!AP152</f>
        <v>○</v>
      </c>
      <c r="M127" s="122" t="str">
        <f>+[1]様式２・管理台帳!AQ152</f>
        <v>○</v>
      </c>
      <c r="N127" s="122" t="str">
        <f>+[1]様式２・管理台帳!AR152</f>
        <v>○</v>
      </c>
      <c r="O127" s="122" t="str">
        <f>+[1]様式２・管理台帳!AS152</f>
        <v>○</v>
      </c>
      <c r="P127" s="122" t="str">
        <f>+[1]様式２・管理台帳!AT152</f>
        <v>○</v>
      </c>
      <c r="Q127" s="122" t="str">
        <f>+[1]様式２・管理台帳!AU152</f>
        <v>○</v>
      </c>
      <c r="R127" s="122" t="str">
        <f>+[1]様式２・管理台帳!AV152</f>
        <v>○</v>
      </c>
      <c r="S127" s="122" t="str">
        <f>+[1]様式２・管理台帳!AW152</f>
        <v>○</v>
      </c>
      <c r="T127" s="116">
        <f>+[1]様式２・管理台帳!AX152</f>
        <v>0</v>
      </c>
      <c r="U127" s="123" t="str">
        <f>+IF([1]様式２・管理台帳!BD152="あり","あり","なし")</f>
        <v>あり</v>
      </c>
      <c r="V127" s="119">
        <f>+[1]様式２・管理台帳!BE152</f>
        <v>8</v>
      </c>
      <c r="W127" s="124">
        <f>+[1]様式２・管理台帳!BF152</f>
        <v>1</v>
      </c>
      <c r="X127" s="125">
        <f>+[1]様式２・管理台帳!BG152</f>
        <v>5</v>
      </c>
      <c r="Y127" s="125">
        <f>+[1]様式２・管理台帳!BH152</f>
        <v>2</v>
      </c>
      <c r="Z127" s="116" t="str">
        <f>+[1]様式２・管理台帳!BM152</f>
        <v>なし</v>
      </c>
      <c r="AA127" s="125">
        <f>+[1]様式２・管理台帳!BI152</f>
        <v>1</v>
      </c>
      <c r="AB127" s="126" t="str">
        <f>IF([1]様式２・管理台帳!BJ152+[1]様式２・管理台帳!BK152&gt;0,"あり","なし")</f>
        <v>あり</v>
      </c>
      <c r="AC127" s="127" t="str">
        <f>+[1]様式２・管理台帳!BL152</f>
        <v>あり</v>
      </c>
      <c r="AD127" s="128" t="str">
        <f>+[1]様式２・管理台帳!BW152</f>
        <v>１９５０～２１００円</v>
      </c>
      <c r="AE127" s="127">
        <f>+[1]様式２・管理台帳!BX152</f>
        <v>0</v>
      </c>
      <c r="AF127" s="129">
        <f>+[1]様式２・管理台帳!BZ152</f>
        <v>0</v>
      </c>
      <c r="AG127" s="130">
        <f>+[1]様式２・管理台帳!CA152</f>
        <v>0</v>
      </c>
      <c r="AH127" s="131">
        <f>+[1]様式２・管理台帳!CB152</f>
        <v>0</v>
      </c>
      <c r="AI127" s="132">
        <f>+[1]様式２・管理台帳!CC152</f>
        <v>0</v>
      </c>
      <c r="AJ127" s="133">
        <f>+[1]様式２・管理台帳!CD152</f>
        <v>4</v>
      </c>
      <c r="AK127" s="134">
        <f>+[1]様式２・管理台帳!CE152</f>
        <v>0</v>
      </c>
      <c r="AL127" s="135">
        <f>+[1]様式２・管理台帳!CF152</f>
        <v>7.43</v>
      </c>
      <c r="AM127" s="136">
        <f>+[1]様式２・管理台帳!CG152</f>
        <v>0</v>
      </c>
      <c r="AN127" s="116" t="str">
        <f>+[1]様式２・管理台帳!CI152</f>
        <v>パーテーション</v>
      </c>
      <c r="AO127" s="127" t="str">
        <f>IF(OR([1]様式２・管理台帳!CK152="あり",[1]様式２・管理台帳!CK152="1必ず別室"),"あり","")</f>
        <v>あり</v>
      </c>
      <c r="AP127" s="137" t="str">
        <f>+[1]様式２・管理台帳!CN152</f>
        <v>あり</v>
      </c>
      <c r="AQ127" s="116" t="str">
        <f>+[1]様式２・管理台帳!CO152</f>
        <v>あり</v>
      </c>
      <c r="AR127" s="116" t="str">
        <f>+[1]様式２・管理台帳!CP152</f>
        <v>あり</v>
      </c>
      <c r="AS127" s="116" t="str">
        <f>+[1]様式２・管理台帳!CQ152</f>
        <v>あり</v>
      </c>
      <c r="AT127" s="116" t="str">
        <f>+[1]様式２・管理台帳!CR152</f>
        <v>あり</v>
      </c>
      <c r="AU127" s="116" t="str">
        <f>+[1]様式２・管理台帳!CS152</f>
        <v>あり</v>
      </c>
      <c r="AV127" s="116" t="str">
        <f>+[1]様式２・管理台帳!CT152</f>
        <v>あり</v>
      </c>
      <c r="AW127" s="116" t="str">
        <f>+[1]様式２・管理台帳!CU152</f>
        <v>なし</v>
      </c>
      <c r="AX127" s="138">
        <f>+[1]様式２・管理台帳!CV152</f>
        <v>2</v>
      </c>
      <c r="AY127" s="116" t="str">
        <f>+[1]様式２・管理台帳!CW152</f>
        <v>あり</v>
      </c>
      <c r="AZ127" s="116" t="str">
        <f>+[1]様式２・管理台帳!CY152</f>
        <v>○</v>
      </c>
      <c r="BA127" s="139" t="str">
        <f t="shared" si="33"/>
        <v/>
      </c>
      <c r="BB127" s="140" t="str">
        <f t="shared" si="44"/>
        <v/>
      </c>
      <c r="BC127" s="141" t="str">
        <f t="shared" si="35"/>
        <v/>
      </c>
      <c r="BD127" s="141" t="str">
        <f t="shared" si="36"/>
        <v/>
      </c>
      <c r="BE127" s="141" t="str">
        <f t="shared" si="45"/>
        <v/>
      </c>
      <c r="BF127" s="141" t="str">
        <f t="shared" si="38"/>
        <v/>
      </c>
      <c r="BG127" s="141" t="str">
        <f t="shared" si="39"/>
        <v/>
      </c>
      <c r="BH127" s="142" t="str">
        <f t="shared" si="40"/>
        <v/>
      </c>
      <c r="BI127" s="141" t="str">
        <f t="shared" si="41"/>
        <v/>
      </c>
      <c r="BJ127" s="142" t="str">
        <f t="shared" si="42"/>
        <v/>
      </c>
      <c r="BK127" s="143" t="str">
        <f t="shared" si="43"/>
        <v/>
      </c>
      <c r="BL127" s="115"/>
    </row>
    <row r="128" spans="1:64" ht="21" customHeight="1" x14ac:dyDescent="0.15">
      <c r="A128" s="116">
        <f>+[1]様式２・管理台帳!C155</f>
        <v>176</v>
      </c>
      <c r="B128" s="116" t="str">
        <f>+[1]様式２・管理台帳!X155</f>
        <v>あゆみ　デイサービスセンター</v>
      </c>
      <c r="C128" s="116" t="str">
        <f>+[1]様式２・管理台帳!BC155</f>
        <v>地域密着</v>
      </c>
      <c r="D128" s="116" t="str">
        <f>+[1]様式２・管理台帳!AA155</f>
        <v>小川町</v>
      </c>
      <c r="E128" s="116" t="str">
        <f>+[1]様式２・管理台帳!AB155</f>
        <v>比企郡小川町大字能増467番地2</v>
      </c>
      <c r="F128" s="116" t="str">
        <f>+[1]様式２・管理台帳!AL155</f>
        <v>0493-81-5480</v>
      </c>
      <c r="G128" s="116" t="str">
        <f>+[1]様式２・管理台帳!D155</f>
        <v>株式会社日興</v>
      </c>
      <c r="H128" s="117">
        <f>+[1]様式２・管理台帳!W155</f>
        <v>1173202027</v>
      </c>
      <c r="I128" s="118">
        <f>+[1]様式２・管理台帳!Y155</f>
        <v>0</v>
      </c>
      <c r="J128" s="119">
        <f>+[1]様式２・管理台帳!BA155</f>
        <v>9</v>
      </c>
      <c r="K128" s="120">
        <f>+[1]様式２・管理台帳!BB155</f>
        <v>16</v>
      </c>
      <c r="L128" s="121" t="str">
        <f>+[1]様式２・管理台帳!AP155</f>
        <v>○</v>
      </c>
      <c r="M128" s="122" t="str">
        <f>+[1]様式２・管理台帳!AQ155</f>
        <v>○</v>
      </c>
      <c r="N128" s="122" t="str">
        <f>+[1]様式２・管理台帳!AR155</f>
        <v>○</v>
      </c>
      <c r="O128" s="122" t="str">
        <f>+[1]様式２・管理台帳!AS155</f>
        <v>○</v>
      </c>
      <c r="P128" s="122" t="str">
        <f>+[1]様式２・管理台帳!AT155</f>
        <v>○</v>
      </c>
      <c r="Q128" s="122" t="str">
        <f>+[1]様式２・管理台帳!AU155</f>
        <v>○</v>
      </c>
      <c r="R128" s="122" t="str">
        <f>+[1]様式２・管理台帳!AV155</f>
        <v>○</v>
      </c>
      <c r="S128" s="122" t="str">
        <f>+[1]様式２・管理台帳!AW155</f>
        <v>○</v>
      </c>
      <c r="T128" s="116">
        <f>+[1]様式２・管理台帳!AX155</f>
        <v>0</v>
      </c>
      <c r="U128" s="123" t="str">
        <f>+IF([1]様式２・管理台帳!BD155="あり","あり","なし")</f>
        <v>なし</v>
      </c>
      <c r="V128" s="119">
        <f>+[1]様式２・管理台帳!BE155</f>
        <v>3</v>
      </c>
      <c r="W128" s="124">
        <f>+[1]様式２・管理台帳!BF155</f>
        <v>0</v>
      </c>
      <c r="X128" s="125">
        <f>+[1]様式２・管理台帳!BG155</f>
        <v>0</v>
      </c>
      <c r="Y128" s="125">
        <f>+[1]様式２・管理台帳!BH155</f>
        <v>3</v>
      </c>
      <c r="Z128" s="116" t="str">
        <f>+[1]様式２・管理台帳!BM155</f>
        <v>あり</v>
      </c>
      <c r="AA128" s="125">
        <f>+[1]様式２・管理台帳!BI155</f>
        <v>1</v>
      </c>
      <c r="AB128" s="126" t="str">
        <f>IF([1]様式２・管理台帳!BJ155+[1]様式２・管理台帳!BK155&gt;0,"あり","なし")</f>
        <v>あり</v>
      </c>
      <c r="AC128" s="127" t="str">
        <f>+[1]様式２・管理台帳!BL155</f>
        <v>あり</v>
      </c>
      <c r="AD128" s="128">
        <f>+[1]様式２・管理台帳!BW155</f>
        <v>2850</v>
      </c>
      <c r="AE128" s="127">
        <f>+[1]様式２・管理台帳!BX155</f>
        <v>0</v>
      </c>
      <c r="AF128" s="129">
        <f>+[1]様式２・管理台帳!BZ155</f>
        <v>0</v>
      </c>
      <c r="AG128" s="130">
        <f>+[1]様式２・管理台帳!CA155</f>
        <v>0</v>
      </c>
      <c r="AH128" s="131">
        <f>+[1]様式２・管理台帳!CB155</f>
        <v>0</v>
      </c>
      <c r="AI128" s="132">
        <f>+[1]様式２・管理台帳!CC155</f>
        <v>0</v>
      </c>
      <c r="AJ128" s="133">
        <f>+[1]様式２・管理台帳!CD155</f>
        <v>6</v>
      </c>
      <c r="AK128" s="134">
        <f>+[1]様式２・管理台帳!CE155</f>
        <v>0</v>
      </c>
      <c r="AL128" s="135">
        <f>+[1]様式２・管理台帳!CF155</f>
        <v>8.2799999999999994</v>
      </c>
      <c r="AM128" s="136">
        <f>+[1]様式２・管理台帳!CG155</f>
        <v>0</v>
      </c>
      <c r="AN128" s="116" t="str">
        <f>+[1]様式２・管理台帳!CI155</f>
        <v>パーテーション</v>
      </c>
      <c r="AO128" s="127" t="str">
        <f>IF(OR([1]様式２・管理台帳!CK155="あり",[1]様式２・管理台帳!CK155="1必ず別室"),"あり","")</f>
        <v>あり</v>
      </c>
      <c r="AP128" s="137" t="str">
        <f>+[1]様式２・管理台帳!CN155</f>
        <v>なし</v>
      </c>
      <c r="AQ128" s="116" t="str">
        <f>+[1]様式２・管理台帳!CO155</f>
        <v>あり</v>
      </c>
      <c r="AR128" s="116" t="str">
        <f>+[1]様式２・管理台帳!CP155</f>
        <v>あり</v>
      </c>
      <c r="AS128" s="116" t="str">
        <f>+[1]様式２・管理台帳!CQ155</f>
        <v>あり</v>
      </c>
      <c r="AT128" s="116" t="str">
        <f>+[1]様式２・管理台帳!CR155</f>
        <v>なし</v>
      </c>
      <c r="AU128" s="116" t="str">
        <f>+[1]様式２・管理台帳!CS155</f>
        <v>あり</v>
      </c>
      <c r="AV128" s="116" t="str">
        <f>+[1]様式２・管理台帳!CT155</f>
        <v>なし</v>
      </c>
      <c r="AW128" s="116" t="str">
        <f>+[1]様式２・管理台帳!CU155</f>
        <v>なし</v>
      </c>
      <c r="AX128" s="138">
        <f>+[1]様式２・管理台帳!CV155</f>
        <v>2</v>
      </c>
      <c r="AY128" s="116" t="str">
        <f>+[1]様式２・管理台帳!CW155</f>
        <v>なし</v>
      </c>
      <c r="AZ128" s="116" t="str">
        <f>+[1]様式２・管理台帳!CY155</f>
        <v>○</v>
      </c>
      <c r="BA128" s="139" t="str">
        <f t="shared" si="33"/>
        <v>▲</v>
      </c>
      <c r="BB128" s="140" t="str">
        <f t="shared" si="44"/>
        <v>▲</v>
      </c>
      <c r="BC128" s="141" t="str">
        <f t="shared" si="35"/>
        <v>▲</v>
      </c>
      <c r="BD128" s="141" t="str">
        <f t="shared" si="36"/>
        <v/>
      </c>
      <c r="BE128" s="141" t="str">
        <f t="shared" si="45"/>
        <v/>
      </c>
      <c r="BF128" s="141" t="str">
        <f t="shared" si="38"/>
        <v/>
      </c>
      <c r="BG128" s="141" t="str">
        <f t="shared" si="39"/>
        <v/>
      </c>
      <c r="BH128" s="142" t="str">
        <f t="shared" si="40"/>
        <v/>
      </c>
      <c r="BI128" s="141" t="str">
        <f t="shared" si="41"/>
        <v>▲</v>
      </c>
      <c r="BJ128" s="142" t="str">
        <f t="shared" si="42"/>
        <v/>
      </c>
      <c r="BK128" s="143" t="str">
        <f t="shared" si="43"/>
        <v/>
      </c>
      <c r="BL128" s="115"/>
    </row>
    <row r="129" spans="1:64" ht="21" customHeight="1" x14ac:dyDescent="0.15">
      <c r="A129" s="116">
        <f>+[1]様式２・管理台帳!C157</f>
        <v>178</v>
      </c>
      <c r="B129" s="116" t="str">
        <f>+[1]様式２・管理台帳!X157</f>
        <v>デイサービス桜花乃郷みちるの家</v>
      </c>
      <c r="C129" s="116" t="str">
        <f>+[1]様式２・管理台帳!BC157</f>
        <v>地域密着</v>
      </c>
      <c r="D129" s="116" t="str">
        <f>+[1]様式２・管理台帳!AA157</f>
        <v>本庄市</v>
      </c>
      <c r="E129" s="116" t="str">
        <f>+[1]様式２・管理台帳!AB157</f>
        <v>本庄市見福2-1-18</v>
      </c>
      <c r="F129" s="116" t="str">
        <f>+[1]様式２・管理台帳!AL157</f>
        <v>0495-71-9200</v>
      </c>
      <c r="G129" s="116" t="str">
        <f>+[1]様式２・管理台帳!D157</f>
        <v>株式会社みちる</v>
      </c>
      <c r="H129" s="117">
        <f>+[1]様式２・管理台帳!W157</f>
        <v>1174301281</v>
      </c>
      <c r="I129" s="118">
        <f>+[1]様式２・管理台帳!Y157</f>
        <v>0</v>
      </c>
      <c r="J129" s="119">
        <f>+[1]様式２・管理台帳!BA157</f>
        <v>5</v>
      </c>
      <c r="K129" s="120">
        <f>+[1]様式２・管理台帳!BB157</f>
        <v>10</v>
      </c>
      <c r="L129" s="121" t="str">
        <f>+[1]様式２・管理台帳!AP157</f>
        <v>○</v>
      </c>
      <c r="M129" s="122" t="str">
        <f>+[1]様式２・管理台帳!AQ157</f>
        <v>○</v>
      </c>
      <c r="N129" s="122" t="str">
        <f>+[1]様式２・管理台帳!AR157</f>
        <v>○</v>
      </c>
      <c r="O129" s="122" t="str">
        <f>+[1]様式２・管理台帳!AS157</f>
        <v>○</v>
      </c>
      <c r="P129" s="122" t="str">
        <f>+[1]様式２・管理台帳!AT157</f>
        <v>○</v>
      </c>
      <c r="Q129" s="122" t="str">
        <f>+[1]様式２・管理台帳!AU157</f>
        <v>○</v>
      </c>
      <c r="R129" s="122" t="str">
        <f>+[1]様式２・管理台帳!AV157</f>
        <v>○</v>
      </c>
      <c r="S129" s="122" t="str">
        <f>+[1]様式２・管理台帳!AW157</f>
        <v>○</v>
      </c>
      <c r="T129" s="116">
        <f>+[1]様式２・管理台帳!AX157</f>
        <v>0</v>
      </c>
      <c r="U129" s="123" t="str">
        <f>+IF([1]様式２・管理台帳!BD157="あり","あり","なし")</f>
        <v>あり</v>
      </c>
      <c r="V129" s="119">
        <f>+[1]様式２・管理台帳!BE157</f>
        <v>6</v>
      </c>
      <c r="W129" s="124">
        <f>+[1]様式２・管理台帳!BF157</f>
        <v>2</v>
      </c>
      <c r="X129" s="125">
        <f>+[1]様式２・管理台帳!BG157</f>
        <v>0</v>
      </c>
      <c r="Y129" s="125">
        <f>+[1]様式２・管理台帳!BH157</f>
        <v>4</v>
      </c>
      <c r="Z129" s="116" t="str">
        <f>+[1]様式２・管理台帳!BM157</f>
        <v>あり</v>
      </c>
      <c r="AA129" s="125">
        <f>+[1]様式２・管理台帳!BI157</f>
        <v>1</v>
      </c>
      <c r="AB129" s="126" t="str">
        <f>IF([1]様式２・管理台帳!BJ157+[1]様式２・管理台帳!BK157&gt;0,"あり","なし")</f>
        <v>あり</v>
      </c>
      <c r="AC129" s="127" t="str">
        <f>+[1]様式２・管理台帳!BL157</f>
        <v>あり</v>
      </c>
      <c r="AD129" s="128">
        <f>+[1]様式２・管理台帳!BW157</f>
        <v>1944</v>
      </c>
      <c r="AE129" s="127" t="str">
        <f>+[1]様式２・管理台帳!BX157</f>
        <v>なし</v>
      </c>
      <c r="AF129" s="129">
        <f>+[1]様式２・管理台帳!BZ157</f>
        <v>5</v>
      </c>
      <c r="AG129" s="130">
        <f>+[1]様式２・管理台帳!CA157</f>
        <v>0</v>
      </c>
      <c r="AH129" s="131">
        <f>+[1]様式２・管理台帳!CB157</f>
        <v>9.14</v>
      </c>
      <c r="AI129" s="132">
        <f>+[1]様式２・管理台帳!CC157</f>
        <v>12.84</v>
      </c>
      <c r="AJ129" s="133">
        <f>+[1]様式２・管理台帳!CD157</f>
        <v>0</v>
      </c>
      <c r="AK129" s="134">
        <f>+[1]様式２・管理台帳!CE157</f>
        <v>0</v>
      </c>
      <c r="AL129" s="135">
        <f>+[1]様式２・管理台帳!CF157</f>
        <v>0</v>
      </c>
      <c r="AM129" s="136">
        <f>+[1]様式２・管理台帳!CG157</f>
        <v>0</v>
      </c>
      <c r="AN129" s="116">
        <f>+[1]様式２・管理台帳!CI157</f>
        <v>0</v>
      </c>
      <c r="AO129" s="127" t="str">
        <f>IF(OR([1]様式２・管理台帳!CK157="あり",[1]様式２・管理台帳!CK157="1必ず別室"),"あり","")</f>
        <v>あり</v>
      </c>
      <c r="AP129" s="137" t="str">
        <f>+[1]様式２・管理台帳!CN157</f>
        <v>あり</v>
      </c>
      <c r="AQ129" s="116" t="str">
        <f>+[1]様式２・管理台帳!CO157</f>
        <v>あり</v>
      </c>
      <c r="AR129" s="116" t="str">
        <f>+[1]様式２・管理台帳!CP157</f>
        <v>あり</v>
      </c>
      <c r="AS129" s="116" t="str">
        <f>+[1]様式２・管理台帳!CQ157</f>
        <v>あり</v>
      </c>
      <c r="AT129" s="116" t="str">
        <f>+[1]様式２・管理台帳!CR157</f>
        <v>あり</v>
      </c>
      <c r="AU129" s="116" t="str">
        <f>+[1]様式２・管理台帳!CS157</f>
        <v>あり</v>
      </c>
      <c r="AV129" s="116" t="str">
        <f>+[1]様式２・管理台帳!CT157</f>
        <v>あり</v>
      </c>
      <c r="AW129" s="116" t="str">
        <f>+[1]様式２・管理台帳!CU157</f>
        <v>なし</v>
      </c>
      <c r="AX129" s="138">
        <f>+[1]様式２・管理台帳!CV157</f>
        <v>2</v>
      </c>
      <c r="AY129" s="116" t="str">
        <f>+[1]様式２・管理台帳!CW157</f>
        <v>あり</v>
      </c>
      <c r="AZ129" s="116" t="str">
        <f>+[1]様式２・管理台帳!CY157</f>
        <v>○</v>
      </c>
      <c r="BA129" s="139" t="str">
        <f t="shared" si="33"/>
        <v/>
      </c>
      <c r="BB129" s="140" t="str">
        <f t="shared" si="44"/>
        <v/>
      </c>
      <c r="BC129" s="141" t="str">
        <f t="shared" si="35"/>
        <v/>
      </c>
      <c r="BD129" s="141" t="str">
        <f t="shared" si="36"/>
        <v/>
      </c>
      <c r="BE129" s="141" t="str">
        <f t="shared" si="45"/>
        <v/>
      </c>
      <c r="BF129" s="141" t="str">
        <f t="shared" si="38"/>
        <v/>
      </c>
      <c r="BG129" s="141" t="str">
        <f t="shared" si="39"/>
        <v/>
      </c>
      <c r="BH129" s="142" t="str">
        <f t="shared" si="40"/>
        <v/>
      </c>
      <c r="BI129" s="141" t="str">
        <f t="shared" si="41"/>
        <v/>
      </c>
      <c r="BJ129" s="142" t="str">
        <f t="shared" si="42"/>
        <v/>
      </c>
      <c r="BK129" s="143" t="str">
        <f t="shared" si="43"/>
        <v/>
      </c>
      <c r="BL129" s="115"/>
    </row>
    <row r="130" spans="1:64" ht="21" customHeight="1" x14ac:dyDescent="0.15">
      <c r="A130" s="116">
        <f>+[1]様式２・管理台帳!C158</f>
        <v>179</v>
      </c>
      <c r="B130" s="116" t="str">
        <f>+[1]様式２・管理台帳!X158</f>
        <v>だんらんの家　南桜井</v>
      </c>
      <c r="C130" s="116" t="str">
        <f>+[1]様式２・管理台帳!BC158</f>
        <v>地域密着</v>
      </c>
      <c r="D130" s="116" t="str">
        <f>+[1]様式２・管理台帳!AA158</f>
        <v>春日部市</v>
      </c>
      <c r="E130" s="116" t="str">
        <f>+[1]様式２・管理台帳!AB158</f>
        <v>春日部市大衾１８６－１７</v>
      </c>
      <c r="F130" s="116" t="str">
        <f>+[1]様式２・管理台帳!AL158</f>
        <v>048-884-9425</v>
      </c>
      <c r="G130" s="116" t="str">
        <f>+[1]様式２・管理台帳!D158</f>
        <v>株式会社　L'affection</v>
      </c>
      <c r="H130" s="117">
        <f>+[1]様式２・管理台帳!W158</f>
        <v>1170602674</v>
      </c>
      <c r="I130" s="118">
        <f>+[1]様式２・管理台帳!Y158</f>
        <v>0</v>
      </c>
      <c r="J130" s="119">
        <f>+[1]様式２・管理台帳!BA158</f>
        <v>5</v>
      </c>
      <c r="K130" s="120">
        <f>+[1]様式２・管理台帳!BB158</f>
        <v>10</v>
      </c>
      <c r="L130" s="121" t="str">
        <f>+[1]様式２・管理台帳!AP158</f>
        <v>○</v>
      </c>
      <c r="M130" s="122" t="str">
        <f>+[1]様式２・管理台帳!AQ158</f>
        <v>○</v>
      </c>
      <c r="N130" s="122" t="str">
        <f>+[1]様式２・管理台帳!AR158</f>
        <v>○</v>
      </c>
      <c r="O130" s="122" t="str">
        <f>+[1]様式２・管理台帳!AS158</f>
        <v>○</v>
      </c>
      <c r="P130" s="122" t="str">
        <f>+[1]様式２・管理台帳!AT158</f>
        <v>○</v>
      </c>
      <c r="Q130" s="122" t="str">
        <f>+[1]様式２・管理台帳!AU158</f>
        <v>○</v>
      </c>
      <c r="R130" s="122" t="str">
        <f>+[1]様式２・管理台帳!AV158</f>
        <v>○</v>
      </c>
      <c r="S130" s="122" t="str">
        <f>+[1]様式２・管理台帳!AW158</f>
        <v>○</v>
      </c>
      <c r="T130" s="116">
        <f>+[1]様式２・管理台帳!AX158</f>
        <v>0</v>
      </c>
      <c r="U130" s="123" t="str">
        <f>+IF([1]様式２・管理台帳!BD158="あり","あり","なし")</f>
        <v>あり</v>
      </c>
      <c r="V130" s="119">
        <f>+[1]様式２・管理台帳!BE158</f>
        <v>12</v>
      </c>
      <c r="W130" s="124">
        <f>+[1]様式２・管理台帳!BF158</f>
        <v>0</v>
      </c>
      <c r="X130" s="125">
        <f>+[1]様式２・管理台帳!BG158</f>
        <v>7</v>
      </c>
      <c r="Y130" s="125">
        <f>+[1]様式２・管理台帳!BH158</f>
        <v>5</v>
      </c>
      <c r="Z130" s="116" t="str">
        <f>+[1]様式２・管理台帳!BM158</f>
        <v>あり</v>
      </c>
      <c r="AA130" s="125">
        <f>+[1]様式２・管理台帳!BI158</f>
        <v>1</v>
      </c>
      <c r="AB130" s="126" t="str">
        <f>IF([1]様式２・管理台帳!BJ158+[1]様式２・管理台帳!BK158&gt;0,"あり","なし")</f>
        <v>あり</v>
      </c>
      <c r="AC130" s="127" t="str">
        <f>+[1]様式２・管理台帳!BL158</f>
        <v>あり</v>
      </c>
      <c r="AD130" s="128">
        <f>+[1]様式２・管理台帳!BW158</f>
        <v>2000</v>
      </c>
      <c r="AE130" s="127" t="str">
        <f>+[1]様式２・管理台帳!BX158</f>
        <v>なし</v>
      </c>
      <c r="AF130" s="129">
        <f>+[1]様式２・管理台帳!BZ158</f>
        <v>1</v>
      </c>
      <c r="AG130" s="130">
        <f>+[1]様式２・管理台帳!CA158</f>
        <v>0</v>
      </c>
      <c r="AH130" s="131">
        <f>+[1]様式２・管理台帳!CB158</f>
        <v>10.01</v>
      </c>
      <c r="AI130" s="132">
        <f>+[1]様式２・管理台帳!CC158</f>
        <v>0</v>
      </c>
      <c r="AJ130" s="133">
        <f>+[1]様式２・管理台帳!CD158</f>
        <v>4</v>
      </c>
      <c r="AK130" s="134">
        <f>+[1]様式２・管理台帳!CE158</f>
        <v>0</v>
      </c>
      <c r="AL130" s="135">
        <f>+[1]様式２・管理台帳!CF158</f>
        <v>7.49</v>
      </c>
      <c r="AM130" s="136">
        <f>+[1]様式２・管理台帳!CG158</f>
        <v>0</v>
      </c>
      <c r="AN130" s="116" t="str">
        <f>+[1]様式２・管理台帳!CI158</f>
        <v>パーテーション</v>
      </c>
      <c r="AO130" s="127" t="str">
        <f>IF(OR([1]様式２・管理台帳!CK158="あり",[1]様式２・管理台帳!CK158="1必ず別室"),"あり","")</f>
        <v>あり</v>
      </c>
      <c r="AP130" s="137" t="str">
        <f>+[1]様式２・管理台帳!CN158</f>
        <v>あり</v>
      </c>
      <c r="AQ130" s="116" t="str">
        <f>+[1]様式２・管理台帳!CO158</f>
        <v>あり</v>
      </c>
      <c r="AR130" s="116" t="str">
        <f>+[1]様式２・管理台帳!CP158</f>
        <v>あり</v>
      </c>
      <c r="AS130" s="116" t="str">
        <f>+[1]様式２・管理台帳!CQ158</f>
        <v>あり</v>
      </c>
      <c r="AT130" s="116" t="str">
        <f>+[1]様式２・管理台帳!CR158</f>
        <v>なし</v>
      </c>
      <c r="AU130" s="116" t="str">
        <f>+[1]様式２・管理台帳!CS158</f>
        <v>あり</v>
      </c>
      <c r="AV130" s="116" t="str">
        <f>+[1]様式２・管理台帳!CT158</f>
        <v>あり</v>
      </c>
      <c r="AW130" s="116" t="str">
        <f>+[1]様式２・管理台帳!CU158</f>
        <v>あり</v>
      </c>
      <c r="AX130" s="138">
        <f>+[1]様式２・管理台帳!CV158</f>
        <v>2</v>
      </c>
      <c r="AY130" s="116" t="str">
        <f>+[1]様式２・管理台帳!CW158</f>
        <v>あり</v>
      </c>
      <c r="AZ130" s="116" t="str">
        <f>+[1]様式２・管理台帳!CY158</f>
        <v>○</v>
      </c>
      <c r="BA130" s="139" t="str">
        <f t="shared" si="33"/>
        <v/>
      </c>
      <c r="BB130" s="140" t="str">
        <f t="shared" si="44"/>
        <v/>
      </c>
      <c r="BC130" s="141" t="str">
        <f t="shared" si="35"/>
        <v/>
      </c>
      <c r="BD130" s="141" t="str">
        <f t="shared" si="36"/>
        <v/>
      </c>
      <c r="BE130" s="141" t="str">
        <f t="shared" si="45"/>
        <v/>
      </c>
      <c r="BF130" s="141" t="str">
        <f t="shared" si="38"/>
        <v/>
      </c>
      <c r="BG130" s="141" t="str">
        <f t="shared" si="39"/>
        <v/>
      </c>
      <c r="BH130" s="142" t="str">
        <f t="shared" si="40"/>
        <v/>
      </c>
      <c r="BI130" s="141" t="str">
        <f t="shared" si="41"/>
        <v/>
      </c>
      <c r="BJ130" s="142" t="str">
        <f t="shared" si="42"/>
        <v/>
      </c>
      <c r="BK130" s="143" t="str">
        <f t="shared" si="43"/>
        <v/>
      </c>
      <c r="BL130" s="115"/>
    </row>
    <row r="131" spans="1:64" ht="21" customHeight="1" x14ac:dyDescent="0.15">
      <c r="A131" s="116">
        <f>+[1]様式２・管理台帳!C161</f>
        <v>182</v>
      </c>
      <c r="B131" s="116" t="str">
        <f>+[1]様式２・管理台帳!X161</f>
        <v>だんらんの家　狭山</v>
      </c>
      <c r="C131" s="116" t="str">
        <f>+[1]様式２・管理台帳!BC161</f>
        <v>地域密着</v>
      </c>
      <c r="D131" s="116" t="str">
        <f>+[1]様式２・管理台帳!AA161</f>
        <v>狭山市</v>
      </c>
      <c r="E131" s="116" t="str">
        <f>+[1]様式２・管理台帳!AB161</f>
        <v>狭山市入間川３－８－２０</v>
      </c>
      <c r="F131" s="116" t="str">
        <f>+[1]様式２・管理台帳!AL161</f>
        <v>04-2952-5341</v>
      </c>
      <c r="G131" s="116" t="str">
        <f>+[1]様式２・管理台帳!D161</f>
        <v>株式会社Ｏｎｅハート</v>
      </c>
      <c r="H131" s="117">
        <f>+[1]様式２・管理台帳!W161</f>
        <v>1172701698</v>
      </c>
      <c r="I131" s="118">
        <f>+[1]様式２・管理台帳!Y161</f>
        <v>0</v>
      </c>
      <c r="J131" s="119">
        <f>+[1]様式２・管理台帳!BA161</f>
        <v>5</v>
      </c>
      <c r="K131" s="120">
        <f>+[1]様式２・管理台帳!BB161</f>
        <v>10</v>
      </c>
      <c r="L131" s="121" t="str">
        <f>+[1]様式２・管理台帳!AP161</f>
        <v>○</v>
      </c>
      <c r="M131" s="122" t="str">
        <f>+[1]様式２・管理台帳!AQ161</f>
        <v>○</v>
      </c>
      <c r="N131" s="122" t="str">
        <f>+[1]様式２・管理台帳!AR161</f>
        <v>○</v>
      </c>
      <c r="O131" s="122" t="str">
        <f>+[1]様式２・管理台帳!AS161</f>
        <v>○</v>
      </c>
      <c r="P131" s="122" t="str">
        <f>+[1]様式２・管理台帳!AT161</f>
        <v>○</v>
      </c>
      <c r="Q131" s="122" t="str">
        <f>+[1]様式２・管理台帳!AU161</f>
        <v>○</v>
      </c>
      <c r="R131" s="122" t="str">
        <f>+[1]様式２・管理台帳!AV161</f>
        <v>○</v>
      </c>
      <c r="S131" s="122" t="str">
        <f>+[1]様式２・管理台帳!AW161</f>
        <v>○</v>
      </c>
      <c r="T131" s="116">
        <f>+[1]様式２・管理台帳!AX161</f>
        <v>0</v>
      </c>
      <c r="U131" s="123" t="str">
        <f>+IF([1]様式２・管理台帳!BD161="あり","あり","なし")</f>
        <v>あり</v>
      </c>
      <c r="V131" s="119">
        <f>+[1]様式２・管理台帳!BE161</f>
        <v>9</v>
      </c>
      <c r="W131" s="124">
        <f>+[1]様式２・管理台帳!BF161</f>
        <v>0</v>
      </c>
      <c r="X131" s="125">
        <f>+[1]様式２・管理台帳!BG161</f>
        <v>9</v>
      </c>
      <c r="Y131" s="125">
        <f>+[1]様式２・管理台帳!BH161</f>
        <v>0</v>
      </c>
      <c r="Z131" s="116" t="str">
        <f>+[1]様式２・管理台帳!BM161</f>
        <v>なし</v>
      </c>
      <c r="AA131" s="125">
        <f>+[1]様式２・管理台帳!BI161</f>
        <v>1</v>
      </c>
      <c r="AB131" s="126" t="str">
        <f>IF([1]様式２・管理台帳!BJ161+[1]様式２・管理台帳!BK161&gt;0,"あり","なし")</f>
        <v>なし</v>
      </c>
      <c r="AC131" s="127">
        <f>+[1]様式２・管理台帳!BL161</f>
        <v>0</v>
      </c>
      <c r="AD131" s="128">
        <f>+[1]様式２・管理台帳!BW161</f>
        <v>2000</v>
      </c>
      <c r="AE131" s="127">
        <f>+[1]様式２・管理台帳!BX161</f>
        <v>0</v>
      </c>
      <c r="AF131" s="129">
        <f>+[1]様式２・管理台帳!BZ161</f>
        <v>1</v>
      </c>
      <c r="AG131" s="130">
        <f>+[1]様式２・管理台帳!CA161</f>
        <v>0</v>
      </c>
      <c r="AH131" s="131">
        <f>+[1]様式２・管理台帳!CB161</f>
        <v>9.91</v>
      </c>
      <c r="AI131" s="132">
        <f>+[1]様式２・管理台帳!CC161</f>
        <v>0</v>
      </c>
      <c r="AJ131" s="133">
        <f>+[1]様式２・管理台帳!CD161</f>
        <v>4</v>
      </c>
      <c r="AK131" s="134">
        <f>+[1]様式２・管理台帳!CE161</f>
        <v>0</v>
      </c>
      <c r="AL131" s="135">
        <f>+[1]様式２・管理台帳!CF161</f>
        <v>8.61</v>
      </c>
      <c r="AM131" s="136">
        <f>+[1]様式２・管理台帳!CG161</f>
        <v>0</v>
      </c>
      <c r="AN131" s="116" t="str">
        <f>+[1]様式２・管理台帳!CI161</f>
        <v>パーテーション</v>
      </c>
      <c r="AO131" s="127" t="str">
        <f>IF(OR([1]様式２・管理台帳!CK161="あり",[1]様式２・管理台帳!CK161="1必ず別室"),"あり","")</f>
        <v>あり</v>
      </c>
      <c r="AP131" s="137" t="str">
        <f>+[1]様式２・管理台帳!CN161</f>
        <v>あり</v>
      </c>
      <c r="AQ131" s="116" t="str">
        <f>+[1]様式２・管理台帳!CO161</f>
        <v>あり</v>
      </c>
      <c r="AR131" s="116" t="str">
        <f>+[1]様式２・管理台帳!CP161</f>
        <v>あり</v>
      </c>
      <c r="AS131" s="116" t="str">
        <f>+[1]様式２・管理台帳!CQ161</f>
        <v>あり</v>
      </c>
      <c r="AT131" s="116" t="str">
        <f>+[1]様式２・管理台帳!CR161</f>
        <v>あり</v>
      </c>
      <c r="AU131" s="116" t="str">
        <f>+[1]様式２・管理台帳!CS161</f>
        <v>あり</v>
      </c>
      <c r="AV131" s="116" t="str">
        <f>+[1]様式２・管理台帳!CT161</f>
        <v>あり</v>
      </c>
      <c r="AW131" s="116" t="str">
        <f>+[1]様式２・管理台帳!CU161</f>
        <v>なし</v>
      </c>
      <c r="AX131" s="138">
        <f>+[1]様式２・管理台帳!CV161</f>
        <v>1</v>
      </c>
      <c r="AY131" s="116" t="str">
        <f>+[1]様式２・管理台帳!CW161</f>
        <v>あり</v>
      </c>
      <c r="AZ131" s="116" t="str">
        <f>+[1]様式２・管理台帳!CY161</f>
        <v>○</v>
      </c>
      <c r="BA131" s="139" t="str">
        <f t="shared" si="33"/>
        <v/>
      </c>
      <c r="BB131" s="140" t="str">
        <f t="shared" si="44"/>
        <v/>
      </c>
      <c r="BC131" s="141" t="str">
        <f t="shared" si="35"/>
        <v/>
      </c>
      <c r="BD131" s="141" t="str">
        <f t="shared" si="36"/>
        <v/>
      </c>
      <c r="BE131" s="141" t="str">
        <f t="shared" si="45"/>
        <v/>
      </c>
      <c r="BF131" s="141" t="str">
        <f t="shared" si="38"/>
        <v/>
      </c>
      <c r="BG131" s="141" t="str">
        <f t="shared" si="39"/>
        <v/>
      </c>
      <c r="BH131" s="142" t="str">
        <f t="shared" si="40"/>
        <v/>
      </c>
      <c r="BI131" s="141" t="str">
        <f t="shared" si="41"/>
        <v/>
      </c>
      <c r="BJ131" s="142" t="str">
        <f t="shared" si="42"/>
        <v/>
      </c>
      <c r="BK131" s="143" t="str">
        <f t="shared" si="43"/>
        <v/>
      </c>
      <c r="BL131" s="115"/>
    </row>
    <row r="132" spans="1:64" ht="21" customHeight="1" x14ac:dyDescent="0.15">
      <c r="A132" s="116">
        <f>+[1]様式２・管理台帳!C164</f>
        <v>185</v>
      </c>
      <c r="B132" s="116" t="str">
        <f>+[1]様式２・管理台帳!X164</f>
        <v>地域密着型通所介護くーねるの里</v>
      </c>
      <c r="C132" s="116" t="str">
        <f>+[1]様式２・管理台帳!BC164</f>
        <v>地域密着</v>
      </c>
      <c r="D132" s="116" t="str">
        <f>+[1]様式２・管理台帳!AA164</f>
        <v>新座市</v>
      </c>
      <c r="E132" s="116" t="str">
        <f>+[1]様式２・管理台帳!AB164</f>
        <v>新座市北野2-16-1</v>
      </c>
      <c r="F132" s="116" t="str">
        <f>+[1]様式２・管理台帳!AL164</f>
        <v>048-423-9756</v>
      </c>
      <c r="G132" s="116" t="str">
        <f>+[1]様式２・管理台帳!D164</f>
        <v>一般社団法人寝食笑遊の里</v>
      </c>
      <c r="H132" s="117">
        <f>+[1]様式２・管理台帳!W164</f>
        <v>1175101797</v>
      </c>
      <c r="I132" s="118">
        <f>+[1]様式２・管理台帳!Y164</f>
        <v>0</v>
      </c>
      <c r="J132" s="119">
        <f>+[1]様式２・管理台帳!BA164</f>
        <v>6</v>
      </c>
      <c r="K132" s="120">
        <f>+[1]様式２・管理台帳!BB164</f>
        <v>12</v>
      </c>
      <c r="L132" s="121" t="str">
        <f>+[1]様式２・管理台帳!AP164</f>
        <v>○</v>
      </c>
      <c r="M132" s="122" t="str">
        <f>+[1]様式２・管理台帳!AQ164</f>
        <v>○</v>
      </c>
      <c r="N132" s="122" t="str">
        <f>+[1]様式２・管理台帳!AR164</f>
        <v>○</v>
      </c>
      <c r="O132" s="122" t="str">
        <f>+[1]様式２・管理台帳!AS164</f>
        <v>○</v>
      </c>
      <c r="P132" s="122" t="str">
        <f>+[1]様式２・管理台帳!AT164</f>
        <v>○</v>
      </c>
      <c r="Q132" s="122" t="str">
        <f>+[1]様式２・管理台帳!AU164</f>
        <v>○</v>
      </c>
      <c r="R132" s="122" t="str">
        <f>+[1]様式２・管理台帳!AV164</f>
        <v>○</v>
      </c>
      <c r="S132" s="122" t="str">
        <f>+[1]様式２・管理台帳!AW164</f>
        <v>○</v>
      </c>
      <c r="T132" s="116">
        <f>+[1]様式２・管理台帳!AX164</f>
        <v>0</v>
      </c>
      <c r="U132" s="123" t="str">
        <f>+IF([1]様式２・管理台帳!BD164="あり","あり","なし")</f>
        <v>あり</v>
      </c>
      <c r="V132" s="119">
        <f>+[1]様式２・管理台帳!BE164</f>
        <v>19</v>
      </c>
      <c r="W132" s="124">
        <f>+[1]様式２・管理台帳!BF164</f>
        <v>7</v>
      </c>
      <c r="X132" s="125">
        <f>+[1]様式２・管理台帳!BG164</f>
        <v>12</v>
      </c>
      <c r="Y132" s="125">
        <f>+[1]様式２・管理台帳!BH164</f>
        <v>0</v>
      </c>
      <c r="Z132" s="116" t="str">
        <f>+[1]様式２・管理台帳!BM164</f>
        <v>あり</v>
      </c>
      <c r="AA132" s="125">
        <f>+[1]様式２・管理台帳!BI164</f>
        <v>1</v>
      </c>
      <c r="AB132" s="126" t="str">
        <f>IF([1]様式２・管理台帳!BJ164+[1]様式２・管理台帳!BK164&gt;0,"あり","なし")</f>
        <v>なし</v>
      </c>
      <c r="AC132" s="127" t="str">
        <f>+[1]様式２・管理台帳!BL164</f>
        <v>あり</v>
      </c>
      <c r="AD132" s="128">
        <f>+[1]様式２・管理台帳!BW164</f>
        <v>2470</v>
      </c>
      <c r="AE132" s="127" t="str">
        <f>+[1]様式２・管理台帳!BX164</f>
        <v>あり</v>
      </c>
      <c r="AF132" s="129">
        <f>+[1]様式２・管理台帳!BZ164</f>
        <v>1</v>
      </c>
      <c r="AG132" s="130">
        <f>+[1]様式２・管理台帳!CA164</f>
        <v>1</v>
      </c>
      <c r="AH132" s="131">
        <f>+[1]様式２・管理台帳!CB164</f>
        <v>12.284000000000001</v>
      </c>
      <c r="AI132" s="132">
        <f>+[1]様式２・管理台帳!CC164</f>
        <v>12.327999999999999</v>
      </c>
      <c r="AJ132" s="133">
        <f>+[1]様式２・管理台帳!CD164</f>
        <v>4</v>
      </c>
      <c r="AK132" s="134">
        <f>+[1]様式２・管理台帳!CE164</f>
        <v>0</v>
      </c>
      <c r="AL132" s="135">
        <f>+[1]様式２・管理台帳!CF164</f>
        <v>7.51</v>
      </c>
      <c r="AM132" s="136">
        <f>+[1]様式２・管理台帳!CG164</f>
        <v>0</v>
      </c>
      <c r="AN132" s="116" t="str">
        <f>+[1]様式２・管理台帳!CI164</f>
        <v>両方併用</v>
      </c>
      <c r="AO132" s="127" t="str">
        <f>IF(OR([1]様式２・管理台帳!CK164="あり",[1]様式２・管理台帳!CK164="1必ず別室"),"あり","")</f>
        <v>あり</v>
      </c>
      <c r="AP132" s="137" t="str">
        <f>+[1]様式２・管理台帳!CN164</f>
        <v>あり</v>
      </c>
      <c r="AQ132" s="116" t="str">
        <f>+[1]様式２・管理台帳!CO164</f>
        <v>あり</v>
      </c>
      <c r="AR132" s="116" t="str">
        <f>+[1]様式２・管理台帳!CP164</f>
        <v>あり</v>
      </c>
      <c r="AS132" s="116" t="str">
        <f>+[1]様式２・管理台帳!CQ164</f>
        <v>あり</v>
      </c>
      <c r="AT132" s="116" t="str">
        <f>+[1]様式２・管理台帳!CR164</f>
        <v>あり</v>
      </c>
      <c r="AU132" s="116" t="str">
        <f>+[1]様式２・管理台帳!CS164</f>
        <v>あり</v>
      </c>
      <c r="AV132" s="116" t="str">
        <f>+[1]様式２・管理台帳!CT164</f>
        <v>あり</v>
      </c>
      <c r="AW132" s="116" t="str">
        <f>+[1]様式２・管理台帳!CU164</f>
        <v>あり</v>
      </c>
      <c r="AX132" s="138">
        <f>+[1]様式２・管理台帳!CV164</f>
        <v>2</v>
      </c>
      <c r="AY132" s="116" t="str">
        <f>+[1]様式２・管理台帳!CW164</f>
        <v>あり</v>
      </c>
      <c r="AZ132" s="116" t="str">
        <f>+[1]様式２・管理台帳!CY164</f>
        <v>○</v>
      </c>
      <c r="BA132" s="139" t="str">
        <f t="shared" si="33"/>
        <v/>
      </c>
      <c r="BB132" s="140" t="str">
        <f t="shared" si="44"/>
        <v/>
      </c>
      <c r="BC132" s="141" t="str">
        <f t="shared" si="35"/>
        <v/>
      </c>
      <c r="BD132" s="141" t="str">
        <f t="shared" si="36"/>
        <v/>
      </c>
      <c r="BE132" s="141" t="str">
        <f t="shared" si="45"/>
        <v/>
      </c>
      <c r="BF132" s="141" t="str">
        <f t="shared" si="38"/>
        <v/>
      </c>
      <c r="BG132" s="141" t="str">
        <f t="shared" si="39"/>
        <v/>
      </c>
      <c r="BH132" s="142" t="str">
        <f t="shared" si="40"/>
        <v/>
      </c>
      <c r="BI132" s="141" t="str">
        <f t="shared" si="41"/>
        <v/>
      </c>
      <c r="BJ132" s="142" t="str">
        <f t="shared" si="42"/>
        <v/>
      </c>
      <c r="BK132" s="143" t="str">
        <f t="shared" si="43"/>
        <v/>
      </c>
      <c r="BL132" s="115"/>
    </row>
    <row r="133" spans="1:64" ht="21" customHeight="1" x14ac:dyDescent="0.15">
      <c r="A133" s="116">
        <f>+[1]様式２・管理台帳!C166</f>
        <v>187</v>
      </c>
      <c r="B133" s="116" t="str">
        <f>+[1]様式２・管理台帳!X166</f>
        <v>もいもい　八潮</v>
      </c>
      <c r="C133" s="116" t="str">
        <f>+[1]様式２・管理台帳!BC166</f>
        <v>地域密着</v>
      </c>
      <c r="D133" s="116" t="str">
        <f>+[1]様式２・管理台帳!AA166</f>
        <v>八潮市</v>
      </c>
      <c r="E133" s="116" t="str">
        <f>+[1]様式２・管理台帳!AB166</f>
        <v>八潮市伊草1-24-24</v>
      </c>
      <c r="F133" s="116" t="str">
        <f>+[1]様式２・管理台帳!AL166</f>
        <v>048-999-5296</v>
      </c>
      <c r="G133" s="116" t="str">
        <f>+[1]様式２・管理台帳!D166</f>
        <v>株式会社ジイ＆バー</v>
      </c>
      <c r="H133" s="117">
        <f>+[1]様式２・管理台帳!W166</f>
        <v>1171000563</v>
      </c>
      <c r="I133" s="118">
        <f>+[1]様式２・管理台帳!Y166</f>
        <v>0</v>
      </c>
      <c r="J133" s="119">
        <f>+[1]様式２・管理台帳!BA166</f>
        <v>5</v>
      </c>
      <c r="K133" s="120">
        <f>+[1]様式２・管理台帳!BB166</f>
        <v>10</v>
      </c>
      <c r="L133" s="121" t="str">
        <f>+[1]様式２・管理台帳!AP166</f>
        <v>○</v>
      </c>
      <c r="M133" s="122" t="str">
        <f>+[1]様式２・管理台帳!AQ166</f>
        <v>○</v>
      </c>
      <c r="N133" s="122" t="str">
        <f>+[1]様式２・管理台帳!AR166</f>
        <v>○</v>
      </c>
      <c r="O133" s="122" t="str">
        <f>+[1]様式２・管理台帳!AS166</f>
        <v>○</v>
      </c>
      <c r="P133" s="122" t="str">
        <f>+[1]様式２・管理台帳!AT166</f>
        <v>○</v>
      </c>
      <c r="Q133" s="122" t="str">
        <f>+[1]様式２・管理台帳!AU166</f>
        <v>○</v>
      </c>
      <c r="R133" s="122" t="str">
        <f>+[1]様式２・管理台帳!AV166</f>
        <v>○</v>
      </c>
      <c r="S133" s="122" t="str">
        <f>+[1]様式２・管理台帳!AW166</f>
        <v>○</v>
      </c>
      <c r="T133" s="116">
        <f>+[1]様式２・管理台帳!AX166</f>
        <v>0</v>
      </c>
      <c r="U133" s="123" t="str">
        <f>+IF([1]様式２・管理台帳!BD166="あり","あり","なし")</f>
        <v>あり</v>
      </c>
      <c r="V133" s="119">
        <f>+[1]様式２・管理台帳!BE166</f>
        <v>7</v>
      </c>
      <c r="W133" s="124">
        <f>+[1]様式２・管理台帳!BF166</f>
        <v>0</v>
      </c>
      <c r="X133" s="125">
        <f>+[1]様式２・管理台帳!BG166</f>
        <v>5</v>
      </c>
      <c r="Y133" s="125">
        <f>+[1]様式２・管理台帳!BH166</f>
        <v>2</v>
      </c>
      <c r="Z133" s="116" t="str">
        <f>+[1]様式２・管理台帳!BM166</f>
        <v>あり</v>
      </c>
      <c r="AA133" s="125">
        <f>+[1]様式２・管理台帳!BI166</f>
        <v>1</v>
      </c>
      <c r="AB133" s="126" t="str">
        <f>IF([1]様式２・管理台帳!BJ166+[1]様式２・管理台帳!BK166&gt;0,"あり","なし")</f>
        <v>なし</v>
      </c>
      <c r="AC133" s="127" t="str">
        <f>+[1]様式２・管理台帳!BL166</f>
        <v>あり</v>
      </c>
      <c r="AD133" s="128">
        <f>+[1]様式２・管理台帳!BW166</f>
        <v>1750</v>
      </c>
      <c r="AE133" s="127" t="str">
        <f>+[1]様式２・管理台帳!BX166</f>
        <v>なし</v>
      </c>
      <c r="AF133" s="129">
        <f>+[1]様式２・管理台帳!BZ166</f>
        <v>0</v>
      </c>
      <c r="AG133" s="130">
        <f>+[1]様式２・管理台帳!CA166</f>
        <v>0</v>
      </c>
      <c r="AH133" s="131">
        <f>+[1]様式２・管理台帳!CB166</f>
        <v>0</v>
      </c>
      <c r="AI133" s="132">
        <f>+[1]様式２・管理台帳!CC166</f>
        <v>0</v>
      </c>
      <c r="AJ133" s="133">
        <f>+[1]様式２・管理台帳!CD166</f>
        <v>4</v>
      </c>
      <c r="AK133" s="134">
        <f>+[1]様式２・管理台帳!CE166</f>
        <v>1</v>
      </c>
      <c r="AL133" s="135">
        <f>+[1]様式２・管理台帳!CF166</f>
        <v>7.89</v>
      </c>
      <c r="AM133" s="136">
        <f>+[1]様式２・管理台帳!CG166</f>
        <v>8.4600000000000009</v>
      </c>
      <c r="AN133" s="116" t="str">
        <f>+[1]様式２・管理台帳!CI166</f>
        <v>両方併用</v>
      </c>
      <c r="AO133" s="127" t="str">
        <f>IF(OR([1]様式２・管理台帳!CK166="あり",[1]様式２・管理台帳!CK166="1必ず別室"),"あり","")</f>
        <v/>
      </c>
      <c r="AP133" s="137" t="str">
        <f>+[1]様式２・管理台帳!CN166</f>
        <v>あり</v>
      </c>
      <c r="AQ133" s="116" t="str">
        <f>+[1]様式２・管理台帳!CO166</f>
        <v>あり</v>
      </c>
      <c r="AR133" s="116" t="str">
        <f>+[1]様式２・管理台帳!CP166</f>
        <v>あり</v>
      </c>
      <c r="AS133" s="116" t="str">
        <f>+[1]様式２・管理台帳!CQ166</f>
        <v>あり</v>
      </c>
      <c r="AT133" s="116" t="str">
        <f>+[1]様式２・管理台帳!CR166</f>
        <v>あり</v>
      </c>
      <c r="AU133" s="116" t="str">
        <f>+[1]様式２・管理台帳!CS166</f>
        <v>あり</v>
      </c>
      <c r="AV133" s="116" t="str">
        <f>+[1]様式２・管理台帳!CT166</f>
        <v>あり</v>
      </c>
      <c r="AW133" s="116" t="str">
        <f>+[1]様式２・管理台帳!CU166</f>
        <v>あり</v>
      </c>
      <c r="AX133" s="138">
        <f>+[1]様式２・管理台帳!CV166</f>
        <v>2</v>
      </c>
      <c r="AY133" s="116" t="str">
        <f>+[1]様式２・管理台帳!CW166</f>
        <v>あり</v>
      </c>
      <c r="AZ133" s="116" t="str">
        <f>+[1]様式２・管理台帳!CY166</f>
        <v>○</v>
      </c>
      <c r="BA133" s="139" t="str">
        <f t="shared" si="33"/>
        <v>▲</v>
      </c>
      <c r="BB133" s="140" t="str">
        <f t="shared" si="44"/>
        <v/>
      </c>
      <c r="BC133" s="141" t="str">
        <f t="shared" si="35"/>
        <v/>
      </c>
      <c r="BD133" s="141" t="str">
        <f t="shared" si="36"/>
        <v/>
      </c>
      <c r="BE133" s="141" t="str">
        <f t="shared" si="45"/>
        <v/>
      </c>
      <c r="BF133" s="141" t="str">
        <f t="shared" si="38"/>
        <v/>
      </c>
      <c r="BG133" s="141" t="str">
        <f t="shared" si="39"/>
        <v/>
      </c>
      <c r="BH133" s="142" t="str">
        <f t="shared" si="40"/>
        <v>▲</v>
      </c>
      <c r="BI133" s="141" t="str">
        <f t="shared" si="41"/>
        <v/>
      </c>
      <c r="BJ133" s="142" t="str">
        <f t="shared" si="42"/>
        <v/>
      </c>
      <c r="BK133" s="143" t="str">
        <f t="shared" si="43"/>
        <v/>
      </c>
      <c r="BL133" s="115"/>
    </row>
    <row r="134" spans="1:64" ht="21" customHeight="1" x14ac:dyDescent="0.15">
      <c r="A134" s="116">
        <f>+[1]様式２・管理台帳!C167</f>
        <v>188</v>
      </c>
      <c r="B134" s="116" t="str">
        <f>+[1]様式２・管理台帳!X167</f>
        <v>だんらんの家　八潮</v>
      </c>
      <c r="C134" s="116" t="str">
        <f>+[1]様式２・管理台帳!BC167</f>
        <v>地域密着</v>
      </c>
      <c r="D134" s="116" t="str">
        <f>+[1]様式２・管理台帳!AA167</f>
        <v>八潮市</v>
      </c>
      <c r="E134" s="116" t="str">
        <f>+[1]様式２・管理台帳!AB167</f>
        <v>八潮市八潮7丁目３１－６</v>
      </c>
      <c r="F134" s="116" t="str">
        <f>+[1]様式２・管理台帳!AL167</f>
        <v>048-934-5935</v>
      </c>
      <c r="G134" s="116" t="str">
        <f>+[1]様式２・管理台帳!D167</f>
        <v>リビングポート株式会社</v>
      </c>
      <c r="H134" s="117">
        <f>+[1]様式２・管理台帳!W167</f>
        <v>1171000514</v>
      </c>
      <c r="I134" s="118">
        <f>+[1]様式２・管理台帳!Y167</f>
        <v>0</v>
      </c>
      <c r="J134" s="119">
        <f>+[1]様式２・管理台帳!BA167</f>
        <v>5</v>
      </c>
      <c r="K134" s="120">
        <f>+[1]様式２・管理台帳!BB167</f>
        <v>10</v>
      </c>
      <c r="L134" s="121" t="str">
        <f>+[1]様式２・管理台帳!AP167</f>
        <v>○</v>
      </c>
      <c r="M134" s="122" t="str">
        <f>+[1]様式２・管理台帳!AQ167</f>
        <v>○</v>
      </c>
      <c r="N134" s="122" t="str">
        <f>+[1]様式２・管理台帳!AR167</f>
        <v>○</v>
      </c>
      <c r="O134" s="122" t="str">
        <f>+[1]様式２・管理台帳!AS167</f>
        <v>○</v>
      </c>
      <c r="P134" s="122" t="str">
        <f>+[1]様式２・管理台帳!AT167</f>
        <v>○</v>
      </c>
      <c r="Q134" s="122" t="str">
        <f>+[1]様式２・管理台帳!AU167</f>
        <v>○</v>
      </c>
      <c r="R134" s="122" t="str">
        <f>+[1]様式２・管理台帳!AV167</f>
        <v>○</v>
      </c>
      <c r="S134" s="122" t="str">
        <f>+[1]様式２・管理台帳!AW167</f>
        <v>○</v>
      </c>
      <c r="T134" s="116">
        <f>+[1]様式２・管理台帳!AX167</f>
        <v>0</v>
      </c>
      <c r="U134" s="123" t="str">
        <f>+IF([1]様式２・管理台帳!BD167="あり","あり","なし")</f>
        <v>あり</v>
      </c>
      <c r="V134" s="119">
        <f>+[1]様式２・管理台帳!BE167</f>
        <v>9</v>
      </c>
      <c r="W134" s="124">
        <f>+[1]様式２・管理台帳!BF167</f>
        <v>0</v>
      </c>
      <c r="X134" s="125">
        <f>+[1]様式２・管理台帳!BG167</f>
        <v>7</v>
      </c>
      <c r="Y134" s="125">
        <f>+[1]様式２・管理台帳!BH167</f>
        <v>2</v>
      </c>
      <c r="Z134" s="116" t="str">
        <f>+[1]様式２・管理台帳!BM167</f>
        <v>なし</v>
      </c>
      <c r="AA134" s="125">
        <f>+[1]様式２・管理台帳!BI167</f>
        <v>1</v>
      </c>
      <c r="AB134" s="126" t="str">
        <f>IF([1]様式２・管理台帳!BJ167+[1]様式２・管理台帳!BK167&gt;0,"あり","なし")</f>
        <v>なし</v>
      </c>
      <c r="AC134" s="127" t="str">
        <f>+[1]様式２・管理台帳!BL167</f>
        <v>あり</v>
      </c>
      <c r="AD134" s="128">
        <f>+[1]様式２・管理台帳!BW167</f>
        <v>2000</v>
      </c>
      <c r="AE134" s="127" t="str">
        <f>+[1]様式２・管理台帳!BX167</f>
        <v>なし</v>
      </c>
      <c r="AF134" s="129">
        <f>+[1]様式２・管理台帳!BZ167</f>
        <v>1</v>
      </c>
      <c r="AG134" s="130">
        <f>+[1]様式２・管理台帳!CA167</f>
        <v>0</v>
      </c>
      <c r="AH134" s="131">
        <f>+[1]様式２・管理台帳!CB167</f>
        <v>8.9600000000000009</v>
      </c>
      <c r="AI134" s="132">
        <f>+[1]様式２・管理台帳!CC167</f>
        <v>0</v>
      </c>
      <c r="AJ134" s="133">
        <f>+[1]様式２・管理台帳!CD167</f>
        <v>4</v>
      </c>
      <c r="AK134" s="134">
        <f>+[1]様式２・管理台帳!CE167</f>
        <v>0</v>
      </c>
      <c r="AL134" s="135">
        <f>+[1]様式２・管理台帳!CF167</f>
        <v>4.51</v>
      </c>
      <c r="AM134" s="136">
        <f>+[1]様式２・管理台帳!CG167</f>
        <v>6.23</v>
      </c>
      <c r="AN134" s="116" t="str">
        <f>+[1]様式２・管理台帳!CI167</f>
        <v>パーテーション</v>
      </c>
      <c r="AO134" s="127" t="str">
        <f>IF(OR([1]様式２・管理台帳!CK167="あり",[1]様式２・管理台帳!CK167="1必ず別室"),"あり","")</f>
        <v>あり</v>
      </c>
      <c r="AP134" s="137" t="str">
        <f>+[1]様式２・管理台帳!CN167</f>
        <v>あり</v>
      </c>
      <c r="AQ134" s="116" t="str">
        <f>+[1]様式２・管理台帳!CO167</f>
        <v>あり</v>
      </c>
      <c r="AR134" s="116" t="str">
        <f>+[1]様式２・管理台帳!CP167</f>
        <v>あり</v>
      </c>
      <c r="AS134" s="116" t="str">
        <f>+[1]様式２・管理台帳!CQ167</f>
        <v>あり</v>
      </c>
      <c r="AT134" s="116" t="str">
        <f>+[1]様式２・管理台帳!CR167</f>
        <v>あり</v>
      </c>
      <c r="AU134" s="116" t="str">
        <f>+[1]様式２・管理台帳!CS167</f>
        <v>あり</v>
      </c>
      <c r="AV134" s="116" t="str">
        <f>+[1]様式２・管理台帳!CT167</f>
        <v>あり</v>
      </c>
      <c r="AW134" s="116" t="str">
        <f>+[1]様式２・管理台帳!CU167</f>
        <v>あり</v>
      </c>
      <c r="AX134" s="138">
        <f>+[1]様式２・管理台帳!CV167</f>
        <v>2</v>
      </c>
      <c r="AY134" s="116" t="str">
        <f>+[1]様式２・管理台帳!CW167</f>
        <v>あり</v>
      </c>
      <c r="AZ134" s="116" t="str">
        <f>+[1]様式２・管理台帳!CY167</f>
        <v>○</v>
      </c>
      <c r="BA134" s="139" t="str">
        <f t="shared" si="33"/>
        <v>▲</v>
      </c>
      <c r="BB134" s="140" t="str">
        <f t="shared" si="44"/>
        <v/>
      </c>
      <c r="BC134" s="141" t="str">
        <f t="shared" si="35"/>
        <v/>
      </c>
      <c r="BD134" s="141" t="str">
        <f t="shared" si="36"/>
        <v/>
      </c>
      <c r="BE134" s="141" t="str">
        <f t="shared" si="45"/>
        <v/>
      </c>
      <c r="BF134" s="141" t="str">
        <f t="shared" si="38"/>
        <v>▲</v>
      </c>
      <c r="BG134" s="141" t="str">
        <f t="shared" si="39"/>
        <v/>
      </c>
      <c r="BH134" s="142" t="str">
        <f t="shared" si="40"/>
        <v/>
      </c>
      <c r="BI134" s="141" t="str">
        <f t="shared" si="41"/>
        <v/>
      </c>
      <c r="BJ134" s="142" t="str">
        <f t="shared" si="42"/>
        <v/>
      </c>
      <c r="BK134" s="143" t="str">
        <f t="shared" si="43"/>
        <v/>
      </c>
      <c r="BL134" s="115"/>
    </row>
    <row r="135" spans="1:64" ht="21" customHeight="1" x14ac:dyDescent="0.15">
      <c r="A135" s="116">
        <f>+[1]様式２・管理台帳!C170</f>
        <v>191</v>
      </c>
      <c r="B135" s="116" t="str">
        <f>+[1]様式２・管理台帳!X170</f>
        <v>デイサービスほのか</v>
      </c>
      <c r="C135" s="116" t="str">
        <f>+[1]様式２・管理台帳!BC170</f>
        <v>地域密着</v>
      </c>
      <c r="D135" s="116" t="str">
        <f>+[1]様式２・管理台帳!AA170</f>
        <v>横瀬町</v>
      </c>
      <c r="E135" s="116" t="str">
        <f>+[1]様式２・管理台帳!AB170</f>
        <v>横瀬町横瀬4641-5</v>
      </c>
      <c r="F135" s="116" t="str">
        <f>+[1]様式２・管理台帳!AL170</f>
        <v>0494-26-5576</v>
      </c>
      <c r="G135" s="116" t="str">
        <f>+[1]様式２・管理台帳!D170</f>
        <v>株式会社新</v>
      </c>
      <c r="H135" s="117">
        <f>+[1]様式２・管理台帳!W170</f>
        <v>1174800985</v>
      </c>
      <c r="I135" s="118">
        <f>+[1]様式２・管理台帳!Y170</f>
        <v>0</v>
      </c>
      <c r="J135" s="119">
        <f>+[1]様式２・管理台帳!BA170</f>
        <v>5</v>
      </c>
      <c r="K135" s="120">
        <f>+[1]様式２・管理台帳!BB170</f>
        <v>10</v>
      </c>
      <c r="L135" s="121" t="str">
        <f>+[1]様式２・管理台帳!AP170</f>
        <v>○</v>
      </c>
      <c r="M135" s="122" t="str">
        <f>+[1]様式２・管理台帳!AQ170</f>
        <v>○</v>
      </c>
      <c r="N135" s="122" t="str">
        <f>+[1]様式２・管理台帳!AR170</f>
        <v>○</v>
      </c>
      <c r="O135" s="122" t="str">
        <f>+[1]様式２・管理台帳!AS170</f>
        <v>○</v>
      </c>
      <c r="P135" s="122" t="str">
        <f>+[1]様式２・管理台帳!AT170</f>
        <v>○</v>
      </c>
      <c r="Q135" s="122">
        <f>+[1]様式２・管理台帳!AU170</f>
        <v>0</v>
      </c>
      <c r="R135" s="122">
        <f>+[1]様式２・管理台帳!AV170</f>
        <v>0</v>
      </c>
      <c r="S135" s="122" t="str">
        <f>+[1]様式２・管理台帳!AW170</f>
        <v>○</v>
      </c>
      <c r="T135" s="116">
        <f>+[1]様式２・管理台帳!AX170</f>
        <v>0</v>
      </c>
      <c r="U135" s="123" t="str">
        <f>+IF([1]様式２・管理台帳!BD170="あり","あり","なし")</f>
        <v>あり</v>
      </c>
      <c r="V135" s="119">
        <f>+[1]様式２・管理台帳!BE170</f>
        <v>4</v>
      </c>
      <c r="W135" s="124">
        <f>+[1]様式２・管理台帳!BF170</f>
        <v>0</v>
      </c>
      <c r="X135" s="125">
        <f>+[1]様式２・管理台帳!BG170</f>
        <v>4</v>
      </c>
      <c r="Y135" s="125">
        <f>+[1]様式２・管理台帳!BH170</f>
        <v>0</v>
      </c>
      <c r="Z135" s="116" t="str">
        <f>+[1]様式２・管理台帳!BM170</f>
        <v>なし</v>
      </c>
      <c r="AA135" s="125" t="str">
        <f>+[1]様式２・管理台帳!BI170</f>
        <v>1人</v>
      </c>
      <c r="AB135" s="126" t="str">
        <f>IF([1]様式２・管理台帳!BJ170+[1]様式２・管理台帳!BK170&gt;0,"あり","なし")</f>
        <v>あり</v>
      </c>
      <c r="AC135" s="127" t="str">
        <f>+[1]様式２・管理台帳!BL170</f>
        <v>あり</v>
      </c>
      <c r="AD135" s="128">
        <f>+[1]様式２・管理台帳!BW170</f>
        <v>4200</v>
      </c>
      <c r="AE135" s="127">
        <f>+[1]様式２・管理台帳!BX170</f>
        <v>0</v>
      </c>
      <c r="AF135" s="129">
        <f>+[1]様式２・管理台帳!BZ170</f>
        <v>2</v>
      </c>
      <c r="AG135" s="130">
        <f>+[1]様式２・管理台帳!CA170</f>
        <v>0</v>
      </c>
      <c r="AH135" s="131">
        <f>+[1]様式２・管理台帳!CB170</f>
        <v>8.08</v>
      </c>
      <c r="AI135" s="132">
        <f>+[1]様式２・管理台帳!CC170</f>
        <v>8.6999999999999993</v>
      </c>
      <c r="AJ135" s="133">
        <f>+[1]様式２・管理台帳!CD170</f>
        <v>3</v>
      </c>
      <c r="AK135" s="134">
        <f>+[1]様式２・管理台帳!CE170</f>
        <v>0</v>
      </c>
      <c r="AL135" s="135">
        <f>+[1]様式２・管理台帳!CF170</f>
        <v>12.59</v>
      </c>
      <c r="AM135" s="136">
        <f>+[1]様式２・管理台帳!CG170</f>
        <v>0</v>
      </c>
      <c r="AN135" s="116" t="str">
        <f>+[1]様式２・管理台帳!CI170</f>
        <v>パーテーション</v>
      </c>
      <c r="AO135" s="127" t="str">
        <f>IF(OR([1]様式２・管理台帳!CK170="あり",[1]様式２・管理台帳!CK170="1必ず別室"),"あり","")</f>
        <v>あり</v>
      </c>
      <c r="AP135" s="137" t="str">
        <f>+[1]様式２・管理台帳!CN170</f>
        <v>あり</v>
      </c>
      <c r="AQ135" s="116" t="str">
        <f>+[1]様式２・管理台帳!CO170</f>
        <v>あり</v>
      </c>
      <c r="AR135" s="116" t="str">
        <f>+[1]様式２・管理台帳!CP170</f>
        <v>あり</v>
      </c>
      <c r="AS135" s="116" t="str">
        <f>+[1]様式２・管理台帳!CQ170</f>
        <v>あり</v>
      </c>
      <c r="AT135" s="116" t="str">
        <f>+[1]様式２・管理台帳!CR170</f>
        <v>あり</v>
      </c>
      <c r="AU135" s="116" t="str">
        <f>+[1]様式２・管理台帳!CS170</f>
        <v>あり</v>
      </c>
      <c r="AV135" s="116" t="str">
        <f>+[1]様式２・管理台帳!CT170</f>
        <v>あり</v>
      </c>
      <c r="AW135" s="116" t="str">
        <f>+[1]様式２・管理台帳!CU170</f>
        <v>あり</v>
      </c>
      <c r="AX135" s="138">
        <f>+[1]様式２・管理台帳!CV170</f>
        <v>0</v>
      </c>
      <c r="AY135" s="116" t="str">
        <f>+[1]様式２・管理台帳!CW170</f>
        <v>あり</v>
      </c>
      <c r="AZ135" s="116" t="str">
        <f>+[1]様式２・管理台帳!CY170</f>
        <v>○</v>
      </c>
      <c r="BA135" s="139" t="str">
        <f t="shared" si="33"/>
        <v>▲</v>
      </c>
      <c r="BB135" s="140" t="str">
        <f t="shared" si="44"/>
        <v/>
      </c>
      <c r="BC135" s="141" t="str">
        <f t="shared" si="35"/>
        <v/>
      </c>
      <c r="BD135" s="141" t="str">
        <f t="shared" si="36"/>
        <v/>
      </c>
      <c r="BE135" s="141" t="str">
        <f t="shared" si="45"/>
        <v/>
      </c>
      <c r="BF135" s="141" t="str">
        <f t="shared" si="38"/>
        <v/>
      </c>
      <c r="BG135" s="141" t="str">
        <f t="shared" si="39"/>
        <v/>
      </c>
      <c r="BH135" s="142" t="str">
        <f t="shared" si="40"/>
        <v/>
      </c>
      <c r="BI135" s="141" t="str">
        <f t="shared" si="41"/>
        <v/>
      </c>
      <c r="BJ135" s="142" t="str">
        <f t="shared" si="42"/>
        <v/>
      </c>
      <c r="BK135" s="143" t="str">
        <f t="shared" si="43"/>
        <v>▲</v>
      </c>
      <c r="BL135" s="115"/>
    </row>
    <row r="136" spans="1:64" ht="21" customHeight="1" x14ac:dyDescent="0.15">
      <c r="A136" s="116">
        <f>+[1]様式２・管理台帳!C178</f>
        <v>200</v>
      </c>
      <c r="B136" s="116" t="str">
        <f>+[1]様式２・管理台帳!X178</f>
        <v>だんらんの家　蕨南町</v>
      </c>
      <c r="C136" s="116" t="str">
        <f>+[1]様式２・管理台帳!BC178</f>
        <v>地域密着</v>
      </c>
      <c r="D136" s="116" t="str">
        <f>+[1]様式２・管理台帳!AA178</f>
        <v>蕨市</v>
      </c>
      <c r="E136" s="116" t="str">
        <f>+[1]様式２・管理台帳!AB178</f>
        <v>蕨市南町2-18-13</v>
      </c>
      <c r="F136" s="116" t="str">
        <f>+[1]様式２・管理台帳!AL178</f>
        <v>048-212-1532</v>
      </c>
      <c r="G136" s="116" t="str">
        <f>+[1]様式２・管理台帳!D178</f>
        <v>株式会社S＆H Company</v>
      </c>
      <c r="H136" s="117">
        <f>+[1]様式２・管理台帳!W178</f>
        <v>1191400074</v>
      </c>
      <c r="I136" s="118">
        <f>+[1]様式２・管理台帳!Y178</f>
        <v>0</v>
      </c>
      <c r="J136" s="119">
        <f>+[1]様式２・管理台帳!BA178</f>
        <v>5</v>
      </c>
      <c r="K136" s="120">
        <f>+[1]様式２・管理台帳!BB178</f>
        <v>10</v>
      </c>
      <c r="L136" s="121" t="str">
        <f>+[1]様式２・管理台帳!AP178</f>
        <v>○</v>
      </c>
      <c r="M136" s="122" t="str">
        <f>+[1]様式２・管理台帳!AQ178</f>
        <v>○</v>
      </c>
      <c r="N136" s="122" t="str">
        <f>+[1]様式２・管理台帳!AR178</f>
        <v>○</v>
      </c>
      <c r="O136" s="122" t="str">
        <f>+[1]様式２・管理台帳!AS178</f>
        <v>○</v>
      </c>
      <c r="P136" s="122" t="str">
        <f>+[1]様式２・管理台帳!AT178</f>
        <v>○</v>
      </c>
      <c r="Q136" s="122" t="str">
        <f>+[1]様式２・管理台帳!AU178</f>
        <v>○</v>
      </c>
      <c r="R136" s="122" t="str">
        <f>+[1]様式２・管理台帳!AV178</f>
        <v>○</v>
      </c>
      <c r="S136" s="122" t="str">
        <f>+[1]様式２・管理台帳!AW178</f>
        <v>○</v>
      </c>
      <c r="T136" s="116">
        <f>+[1]様式２・管理台帳!AX178</f>
        <v>0</v>
      </c>
      <c r="U136" s="123" t="str">
        <f>+IF([1]様式２・管理台帳!BD178="あり","あり","なし")</f>
        <v>あり</v>
      </c>
      <c r="V136" s="119">
        <f>+[1]様式２・管理台帳!BE178</f>
        <v>6</v>
      </c>
      <c r="W136" s="124">
        <f>+[1]様式２・管理台帳!BF178</f>
        <v>0</v>
      </c>
      <c r="X136" s="125">
        <f>+[1]様式２・管理台帳!BG178</f>
        <v>4</v>
      </c>
      <c r="Y136" s="125">
        <f>+[1]様式２・管理台帳!BH178</f>
        <v>2</v>
      </c>
      <c r="Z136" s="116" t="str">
        <f>+[1]様式２・管理台帳!BM178</f>
        <v>あり</v>
      </c>
      <c r="AA136" s="125">
        <f>+[1]様式２・管理台帳!BI178</f>
        <v>1</v>
      </c>
      <c r="AB136" s="126" t="str">
        <f>IF([1]様式２・管理台帳!BJ178+[1]様式２・管理台帳!BK178&gt;0,"あり","なし")</f>
        <v>なし</v>
      </c>
      <c r="AC136" s="127" t="str">
        <f>+[1]様式２・管理台帳!BL178</f>
        <v>あり</v>
      </c>
      <c r="AD136" s="128">
        <f>+[1]様式２・管理台帳!BW178</f>
        <v>2600</v>
      </c>
      <c r="AE136" s="127" t="str">
        <f>+[1]様式２・管理台帳!BX178</f>
        <v>なし</v>
      </c>
      <c r="AF136" s="129">
        <f>+[1]様式２・管理台帳!BZ178</f>
        <v>1</v>
      </c>
      <c r="AG136" s="130">
        <f>+[1]様式２・管理台帳!CA178</f>
        <v>0</v>
      </c>
      <c r="AH136" s="131">
        <f>+[1]様式２・管理台帳!CB178</f>
        <v>6.28</v>
      </c>
      <c r="AI136" s="132">
        <f>+[1]様式２・管理台帳!CC178</f>
        <v>0</v>
      </c>
      <c r="AJ136" s="133">
        <f>+[1]様式２・管理台帳!CD178</f>
        <v>4</v>
      </c>
      <c r="AK136" s="134">
        <f>+[1]様式２・管理台帳!CE178</f>
        <v>0</v>
      </c>
      <c r="AL136" s="135">
        <f>+[1]様式２・管理台帳!CF178</f>
        <v>7.76</v>
      </c>
      <c r="AM136" s="136">
        <f>+[1]様式２・管理台帳!CG178</f>
        <v>0</v>
      </c>
      <c r="AN136" s="116" t="str">
        <f>+[1]様式２・管理台帳!CI178</f>
        <v>パーテーション</v>
      </c>
      <c r="AO136" s="127" t="str">
        <f>IF(OR([1]様式２・管理台帳!CK178="あり",[1]様式２・管理台帳!CK178="1必ず別室"),"あり","")</f>
        <v/>
      </c>
      <c r="AP136" s="137" t="str">
        <f>+[1]様式２・管理台帳!CN178</f>
        <v>なし</v>
      </c>
      <c r="AQ136" s="116" t="str">
        <f>+[1]様式２・管理台帳!CO178</f>
        <v>あり</v>
      </c>
      <c r="AR136" s="116" t="str">
        <f>+[1]様式２・管理台帳!CP178</f>
        <v>あり</v>
      </c>
      <c r="AS136" s="116" t="str">
        <f>+[1]様式２・管理台帳!CQ178</f>
        <v>あり</v>
      </c>
      <c r="AT136" s="116" t="str">
        <f>+[1]様式２・管理台帳!CR178</f>
        <v>あり</v>
      </c>
      <c r="AU136" s="116" t="str">
        <f>+[1]様式２・管理台帳!CS178</f>
        <v>あり</v>
      </c>
      <c r="AV136" s="116" t="str">
        <f>+[1]様式２・管理台帳!CT178</f>
        <v>あり</v>
      </c>
      <c r="AW136" s="116" t="str">
        <f>+[1]様式２・管理台帳!CU178</f>
        <v>あり</v>
      </c>
      <c r="AX136" s="138">
        <f>+[1]様式２・管理台帳!CV178</f>
        <v>2</v>
      </c>
      <c r="AY136" s="116" t="str">
        <f>+[1]様式２・管理台帳!CW178</f>
        <v>あり</v>
      </c>
      <c r="AZ136" s="116" t="str">
        <f>+[1]様式２・管理台帳!CY178</f>
        <v>○</v>
      </c>
      <c r="BA136" s="139" t="str">
        <f t="shared" ref="BA136:BA161" si="46">IF(OR(BB136="▲",BC136="▲",BD136="▲",BE136="▲",BF136="▲",BG136="▲",BH136="▲",BI136="▲",BJ136="▲",BK136="▲"),"▲","")</f>
        <v>▲</v>
      </c>
      <c r="BB136" s="140" t="str">
        <f t="shared" si="44"/>
        <v/>
      </c>
      <c r="BC136" s="141" t="str">
        <f t="shared" ref="BC136:BC161" si="47">IF(U136="なし","▲","")</f>
        <v/>
      </c>
      <c r="BD136" s="141" t="str">
        <f t="shared" ref="BD136:BD154" si="48">IF(AND(AB136="なし",AC136="なし"),"▲","")</f>
        <v/>
      </c>
      <c r="BE136" s="141" t="str">
        <f t="shared" si="45"/>
        <v>▲</v>
      </c>
      <c r="BF136" s="141" t="str">
        <f t="shared" ref="BF136:BF161" si="49">IF(AND(AL136&lt;7.43,AJ136+AK136&gt;0),"▲","")</f>
        <v/>
      </c>
      <c r="BG136" s="141" t="str">
        <f t="shared" ref="BG136:BG161" si="50">IF(AND(NOT(OR(AN136="パーテーション",AN136="カーテン",AN136="両方併用",AN136="その他")),AJ136+AK136&gt;0),"▲","")</f>
        <v/>
      </c>
      <c r="BH136" s="142" t="str">
        <f t="shared" ref="BH136:BH161" si="51">IF(AND(NOT(AO136="あり"),AJ136+AK136&gt;0),"▲","")</f>
        <v>▲</v>
      </c>
      <c r="BI136" s="141" t="str">
        <f t="shared" ref="BI136:BI161" si="52">IF(NOT(AP136="あり"),"▲","")</f>
        <v>▲</v>
      </c>
      <c r="BJ136" s="142" t="str">
        <f t="shared" ref="BJ136:BJ161" si="53">IF(AZ136="なし","▲","")</f>
        <v/>
      </c>
      <c r="BK136" s="143" t="str">
        <f t="shared" ref="BK136:BK161" si="54">IF(OR(AX136&lt;1,AX136="なし"),"▲","")</f>
        <v/>
      </c>
      <c r="BL136" s="115"/>
    </row>
    <row r="137" spans="1:64" ht="21" customHeight="1" x14ac:dyDescent="0.15">
      <c r="A137" s="116">
        <f>+[1]様式２・管理台帳!C182</f>
        <v>206</v>
      </c>
      <c r="B137" s="116" t="str">
        <f>+[1]様式２・管理台帳!X182</f>
        <v>デイサービス　コスモス</v>
      </c>
      <c r="C137" s="116" t="str">
        <f>+[1]様式２・管理台帳!BC182</f>
        <v>地域密着</v>
      </c>
      <c r="D137" s="116" t="str">
        <f>+[1]様式２・管理台帳!AA182</f>
        <v>越生町</v>
      </c>
      <c r="E137" s="116" t="str">
        <f>+[1]様式２・管理台帳!AB182</f>
        <v>越生町越生東３－２－２</v>
      </c>
      <c r="F137" s="116" t="str">
        <f>+[1]様式２・管理台帳!AL182</f>
        <v>049-292-5522</v>
      </c>
      <c r="G137" s="116" t="str">
        <f>+[1]様式２・管理台帳!D182</f>
        <v>有限会社ケアサービスひまわり</v>
      </c>
      <c r="H137" s="117">
        <f>+[1]様式２・管理台帳!W182</f>
        <v>1172400648</v>
      </c>
      <c r="I137" s="118">
        <f>+[1]様式２・管理台帳!Y182</f>
        <v>0</v>
      </c>
      <c r="J137" s="119">
        <f>+[1]様式２・管理台帳!BA182</f>
        <v>3</v>
      </c>
      <c r="K137" s="120">
        <f>+[1]様式２・管理台帳!BB182</f>
        <v>8</v>
      </c>
      <c r="L137" s="121" t="str">
        <f>+[1]様式２・管理台帳!AP182</f>
        <v>○</v>
      </c>
      <c r="M137" s="122" t="str">
        <f>+[1]様式２・管理台帳!AQ182</f>
        <v>○</v>
      </c>
      <c r="N137" s="122" t="str">
        <f>+[1]様式２・管理台帳!AR182</f>
        <v>○</v>
      </c>
      <c r="O137" s="122" t="str">
        <f>+[1]様式２・管理台帳!AS182</f>
        <v>○</v>
      </c>
      <c r="P137" s="122" t="str">
        <f>+[1]様式２・管理台帳!AT182</f>
        <v>○</v>
      </c>
      <c r="Q137" s="122" t="str">
        <f>+[1]様式２・管理台帳!AU182</f>
        <v>○</v>
      </c>
      <c r="R137" s="122" t="str">
        <f>+[1]様式２・管理台帳!AV182</f>
        <v>○</v>
      </c>
      <c r="S137" s="122" t="str">
        <f>+[1]様式２・管理台帳!AW182</f>
        <v>○</v>
      </c>
      <c r="T137" s="116">
        <f>+[1]様式２・管理台帳!AX182</f>
        <v>0</v>
      </c>
      <c r="U137" s="123" t="str">
        <f>+IF([1]様式２・管理台帳!BD182="あり","あり","なし")</f>
        <v>あり</v>
      </c>
      <c r="V137" s="119">
        <f>+[1]様式２・管理台帳!BE182</f>
        <v>3</v>
      </c>
      <c r="W137" s="124">
        <f>+[1]様式２・管理台帳!BF182</f>
        <v>0</v>
      </c>
      <c r="X137" s="125">
        <f>+[1]様式２・管理台帳!BG182</f>
        <v>2</v>
      </c>
      <c r="Y137" s="125" t="str">
        <f>+[1]様式２・管理台帳!BH182</f>
        <v>１人</v>
      </c>
      <c r="Z137" s="116" t="str">
        <f>+[1]様式２・管理台帳!BM182</f>
        <v>なし</v>
      </c>
      <c r="AA137" s="125" t="str">
        <f>+[1]様式２・管理台帳!BI182</f>
        <v>1人</v>
      </c>
      <c r="AB137" s="126" t="str">
        <f>IF([1]様式２・管理台帳!BJ182+[1]様式２・管理台帳!BK182&gt;0,"あり","なし")</f>
        <v>なし</v>
      </c>
      <c r="AC137" s="127" t="str">
        <f>+[1]様式２・管理台帳!BL182</f>
        <v>あり</v>
      </c>
      <c r="AD137" s="128">
        <f>+[1]様式２・管理台帳!BW182</f>
        <v>3000</v>
      </c>
      <c r="AE137" s="127" t="str">
        <f>+[1]様式２・管理台帳!BX182</f>
        <v>あり</v>
      </c>
      <c r="AF137" s="129">
        <f>+[1]様式２・管理台帳!BZ182</f>
        <v>3</v>
      </c>
      <c r="AG137" s="130">
        <f>+[1]様式２・管理台帳!CA182</f>
        <v>0</v>
      </c>
      <c r="AH137" s="131">
        <f>+[1]様式２・管理台帳!CB182</f>
        <v>8.6</v>
      </c>
      <c r="AI137" s="132">
        <f>+[1]様式２・管理台帳!CC182</f>
        <v>9.9</v>
      </c>
      <c r="AJ137" s="133">
        <f>+[1]様式２・管理台帳!CD182</f>
        <v>0</v>
      </c>
      <c r="AK137" s="134">
        <f>+[1]様式２・管理台帳!CE182</f>
        <v>0</v>
      </c>
      <c r="AL137" s="135">
        <f>+[1]様式２・管理台帳!CF182</f>
        <v>0</v>
      </c>
      <c r="AM137" s="136">
        <f>+[1]様式２・管理台帳!CG182</f>
        <v>0</v>
      </c>
      <c r="AN137" s="116">
        <f>+[1]様式２・管理台帳!CI182</f>
        <v>0</v>
      </c>
      <c r="AO137" s="127" t="str">
        <f>IF(OR([1]様式２・管理台帳!CK182="あり",[1]様式２・管理台帳!CK182="1必ず別室"),"あり","")</f>
        <v>あり</v>
      </c>
      <c r="AP137" s="137" t="str">
        <f>+[1]様式２・管理台帳!CN182</f>
        <v>あり</v>
      </c>
      <c r="AQ137" s="116" t="str">
        <f>+[1]様式２・管理台帳!CO182</f>
        <v>あり</v>
      </c>
      <c r="AR137" s="116" t="str">
        <f>+[1]様式２・管理台帳!CP182</f>
        <v>あり</v>
      </c>
      <c r="AS137" s="116" t="str">
        <f>+[1]様式２・管理台帳!CQ182</f>
        <v>あり</v>
      </c>
      <c r="AT137" s="116" t="str">
        <f>+[1]様式２・管理台帳!CR182</f>
        <v>あり</v>
      </c>
      <c r="AU137" s="116" t="str">
        <f>+[1]様式２・管理台帳!CS182</f>
        <v>あり</v>
      </c>
      <c r="AV137" s="116" t="str">
        <f>+[1]様式２・管理台帳!CT182</f>
        <v>あり</v>
      </c>
      <c r="AW137" s="116" t="str">
        <f>+[1]様式２・管理台帳!CU182</f>
        <v>あり</v>
      </c>
      <c r="AX137" s="138">
        <f>+[1]様式２・管理台帳!CV182</f>
        <v>2</v>
      </c>
      <c r="AY137" s="116" t="str">
        <f>+[1]様式２・管理台帳!CW182</f>
        <v>あり</v>
      </c>
      <c r="AZ137" s="116" t="str">
        <f>+[1]様式２・管理台帳!CY182</f>
        <v>○</v>
      </c>
      <c r="BA137" s="139" t="str">
        <f t="shared" si="46"/>
        <v/>
      </c>
      <c r="BB137" s="140" t="str">
        <f t="shared" si="44"/>
        <v/>
      </c>
      <c r="BC137" s="141" t="str">
        <f t="shared" si="47"/>
        <v/>
      </c>
      <c r="BD137" s="141" t="str">
        <f t="shared" si="48"/>
        <v/>
      </c>
      <c r="BE137" s="141" t="str">
        <f t="shared" si="45"/>
        <v/>
      </c>
      <c r="BF137" s="141" t="str">
        <f t="shared" si="49"/>
        <v/>
      </c>
      <c r="BG137" s="141" t="str">
        <f t="shared" si="50"/>
        <v/>
      </c>
      <c r="BH137" s="142" t="str">
        <f t="shared" si="51"/>
        <v/>
      </c>
      <c r="BI137" s="141" t="str">
        <f t="shared" si="52"/>
        <v/>
      </c>
      <c r="BJ137" s="142" t="str">
        <f t="shared" si="53"/>
        <v/>
      </c>
      <c r="BK137" s="143" t="str">
        <f t="shared" si="54"/>
        <v/>
      </c>
      <c r="BL137" s="115"/>
    </row>
    <row r="138" spans="1:64" s="152" customFormat="1" ht="21" customHeight="1" x14ac:dyDescent="0.15">
      <c r="A138" s="116">
        <f>+[1]様式２・管理台帳!C188</f>
        <v>213</v>
      </c>
      <c r="B138" s="116" t="str">
        <f>+[1]様式２・管理台帳!X188</f>
        <v>デイサービスあごら</v>
      </c>
      <c r="C138" s="116" t="str">
        <f>+[1]様式２・管理台帳!BC188</f>
        <v>地域密着</v>
      </c>
      <c r="D138" s="116" t="str">
        <f>+[1]様式２・管理台帳!AA188</f>
        <v>所沢市</v>
      </c>
      <c r="E138" s="116" t="str">
        <f>+[1]様式２・管理台帳!AB188</f>
        <v>所沢市北秋津650-9</v>
      </c>
      <c r="F138" s="116" t="str">
        <f>+[1]様式２・管理台帳!AL188</f>
        <v>04-2941-3325</v>
      </c>
      <c r="G138" s="116" t="str">
        <f>+[1]様式２・管理台帳!D188</f>
        <v>株式会社Ａｇｏｒａ</v>
      </c>
      <c r="H138" s="117">
        <f>+[1]様式２・管理台帳!W188</f>
        <v>1172504696</v>
      </c>
      <c r="I138" s="118">
        <f>+[1]様式２・管理台帳!Y188</f>
        <v>0</v>
      </c>
      <c r="J138" s="119">
        <f>+[1]様式２・管理台帳!BA188</f>
        <v>7</v>
      </c>
      <c r="K138" s="120">
        <f>+[1]様式２・管理台帳!BB188</f>
        <v>15</v>
      </c>
      <c r="L138" s="121" t="str">
        <f>+[1]様式２・管理台帳!AP188</f>
        <v>○</v>
      </c>
      <c r="M138" s="122" t="str">
        <f>+[1]様式２・管理台帳!AQ188</f>
        <v>○</v>
      </c>
      <c r="N138" s="122" t="str">
        <f>+[1]様式２・管理台帳!AR188</f>
        <v>○</v>
      </c>
      <c r="O138" s="122" t="str">
        <f>+[1]様式２・管理台帳!AS188</f>
        <v>○</v>
      </c>
      <c r="P138" s="122" t="str">
        <f>+[1]様式２・管理台帳!AT188</f>
        <v>○</v>
      </c>
      <c r="Q138" s="122" t="str">
        <f>+[1]様式２・管理台帳!AU188</f>
        <v>○</v>
      </c>
      <c r="R138" s="122" t="str">
        <f>+[1]様式２・管理台帳!AV188</f>
        <v>○</v>
      </c>
      <c r="S138" s="122" t="str">
        <f>+[1]様式２・管理台帳!AW188</f>
        <v>○</v>
      </c>
      <c r="T138" s="116" t="str">
        <f>+[1]様式２・管理台帳!AX188</f>
        <v>12/29～1/3</v>
      </c>
      <c r="U138" s="123" t="str">
        <f>+IF([1]様式２・管理台帳!BD188="あり","あり","なし")</f>
        <v>なし</v>
      </c>
      <c r="V138" s="119">
        <f>+[1]様式２・管理台帳!BE188</f>
        <v>3</v>
      </c>
      <c r="W138" s="124">
        <f>+[1]様式２・管理台帳!BF188</f>
        <v>0</v>
      </c>
      <c r="X138" s="125">
        <f>+[1]様式２・管理台帳!BG188</f>
        <v>3</v>
      </c>
      <c r="Y138" s="125">
        <f>+[1]様式２・管理台帳!BH188</f>
        <v>0</v>
      </c>
      <c r="Z138" s="116" t="str">
        <f>+[1]様式２・管理台帳!BM188</f>
        <v>あり</v>
      </c>
      <c r="AA138" s="125">
        <f>+[1]様式２・管理台帳!BI188</f>
        <v>1</v>
      </c>
      <c r="AB138" s="126" t="str">
        <f>IF([1]様式２・管理台帳!BJ188+[1]様式２・管理台帳!BK188&gt;0,"あり","なし")</f>
        <v>なし</v>
      </c>
      <c r="AC138" s="127" t="str">
        <f>+[1]様式２・管理台帳!BL188</f>
        <v>あり</v>
      </c>
      <c r="AD138" s="128">
        <f>+[1]様式２・管理台帳!BW188</f>
        <v>1500</v>
      </c>
      <c r="AE138" s="127">
        <f>+[1]様式２・管理台帳!BX188</f>
        <v>0</v>
      </c>
      <c r="AF138" s="129">
        <f>+[1]様式２・管理台帳!BZ188</f>
        <v>0</v>
      </c>
      <c r="AG138" s="130">
        <f>+[1]様式２・管理台帳!CA188</f>
        <v>0</v>
      </c>
      <c r="AH138" s="131">
        <f>+[1]様式２・管理台帳!CB188</f>
        <v>0</v>
      </c>
      <c r="AI138" s="132">
        <f>+[1]様式２・管理台帳!CC188</f>
        <v>0</v>
      </c>
      <c r="AJ138" s="133">
        <f>+[1]様式２・管理台帳!CD188</f>
        <v>7</v>
      </c>
      <c r="AK138" s="134">
        <f>+[1]様式２・管理台帳!CE188</f>
        <v>0</v>
      </c>
      <c r="AL138" s="135">
        <f>+[1]様式２・管理台帳!CF188</f>
        <v>7.57</v>
      </c>
      <c r="AM138" s="136">
        <f>+[1]様式２・管理台帳!CG188</f>
        <v>0</v>
      </c>
      <c r="AN138" s="116" t="str">
        <f>+[1]様式２・管理台帳!CI188</f>
        <v>パーテーション</v>
      </c>
      <c r="AO138" s="127" t="str">
        <f>IF(OR([1]様式２・管理台帳!CK188="あり",[1]様式２・管理台帳!CK188="1必ず別室"),"あり","")</f>
        <v/>
      </c>
      <c r="AP138" s="137" t="str">
        <f>+[1]様式２・管理台帳!CN188</f>
        <v>なし</v>
      </c>
      <c r="AQ138" s="116" t="str">
        <f>+[1]様式２・管理台帳!CO188</f>
        <v>なし</v>
      </c>
      <c r="AR138" s="116" t="str">
        <f>+[1]様式２・管理台帳!CP188</f>
        <v>あり</v>
      </c>
      <c r="AS138" s="116" t="str">
        <f>+[1]様式２・管理台帳!CQ188</f>
        <v>あり</v>
      </c>
      <c r="AT138" s="116" t="str">
        <f>+[1]様式２・管理台帳!CR188</f>
        <v>なし</v>
      </c>
      <c r="AU138" s="116" t="str">
        <f>+[1]様式２・管理台帳!CS188</f>
        <v>あり</v>
      </c>
      <c r="AV138" s="116" t="str">
        <f>+[1]様式２・管理台帳!CT188</f>
        <v>なし</v>
      </c>
      <c r="AW138" s="116" t="str">
        <f>+[1]様式２・管理台帳!CU188</f>
        <v>なし</v>
      </c>
      <c r="AX138" s="138">
        <f>+[1]様式２・管理台帳!CV188</f>
        <v>0</v>
      </c>
      <c r="AY138" s="116" t="str">
        <f>+[1]様式２・管理台帳!CW188</f>
        <v>なし</v>
      </c>
      <c r="AZ138" s="116" t="str">
        <f>+[1]様式２・管理台帳!CY188</f>
        <v>○</v>
      </c>
      <c r="BA138" s="139" t="str">
        <f t="shared" si="46"/>
        <v>▲</v>
      </c>
      <c r="BB138" s="140" t="str">
        <f t="shared" si="44"/>
        <v/>
      </c>
      <c r="BC138" s="141" t="str">
        <f t="shared" si="47"/>
        <v>▲</v>
      </c>
      <c r="BD138" s="141" t="str">
        <f t="shared" si="48"/>
        <v/>
      </c>
      <c r="BE138" s="141" t="str">
        <f t="shared" si="45"/>
        <v/>
      </c>
      <c r="BF138" s="141" t="str">
        <f t="shared" si="49"/>
        <v/>
      </c>
      <c r="BG138" s="141" t="str">
        <f t="shared" si="50"/>
        <v/>
      </c>
      <c r="BH138" s="142" t="str">
        <f t="shared" si="51"/>
        <v>▲</v>
      </c>
      <c r="BI138" s="141" t="str">
        <f t="shared" si="52"/>
        <v>▲</v>
      </c>
      <c r="BJ138" s="142" t="str">
        <f t="shared" si="53"/>
        <v/>
      </c>
      <c r="BK138" s="143" t="str">
        <f t="shared" si="54"/>
        <v>▲</v>
      </c>
      <c r="BL138" s="115"/>
    </row>
    <row r="139" spans="1:64" s="152" customFormat="1" ht="21" customHeight="1" x14ac:dyDescent="0.15">
      <c r="A139" s="116">
        <f>+[1]様式２・管理台帳!C189</f>
        <v>214</v>
      </c>
      <c r="B139" s="116" t="str">
        <f>+[1]様式２・管理台帳!X189</f>
        <v>デイサービスくつろぎ庵</v>
      </c>
      <c r="C139" s="116" t="str">
        <f>+[1]様式２・管理台帳!BC189</f>
        <v>地域密着</v>
      </c>
      <c r="D139" s="116" t="str">
        <f>+[1]様式２・管理台帳!AA189</f>
        <v>嵐山町</v>
      </c>
      <c r="E139" s="116" t="str">
        <f>+[1]様式２・管理台帳!AB189</f>
        <v>比企郡嵐山町大字志賀480番地1</v>
      </c>
      <c r="F139" s="116" t="str">
        <f>+[1]様式２・管理台帳!AL189</f>
        <v>0493-81-3220</v>
      </c>
      <c r="G139" s="116" t="str">
        <f>+[1]様式２・管理台帳!D189</f>
        <v>合同会社あおはま</v>
      </c>
      <c r="H139" s="117">
        <f>+[1]様式２・管理台帳!W189</f>
        <v>1173202118</v>
      </c>
      <c r="I139" s="118">
        <f>+[1]様式２・管理台帳!Y189</f>
        <v>0</v>
      </c>
      <c r="J139" s="119">
        <f>+[1]様式２・管理台帳!BA189</f>
        <v>5</v>
      </c>
      <c r="K139" s="120">
        <f>+[1]様式２・管理台帳!BB189</f>
        <v>10</v>
      </c>
      <c r="L139" s="121" t="str">
        <f>+[1]様式２・管理台帳!AP189</f>
        <v>○</v>
      </c>
      <c r="M139" s="122" t="str">
        <f>+[1]様式２・管理台帳!AQ189</f>
        <v>○</v>
      </c>
      <c r="N139" s="122" t="str">
        <f>+[1]様式２・管理台帳!AR189</f>
        <v>○</v>
      </c>
      <c r="O139" s="122" t="str">
        <f>+[1]様式２・管理台帳!AS189</f>
        <v>○</v>
      </c>
      <c r="P139" s="122" t="str">
        <f>+[1]様式２・管理台帳!AT189</f>
        <v>○</v>
      </c>
      <c r="Q139" s="122" t="str">
        <f>+[1]様式２・管理台帳!AU189</f>
        <v>○</v>
      </c>
      <c r="R139" s="122" t="str">
        <f>+[1]様式２・管理台帳!AV189</f>
        <v>○</v>
      </c>
      <c r="S139" s="122" t="str">
        <f>+[1]様式２・管理台帳!AW189</f>
        <v>○</v>
      </c>
      <c r="T139" s="116" t="str">
        <f>+[1]様式２・管理台帳!AX189</f>
        <v>12/29～1/3</v>
      </c>
      <c r="U139" s="123" t="str">
        <f>+IF([1]様式２・管理台帳!BD189="あり","あり","なし")</f>
        <v>あり</v>
      </c>
      <c r="V139" s="119">
        <f>+[1]様式２・管理台帳!BE189</f>
        <v>10</v>
      </c>
      <c r="W139" s="124">
        <f>+[1]様式２・管理台帳!BF189</f>
        <v>2</v>
      </c>
      <c r="X139" s="125">
        <f>+[1]様式２・管理台帳!BG189</f>
        <v>3</v>
      </c>
      <c r="Y139" s="125">
        <f>+[1]様式２・管理台帳!BH189</f>
        <v>5</v>
      </c>
      <c r="Z139" s="116" t="str">
        <f>+[1]様式２・管理台帳!BM189</f>
        <v>なし</v>
      </c>
      <c r="AA139" s="125">
        <f>+[1]様式２・管理台帳!BI189</f>
        <v>1</v>
      </c>
      <c r="AB139" s="126" t="str">
        <f>IF([1]様式２・管理台帳!BJ189+[1]様式２・管理台帳!BK189&gt;0,"あり","なし")</f>
        <v>なし</v>
      </c>
      <c r="AC139" s="127" t="str">
        <f>+[1]様式２・管理台帳!BL189</f>
        <v>あり</v>
      </c>
      <c r="AD139" s="128">
        <f>+[1]様式２・管理台帳!BW189</f>
        <v>2000</v>
      </c>
      <c r="AE139" s="127" t="str">
        <f>+[1]様式２・管理台帳!BX189</f>
        <v>あり</v>
      </c>
      <c r="AF139" s="129">
        <f>+[1]様式２・管理台帳!BZ189</f>
        <v>2</v>
      </c>
      <c r="AG139" s="130">
        <f>+[1]様式２・管理台帳!CA189</f>
        <v>0</v>
      </c>
      <c r="AH139" s="131">
        <f>+[1]様式２・管理台帳!CB189</f>
        <v>4.66</v>
      </c>
      <c r="AI139" s="132">
        <f>+[1]様式２・管理台帳!CC189</f>
        <v>6.01</v>
      </c>
      <c r="AJ139" s="133">
        <f>+[1]様式２・管理台帳!CD189</f>
        <v>3</v>
      </c>
      <c r="AK139" s="134">
        <f>+[1]様式２・管理台帳!CE189</f>
        <v>0</v>
      </c>
      <c r="AL139" s="135">
        <f>+[1]様式２・管理台帳!CF189</f>
        <v>5.61</v>
      </c>
      <c r="AM139" s="136">
        <f>+[1]様式２・管理台帳!CG189</f>
        <v>6.12</v>
      </c>
      <c r="AN139" s="116" t="str">
        <f>+[1]様式２・管理台帳!CI189</f>
        <v>カーテン</v>
      </c>
      <c r="AO139" s="127" t="str">
        <f>IF(OR([1]様式２・管理台帳!CK189="あり",[1]様式２・管理台帳!CK189="1必ず別室"),"あり","")</f>
        <v/>
      </c>
      <c r="AP139" s="137" t="str">
        <f>+[1]様式２・管理台帳!CN189</f>
        <v>あり</v>
      </c>
      <c r="AQ139" s="116" t="str">
        <f>+[1]様式２・管理台帳!CO189</f>
        <v>あり</v>
      </c>
      <c r="AR139" s="116" t="str">
        <f>+[1]様式２・管理台帳!CP189</f>
        <v>あり</v>
      </c>
      <c r="AS139" s="116" t="str">
        <f>+[1]様式２・管理台帳!CQ189</f>
        <v>あり</v>
      </c>
      <c r="AT139" s="116" t="str">
        <f>+[1]様式２・管理台帳!CR189</f>
        <v>あり</v>
      </c>
      <c r="AU139" s="116" t="str">
        <f>+[1]様式２・管理台帳!CS189</f>
        <v>あり</v>
      </c>
      <c r="AV139" s="116" t="str">
        <f>+[1]様式２・管理台帳!CT189</f>
        <v>あり</v>
      </c>
      <c r="AW139" s="116" t="str">
        <f>+[1]様式２・管理台帳!CU189</f>
        <v>なし</v>
      </c>
      <c r="AX139" s="138">
        <f>+[1]様式２・管理台帳!CV189</f>
        <v>1</v>
      </c>
      <c r="AY139" s="116" t="str">
        <f>+[1]様式２・管理台帳!CW189</f>
        <v>あり</v>
      </c>
      <c r="AZ139" s="116" t="str">
        <f>+[1]様式２・管理台帳!CY189</f>
        <v>○</v>
      </c>
      <c r="BA139" s="139" t="str">
        <f t="shared" si="46"/>
        <v>▲</v>
      </c>
      <c r="BB139" s="140" t="str">
        <f t="shared" si="44"/>
        <v/>
      </c>
      <c r="BC139" s="141" t="str">
        <f t="shared" si="47"/>
        <v/>
      </c>
      <c r="BD139" s="141" t="str">
        <f t="shared" si="48"/>
        <v/>
      </c>
      <c r="BE139" s="141" t="str">
        <f t="shared" si="45"/>
        <v>▲</v>
      </c>
      <c r="BF139" s="141" t="str">
        <f t="shared" si="49"/>
        <v>▲</v>
      </c>
      <c r="BG139" s="141" t="str">
        <f t="shared" si="50"/>
        <v/>
      </c>
      <c r="BH139" s="142" t="str">
        <f t="shared" si="51"/>
        <v>▲</v>
      </c>
      <c r="BI139" s="141" t="str">
        <f t="shared" si="52"/>
        <v/>
      </c>
      <c r="BJ139" s="142" t="str">
        <f t="shared" si="53"/>
        <v/>
      </c>
      <c r="BK139" s="143" t="str">
        <f t="shared" si="54"/>
        <v/>
      </c>
      <c r="BL139" s="115"/>
    </row>
    <row r="140" spans="1:64" s="152" customFormat="1" ht="21" customHeight="1" x14ac:dyDescent="0.15">
      <c r="A140" s="116">
        <f>+[1]様式２・管理台帳!C211</f>
        <v>242</v>
      </c>
      <c r="B140" s="116" t="str">
        <f>+[1]様式２・管理台帳!X211</f>
        <v>いこいハウス　あげお東</v>
      </c>
      <c r="C140" s="116" t="str">
        <f>+[1]様式２・管理台帳!BC211</f>
        <v>地域密着</v>
      </c>
      <c r="D140" s="116" t="str">
        <f>+[1]様式２・管理台帳!AA211</f>
        <v>上尾市</v>
      </c>
      <c r="E140" s="116" t="str">
        <f>+[1]様式２・管理台帳!AB211</f>
        <v>上尾市二ツ宮1069番地</v>
      </c>
      <c r="F140" s="116" t="str">
        <f>+[1]様式２・管理台帳!AL211</f>
        <v>048-446-9337</v>
      </c>
      <c r="G140" s="116" t="str">
        <f>+[1]様式２・管理台帳!D211</f>
        <v>ワイツーエム株式会社</v>
      </c>
      <c r="H140" s="117">
        <f>+[1]様式２・管理台帳!W211</f>
        <v>1191600228</v>
      </c>
      <c r="I140" s="118">
        <f>+[1]様式２・管理台帳!Y211</f>
        <v>0</v>
      </c>
      <c r="J140" s="119">
        <f>+[1]様式２・管理台帳!BA211</f>
        <v>9</v>
      </c>
      <c r="K140" s="120">
        <f>+[1]様式２・管理台帳!BB211</f>
        <v>18</v>
      </c>
      <c r="L140" s="121" t="str">
        <f>+[1]様式２・管理台帳!AP211</f>
        <v>○</v>
      </c>
      <c r="M140" s="122" t="str">
        <f>+[1]様式２・管理台帳!AQ211</f>
        <v>○</v>
      </c>
      <c r="N140" s="122" t="str">
        <f>+[1]様式２・管理台帳!AR211</f>
        <v>○</v>
      </c>
      <c r="O140" s="122" t="str">
        <f>+[1]様式２・管理台帳!AS211</f>
        <v>○</v>
      </c>
      <c r="P140" s="122" t="str">
        <f>+[1]様式２・管理台帳!AT211</f>
        <v>○</v>
      </c>
      <c r="Q140" s="122" t="str">
        <f>+[1]様式２・管理台帳!AU211</f>
        <v>○</v>
      </c>
      <c r="R140" s="122" t="str">
        <f>+[1]様式２・管理台帳!AV211</f>
        <v>○</v>
      </c>
      <c r="S140" s="122" t="str">
        <f>+[1]様式２・管理台帳!AW211</f>
        <v>○</v>
      </c>
      <c r="T140" s="116">
        <f>+[1]様式２・管理台帳!AX211</f>
        <v>0</v>
      </c>
      <c r="U140" s="123" t="str">
        <f>+IF([1]様式２・管理台帳!BD211="あり","あり","なし")</f>
        <v>あり</v>
      </c>
      <c r="V140" s="119">
        <f>+[1]様式２・管理台帳!BE211</f>
        <v>5</v>
      </c>
      <c r="W140" s="124">
        <f>+[1]様式２・管理台帳!BF211</f>
        <v>0</v>
      </c>
      <c r="X140" s="125">
        <f>+[1]様式２・管理台帳!BG211</f>
        <v>4</v>
      </c>
      <c r="Y140" s="125" t="str">
        <f>+[1]様式２・管理台帳!BH211</f>
        <v>１人</v>
      </c>
      <c r="Z140" s="116" t="str">
        <f>+[1]様式２・管理台帳!BM211</f>
        <v>あり</v>
      </c>
      <c r="AA140" s="125" t="str">
        <f>+[1]様式２・管理台帳!BI211</f>
        <v>1人</v>
      </c>
      <c r="AB140" s="126" t="str">
        <f>IF([1]様式２・管理台帳!BJ211+[1]様式２・管理台帳!BK211&gt;0,"あり","なし")</f>
        <v>なし</v>
      </c>
      <c r="AC140" s="127" t="str">
        <f>+[1]様式２・管理台帳!BL211</f>
        <v>あり</v>
      </c>
      <c r="AD140" s="128">
        <f>+[1]様式２・管理台帳!BW211</f>
        <v>2100</v>
      </c>
      <c r="AE140" s="127" t="str">
        <f>+[1]様式２・管理台帳!BX211</f>
        <v>なし</v>
      </c>
      <c r="AF140" s="129">
        <f>+[1]様式２・管理台帳!BZ211</f>
        <v>2</v>
      </c>
      <c r="AG140" s="130">
        <f>+[1]様式２・管理台帳!CA211</f>
        <v>0</v>
      </c>
      <c r="AH140" s="131">
        <f>+[1]様式２・管理台帳!CB211</f>
        <v>7.66</v>
      </c>
      <c r="AI140" s="132">
        <f>+[1]様式２・管理台帳!CC211</f>
        <v>7.95</v>
      </c>
      <c r="AJ140" s="133">
        <f>+[1]様式２・管理台帳!CD211</f>
        <v>7</v>
      </c>
      <c r="AK140" s="134">
        <f>+[1]様式２・管理台帳!CE211</f>
        <v>0</v>
      </c>
      <c r="AL140" s="135">
        <f>+[1]様式２・管理台帳!CF211</f>
        <v>11.8</v>
      </c>
      <c r="AM140" s="136">
        <f>+[1]様式２・管理台帳!CG211</f>
        <v>11.8</v>
      </c>
      <c r="AN140" s="116" t="str">
        <f>+[1]様式２・管理台帳!CI211</f>
        <v>両方併用</v>
      </c>
      <c r="AO140" s="127" t="str">
        <f>IF(OR([1]様式２・管理台帳!CK211="あり",[1]様式２・管理台帳!CK211="1必ず別室"),"あり","")</f>
        <v/>
      </c>
      <c r="AP140" s="137" t="str">
        <f>+[1]様式２・管理台帳!CN211</f>
        <v>あり</v>
      </c>
      <c r="AQ140" s="116" t="str">
        <f>+[1]様式２・管理台帳!CO211</f>
        <v>あり</v>
      </c>
      <c r="AR140" s="116" t="str">
        <f>+[1]様式２・管理台帳!CP211</f>
        <v>あり</v>
      </c>
      <c r="AS140" s="116" t="str">
        <f>+[1]様式２・管理台帳!CQ211</f>
        <v>あり</v>
      </c>
      <c r="AT140" s="116" t="str">
        <f>+[1]様式２・管理台帳!CR211</f>
        <v>あり</v>
      </c>
      <c r="AU140" s="116" t="str">
        <f>+[1]様式２・管理台帳!CS211</f>
        <v>あり</v>
      </c>
      <c r="AV140" s="116" t="str">
        <f>+[1]様式２・管理台帳!CT211</f>
        <v>あり</v>
      </c>
      <c r="AW140" s="116" t="str">
        <f>+[1]様式２・管理台帳!CU211</f>
        <v>なし</v>
      </c>
      <c r="AX140" s="138">
        <f>+[1]様式２・管理台帳!CV211</f>
        <v>2</v>
      </c>
      <c r="AY140" s="116" t="str">
        <f>+[1]様式２・管理台帳!CW211</f>
        <v>あり</v>
      </c>
      <c r="AZ140" s="116" t="str">
        <f>+[1]様式２・管理台帳!CY211</f>
        <v>○</v>
      </c>
      <c r="BA140" s="139" t="str">
        <f t="shared" si="46"/>
        <v>▲</v>
      </c>
      <c r="BB140" s="140" t="str">
        <f t="shared" si="44"/>
        <v/>
      </c>
      <c r="BC140" s="141" t="str">
        <f t="shared" si="47"/>
        <v/>
      </c>
      <c r="BD140" s="141" t="str">
        <f t="shared" si="48"/>
        <v/>
      </c>
      <c r="BE140" s="141" t="str">
        <f t="shared" si="45"/>
        <v/>
      </c>
      <c r="BF140" s="141" t="str">
        <f t="shared" si="49"/>
        <v/>
      </c>
      <c r="BG140" s="141" t="str">
        <f t="shared" si="50"/>
        <v/>
      </c>
      <c r="BH140" s="142" t="str">
        <f t="shared" si="51"/>
        <v>▲</v>
      </c>
      <c r="BI140" s="141" t="str">
        <f t="shared" si="52"/>
        <v/>
      </c>
      <c r="BJ140" s="142" t="str">
        <f t="shared" si="53"/>
        <v/>
      </c>
      <c r="BK140" s="143" t="str">
        <f t="shared" si="54"/>
        <v/>
      </c>
      <c r="BL140" s="114"/>
    </row>
    <row r="141" spans="1:64" s="152" customFormat="1" ht="21" customHeight="1" x14ac:dyDescent="0.15">
      <c r="A141" s="116">
        <f>+[1]様式２・管理台帳!C230</f>
        <v>261</v>
      </c>
      <c r="B141" s="116" t="str">
        <f>+[1]様式２・管理台帳!X230</f>
        <v>ファミリーケア深谷さくら物語</v>
      </c>
      <c r="C141" s="116" t="str">
        <f>+[1]様式２・管理台帳!BC230</f>
        <v>地域密着</v>
      </c>
      <c r="D141" s="116" t="str">
        <f>+[1]様式２・管理台帳!AA230</f>
        <v>熊谷市</v>
      </c>
      <c r="E141" s="116" t="str">
        <f>+[1]様式２・管理台帳!AB230</f>
        <v>熊谷市新堀915-10エクスバル熊谷101号</v>
      </c>
      <c r="F141" s="116" t="str">
        <f>+[1]様式２・管理台帳!AL230</f>
        <v>048-580-6068</v>
      </c>
      <c r="G141" s="116" t="str">
        <f>+[1]様式２・管理台帳!D230</f>
        <v>有限会社　やまひろ</v>
      </c>
      <c r="H141" s="117">
        <f>+[1]様式２・管理台帳!W230</f>
        <v>1174602050</v>
      </c>
      <c r="I141" s="118">
        <f>+[1]様式２・管理台帳!Y230</f>
        <v>0</v>
      </c>
      <c r="J141" s="119">
        <f>+[1]様式２・管理台帳!BA230</f>
        <v>9</v>
      </c>
      <c r="K141" s="120">
        <f>+[1]様式２・管理台帳!BB230</f>
        <v>18</v>
      </c>
      <c r="L141" s="121" t="str">
        <f>+[1]様式２・管理台帳!AP230</f>
        <v>○</v>
      </c>
      <c r="M141" s="122" t="str">
        <f>+[1]様式２・管理台帳!AQ230</f>
        <v>○</v>
      </c>
      <c r="N141" s="122" t="str">
        <f>+[1]様式２・管理台帳!AR230</f>
        <v>○</v>
      </c>
      <c r="O141" s="122" t="str">
        <f>+[1]様式２・管理台帳!AS230</f>
        <v>○</v>
      </c>
      <c r="P141" s="122" t="str">
        <f>+[1]様式２・管理台帳!AT230</f>
        <v>○</v>
      </c>
      <c r="Q141" s="122" t="str">
        <f>+[1]様式２・管理台帳!AU230</f>
        <v>○</v>
      </c>
      <c r="R141" s="122" t="str">
        <f>+[1]様式２・管理台帳!AV230</f>
        <v>○</v>
      </c>
      <c r="S141" s="122" t="str">
        <f>+[1]様式２・管理台帳!AW230</f>
        <v>○</v>
      </c>
      <c r="T141" s="116">
        <f>+[1]様式２・管理台帳!AX230</f>
        <v>0</v>
      </c>
      <c r="U141" s="123" t="str">
        <f>+IF([1]様式２・管理台帳!BD230="あり","あり","なし")</f>
        <v>なし</v>
      </c>
      <c r="V141" s="119">
        <f>+[1]様式２・管理台帳!BE230</f>
        <v>4</v>
      </c>
      <c r="W141" s="124">
        <f>+[1]様式２・管理台帳!BF230</f>
        <v>0</v>
      </c>
      <c r="X141" s="125">
        <f>+[1]様式２・管理台帳!BG230</f>
        <v>2</v>
      </c>
      <c r="Y141" s="125">
        <f>+[1]様式２・管理台帳!BH230</f>
        <v>2</v>
      </c>
      <c r="Z141" s="116" t="str">
        <f>+[1]様式２・管理台帳!BM230</f>
        <v>あり</v>
      </c>
      <c r="AA141" s="125">
        <f>+[1]様式２・管理台帳!BI230</f>
        <v>0</v>
      </c>
      <c r="AB141" s="126" t="str">
        <f>IF([1]様式２・管理台帳!BJ230+[1]様式２・管理台帳!BK230&gt;0,"あり","なし")</f>
        <v>なし</v>
      </c>
      <c r="AC141" s="127" t="str">
        <f>+[1]様式２・管理台帳!BL230</f>
        <v>あり</v>
      </c>
      <c r="AD141" s="128">
        <f>+[1]様式２・管理台帳!BW230</f>
        <v>1500</v>
      </c>
      <c r="AE141" s="127" t="str">
        <f>+[1]様式２・管理台帳!BX230</f>
        <v>なし</v>
      </c>
      <c r="AF141" s="129">
        <f>+[1]様式２・管理台帳!BZ230</f>
        <v>2</v>
      </c>
      <c r="AG141" s="130">
        <f>+[1]様式２・管理台帳!CA230</f>
        <v>0</v>
      </c>
      <c r="AH141" s="131">
        <f>+[1]様式２・管理台帳!CB230</f>
        <v>8</v>
      </c>
      <c r="AI141" s="132">
        <f>+[1]様式２・管理台帳!CC230</f>
        <v>11</v>
      </c>
      <c r="AJ141" s="133">
        <f>+[1]様式２・管理台帳!CD230</f>
        <v>4</v>
      </c>
      <c r="AK141" s="134">
        <f>+[1]様式２・管理台帳!CE230</f>
        <v>0</v>
      </c>
      <c r="AL141" s="135">
        <f>+[1]様式２・管理台帳!CF230</f>
        <v>25</v>
      </c>
      <c r="AM141" s="136">
        <f>+[1]様式２・管理台帳!CG230</f>
        <v>25</v>
      </c>
      <c r="AN141" s="116" t="str">
        <f>+[1]様式２・管理台帳!CI230</f>
        <v>パーテーション</v>
      </c>
      <c r="AO141" s="127" t="str">
        <f>IF(OR([1]様式２・管理台帳!CK230="あり",[1]様式２・管理台帳!CK230="1必ず別室"),"あり","")</f>
        <v/>
      </c>
      <c r="AP141" s="137" t="str">
        <f>+[1]様式２・管理台帳!CN230</f>
        <v>あり</v>
      </c>
      <c r="AQ141" s="116" t="str">
        <f>+[1]様式２・管理台帳!CO230</f>
        <v>あり</v>
      </c>
      <c r="AR141" s="116" t="str">
        <f>+[1]様式２・管理台帳!CP230</f>
        <v>あり</v>
      </c>
      <c r="AS141" s="116" t="str">
        <f>+[1]様式２・管理台帳!CQ230</f>
        <v>あり</v>
      </c>
      <c r="AT141" s="116" t="str">
        <f>+[1]様式２・管理台帳!CR230</f>
        <v>あり</v>
      </c>
      <c r="AU141" s="116" t="str">
        <f>+[1]様式２・管理台帳!CS230</f>
        <v>あり</v>
      </c>
      <c r="AV141" s="116" t="str">
        <f>+[1]様式２・管理台帳!CT230</f>
        <v>あり</v>
      </c>
      <c r="AW141" s="116" t="str">
        <f>+[1]様式２・管理台帳!CU230</f>
        <v>あり</v>
      </c>
      <c r="AX141" s="138">
        <f>+[1]様式２・管理台帳!CV230</f>
        <v>2</v>
      </c>
      <c r="AY141" s="116" t="str">
        <f>+[1]様式２・管理台帳!CW230</f>
        <v>なし</v>
      </c>
      <c r="AZ141" s="116" t="str">
        <f>+[1]様式２・管理台帳!CY230</f>
        <v>○</v>
      </c>
      <c r="BA141" s="139" t="str">
        <f t="shared" si="46"/>
        <v>▲</v>
      </c>
      <c r="BB141" s="140" t="str">
        <f t="shared" si="44"/>
        <v/>
      </c>
      <c r="BC141" s="141" t="str">
        <f t="shared" si="47"/>
        <v>▲</v>
      </c>
      <c r="BD141" s="141" t="str">
        <f t="shared" si="48"/>
        <v/>
      </c>
      <c r="BE141" s="141" t="str">
        <f t="shared" si="45"/>
        <v/>
      </c>
      <c r="BF141" s="141" t="str">
        <f t="shared" si="49"/>
        <v/>
      </c>
      <c r="BG141" s="141" t="str">
        <f t="shared" si="50"/>
        <v/>
      </c>
      <c r="BH141" s="142" t="str">
        <f t="shared" si="51"/>
        <v>▲</v>
      </c>
      <c r="BI141" s="141" t="str">
        <f t="shared" si="52"/>
        <v/>
      </c>
      <c r="BJ141" s="142" t="str">
        <f t="shared" si="53"/>
        <v/>
      </c>
      <c r="BK141" s="143" t="str">
        <f t="shared" si="54"/>
        <v/>
      </c>
      <c r="BL141" s="114"/>
    </row>
    <row r="142" spans="1:64" s="152" customFormat="1" ht="21" customHeight="1" x14ac:dyDescent="0.15">
      <c r="A142" s="116">
        <f>+[1]様式２・管理台帳!C231</f>
        <v>262</v>
      </c>
      <c r="B142" s="116" t="str">
        <f>+[1]様式２・管理台帳!X231</f>
        <v>デイサービスCoCoRo鶴ヶ島</v>
      </c>
      <c r="C142" s="116" t="str">
        <f>+[1]様式２・管理台帳!BC231</f>
        <v>地域密着</v>
      </c>
      <c r="D142" s="116" t="str">
        <f>+[1]様式２・管理台帳!AA231</f>
        <v>鶴ヶ島市</v>
      </c>
      <c r="E142" s="116" t="str">
        <f>+[1]様式２・管理台帳!AB231</f>
        <v>鶴ヶ島市富士見5-9-5</v>
      </c>
      <c r="F142" s="116" t="str">
        <f>+[1]様式２・管理台帳!AL231</f>
        <v>049-277-5055</v>
      </c>
      <c r="G142" s="116" t="str">
        <f>+[1]様式２・管理台帳!D231</f>
        <v>株式会社Y.H.I</v>
      </c>
      <c r="H142" s="117">
        <f>+[1]様式２・管理台帳!W231</f>
        <v>1196200164</v>
      </c>
      <c r="I142" s="118">
        <f>+[1]様式２・管理台帳!Y231</f>
        <v>0</v>
      </c>
      <c r="J142" s="119">
        <f>+[1]様式２・管理台帳!BA231</f>
        <v>5</v>
      </c>
      <c r="K142" s="120">
        <f>+[1]様式２・管理台帳!BB231</f>
        <v>10</v>
      </c>
      <c r="L142" s="121" t="str">
        <f>+[1]様式２・管理台帳!AP231</f>
        <v>○</v>
      </c>
      <c r="M142" s="122" t="str">
        <f>+[1]様式２・管理台帳!AQ231</f>
        <v>○</v>
      </c>
      <c r="N142" s="122" t="str">
        <f>+[1]様式２・管理台帳!AR231</f>
        <v>○</v>
      </c>
      <c r="O142" s="122" t="str">
        <f>+[1]様式２・管理台帳!AS231</f>
        <v>○</v>
      </c>
      <c r="P142" s="122" t="str">
        <f>+[1]様式２・管理台帳!AT231</f>
        <v>○</v>
      </c>
      <c r="Q142" s="122" t="str">
        <f>+[1]様式２・管理台帳!AU231</f>
        <v>○</v>
      </c>
      <c r="R142" s="122" t="str">
        <f>+[1]様式２・管理台帳!AV231</f>
        <v>○</v>
      </c>
      <c r="S142" s="122" t="str">
        <f>+[1]様式２・管理台帳!AW231</f>
        <v>○</v>
      </c>
      <c r="T142" s="116">
        <f>+[1]様式２・管理台帳!AX231</f>
        <v>0</v>
      </c>
      <c r="U142" s="123" t="str">
        <f>+IF([1]様式２・管理台帳!BD231="あり","あり","なし")</f>
        <v>あり</v>
      </c>
      <c r="V142" s="119">
        <f>+[1]様式２・管理台帳!BE231</f>
        <v>7</v>
      </c>
      <c r="W142" s="124">
        <f>+[1]様式２・管理台帳!BF231</f>
        <v>0</v>
      </c>
      <c r="X142" s="125">
        <f>+[1]様式２・管理台帳!BG231</f>
        <v>4</v>
      </c>
      <c r="Y142" s="125">
        <f>+[1]様式２・管理台帳!BH231</f>
        <v>3</v>
      </c>
      <c r="Z142" s="116" t="str">
        <f>+[1]様式２・管理台帳!BM231</f>
        <v>あり</v>
      </c>
      <c r="AA142" s="125">
        <f>+[1]様式２・管理台帳!BI231</f>
        <v>1</v>
      </c>
      <c r="AB142" s="126" t="str">
        <f>IF([1]様式２・管理台帳!BJ231+[1]様式２・管理台帳!BK231&gt;0,"あり","なし")</f>
        <v>なし</v>
      </c>
      <c r="AC142" s="127" t="str">
        <f>+[1]様式２・管理台帳!BL231</f>
        <v>あり</v>
      </c>
      <c r="AD142" s="128">
        <f>+[1]様式２・管理台帳!BW231</f>
        <v>2100</v>
      </c>
      <c r="AE142" s="127" t="str">
        <f>+[1]様式２・管理台帳!BX231</f>
        <v>なし</v>
      </c>
      <c r="AF142" s="129">
        <f>+[1]様式２・管理台帳!BZ231</f>
        <v>1</v>
      </c>
      <c r="AG142" s="130">
        <f>+[1]様式２・管理台帳!CA231</f>
        <v>2</v>
      </c>
      <c r="AH142" s="131">
        <f>+[1]様式２・管理台帳!CB231</f>
        <v>8.27</v>
      </c>
      <c r="AI142" s="132">
        <f>+[1]様式２・管理台帳!CC231</f>
        <v>9.98</v>
      </c>
      <c r="AJ142" s="133">
        <f>+[1]様式２・管理台帳!CD231</f>
        <v>2</v>
      </c>
      <c r="AK142" s="134">
        <f>+[1]様式２・管理台帳!CE231</f>
        <v>0</v>
      </c>
      <c r="AL142" s="135">
        <f>+[1]様式２・管理台帳!CF231</f>
        <v>15.13</v>
      </c>
      <c r="AM142" s="136">
        <f>+[1]様式２・管理台帳!CG231</f>
        <v>15.13</v>
      </c>
      <c r="AN142" s="116" t="str">
        <f>+[1]様式２・管理台帳!CI231</f>
        <v>カーテン</v>
      </c>
      <c r="AO142" s="127" t="str">
        <f>IF(OR([1]様式２・管理台帳!CK231="あり",[1]様式２・管理台帳!CK231="1必ず別室"),"あり","")</f>
        <v/>
      </c>
      <c r="AP142" s="137" t="str">
        <f>+[1]様式２・管理台帳!CN231</f>
        <v>あり</v>
      </c>
      <c r="AQ142" s="116" t="str">
        <f>+[1]様式２・管理台帳!CO231</f>
        <v>あり</v>
      </c>
      <c r="AR142" s="116" t="str">
        <f>+[1]様式２・管理台帳!CP231</f>
        <v>あり</v>
      </c>
      <c r="AS142" s="116" t="str">
        <f>+[1]様式２・管理台帳!CQ231</f>
        <v>あり</v>
      </c>
      <c r="AT142" s="116" t="str">
        <f>+[1]様式２・管理台帳!CR231</f>
        <v>あり</v>
      </c>
      <c r="AU142" s="116" t="str">
        <f>+[1]様式２・管理台帳!CS231</f>
        <v>あり</v>
      </c>
      <c r="AV142" s="116" t="str">
        <f>+[1]様式２・管理台帳!CT231</f>
        <v>あり</v>
      </c>
      <c r="AW142" s="116" t="str">
        <f>+[1]様式２・管理台帳!CU231</f>
        <v>あり</v>
      </c>
      <c r="AX142" s="138">
        <f>+[1]様式２・管理台帳!CV231</f>
        <v>0</v>
      </c>
      <c r="AY142" s="116" t="str">
        <f>+[1]様式２・管理台帳!CW231</f>
        <v>あり</v>
      </c>
      <c r="AZ142" s="116" t="str">
        <f>+[1]様式２・管理台帳!CY231</f>
        <v>○</v>
      </c>
      <c r="BA142" s="139" t="str">
        <f t="shared" si="46"/>
        <v>▲</v>
      </c>
      <c r="BB142" s="140" t="str">
        <f t="shared" si="44"/>
        <v/>
      </c>
      <c r="BC142" s="141" t="str">
        <f t="shared" si="47"/>
        <v/>
      </c>
      <c r="BD142" s="141" t="str">
        <f t="shared" si="48"/>
        <v/>
      </c>
      <c r="BE142" s="141" t="str">
        <f t="shared" si="45"/>
        <v/>
      </c>
      <c r="BF142" s="141" t="str">
        <f t="shared" si="49"/>
        <v/>
      </c>
      <c r="BG142" s="141" t="str">
        <f t="shared" si="50"/>
        <v/>
      </c>
      <c r="BH142" s="142" t="str">
        <f t="shared" si="51"/>
        <v>▲</v>
      </c>
      <c r="BI142" s="141" t="str">
        <f t="shared" si="52"/>
        <v/>
      </c>
      <c r="BJ142" s="142" t="str">
        <f t="shared" si="53"/>
        <v/>
      </c>
      <c r="BK142" s="143" t="str">
        <f t="shared" si="54"/>
        <v>▲</v>
      </c>
      <c r="BL142" s="114"/>
    </row>
    <row r="143" spans="1:64" ht="21" customHeight="1" x14ac:dyDescent="0.15">
      <c r="A143" s="116">
        <f>+[1]様式２・管理台帳!C232</f>
        <v>263</v>
      </c>
      <c r="B143" s="116" t="str">
        <f>+[1]様式２・管理台帳!X232</f>
        <v>デイサービスYuMeCa鶴ヶ島</v>
      </c>
      <c r="C143" s="116" t="str">
        <f>+[1]様式２・管理台帳!BC232</f>
        <v>地域密着</v>
      </c>
      <c r="D143" s="116" t="str">
        <f>+[1]様式２・管理台帳!AA232</f>
        <v>鶴ヶ島市</v>
      </c>
      <c r="E143" s="116" t="str">
        <f>+[1]様式２・管理台帳!AB232</f>
        <v>鶴ヶ島市鶴ヶ丘23-1</v>
      </c>
      <c r="F143" s="116" t="str">
        <f>+[1]様式２・管理台帳!AL232</f>
        <v>049-298-3355</v>
      </c>
      <c r="G143" s="116" t="str">
        <f>+[1]様式２・管理台帳!D232</f>
        <v>株式会社Y.H.I</v>
      </c>
      <c r="H143" s="117">
        <f>+[1]様式２・管理台帳!W232</f>
        <v>1196200172</v>
      </c>
      <c r="I143" s="118">
        <f>+[1]様式２・管理台帳!Y232</f>
        <v>0</v>
      </c>
      <c r="J143" s="119">
        <f>+[1]様式２・管理台帳!BA232</f>
        <v>5</v>
      </c>
      <c r="K143" s="120">
        <f>+[1]様式２・管理台帳!BB232</f>
        <v>10</v>
      </c>
      <c r="L143" s="121" t="str">
        <f>+[1]様式２・管理台帳!AP232</f>
        <v>○</v>
      </c>
      <c r="M143" s="122" t="str">
        <f>+[1]様式２・管理台帳!AQ232</f>
        <v>○</v>
      </c>
      <c r="N143" s="122" t="str">
        <f>+[1]様式２・管理台帳!AR232</f>
        <v>○</v>
      </c>
      <c r="O143" s="122" t="str">
        <f>+[1]様式２・管理台帳!AS232</f>
        <v>○</v>
      </c>
      <c r="P143" s="122" t="str">
        <f>+[1]様式２・管理台帳!AT232</f>
        <v>○</v>
      </c>
      <c r="Q143" s="122" t="str">
        <f>+[1]様式２・管理台帳!AU232</f>
        <v>○</v>
      </c>
      <c r="R143" s="122" t="str">
        <f>+[1]様式２・管理台帳!AV232</f>
        <v>○</v>
      </c>
      <c r="S143" s="122" t="str">
        <f>+[1]様式２・管理台帳!AW232</f>
        <v>○</v>
      </c>
      <c r="T143" s="116">
        <f>+[1]様式２・管理台帳!AX232</f>
        <v>0</v>
      </c>
      <c r="U143" s="123" t="str">
        <f>+IF([1]様式２・管理台帳!BD232="あり","あり","なし")</f>
        <v>あり</v>
      </c>
      <c r="V143" s="119">
        <f>+[1]様式２・管理台帳!BE232</f>
        <v>7</v>
      </c>
      <c r="W143" s="124">
        <f>+[1]様式２・管理台帳!BF232</f>
        <v>0</v>
      </c>
      <c r="X143" s="125">
        <f>+[1]様式２・管理台帳!BG232</f>
        <v>4</v>
      </c>
      <c r="Y143" s="125">
        <f>+[1]様式２・管理台帳!BH232</f>
        <v>3</v>
      </c>
      <c r="Z143" s="116" t="str">
        <f>+[1]様式２・管理台帳!BM232</f>
        <v>あり</v>
      </c>
      <c r="AA143" s="125">
        <f>+[1]様式２・管理台帳!BI232</f>
        <v>1</v>
      </c>
      <c r="AB143" s="126" t="str">
        <f>IF([1]様式２・管理台帳!BJ232+[1]様式２・管理台帳!BK232&gt;0,"あり","なし")</f>
        <v>なし</v>
      </c>
      <c r="AC143" s="127" t="str">
        <f>+[1]様式２・管理台帳!BL232</f>
        <v>あり</v>
      </c>
      <c r="AD143" s="128">
        <f>+[1]様式２・管理台帳!BW232</f>
        <v>2100</v>
      </c>
      <c r="AE143" s="127" t="str">
        <f>+[1]様式２・管理台帳!BX232</f>
        <v>なし</v>
      </c>
      <c r="AF143" s="129">
        <f>+[1]様式２・管理台帳!BZ232</f>
        <v>1</v>
      </c>
      <c r="AG143" s="130">
        <f>+[1]様式２・管理台帳!CA232</f>
        <v>0</v>
      </c>
      <c r="AH143" s="131">
        <f>+[1]様式２・管理台帳!CB232</f>
        <v>9.2200000000000006</v>
      </c>
      <c r="AI143" s="132">
        <f>+[1]様式２・管理台帳!CC232</f>
        <v>9.2200000000000006</v>
      </c>
      <c r="AJ143" s="133">
        <f>+[1]様式２・管理台帳!CD232</f>
        <v>2</v>
      </c>
      <c r="AK143" s="134">
        <f>+[1]様式２・管理台帳!CE232</f>
        <v>2</v>
      </c>
      <c r="AL143" s="135">
        <f>+[1]様式２・管理台帳!CF232</f>
        <v>15.1</v>
      </c>
      <c r="AM143" s="136">
        <f>+[1]様式２・管理台帳!CG232</f>
        <v>15.51</v>
      </c>
      <c r="AN143" s="116" t="str">
        <f>+[1]様式２・管理台帳!CI232</f>
        <v>カーテン</v>
      </c>
      <c r="AO143" s="127" t="str">
        <f>IF(OR([1]様式２・管理台帳!CK232="あり",[1]様式２・管理台帳!CK232="1必ず別室"),"あり","")</f>
        <v/>
      </c>
      <c r="AP143" s="137" t="str">
        <f>+[1]様式２・管理台帳!CN232</f>
        <v>あり</v>
      </c>
      <c r="AQ143" s="116" t="str">
        <f>+[1]様式２・管理台帳!CO232</f>
        <v>あり</v>
      </c>
      <c r="AR143" s="116" t="str">
        <f>+[1]様式２・管理台帳!CP232</f>
        <v>あり</v>
      </c>
      <c r="AS143" s="116" t="str">
        <f>+[1]様式２・管理台帳!CQ232</f>
        <v>あり</v>
      </c>
      <c r="AT143" s="116" t="str">
        <f>+[1]様式２・管理台帳!CR232</f>
        <v>あり</v>
      </c>
      <c r="AU143" s="116" t="str">
        <f>+[1]様式２・管理台帳!CS232</f>
        <v>あり</v>
      </c>
      <c r="AV143" s="116" t="str">
        <f>+[1]様式２・管理台帳!CT232</f>
        <v>あり</v>
      </c>
      <c r="AW143" s="116" t="str">
        <f>+[1]様式２・管理台帳!CU232</f>
        <v>あり</v>
      </c>
      <c r="AX143" s="138">
        <f>+[1]様式２・管理台帳!CV232</f>
        <v>0</v>
      </c>
      <c r="AY143" s="116" t="str">
        <f>+[1]様式２・管理台帳!CW232</f>
        <v>あり</v>
      </c>
      <c r="AZ143" s="116" t="str">
        <f>+[1]様式２・管理台帳!CY232</f>
        <v>○</v>
      </c>
      <c r="BA143" s="139" t="str">
        <f t="shared" si="46"/>
        <v>▲</v>
      </c>
      <c r="BB143" s="140" t="str">
        <f t="shared" si="44"/>
        <v/>
      </c>
      <c r="BC143" s="141" t="str">
        <f t="shared" si="47"/>
        <v/>
      </c>
      <c r="BD143" s="141" t="str">
        <f t="shared" si="48"/>
        <v/>
      </c>
      <c r="BE143" s="141" t="str">
        <f t="shared" si="45"/>
        <v/>
      </c>
      <c r="BF143" s="141" t="str">
        <f t="shared" si="49"/>
        <v/>
      </c>
      <c r="BG143" s="141" t="str">
        <f t="shared" si="50"/>
        <v/>
      </c>
      <c r="BH143" s="142" t="str">
        <f t="shared" si="51"/>
        <v>▲</v>
      </c>
      <c r="BI143" s="141" t="str">
        <f t="shared" si="52"/>
        <v/>
      </c>
      <c r="BJ143" s="142" t="str">
        <f t="shared" si="53"/>
        <v/>
      </c>
      <c r="BK143" s="143" t="str">
        <f t="shared" si="54"/>
        <v>▲</v>
      </c>
      <c r="BL143" s="114"/>
    </row>
    <row r="144" spans="1:64" ht="21" customHeight="1" x14ac:dyDescent="0.15">
      <c r="A144" s="116">
        <f>+[1]様式２・管理台帳!C242</f>
        <v>273</v>
      </c>
      <c r="B144" s="116" t="str">
        <f>+[1]様式２・管理台帳!X242</f>
        <v>デイサービスこあはーと</v>
      </c>
      <c r="C144" s="116" t="str">
        <f>+[1]様式２・管理台帳!BC242</f>
        <v>地域密着</v>
      </c>
      <c r="D144" s="116" t="str">
        <f>+[1]様式２・管理台帳!AA242</f>
        <v>所沢市</v>
      </c>
      <c r="E144" s="116" t="str">
        <f>+[1]様式２・管理台帳!AB242</f>
        <v>所沢市大字久米１２９７－３</v>
      </c>
      <c r="F144" s="116" t="str">
        <f>+[1]様式２・管理台帳!AL242</f>
        <v>04-2968-4700</v>
      </c>
      <c r="G144" s="116" t="str">
        <f>+[1]様式２・管理台帳!D242</f>
        <v>株式会社シンシリティ</v>
      </c>
      <c r="H144" s="117">
        <f>+[1]様式２・管理台帳!W242</f>
        <v>1192500518</v>
      </c>
      <c r="I144" s="118">
        <f>+[1]様式２・管理台帳!Y242</f>
        <v>0</v>
      </c>
      <c r="J144" s="119">
        <f>+[1]様式２・管理台帳!BA242</f>
        <v>6</v>
      </c>
      <c r="K144" s="120">
        <f>+[1]様式２・管理台帳!BB242</f>
        <v>12</v>
      </c>
      <c r="L144" s="121" t="str">
        <f>+[1]様式２・管理台帳!AP242</f>
        <v>○</v>
      </c>
      <c r="M144" s="122" t="str">
        <f>+[1]様式２・管理台帳!AQ242</f>
        <v>○</v>
      </c>
      <c r="N144" s="122" t="str">
        <f>+[1]様式２・管理台帳!AR242</f>
        <v>○</v>
      </c>
      <c r="O144" s="122" t="str">
        <f>+[1]様式２・管理台帳!AS242</f>
        <v>○</v>
      </c>
      <c r="P144" s="122" t="str">
        <f>+[1]様式２・管理台帳!AT242</f>
        <v>○</v>
      </c>
      <c r="Q144" s="122" t="str">
        <f>+[1]様式２・管理台帳!AU242</f>
        <v>○</v>
      </c>
      <c r="R144" s="122" t="str">
        <f>+[1]様式２・管理台帳!AV242</f>
        <v>○</v>
      </c>
      <c r="S144" s="122" t="str">
        <f>+[1]様式２・管理台帳!AW242</f>
        <v>○</v>
      </c>
      <c r="T144" s="116">
        <f>+[1]様式２・管理台帳!AX242</f>
        <v>0</v>
      </c>
      <c r="U144" s="123" t="str">
        <f>+IF([1]様式２・管理台帳!BD242="あり","あり","なし")</f>
        <v>なし</v>
      </c>
      <c r="V144" s="119">
        <f>+[1]様式２・管理台帳!BE242</f>
        <v>10</v>
      </c>
      <c r="W144" s="124">
        <f>+[1]様式２・管理台帳!BF242</f>
        <v>3</v>
      </c>
      <c r="X144" s="125">
        <f>+[1]様式２・管理台帳!BG242</f>
        <v>4</v>
      </c>
      <c r="Y144" s="125">
        <f>+[1]様式２・管理台帳!BH242</f>
        <v>3</v>
      </c>
      <c r="Z144" s="116" t="str">
        <f>+[1]様式２・管理台帳!BM242</f>
        <v>あり</v>
      </c>
      <c r="AA144" s="125">
        <f>+[1]様式２・管理台帳!BI242</f>
        <v>1</v>
      </c>
      <c r="AB144" s="126" t="str">
        <f>IF([1]様式２・管理台帳!BJ242+[1]様式２・管理台帳!BK242&gt;0,"あり","なし")</f>
        <v>なし</v>
      </c>
      <c r="AC144" s="127" t="str">
        <f>+[1]様式２・管理台帳!BL242</f>
        <v>あり</v>
      </c>
      <c r="AD144" s="128">
        <f>+[1]様式２・管理台帳!BW242</f>
        <v>0</v>
      </c>
      <c r="AE144" s="127" t="str">
        <f>+[1]様式２・管理台帳!BX242</f>
        <v>なし</v>
      </c>
      <c r="AF144" s="129">
        <f>+[1]様式２・管理台帳!BZ242</f>
        <v>0</v>
      </c>
      <c r="AG144" s="130">
        <f>+[1]様式２・管理台帳!CA242</f>
        <v>0</v>
      </c>
      <c r="AH144" s="131">
        <f>+[1]様式２・管理台帳!CB242</f>
        <v>0</v>
      </c>
      <c r="AI144" s="132">
        <f>+[1]様式２・管理台帳!CC242</f>
        <v>0</v>
      </c>
      <c r="AJ144" s="133">
        <f>+[1]様式２・管理台帳!CD242</f>
        <v>0</v>
      </c>
      <c r="AK144" s="134">
        <f>+[1]様式２・管理台帳!CE242</f>
        <v>6</v>
      </c>
      <c r="AL144" s="135">
        <f>+[1]様式２・管理台帳!CF242</f>
        <v>4.5</v>
      </c>
      <c r="AM144" s="136">
        <f>+[1]様式２・管理台帳!CG242</f>
        <v>0</v>
      </c>
      <c r="AN144" s="116" t="str">
        <f>+[1]様式２・管理台帳!CI242</f>
        <v>カーテン</v>
      </c>
      <c r="AO144" s="127" t="str">
        <f>IF(OR([1]様式２・管理台帳!CK242="あり",[1]様式２・管理台帳!CK242="1必ず別室"),"あり","")</f>
        <v/>
      </c>
      <c r="AP144" s="137" t="str">
        <f>+[1]様式２・管理台帳!CN242</f>
        <v>あり</v>
      </c>
      <c r="AQ144" s="116" t="str">
        <f>+[1]様式２・管理台帳!CO242</f>
        <v>あり</v>
      </c>
      <c r="AR144" s="116" t="str">
        <f>+[1]様式２・管理台帳!CP242</f>
        <v>あり</v>
      </c>
      <c r="AS144" s="116" t="str">
        <f>+[1]様式２・管理台帳!CQ242</f>
        <v>あり</v>
      </c>
      <c r="AT144" s="116" t="str">
        <f>+[1]様式２・管理台帳!CR242</f>
        <v>あり</v>
      </c>
      <c r="AU144" s="116" t="str">
        <f>+[1]様式２・管理台帳!CS242</f>
        <v>あり</v>
      </c>
      <c r="AV144" s="116" t="str">
        <f>+[1]様式２・管理台帳!CT242</f>
        <v>あり</v>
      </c>
      <c r="AW144" s="116" t="str">
        <f>+[1]様式２・管理台帳!CU242</f>
        <v>あり</v>
      </c>
      <c r="AX144" s="138">
        <f>+[1]様式２・管理台帳!CV242</f>
        <v>0</v>
      </c>
      <c r="AY144" s="116" t="str">
        <f>+[1]様式２・管理台帳!CW242</f>
        <v>なし</v>
      </c>
      <c r="AZ144" s="116">
        <f>+[1]様式２・管理台帳!CY242</f>
        <v>0</v>
      </c>
      <c r="BA144" s="139" t="str">
        <f t="shared" si="46"/>
        <v>▲</v>
      </c>
      <c r="BB144" s="140" t="str">
        <f t="shared" si="44"/>
        <v/>
      </c>
      <c r="BC144" s="141" t="str">
        <f t="shared" si="47"/>
        <v>▲</v>
      </c>
      <c r="BD144" s="141" t="str">
        <f t="shared" si="48"/>
        <v/>
      </c>
      <c r="BE144" s="141" t="str">
        <f t="shared" si="45"/>
        <v/>
      </c>
      <c r="BF144" s="141" t="str">
        <f t="shared" si="49"/>
        <v>▲</v>
      </c>
      <c r="BG144" s="141" t="str">
        <f t="shared" si="50"/>
        <v/>
      </c>
      <c r="BH144" s="142" t="str">
        <f t="shared" si="51"/>
        <v>▲</v>
      </c>
      <c r="BI144" s="141" t="str">
        <f t="shared" si="52"/>
        <v/>
      </c>
      <c r="BJ144" s="142" t="str">
        <f t="shared" si="53"/>
        <v/>
      </c>
      <c r="BK144" s="143" t="str">
        <f t="shared" si="54"/>
        <v>▲</v>
      </c>
      <c r="BL144" s="115"/>
    </row>
    <row r="145" spans="1:64" s="152" customFormat="1" ht="21" customHeight="1" x14ac:dyDescent="0.15">
      <c r="A145" s="116">
        <f>+[1]様式２・管理台帳!C251</f>
        <v>280</v>
      </c>
      <c r="B145" s="116" t="str">
        <f>+[1]様式２・管理台帳!X251</f>
        <v>デイサービス彩り</v>
      </c>
      <c r="C145" s="116" t="str">
        <f>+[1]様式２・管理台帳!BC251</f>
        <v>地域密着</v>
      </c>
      <c r="D145" s="116" t="str">
        <f>+[1]様式２・管理台帳!AA251</f>
        <v>所沢市</v>
      </c>
      <c r="E145" s="116" t="str">
        <f>+[1]様式２・管理台帳!AB251</f>
        <v>所沢市けやき台1-14-12エコハウス1Ｆ</v>
      </c>
      <c r="F145" s="116" t="str">
        <f>+[1]様式２・管理台帳!AL251</f>
        <v>04-2920-1500</v>
      </c>
      <c r="G145" s="116" t="str">
        <f>+[1]様式２・管理台帳!D251</f>
        <v>株式会社ウェルグルーヴ</v>
      </c>
      <c r="H145" s="117">
        <f>+[1]様式２・管理台帳!W251</f>
        <v>1192500625</v>
      </c>
      <c r="I145" s="118">
        <f>+[1]様式２・管理台帳!Y251</f>
        <v>0</v>
      </c>
      <c r="J145" s="119">
        <f>+[1]様式２・管理台帳!BA251</f>
        <v>5</v>
      </c>
      <c r="K145" s="120">
        <f>+[1]様式２・管理台帳!BB251</f>
        <v>10</v>
      </c>
      <c r="L145" s="121" t="str">
        <f>+[1]様式２・管理台帳!AP251</f>
        <v>○</v>
      </c>
      <c r="M145" s="122" t="str">
        <f>+[1]様式２・管理台帳!AQ251</f>
        <v>○</v>
      </c>
      <c r="N145" s="122" t="str">
        <f>+[1]様式２・管理台帳!AR251</f>
        <v>○</v>
      </c>
      <c r="O145" s="122" t="str">
        <f>+[1]様式２・管理台帳!AS251</f>
        <v>○</v>
      </c>
      <c r="P145" s="122" t="str">
        <f>+[1]様式２・管理台帳!AT251</f>
        <v>○</v>
      </c>
      <c r="Q145" s="122" t="str">
        <f>+[1]様式２・管理台帳!AU251</f>
        <v>○</v>
      </c>
      <c r="R145" s="122" t="str">
        <f>+[1]様式２・管理台帳!AV251</f>
        <v>○</v>
      </c>
      <c r="S145" s="122" t="str">
        <f>+[1]様式２・管理台帳!AW251</f>
        <v>○</v>
      </c>
      <c r="T145" s="116" t="str">
        <f>+[1]様式２・管理台帳!AX251</f>
        <v>12/31～1/3</v>
      </c>
      <c r="U145" s="123" t="str">
        <f>+IF([1]様式２・管理台帳!BD251="あり","あり","なし")</f>
        <v>あり</v>
      </c>
      <c r="V145" s="119">
        <f>+[1]様式２・管理台帳!BE251</f>
        <v>7</v>
      </c>
      <c r="W145" s="124">
        <f>+[1]様式２・管理台帳!BF251</f>
        <v>0</v>
      </c>
      <c r="X145" s="125">
        <f>+[1]様式２・管理台帳!BG251</f>
        <v>6</v>
      </c>
      <c r="Y145" s="125">
        <f>+[1]様式２・管理台帳!BH251</f>
        <v>1</v>
      </c>
      <c r="Z145" s="116" t="str">
        <f>+[1]様式２・管理台帳!BM251</f>
        <v>あり</v>
      </c>
      <c r="AA145" s="125">
        <f>+[1]様式２・管理台帳!BI251</f>
        <v>1</v>
      </c>
      <c r="AB145" s="126" t="str">
        <f>IF([1]様式２・管理台帳!BJ251+[1]様式２・管理台帳!BK251&gt;0,"あり","なし")</f>
        <v>あり</v>
      </c>
      <c r="AC145" s="127" t="str">
        <f>+[1]様式２・管理台帳!BL251</f>
        <v>あり</v>
      </c>
      <c r="AD145" s="128">
        <f>+[1]様式２・管理台帳!BW251</f>
        <v>2310</v>
      </c>
      <c r="AE145" s="127" t="str">
        <f>+[1]様式２・管理台帳!BX251</f>
        <v>なし</v>
      </c>
      <c r="AF145" s="129">
        <f>+[1]様式２・管理台帳!BZ251</f>
        <v>0</v>
      </c>
      <c r="AG145" s="130">
        <f>+[1]様式２・管理台帳!CA251</f>
        <v>0</v>
      </c>
      <c r="AH145" s="131">
        <f>+[1]様式２・管理台帳!CB251</f>
        <v>0</v>
      </c>
      <c r="AI145" s="132">
        <f>+[1]様式２・管理台帳!CC251</f>
        <v>0</v>
      </c>
      <c r="AJ145" s="133">
        <f>+[1]様式２・管理台帳!CD251</f>
        <v>0</v>
      </c>
      <c r="AK145" s="134">
        <f>+[1]様式２・管理台帳!CE251</f>
        <v>0</v>
      </c>
      <c r="AL145" s="135">
        <f>+[1]様式２・管理台帳!CF251</f>
        <v>0</v>
      </c>
      <c r="AM145" s="136">
        <f>+[1]様式２・管理台帳!CG251</f>
        <v>0</v>
      </c>
      <c r="AN145" s="116" t="str">
        <f>+[1]様式２・管理台帳!CI251</f>
        <v>パーテーション</v>
      </c>
      <c r="AO145" s="127" t="str">
        <f>IF(OR([1]様式２・管理台帳!CK251="あり",[1]様式２・管理台帳!CK251="1必ず別室"),"あり","")</f>
        <v/>
      </c>
      <c r="AP145" s="137" t="str">
        <f>+[1]様式２・管理台帳!CN251</f>
        <v>あり</v>
      </c>
      <c r="AQ145" s="116" t="str">
        <f>+[1]様式２・管理台帳!CO251</f>
        <v>あり</v>
      </c>
      <c r="AR145" s="116" t="str">
        <f>+[1]様式２・管理台帳!CP251</f>
        <v>あり</v>
      </c>
      <c r="AS145" s="116" t="str">
        <f>+[1]様式２・管理台帳!CQ251</f>
        <v>あり</v>
      </c>
      <c r="AT145" s="116" t="str">
        <f>+[1]様式２・管理台帳!CR251</f>
        <v>あり</v>
      </c>
      <c r="AU145" s="116" t="str">
        <f>+[1]様式２・管理台帳!CS251</f>
        <v>あり</v>
      </c>
      <c r="AV145" s="116" t="str">
        <f>+[1]様式２・管理台帳!CT251</f>
        <v>なし</v>
      </c>
      <c r="AW145" s="116" t="str">
        <f>+[1]様式２・管理台帳!CU251</f>
        <v>あり</v>
      </c>
      <c r="AX145" s="138">
        <f>+[1]様式２・管理台帳!CV251</f>
        <v>2</v>
      </c>
      <c r="AY145" s="116" t="str">
        <f>+[1]様式２・管理台帳!CW251</f>
        <v>あり</v>
      </c>
      <c r="AZ145" s="116" t="str">
        <f>+[1]様式２・管理台帳!CY251</f>
        <v>○</v>
      </c>
      <c r="BA145" s="139" t="str">
        <f t="shared" si="46"/>
        <v/>
      </c>
      <c r="BB145" s="140" t="str">
        <f t="shared" si="44"/>
        <v/>
      </c>
      <c r="BC145" s="141" t="str">
        <f t="shared" si="47"/>
        <v/>
      </c>
      <c r="BD145" s="141" t="str">
        <f t="shared" si="48"/>
        <v/>
      </c>
      <c r="BE145" s="141" t="str">
        <f t="shared" si="45"/>
        <v/>
      </c>
      <c r="BF145" s="141" t="str">
        <f t="shared" si="49"/>
        <v/>
      </c>
      <c r="BG145" s="141" t="str">
        <f t="shared" si="50"/>
        <v/>
      </c>
      <c r="BH145" s="142" t="str">
        <f t="shared" si="51"/>
        <v/>
      </c>
      <c r="BI145" s="141" t="str">
        <f t="shared" si="52"/>
        <v/>
      </c>
      <c r="BJ145" s="142" t="str">
        <f t="shared" si="53"/>
        <v/>
      </c>
      <c r="BK145" s="143" t="str">
        <f t="shared" si="54"/>
        <v/>
      </c>
      <c r="BL145" s="153"/>
    </row>
    <row r="146" spans="1:64" customFormat="1" ht="21" customHeight="1" x14ac:dyDescent="0.15">
      <c r="A146" s="116">
        <f>+[1]様式２・管理台帳!C263</f>
        <v>292</v>
      </c>
      <c r="B146" s="116" t="str">
        <f>+[1]様式２・管理台帳!X263</f>
        <v>デイサービスセンタースマイル</v>
      </c>
      <c r="C146" s="116" t="str">
        <f>+[1]様式２・管理台帳!BC263</f>
        <v>地域密着</v>
      </c>
      <c r="D146" s="116" t="str">
        <f>+[1]様式２・管理台帳!AA263</f>
        <v>寄居町</v>
      </c>
      <c r="E146" s="116" t="str">
        <f>+[1]様式２・管理台帳!AB263</f>
        <v>大里郡寄居町用土2451-2</v>
      </c>
      <c r="F146" s="116" t="str">
        <f>+[1]様式２・管理台帳!AL263</f>
        <v>048-584-7766</v>
      </c>
      <c r="G146" s="116" t="str">
        <f>+[1]様式２・管理台帳!D263</f>
        <v>花ぞの福祉サービス株式会社</v>
      </c>
      <c r="H146" s="117">
        <f>+[1]様式２・管理台帳!W263</f>
        <v>1194500144</v>
      </c>
      <c r="I146" s="118">
        <f>+[1]様式２・管理台帳!Y263</f>
        <v>0</v>
      </c>
      <c r="J146" s="119">
        <f>+[1]様式２・管理台帳!BA263</f>
        <v>5</v>
      </c>
      <c r="K146" s="120">
        <f>+[1]様式２・管理台帳!BB263</f>
        <v>18</v>
      </c>
      <c r="L146" s="121" t="str">
        <f>+[1]様式２・管理台帳!AP263</f>
        <v>○</v>
      </c>
      <c r="M146" s="122" t="str">
        <f>+[1]様式２・管理台帳!AQ263</f>
        <v>○</v>
      </c>
      <c r="N146" s="122" t="str">
        <f>+[1]様式２・管理台帳!AR263</f>
        <v>○</v>
      </c>
      <c r="O146" s="122" t="str">
        <f>+[1]様式２・管理台帳!AS263</f>
        <v>○</v>
      </c>
      <c r="P146" s="122" t="str">
        <f>+[1]様式２・管理台帳!AT263</f>
        <v>○</v>
      </c>
      <c r="Q146" s="122" t="str">
        <f>+[1]様式２・管理台帳!AU263</f>
        <v>○</v>
      </c>
      <c r="R146" s="122" t="str">
        <f>+[1]様式２・管理台帳!AV263</f>
        <v>○</v>
      </c>
      <c r="S146" s="122" t="str">
        <f>+[1]様式２・管理台帳!AW263</f>
        <v>○</v>
      </c>
      <c r="T146" s="154" t="str">
        <f>+[1]様式２・管理台帳!AX263</f>
        <v>12/30～1/2</v>
      </c>
      <c r="U146" s="123" t="str">
        <f>+IF([1]様式２・管理台帳!BD263="あり","あり","なし")</f>
        <v>なし</v>
      </c>
      <c r="V146" s="119">
        <f>+[1]様式２・管理台帳!BE263</f>
        <v>5</v>
      </c>
      <c r="W146" s="124">
        <f>+[1]様式２・管理台帳!BF263</f>
        <v>0</v>
      </c>
      <c r="X146" s="125">
        <f>+[1]様式２・管理台帳!BG263</f>
        <v>5</v>
      </c>
      <c r="Y146" s="125">
        <f>+[1]様式２・管理台帳!BH263</f>
        <v>0</v>
      </c>
      <c r="Z146" s="116" t="str">
        <f>+[1]様式２・管理台帳!BM263</f>
        <v>なし</v>
      </c>
      <c r="AA146" s="125">
        <f>+[1]様式２・管理台帳!BI263</f>
        <v>1</v>
      </c>
      <c r="AB146" s="126" t="str">
        <f>IF([1]様式２・管理台帳!BJ263+[1]様式２・管理台帳!BK263&gt;0,"あり","なし")</f>
        <v>なし</v>
      </c>
      <c r="AC146" s="127" t="str">
        <f>+[1]様式２・管理台帳!BL263</f>
        <v>あり</v>
      </c>
      <c r="AD146" s="128">
        <f>+[1]様式２・管理台帳!BW263</f>
        <v>3100</v>
      </c>
      <c r="AE146" s="127" t="str">
        <f>+[1]様式２・管理台帳!BX263</f>
        <v>なし</v>
      </c>
      <c r="AF146" s="129">
        <f>+[1]様式２・管理台帳!BZ263</f>
        <v>2</v>
      </c>
      <c r="AG146" s="130">
        <f>+[1]様式２・管理台帳!CA263</f>
        <v>0</v>
      </c>
      <c r="AH146" s="131">
        <f>+[1]様式２・管理台帳!CB263</f>
        <v>7.99</v>
      </c>
      <c r="AI146" s="132">
        <f>+[1]様式２・管理台帳!CC263</f>
        <v>31.36</v>
      </c>
      <c r="AJ146" s="133">
        <f>+[1]様式２・管理台帳!CD263</f>
        <v>3</v>
      </c>
      <c r="AK146" s="134">
        <f>+[1]様式２・管理台帳!CE263</f>
        <v>0</v>
      </c>
      <c r="AL146" s="135">
        <f>+[1]様式２・管理台帳!CF263</f>
        <v>8.25</v>
      </c>
      <c r="AM146" s="136">
        <f>+[1]様式２・管理台帳!CG263</f>
        <v>8.25</v>
      </c>
      <c r="AN146" s="116" t="str">
        <f>+[1]様式２・管理台帳!CI263</f>
        <v>パーテーション</v>
      </c>
      <c r="AO146" s="127" t="str">
        <f>IF(OR([1]様式２・管理台帳!CK263="あり",[1]様式２・管理台帳!CK263="1必ず別室"),"あり","")</f>
        <v>あり</v>
      </c>
      <c r="AP146" s="137" t="str">
        <f>+[1]様式２・管理台帳!CN263</f>
        <v>あり</v>
      </c>
      <c r="AQ146" s="116" t="str">
        <f>+[1]様式２・管理台帳!CO263</f>
        <v>あり</v>
      </c>
      <c r="AR146" s="116" t="str">
        <f>+[1]様式２・管理台帳!CP263</f>
        <v>あり</v>
      </c>
      <c r="AS146" s="116" t="str">
        <f>+[1]様式２・管理台帳!CQ263</f>
        <v>あり</v>
      </c>
      <c r="AT146" s="116" t="str">
        <f>+[1]様式２・管理台帳!CR263</f>
        <v>あり</v>
      </c>
      <c r="AU146" s="116" t="str">
        <f>+[1]様式２・管理台帳!CS263</f>
        <v>あり</v>
      </c>
      <c r="AV146" s="116" t="str">
        <f>+[1]様式２・管理台帳!CT263</f>
        <v>あり</v>
      </c>
      <c r="AW146" s="116" t="str">
        <f>+[1]様式２・管理台帳!CU263</f>
        <v>あり</v>
      </c>
      <c r="AX146" s="138">
        <f>+[1]様式２・管理台帳!CV263</f>
        <v>2</v>
      </c>
      <c r="AY146" s="116" t="str">
        <f>+[1]様式２・管理台帳!CW263</f>
        <v>あり</v>
      </c>
      <c r="AZ146" s="116" t="str">
        <f>+[1]様式２・管理台帳!CY263</f>
        <v>〇</v>
      </c>
      <c r="BA146" s="139" t="str">
        <f t="shared" si="46"/>
        <v>▲</v>
      </c>
      <c r="BB146" s="140" t="str">
        <f t="shared" si="44"/>
        <v/>
      </c>
      <c r="BC146" s="141" t="str">
        <f t="shared" si="47"/>
        <v>▲</v>
      </c>
      <c r="BD146" s="141" t="str">
        <f t="shared" si="48"/>
        <v/>
      </c>
      <c r="BE146" s="141" t="str">
        <f t="shared" si="45"/>
        <v/>
      </c>
      <c r="BF146" s="141" t="str">
        <f t="shared" si="49"/>
        <v/>
      </c>
      <c r="BG146" s="141" t="str">
        <f t="shared" si="50"/>
        <v/>
      </c>
      <c r="BH146" s="142" t="str">
        <f t="shared" si="51"/>
        <v/>
      </c>
      <c r="BI146" s="141" t="str">
        <f t="shared" si="52"/>
        <v/>
      </c>
      <c r="BJ146" s="142" t="str">
        <f t="shared" si="53"/>
        <v/>
      </c>
      <c r="BK146" s="143" t="str">
        <f t="shared" si="54"/>
        <v/>
      </c>
      <c r="BL146" s="153"/>
    </row>
    <row r="147" spans="1:64" ht="21" customHeight="1" x14ac:dyDescent="0.15">
      <c r="A147" s="116">
        <f>+[1]様式２・管理台帳!C264</f>
        <v>293</v>
      </c>
      <c r="B147" s="116" t="str">
        <f>+[1]様式２・管理台帳!X264</f>
        <v>デイサービスセンターねこのて</v>
      </c>
      <c r="C147" s="116" t="str">
        <f>+[1]様式２・管理台帳!BC264</f>
        <v>地域密着</v>
      </c>
      <c r="D147" s="116" t="str">
        <f>+[1]様式２・管理台帳!AA264</f>
        <v>深谷市</v>
      </c>
      <c r="E147" s="116" t="str">
        <f>+[1]様式２・管理台帳!AB264</f>
        <v>深谷市武蔵野2397-1</v>
      </c>
      <c r="F147" s="116" t="str">
        <f>+[1]様式２・管理台帳!AL264</f>
        <v>048-501-7103</v>
      </c>
      <c r="G147" s="116" t="str">
        <f>+[1]様式２・管理台帳!D264</f>
        <v>有限会社しらかば文化事業部</v>
      </c>
      <c r="H147" s="117">
        <f>+[1]様式２・管理台帳!W264</f>
        <v>1174602217</v>
      </c>
      <c r="I147" s="118">
        <f>+[1]様式２・管理台帳!Y264</f>
        <v>0</v>
      </c>
      <c r="J147" s="119">
        <f>+[1]様式２・管理台帳!BA264</f>
        <v>3</v>
      </c>
      <c r="K147" s="120">
        <f>+[1]様式２・管理台帳!BB264</f>
        <v>10</v>
      </c>
      <c r="L147" s="121" t="str">
        <f>+[1]様式２・管理台帳!AP264</f>
        <v>○</v>
      </c>
      <c r="M147" s="122" t="str">
        <f>+[1]様式２・管理台帳!AQ264</f>
        <v>○</v>
      </c>
      <c r="N147" s="122" t="str">
        <f>+[1]様式２・管理台帳!AR264</f>
        <v>○</v>
      </c>
      <c r="O147" s="122" t="str">
        <f>+[1]様式２・管理台帳!AS264</f>
        <v>○</v>
      </c>
      <c r="P147" s="122" t="str">
        <f>+[1]様式２・管理台帳!AT264</f>
        <v>○</v>
      </c>
      <c r="Q147" s="122" t="str">
        <f>+[1]様式２・管理台帳!AU264</f>
        <v>○</v>
      </c>
      <c r="R147" s="122">
        <f>+[1]様式２・管理台帳!AV264</f>
        <v>0</v>
      </c>
      <c r="S147" s="122" t="str">
        <f>+[1]様式２・管理台帳!AW264</f>
        <v>○</v>
      </c>
      <c r="T147" s="154" t="str">
        <f>+[1]様式２・管理台帳!AX264</f>
        <v>12/28～1/3</v>
      </c>
      <c r="U147" s="123" t="str">
        <f>+IF([1]様式２・管理台帳!BD264="あり","あり","なし")</f>
        <v>あり</v>
      </c>
      <c r="V147" s="119">
        <f>+[1]様式２・管理台帳!BE264</f>
        <v>2</v>
      </c>
      <c r="W147" s="124">
        <f>+[1]様式２・管理台帳!BF264</f>
        <v>0</v>
      </c>
      <c r="X147" s="125">
        <f>+[1]様式２・管理台帳!BG264</f>
        <v>2</v>
      </c>
      <c r="Y147" s="125">
        <f>+[1]様式２・管理台帳!BH264</f>
        <v>0</v>
      </c>
      <c r="Z147" s="116" t="str">
        <f>+[1]様式２・管理台帳!BM264</f>
        <v>なし</v>
      </c>
      <c r="AA147" s="125">
        <f>+[1]様式２・管理台帳!BI264</f>
        <v>1</v>
      </c>
      <c r="AB147" s="126" t="str">
        <f>IF([1]様式２・管理台帳!BJ264+[1]様式２・管理台帳!BK264&gt;0,"あり","なし")</f>
        <v>なし</v>
      </c>
      <c r="AC147" s="127" t="str">
        <f>+[1]様式２・管理台帳!BL264</f>
        <v>なし</v>
      </c>
      <c r="AD147" s="128">
        <f>+[1]様式２・管理台帳!BW264</f>
        <v>2600</v>
      </c>
      <c r="AE147" s="127" t="str">
        <f>+[1]様式２・管理台帳!BX264</f>
        <v>なし</v>
      </c>
      <c r="AF147" s="129">
        <f>+[1]様式２・管理台帳!BZ264</f>
        <v>2</v>
      </c>
      <c r="AG147" s="130">
        <f>+[1]様式２・管理台帳!CA264</f>
        <v>0</v>
      </c>
      <c r="AH147" s="131">
        <f>+[1]様式２・管理台帳!CB264</f>
        <v>9.9</v>
      </c>
      <c r="AI147" s="132">
        <f>+[1]様式２・管理台帳!CC264</f>
        <v>13.28</v>
      </c>
      <c r="AJ147" s="133">
        <f>+[1]様式２・管理台帳!CD264</f>
        <v>1</v>
      </c>
      <c r="AK147" s="134">
        <f>+[1]様式２・管理台帳!CE264</f>
        <v>0</v>
      </c>
      <c r="AL147" s="135">
        <f>+[1]様式２・管理台帳!CF264</f>
        <v>38</v>
      </c>
      <c r="AM147" s="136">
        <f>+[1]様式２・管理台帳!CG264</f>
        <v>38</v>
      </c>
      <c r="AN147" s="116">
        <f>+[1]様式２・管理台帳!CI264</f>
        <v>0</v>
      </c>
      <c r="AO147" s="127" t="str">
        <f>IF(OR([1]様式２・管理台帳!CK264="あり",[1]様式２・管理台帳!CK264="1必ず別室"),"あり","")</f>
        <v>あり</v>
      </c>
      <c r="AP147" s="137" t="str">
        <f>+[1]様式２・管理台帳!CN264</f>
        <v>あり</v>
      </c>
      <c r="AQ147" s="116" t="str">
        <f>+[1]様式２・管理台帳!CO264</f>
        <v>あり</v>
      </c>
      <c r="AR147" s="116" t="str">
        <f>+[1]様式２・管理台帳!CP264</f>
        <v>あり</v>
      </c>
      <c r="AS147" s="116" t="str">
        <f>+[1]様式２・管理台帳!CQ264</f>
        <v>あり</v>
      </c>
      <c r="AT147" s="116" t="str">
        <f>+[1]様式２・管理台帳!CR264</f>
        <v>あり</v>
      </c>
      <c r="AU147" s="116" t="str">
        <f>+[1]様式２・管理台帳!CS264</f>
        <v>あり</v>
      </c>
      <c r="AV147" s="116" t="str">
        <f>+[1]様式２・管理台帳!CT264</f>
        <v>あり</v>
      </c>
      <c r="AW147" s="116" t="str">
        <f>+[1]様式２・管理台帳!CU264</f>
        <v>なし</v>
      </c>
      <c r="AX147" s="138">
        <f>+[1]様式２・管理台帳!CV264</f>
        <v>1</v>
      </c>
      <c r="AY147" s="116" t="str">
        <f>+[1]様式２・管理台帳!CW264</f>
        <v>あり</v>
      </c>
      <c r="AZ147" s="116" t="str">
        <f>+[1]様式２・管理台帳!CY264</f>
        <v>〇</v>
      </c>
      <c r="BA147" s="139" t="str">
        <f t="shared" si="46"/>
        <v>▲</v>
      </c>
      <c r="BB147" s="140" t="str">
        <f t="shared" si="44"/>
        <v/>
      </c>
      <c r="BC147" s="141" t="str">
        <f t="shared" si="47"/>
        <v/>
      </c>
      <c r="BD147" s="141" t="str">
        <f t="shared" si="48"/>
        <v>▲</v>
      </c>
      <c r="BE147" s="141" t="str">
        <f t="shared" si="45"/>
        <v/>
      </c>
      <c r="BF147" s="141" t="str">
        <f t="shared" si="49"/>
        <v/>
      </c>
      <c r="BG147" s="141" t="str">
        <f t="shared" si="50"/>
        <v>▲</v>
      </c>
      <c r="BH147" s="142" t="str">
        <f t="shared" si="51"/>
        <v/>
      </c>
      <c r="BI147" s="141" t="str">
        <f t="shared" si="52"/>
        <v/>
      </c>
      <c r="BJ147" s="142" t="str">
        <f t="shared" si="53"/>
        <v/>
      </c>
      <c r="BK147" s="143" t="str">
        <f t="shared" si="54"/>
        <v/>
      </c>
      <c r="BL147" s="153"/>
    </row>
    <row r="148" spans="1:64" ht="21" customHeight="1" x14ac:dyDescent="0.15">
      <c r="A148" s="116">
        <f>+[1]様式２・管理台帳!C265</f>
        <v>294</v>
      </c>
      <c r="B148" s="116" t="str">
        <f>+[1]様式２・管理台帳!X265</f>
        <v>デイサービスセンターすまいる</v>
      </c>
      <c r="C148" s="116" t="str">
        <f>+[1]様式２・管理台帳!BC265</f>
        <v>地域密着</v>
      </c>
      <c r="D148" s="116" t="str">
        <f>+[1]様式２・管理台帳!AA265</f>
        <v>熊谷市</v>
      </c>
      <c r="E148" s="116" t="str">
        <f>+[1]様式２・管理台帳!AB265</f>
        <v>熊谷市新堀120</v>
      </c>
      <c r="F148" s="116" t="str">
        <f>+[1]様式２・管理台帳!AL265</f>
        <v>048-578-8838</v>
      </c>
      <c r="G148" s="116" t="str">
        <f>+[1]様式２・管理台帳!D265</f>
        <v>有限会社ライフアシスト</v>
      </c>
      <c r="H148" s="117">
        <f>+[1]様式２・管理台帳!W265</f>
        <v>1174602142</v>
      </c>
      <c r="I148" s="118">
        <f>+[1]様式２・管理台帳!Y265</f>
        <v>0</v>
      </c>
      <c r="J148" s="119">
        <f>+[1]様式２・管理台帳!BA265</f>
        <v>5</v>
      </c>
      <c r="K148" s="120">
        <f>+[1]様式２・管理台帳!BB265</f>
        <v>10</v>
      </c>
      <c r="L148" s="121" t="str">
        <f>+[1]様式２・管理台帳!AP265</f>
        <v>○</v>
      </c>
      <c r="M148" s="122" t="str">
        <f>+[1]様式２・管理台帳!AQ265</f>
        <v>○</v>
      </c>
      <c r="N148" s="122" t="str">
        <f>+[1]様式２・管理台帳!AR265</f>
        <v>○</v>
      </c>
      <c r="O148" s="122" t="str">
        <f>+[1]様式２・管理台帳!AS265</f>
        <v>○</v>
      </c>
      <c r="P148" s="122" t="str">
        <f>+[1]様式２・管理台帳!AT265</f>
        <v>○</v>
      </c>
      <c r="Q148" s="122" t="str">
        <f>+[1]様式２・管理台帳!AU265</f>
        <v>○</v>
      </c>
      <c r="R148" s="122" t="str">
        <f>+[1]様式２・管理台帳!AV265</f>
        <v>○</v>
      </c>
      <c r="S148" s="122" t="str">
        <f>+[1]様式２・管理台帳!AW265</f>
        <v>○</v>
      </c>
      <c r="T148" s="154">
        <f>+[1]様式２・管理台帳!AX265</f>
        <v>0</v>
      </c>
      <c r="U148" s="123" t="str">
        <f>+IF([1]様式２・管理台帳!BD265="あり","あり","なし")</f>
        <v>あり</v>
      </c>
      <c r="V148" s="119">
        <f>+[1]様式２・管理台帳!BE265</f>
        <v>10</v>
      </c>
      <c r="W148" s="124">
        <f>+[1]様式２・管理台帳!BF265</f>
        <v>9</v>
      </c>
      <c r="X148" s="125">
        <f>+[1]様式２・管理台帳!BG265</f>
        <v>1</v>
      </c>
      <c r="Y148" s="125">
        <f>+[1]様式２・管理台帳!BH265</f>
        <v>0</v>
      </c>
      <c r="Z148" s="116" t="str">
        <f>+[1]様式２・管理台帳!BM265</f>
        <v>なし</v>
      </c>
      <c r="AA148" s="125">
        <f>+[1]様式２・管理台帳!BI265</f>
        <v>1</v>
      </c>
      <c r="AB148" s="126" t="str">
        <f>IF([1]様式２・管理台帳!BJ265+[1]様式２・管理台帳!BK265&gt;0,"あり","なし")</f>
        <v>なし</v>
      </c>
      <c r="AC148" s="127" t="str">
        <f>+[1]様式２・管理台帳!BL265</f>
        <v>あり</v>
      </c>
      <c r="AD148" s="128">
        <f>+[1]様式２・管理台帳!BW265</f>
        <v>2650</v>
      </c>
      <c r="AE148" s="127" t="str">
        <f>+[1]様式２・管理台帳!BX265</f>
        <v>なし</v>
      </c>
      <c r="AF148" s="129">
        <f>+[1]様式２・管理台帳!BZ265</f>
        <v>0</v>
      </c>
      <c r="AG148" s="130">
        <f>+[1]様式２・管理台帳!CA265</f>
        <v>0</v>
      </c>
      <c r="AH148" s="131">
        <f>+[1]様式２・管理台帳!CB265</f>
        <v>0</v>
      </c>
      <c r="AI148" s="132">
        <f>+[1]様式２・管理台帳!CC265</f>
        <v>0</v>
      </c>
      <c r="AJ148" s="133">
        <f>+[1]様式２・管理台帳!CD265</f>
        <v>5</v>
      </c>
      <c r="AK148" s="134">
        <f>+[1]様式２・管理台帳!CE265</f>
        <v>0</v>
      </c>
      <c r="AL148" s="135">
        <f>+[1]様式２・管理台帳!CF265</f>
        <v>4.5</v>
      </c>
      <c r="AM148" s="136">
        <f>+[1]様式２・管理台帳!CG265</f>
        <v>9</v>
      </c>
      <c r="AN148" s="116" t="str">
        <f>+[1]様式２・管理台帳!CI265</f>
        <v>カーテン</v>
      </c>
      <c r="AO148" s="127" t="str">
        <f>IF(OR([1]様式２・管理台帳!CK265="あり",[1]様式２・管理台帳!CK265="1必ず別室"),"あり","")</f>
        <v>あり</v>
      </c>
      <c r="AP148" s="137" t="str">
        <f>+[1]様式２・管理台帳!CN265</f>
        <v>あり</v>
      </c>
      <c r="AQ148" s="116" t="str">
        <f>+[1]様式２・管理台帳!CO265</f>
        <v>あり</v>
      </c>
      <c r="AR148" s="116" t="str">
        <f>+[1]様式２・管理台帳!CP265</f>
        <v>あり</v>
      </c>
      <c r="AS148" s="116" t="str">
        <f>+[1]様式２・管理台帳!CQ265</f>
        <v>あり</v>
      </c>
      <c r="AT148" s="116" t="str">
        <f>+[1]様式２・管理台帳!CR265</f>
        <v>あり</v>
      </c>
      <c r="AU148" s="116" t="str">
        <f>+[1]様式２・管理台帳!CS265</f>
        <v>あり</v>
      </c>
      <c r="AV148" s="116" t="str">
        <f>+[1]様式２・管理台帳!CT265</f>
        <v>あり</v>
      </c>
      <c r="AW148" s="116" t="str">
        <f>+[1]様式２・管理台帳!CU265</f>
        <v>あり</v>
      </c>
      <c r="AX148" s="138">
        <f>+[1]様式２・管理台帳!CV265</f>
        <v>2</v>
      </c>
      <c r="AY148" s="116" t="str">
        <f>+[1]様式２・管理台帳!CW265</f>
        <v>あり</v>
      </c>
      <c r="AZ148" s="116" t="str">
        <f>+[1]様式２・管理台帳!CY265</f>
        <v>〇</v>
      </c>
      <c r="BA148" s="139" t="str">
        <f t="shared" si="46"/>
        <v>▲</v>
      </c>
      <c r="BB148" s="140" t="str">
        <f t="shared" si="44"/>
        <v/>
      </c>
      <c r="BC148" s="141" t="str">
        <f t="shared" si="47"/>
        <v/>
      </c>
      <c r="BD148" s="141" t="str">
        <f t="shared" si="48"/>
        <v/>
      </c>
      <c r="BE148" s="141" t="str">
        <f t="shared" si="45"/>
        <v/>
      </c>
      <c r="BF148" s="141" t="str">
        <f t="shared" si="49"/>
        <v>▲</v>
      </c>
      <c r="BG148" s="141" t="str">
        <f t="shared" si="50"/>
        <v/>
      </c>
      <c r="BH148" s="142" t="str">
        <f t="shared" si="51"/>
        <v/>
      </c>
      <c r="BI148" s="141" t="str">
        <f t="shared" si="52"/>
        <v/>
      </c>
      <c r="BJ148" s="142" t="str">
        <f t="shared" si="53"/>
        <v/>
      </c>
      <c r="BK148" s="143" t="str">
        <f t="shared" si="54"/>
        <v/>
      </c>
      <c r="BL148" s="153"/>
    </row>
    <row r="149" spans="1:64" ht="21" customHeight="1" x14ac:dyDescent="0.15">
      <c r="A149" s="116">
        <f>+[1]様式２・管理台帳!C266</f>
        <v>295</v>
      </c>
      <c r="B149" s="116" t="str">
        <f>+[1]様式２・管理台帳!X266</f>
        <v>デイサービスセンターゆず</v>
      </c>
      <c r="C149" s="116" t="str">
        <f>+[1]様式２・管理台帳!BC266</f>
        <v>地域密着</v>
      </c>
      <c r="D149" s="116" t="str">
        <f>+[1]様式２・管理台帳!AA266</f>
        <v>深谷市</v>
      </c>
      <c r="E149" s="116" t="str">
        <f>+[1]様式２・管理台帳!AB266</f>
        <v>深谷市ｊ本田6194</v>
      </c>
      <c r="F149" s="116" t="str">
        <f>+[1]様式２・管理台帳!AL266</f>
        <v>048-583-6859</v>
      </c>
      <c r="G149" s="116" t="str">
        <f>+[1]様式２・管理台帳!D266</f>
        <v>有限会社トップサポート</v>
      </c>
      <c r="H149" s="117">
        <f>+[1]様式２・管理台帳!W266</f>
        <v>1194600316</v>
      </c>
      <c r="I149" s="118">
        <f>+[1]様式２・管理台帳!Y266</f>
        <v>0</v>
      </c>
      <c r="J149" s="119">
        <f>+[1]様式２・管理台帳!BA266</f>
        <v>9</v>
      </c>
      <c r="K149" s="120">
        <f>+[1]様式２・管理台帳!BB266</f>
        <v>18</v>
      </c>
      <c r="L149" s="121" t="str">
        <f>+[1]様式２・管理台帳!AP266</f>
        <v>○</v>
      </c>
      <c r="M149" s="122" t="str">
        <f>+[1]様式２・管理台帳!AQ266</f>
        <v>○</v>
      </c>
      <c r="N149" s="122" t="str">
        <f>+[1]様式２・管理台帳!AR266</f>
        <v>○</v>
      </c>
      <c r="O149" s="122" t="str">
        <f>+[1]様式２・管理台帳!AS266</f>
        <v>○</v>
      </c>
      <c r="P149" s="122" t="str">
        <f>+[1]様式２・管理台帳!AT266</f>
        <v>○</v>
      </c>
      <c r="Q149" s="122" t="str">
        <f>+[1]様式２・管理台帳!AU266</f>
        <v>○</v>
      </c>
      <c r="R149" s="122" t="str">
        <f>+[1]様式２・管理台帳!AV266</f>
        <v>○</v>
      </c>
      <c r="S149" s="122" t="str">
        <f>+[1]様式２・管理台帳!AW266</f>
        <v>○</v>
      </c>
      <c r="T149" s="154">
        <f>+[1]様式２・管理台帳!AX266</f>
        <v>0</v>
      </c>
      <c r="U149" s="123" t="str">
        <f>+IF([1]様式２・管理台帳!BD266="あり","あり","なし")</f>
        <v>あり</v>
      </c>
      <c r="V149" s="119">
        <f>+[1]様式２・管理台帳!BE266</f>
        <v>4</v>
      </c>
      <c r="W149" s="124">
        <f>+[1]様式２・管理台帳!BF266</f>
        <v>0</v>
      </c>
      <c r="X149" s="125">
        <f>+[1]様式２・管理台帳!BG266</f>
        <v>3</v>
      </c>
      <c r="Y149" s="125">
        <f>+[1]様式２・管理台帳!BH266</f>
        <v>1</v>
      </c>
      <c r="Z149" s="116" t="str">
        <f>+[1]様式２・管理台帳!BM266</f>
        <v>なし</v>
      </c>
      <c r="AA149" s="125">
        <f>+[1]様式２・管理台帳!BI266</f>
        <v>1</v>
      </c>
      <c r="AB149" s="126" t="str">
        <f>IF([1]様式２・管理台帳!BJ266+[1]様式２・管理台帳!BK266&gt;0,"あり","なし")</f>
        <v>なし</v>
      </c>
      <c r="AC149" s="127" t="str">
        <f>+[1]様式２・管理台帳!BL266</f>
        <v>あり</v>
      </c>
      <c r="AD149" s="128">
        <f>+[1]様式２・管理台帳!BW266</f>
        <v>2250</v>
      </c>
      <c r="AE149" s="127" t="str">
        <f>+[1]様式２・管理台帳!BX266</f>
        <v>なし</v>
      </c>
      <c r="AF149" s="129">
        <f>+[1]様式２・管理台帳!BZ266</f>
        <v>2</v>
      </c>
      <c r="AG149" s="130">
        <f>+[1]様式２・管理台帳!CA266</f>
        <v>0</v>
      </c>
      <c r="AH149" s="131">
        <f>+[1]様式２・管理台帳!CB266</f>
        <v>4.8600000000000003</v>
      </c>
      <c r="AI149" s="132">
        <f>+[1]様式２・管理台帳!CC266</f>
        <v>4.8600000000000003</v>
      </c>
      <c r="AJ149" s="133">
        <f>+[1]様式２・管理台帳!CD266</f>
        <v>7</v>
      </c>
      <c r="AK149" s="134">
        <f>+[1]様式２・管理台帳!CE266</f>
        <v>0</v>
      </c>
      <c r="AL149" s="135">
        <f>+[1]様式２・管理台帳!CF266</f>
        <v>4.7300000000000004</v>
      </c>
      <c r="AM149" s="136">
        <f>+[1]様式２・管理台帳!CG266</f>
        <v>88.9</v>
      </c>
      <c r="AN149" s="116" t="str">
        <f>+[1]様式２・管理台帳!CI266</f>
        <v>両方併用</v>
      </c>
      <c r="AO149" s="127" t="str">
        <f>IF(OR([1]様式２・管理台帳!CK266="あり",[1]様式２・管理台帳!CK266="1必ず別室"),"あり","")</f>
        <v>あり</v>
      </c>
      <c r="AP149" s="137" t="str">
        <f>+[1]様式２・管理台帳!CN266</f>
        <v>あり</v>
      </c>
      <c r="AQ149" s="116" t="str">
        <f>+[1]様式２・管理台帳!CO266</f>
        <v>あり</v>
      </c>
      <c r="AR149" s="116" t="str">
        <f>+[1]様式２・管理台帳!CP266</f>
        <v>あり</v>
      </c>
      <c r="AS149" s="116" t="str">
        <f>+[1]様式２・管理台帳!CQ266</f>
        <v>あり</v>
      </c>
      <c r="AT149" s="116" t="str">
        <f>+[1]様式２・管理台帳!CR266</f>
        <v>あり</v>
      </c>
      <c r="AU149" s="116" t="str">
        <f>+[1]様式２・管理台帳!CS266</f>
        <v>あり</v>
      </c>
      <c r="AV149" s="116" t="str">
        <f>+[1]様式２・管理台帳!CT266</f>
        <v>あり</v>
      </c>
      <c r="AW149" s="116" t="str">
        <f>+[1]様式２・管理台帳!CU266</f>
        <v>あり</v>
      </c>
      <c r="AX149" s="138">
        <f>+[1]様式２・管理台帳!CV266</f>
        <v>2</v>
      </c>
      <c r="AY149" s="116" t="str">
        <f>+[1]様式２・管理台帳!CW266</f>
        <v>あり</v>
      </c>
      <c r="AZ149" s="116" t="str">
        <f>+[1]様式２・管理台帳!CY266</f>
        <v>〇</v>
      </c>
      <c r="BA149" s="139" t="str">
        <f t="shared" si="46"/>
        <v>▲</v>
      </c>
      <c r="BB149" s="140" t="str">
        <f t="shared" si="44"/>
        <v/>
      </c>
      <c r="BC149" s="141" t="str">
        <f t="shared" si="47"/>
        <v/>
      </c>
      <c r="BD149" s="141" t="str">
        <f t="shared" si="48"/>
        <v/>
      </c>
      <c r="BE149" s="141" t="str">
        <f t="shared" si="45"/>
        <v>▲</v>
      </c>
      <c r="BF149" s="141" t="str">
        <f t="shared" si="49"/>
        <v>▲</v>
      </c>
      <c r="BG149" s="141" t="str">
        <f t="shared" si="50"/>
        <v/>
      </c>
      <c r="BH149" s="142" t="str">
        <f t="shared" si="51"/>
        <v/>
      </c>
      <c r="BI149" s="141" t="str">
        <f t="shared" si="52"/>
        <v/>
      </c>
      <c r="BJ149" s="142" t="str">
        <f t="shared" si="53"/>
        <v/>
      </c>
      <c r="BK149" s="143" t="str">
        <f t="shared" si="54"/>
        <v/>
      </c>
      <c r="BL149" s="153"/>
    </row>
    <row r="150" spans="1:64" s="152" customFormat="1" ht="21" customHeight="1" x14ac:dyDescent="0.15">
      <c r="A150" s="116">
        <f>+[1]様式２・管理台帳!C267</f>
        <v>296</v>
      </c>
      <c r="B150" s="116" t="str">
        <f>+[1]様式２・管理台帳!X267</f>
        <v>デイサービス　さとうきび畑</v>
      </c>
      <c r="C150" s="116" t="str">
        <f>+[1]様式２・管理台帳!BC267</f>
        <v>地域密着</v>
      </c>
      <c r="D150" s="116" t="str">
        <f>+[1]様式２・管理台帳!AA267</f>
        <v>松伏町</v>
      </c>
      <c r="E150" s="116" t="str">
        <f>+[1]様式２・管理台帳!AB267</f>
        <v>松伏町築比地４６-４３</v>
      </c>
      <c r="F150" s="116" t="str">
        <f>+[1]様式２・管理台帳!AL267</f>
        <v>048-971-8732</v>
      </c>
      <c r="G150" s="116" t="str">
        <f>+[1]様式２・管理台帳!D267</f>
        <v>株式会社福祉保育グループ</v>
      </c>
      <c r="H150" s="117">
        <f>+[1]様式２・管理台帳!W267</f>
        <v>1171101478</v>
      </c>
      <c r="I150" s="118">
        <f>+[1]様式２・管理台帳!Y267</f>
        <v>0</v>
      </c>
      <c r="J150" s="119">
        <f>+[1]様式２・管理台帳!BA267</f>
        <v>9</v>
      </c>
      <c r="K150" s="120">
        <f>+[1]様式２・管理台帳!BB267</f>
        <v>18</v>
      </c>
      <c r="L150" s="121" t="str">
        <f>+[1]様式２・管理台帳!AP267</f>
        <v>○</v>
      </c>
      <c r="M150" s="122" t="str">
        <f>+[1]様式２・管理台帳!AQ267</f>
        <v>○</v>
      </c>
      <c r="N150" s="122" t="str">
        <f>+[1]様式２・管理台帳!AR267</f>
        <v>○</v>
      </c>
      <c r="O150" s="122" t="str">
        <f>+[1]様式２・管理台帳!AS267</f>
        <v>○</v>
      </c>
      <c r="P150" s="122" t="str">
        <f>+[1]様式２・管理台帳!AT267</f>
        <v>○</v>
      </c>
      <c r="Q150" s="122" t="str">
        <f>+[1]様式２・管理台帳!AU267</f>
        <v>○</v>
      </c>
      <c r="R150" s="122" t="str">
        <f>+[1]様式２・管理台帳!AV267</f>
        <v>○</v>
      </c>
      <c r="S150" s="122" t="str">
        <f>+[1]様式２・管理台帳!AW267</f>
        <v>○</v>
      </c>
      <c r="T150" s="154">
        <f>+[1]様式２・管理台帳!AX267</f>
        <v>0</v>
      </c>
      <c r="U150" s="123" t="str">
        <f>+IF([1]様式２・管理台帳!BD267="あり","あり","なし")</f>
        <v>あり</v>
      </c>
      <c r="V150" s="119">
        <f>+[1]様式２・管理台帳!BE267</f>
        <v>3</v>
      </c>
      <c r="W150" s="124">
        <f>+[1]様式２・管理台帳!BF267</f>
        <v>0</v>
      </c>
      <c r="X150" s="125">
        <f>+[1]様式２・管理台帳!BG267</f>
        <v>0</v>
      </c>
      <c r="Y150" s="125">
        <f>+[1]様式２・管理台帳!BH267</f>
        <v>0</v>
      </c>
      <c r="Z150" s="116" t="str">
        <f>+[1]様式２・管理台帳!BM267</f>
        <v>あり</v>
      </c>
      <c r="AA150" s="125">
        <f>+[1]様式２・管理台帳!BI267</f>
        <v>1</v>
      </c>
      <c r="AB150" s="126" t="str">
        <f>IF([1]様式２・管理台帳!BJ267+[1]様式２・管理台帳!BK267&gt;0,"あり","なし")</f>
        <v>なし</v>
      </c>
      <c r="AC150" s="127" t="str">
        <f>+[1]様式２・管理台帳!BL267</f>
        <v>あり</v>
      </c>
      <c r="AD150" s="128">
        <f>+[1]様式２・管理台帳!BW267</f>
        <v>0</v>
      </c>
      <c r="AE150" s="127" t="str">
        <f>+[1]様式２・管理台帳!BX267</f>
        <v>なし</v>
      </c>
      <c r="AF150" s="129">
        <f>+[1]様式２・管理台帳!BZ267</f>
        <v>5</v>
      </c>
      <c r="AG150" s="130">
        <f>+[1]様式２・管理台帳!CA267</f>
        <v>0</v>
      </c>
      <c r="AH150" s="131">
        <f>+[1]様式２・管理台帳!CB267</f>
        <v>7.45</v>
      </c>
      <c r="AI150" s="132">
        <f>+[1]様式２・管理台帳!CC267</f>
        <v>0</v>
      </c>
      <c r="AJ150" s="133">
        <f>+[1]様式２・管理台帳!CD267</f>
        <v>4</v>
      </c>
      <c r="AK150" s="134">
        <f>+[1]様式２・管理台帳!CE267</f>
        <v>0</v>
      </c>
      <c r="AL150" s="135">
        <f>+[1]様式２・管理台帳!CF267</f>
        <v>7.45</v>
      </c>
      <c r="AM150" s="136">
        <f>+[1]様式２・管理台帳!CG267</f>
        <v>0</v>
      </c>
      <c r="AN150" s="116" t="str">
        <f>+[1]様式２・管理台帳!CI267</f>
        <v>パーテーション</v>
      </c>
      <c r="AO150" s="127" t="str">
        <f>IF(OR([1]様式２・管理台帳!CK267="あり",[1]様式２・管理台帳!CK267="1必ず別室"),"あり","")</f>
        <v>あり</v>
      </c>
      <c r="AP150" s="137" t="str">
        <f>+[1]様式２・管理台帳!CN267</f>
        <v>あり</v>
      </c>
      <c r="AQ150" s="116" t="str">
        <f>+[1]様式２・管理台帳!CO267</f>
        <v>あり</v>
      </c>
      <c r="AR150" s="116" t="str">
        <f>+[1]様式２・管理台帳!CP267</f>
        <v>あり</v>
      </c>
      <c r="AS150" s="116" t="str">
        <f>+[1]様式２・管理台帳!CQ267</f>
        <v>あり</v>
      </c>
      <c r="AT150" s="116" t="str">
        <f>+[1]様式２・管理台帳!CR267</f>
        <v>あり</v>
      </c>
      <c r="AU150" s="116" t="str">
        <f>+[1]様式２・管理台帳!CS267</f>
        <v>あり</v>
      </c>
      <c r="AV150" s="116" t="str">
        <f>+[1]様式２・管理台帳!CT267</f>
        <v>あり</v>
      </c>
      <c r="AW150" s="116" t="str">
        <f>+[1]様式２・管理台帳!CU267</f>
        <v>あり</v>
      </c>
      <c r="AX150" s="138">
        <f>+[1]様式２・管理台帳!CV267</f>
        <v>2</v>
      </c>
      <c r="AY150" s="116" t="str">
        <f>+[1]様式２・管理台帳!CW267</f>
        <v>あり</v>
      </c>
      <c r="AZ150" s="116" t="str">
        <f>+[1]様式２・管理台帳!CY267</f>
        <v>〇</v>
      </c>
      <c r="BA150" s="139" t="str">
        <f t="shared" si="46"/>
        <v/>
      </c>
      <c r="BB150" s="140" t="str">
        <f t="shared" si="44"/>
        <v/>
      </c>
      <c r="BC150" s="141" t="str">
        <f t="shared" si="47"/>
        <v/>
      </c>
      <c r="BD150" s="141" t="str">
        <f t="shared" si="48"/>
        <v/>
      </c>
      <c r="BE150" s="141" t="str">
        <f t="shared" si="45"/>
        <v/>
      </c>
      <c r="BF150" s="141" t="str">
        <f t="shared" si="49"/>
        <v/>
      </c>
      <c r="BG150" s="141" t="str">
        <f t="shared" si="50"/>
        <v/>
      </c>
      <c r="BH150" s="142" t="str">
        <f t="shared" si="51"/>
        <v/>
      </c>
      <c r="BI150" s="141" t="str">
        <f t="shared" si="52"/>
        <v/>
      </c>
      <c r="BJ150" s="142" t="str">
        <f t="shared" si="53"/>
        <v/>
      </c>
      <c r="BK150" s="143" t="str">
        <f t="shared" si="54"/>
        <v/>
      </c>
      <c r="BL150" s="153"/>
    </row>
    <row r="151" spans="1:64" ht="21" customHeight="1" x14ac:dyDescent="0.15">
      <c r="A151" s="116">
        <f>+[1]様式２・管理台帳!C270</f>
        <v>299</v>
      </c>
      <c r="B151" s="116" t="str">
        <f>+[1]様式２・管理台帳!X270</f>
        <v>樹楽　朝霞本町</v>
      </c>
      <c r="C151" s="116" t="str">
        <f>+[1]様式２・管理台帳!BC270</f>
        <v>地域密着</v>
      </c>
      <c r="D151" s="116" t="str">
        <f>+[1]様式２・管理台帳!AA270</f>
        <v>朝霞市</v>
      </c>
      <c r="E151" s="116" t="str">
        <f>+[1]様式２・管理台帳!AB270</f>
        <v>朝霞市本町2-17-4</v>
      </c>
      <c r="F151" s="116" t="str">
        <f>+[1]様式２・管理台帳!AL270</f>
        <v>048-485-8584</v>
      </c>
      <c r="G151" s="116" t="str">
        <f>+[1]様式２・管理台帳!D270</f>
        <v>株式会社エヌベーション</v>
      </c>
      <c r="H151" s="117">
        <f>+[1]様式２・管理台帳!W270</f>
        <v>1192100186</v>
      </c>
      <c r="I151" s="118">
        <f>+[1]様式２・管理台帳!Y270</f>
        <v>0</v>
      </c>
      <c r="J151" s="119">
        <f>+[1]様式２・管理台帳!BA270</f>
        <v>5</v>
      </c>
      <c r="K151" s="120">
        <f>+[1]様式２・管理台帳!BB270</f>
        <v>10</v>
      </c>
      <c r="L151" s="121" t="str">
        <f>+[1]様式２・管理台帳!AP270</f>
        <v>○</v>
      </c>
      <c r="M151" s="122" t="str">
        <f>+[1]様式２・管理台帳!AQ270</f>
        <v>○</v>
      </c>
      <c r="N151" s="122" t="str">
        <f>+[1]様式２・管理台帳!AR270</f>
        <v>○</v>
      </c>
      <c r="O151" s="122" t="str">
        <f>+[1]様式２・管理台帳!AS270</f>
        <v>○</v>
      </c>
      <c r="P151" s="122" t="str">
        <f>+[1]様式２・管理台帳!AT270</f>
        <v>○</v>
      </c>
      <c r="Q151" s="122" t="str">
        <f>+[1]様式２・管理台帳!AU270</f>
        <v>○</v>
      </c>
      <c r="R151" s="122" t="str">
        <f>+[1]様式２・管理台帳!AV270</f>
        <v>○</v>
      </c>
      <c r="S151" s="122" t="str">
        <f>+[1]様式２・管理台帳!AW270</f>
        <v>○</v>
      </c>
      <c r="T151" s="154" t="str">
        <f>+[1]様式２・管理台帳!AX270</f>
        <v>なし</v>
      </c>
      <c r="U151" s="123" t="str">
        <f>+IF([1]様式２・管理台帳!BD270="あり","あり","なし")</f>
        <v>あり</v>
      </c>
      <c r="V151" s="119">
        <f>+[1]様式２・管理台帳!BE270</f>
        <v>2</v>
      </c>
      <c r="W151" s="124">
        <f>+[1]様式２・管理台帳!BF270</f>
        <v>0</v>
      </c>
      <c r="X151" s="125">
        <f>+[1]様式２・管理台帳!BG270</f>
        <v>0</v>
      </c>
      <c r="Y151" s="125">
        <f>+[1]様式２・管理台帳!BH270</f>
        <v>2</v>
      </c>
      <c r="Z151" s="116" t="str">
        <f>+[1]様式２・管理台帳!BM270</f>
        <v>なし</v>
      </c>
      <c r="AA151" s="125">
        <f>+[1]様式２・管理台帳!BI270</f>
        <v>1</v>
      </c>
      <c r="AB151" s="126" t="str">
        <f>IF([1]様式２・管理台帳!BJ270+[1]様式２・管理台帳!BK270&gt;0,"あり","なし")</f>
        <v>なし</v>
      </c>
      <c r="AC151" s="127" t="str">
        <f>+[1]様式２・管理台帳!BL270</f>
        <v>あり</v>
      </c>
      <c r="AD151" s="128">
        <f>+[1]様式２・管理台帳!BW270</f>
        <v>3000</v>
      </c>
      <c r="AE151" s="127" t="str">
        <f>+[1]様式２・管理台帳!BX270</f>
        <v>なし</v>
      </c>
      <c r="AF151" s="129">
        <f>+[1]様式２・管理台帳!BZ270</f>
        <v>0</v>
      </c>
      <c r="AG151" s="130">
        <f>+[1]様式２・管理台帳!CA270</f>
        <v>1</v>
      </c>
      <c r="AH151" s="131">
        <f>+[1]様式２・管理台帳!CB270</f>
        <v>10.49</v>
      </c>
      <c r="AI151" s="132">
        <f>+[1]様式２・管理台帳!CC270</f>
        <v>0</v>
      </c>
      <c r="AJ151" s="133">
        <f>+[1]様式２・管理台帳!CD270</f>
        <v>4</v>
      </c>
      <c r="AK151" s="134">
        <f>+[1]様式２・管理台帳!CE270</f>
        <v>0</v>
      </c>
      <c r="AL151" s="135">
        <f>+[1]様式２・管理台帳!CF270</f>
        <v>7.57</v>
      </c>
      <c r="AM151" s="136">
        <f>+[1]様式２・管理台帳!CG270</f>
        <v>8.0500000000000007</v>
      </c>
      <c r="AN151" s="116" t="str">
        <f>+[1]様式２・管理台帳!CI270</f>
        <v>パーテーション</v>
      </c>
      <c r="AO151" s="127" t="str">
        <f>IF(OR([1]様式２・管理台帳!CK270="あり",[1]様式２・管理台帳!CK270="1必ず別室"),"あり","")</f>
        <v/>
      </c>
      <c r="AP151" s="137" t="str">
        <f>+[1]様式２・管理台帳!CN270</f>
        <v>あり</v>
      </c>
      <c r="AQ151" s="116" t="str">
        <f>+[1]様式２・管理台帳!CO270</f>
        <v>あり</v>
      </c>
      <c r="AR151" s="116" t="str">
        <f>+[1]様式２・管理台帳!CP270</f>
        <v>あり</v>
      </c>
      <c r="AS151" s="116" t="str">
        <f>+[1]様式２・管理台帳!CQ270</f>
        <v>あり</v>
      </c>
      <c r="AT151" s="116" t="str">
        <f>+[1]様式２・管理台帳!CR270</f>
        <v>あり</v>
      </c>
      <c r="AU151" s="116" t="str">
        <f>+[1]様式２・管理台帳!CS270</f>
        <v>あり</v>
      </c>
      <c r="AV151" s="116" t="str">
        <f>+[1]様式２・管理台帳!CT270</f>
        <v>あり</v>
      </c>
      <c r="AW151" s="116" t="str">
        <f>+[1]様式２・管理台帳!CU270</f>
        <v>あり</v>
      </c>
      <c r="AX151" s="138">
        <f>+[1]様式２・管理台帳!CV270</f>
        <v>2</v>
      </c>
      <c r="AY151" s="116" t="str">
        <f>+[1]様式２・管理台帳!CW270</f>
        <v>あり</v>
      </c>
      <c r="AZ151" s="116" t="str">
        <f>+[1]様式２・管理台帳!CY270</f>
        <v>○</v>
      </c>
      <c r="BA151" s="139" t="str">
        <f t="shared" si="46"/>
        <v>▲</v>
      </c>
      <c r="BB151" s="140" t="str">
        <f t="shared" si="44"/>
        <v/>
      </c>
      <c r="BC151" s="141" t="str">
        <f t="shared" si="47"/>
        <v/>
      </c>
      <c r="BD151" s="141" t="str">
        <f t="shared" si="48"/>
        <v/>
      </c>
      <c r="BE151" s="141" t="str">
        <f t="shared" si="45"/>
        <v/>
      </c>
      <c r="BF151" s="141" t="str">
        <f t="shared" si="49"/>
        <v/>
      </c>
      <c r="BG151" s="141" t="str">
        <f t="shared" si="50"/>
        <v/>
      </c>
      <c r="BH151" s="142" t="str">
        <f t="shared" si="51"/>
        <v>▲</v>
      </c>
      <c r="BI151" s="141" t="str">
        <f t="shared" si="52"/>
        <v/>
      </c>
      <c r="BJ151" s="142" t="str">
        <f t="shared" si="53"/>
        <v/>
      </c>
      <c r="BK151" s="143" t="str">
        <f t="shared" si="54"/>
        <v/>
      </c>
      <c r="BL151" s="153"/>
    </row>
    <row r="152" spans="1:64" ht="21" customHeight="1" x14ac:dyDescent="0.15">
      <c r="A152" s="116">
        <f>+[1]様式２・管理台帳!C274</f>
        <v>303</v>
      </c>
      <c r="B152" s="116" t="str">
        <f>+[1]様式２・管理台帳!X274</f>
        <v>ベストリハステイ春日部</v>
      </c>
      <c r="C152" s="116" t="str">
        <f>+[1]様式２・管理台帳!BC274</f>
        <v>地域密着</v>
      </c>
      <c r="D152" s="116" t="str">
        <f>+[1]様式２・管理台帳!AA274</f>
        <v>春日部市</v>
      </c>
      <c r="E152" s="116" t="str">
        <f>+[1]様式２・管理台帳!AB274</f>
        <v>春日部市南３丁目１１－１３</v>
      </c>
      <c r="F152" s="116" t="str">
        <f>+[1]様式２・管理台帳!AL274</f>
        <v>048-795-9121</v>
      </c>
      <c r="G152" s="116" t="str">
        <f>+[1]様式２・管理台帳!D274</f>
        <v>ベストリハ株式会社</v>
      </c>
      <c r="H152" s="117">
        <f>+[1]様式２・管理台帳!W274</f>
        <v>1190600427</v>
      </c>
      <c r="I152" s="118">
        <f>+[1]様式２・管理台帳!Y274</f>
        <v>0</v>
      </c>
      <c r="J152" s="119">
        <f>+[1]様式２・管理台帳!BA274</f>
        <v>1</v>
      </c>
      <c r="K152" s="120">
        <f>+[1]様式２・管理台帳!BB274</f>
        <v>6</v>
      </c>
      <c r="L152" s="121" t="str">
        <f>+[1]様式２・管理台帳!AP274</f>
        <v>○</v>
      </c>
      <c r="M152" s="122" t="str">
        <f>+[1]様式２・管理台帳!AQ274</f>
        <v>○</v>
      </c>
      <c r="N152" s="122" t="str">
        <f>+[1]様式２・管理台帳!AR274</f>
        <v>○</v>
      </c>
      <c r="O152" s="122" t="str">
        <f>+[1]様式２・管理台帳!AS274</f>
        <v>○</v>
      </c>
      <c r="P152" s="122" t="str">
        <f>+[1]様式２・管理台帳!AT274</f>
        <v>○</v>
      </c>
      <c r="Q152" s="122" t="str">
        <f>+[1]様式２・管理台帳!AU274</f>
        <v>○</v>
      </c>
      <c r="R152" s="122" t="str">
        <f>+[1]様式２・管理台帳!AV274</f>
        <v>○</v>
      </c>
      <c r="S152" s="122" t="str">
        <f>+[1]様式２・管理台帳!AW274</f>
        <v>○</v>
      </c>
      <c r="T152" s="154">
        <f>+[1]様式２・管理台帳!AX274</f>
        <v>0</v>
      </c>
      <c r="U152" s="123" t="str">
        <f>+IF([1]様式２・管理台帳!BD274="あり","あり","なし")</f>
        <v>あり</v>
      </c>
      <c r="V152" s="119">
        <f>+[1]様式２・管理台帳!BE274</f>
        <v>9</v>
      </c>
      <c r="W152" s="124">
        <f>+[1]様式２・管理台帳!BF274</f>
        <v>0</v>
      </c>
      <c r="X152" s="125">
        <f>+[1]様式２・管理台帳!BG274</f>
        <v>1</v>
      </c>
      <c r="Y152" s="125">
        <f>+[1]様式２・管理台帳!BH274</f>
        <v>2</v>
      </c>
      <c r="Z152" s="116" t="str">
        <f>+[1]様式２・管理台帳!BM274</f>
        <v>なし</v>
      </c>
      <c r="AA152" s="125">
        <f>+[1]様式２・管理台帳!BI274</f>
        <v>1</v>
      </c>
      <c r="AB152" s="126" t="str">
        <f>IF([1]様式２・管理台帳!BJ274+[1]様式２・管理台帳!BK274&gt;0,"あり","なし")</f>
        <v>なし</v>
      </c>
      <c r="AC152" s="127" t="str">
        <f>+[1]様式２・管理台帳!BL274</f>
        <v>あり</v>
      </c>
      <c r="AD152" s="128">
        <f>+[1]様式２・管理台帳!BW274</f>
        <v>2610</v>
      </c>
      <c r="AE152" s="127" t="str">
        <f>+[1]様式２・管理台帳!BX274</f>
        <v>なし</v>
      </c>
      <c r="AF152" s="129">
        <f>+[1]様式２・管理台帳!BZ274</f>
        <v>5</v>
      </c>
      <c r="AG152" s="130">
        <f>+[1]様式２・管理台帳!CA274</f>
        <v>0</v>
      </c>
      <c r="AH152" s="131">
        <f>+[1]様式２・管理台帳!CB274</f>
        <v>13.57</v>
      </c>
      <c r="AI152" s="132">
        <f>+[1]様式２・管理台帳!CC274</f>
        <v>0</v>
      </c>
      <c r="AJ152" s="133">
        <f>+[1]様式２・管理台帳!CD274</f>
        <v>0</v>
      </c>
      <c r="AK152" s="134">
        <f>+[1]様式２・管理台帳!CE274</f>
        <v>0</v>
      </c>
      <c r="AL152" s="135">
        <f>+[1]様式２・管理台帳!CF274</f>
        <v>0</v>
      </c>
      <c r="AM152" s="136">
        <f>+[1]様式２・管理台帳!CG274</f>
        <v>0</v>
      </c>
      <c r="AN152" s="116">
        <f>+[1]様式２・管理台帳!CI274</f>
        <v>0</v>
      </c>
      <c r="AO152" s="127" t="str">
        <f>IF(OR([1]様式２・管理台帳!CK274="あり",[1]様式２・管理台帳!CK274="1必ず別室"),"あり","")</f>
        <v>あり</v>
      </c>
      <c r="AP152" s="137" t="str">
        <f>+[1]様式２・管理台帳!CN274</f>
        <v>あり</v>
      </c>
      <c r="AQ152" s="116" t="str">
        <f>+[1]様式２・管理台帳!CO274</f>
        <v>あり</v>
      </c>
      <c r="AR152" s="116" t="str">
        <f>+[1]様式２・管理台帳!CP274</f>
        <v>あり</v>
      </c>
      <c r="AS152" s="116" t="str">
        <f>+[1]様式２・管理台帳!CQ274</f>
        <v>あり</v>
      </c>
      <c r="AT152" s="116" t="str">
        <f>+[1]様式２・管理台帳!CR274</f>
        <v>なし</v>
      </c>
      <c r="AU152" s="116" t="str">
        <f>+[1]様式２・管理台帳!CS274</f>
        <v>あり</v>
      </c>
      <c r="AV152" s="116" t="str">
        <f>+[1]様式２・管理台帳!CT274</f>
        <v>あり</v>
      </c>
      <c r="AW152" s="116" t="str">
        <f>+[1]様式２・管理台帳!CU274</f>
        <v>なし</v>
      </c>
      <c r="AX152" s="138">
        <f>+[1]様式２・管理台帳!CV274</f>
        <v>1</v>
      </c>
      <c r="AY152" s="116" t="str">
        <f>+[1]様式２・管理台帳!CW274</f>
        <v>あり</v>
      </c>
      <c r="AZ152" s="116" t="str">
        <f>+[1]様式２・管理台帳!CY274</f>
        <v>○</v>
      </c>
      <c r="BA152" s="139" t="str">
        <f t="shared" si="46"/>
        <v/>
      </c>
      <c r="BB152" s="140" t="str">
        <f t="shared" si="44"/>
        <v/>
      </c>
      <c r="BC152" s="141" t="str">
        <f t="shared" si="47"/>
        <v/>
      </c>
      <c r="BD152" s="141" t="str">
        <f t="shared" si="48"/>
        <v/>
      </c>
      <c r="BE152" s="141" t="str">
        <f t="shared" si="45"/>
        <v/>
      </c>
      <c r="BF152" s="141" t="str">
        <f t="shared" si="49"/>
        <v/>
      </c>
      <c r="BG152" s="141" t="str">
        <f t="shared" si="50"/>
        <v/>
      </c>
      <c r="BH152" s="142" t="str">
        <f t="shared" si="51"/>
        <v/>
      </c>
      <c r="BI152" s="141" t="str">
        <f t="shared" si="52"/>
        <v/>
      </c>
      <c r="BJ152" s="142" t="str">
        <f t="shared" si="53"/>
        <v/>
      </c>
      <c r="BK152" s="143" t="str">
        <f t="shared" si="54"/>
        <v/>
      </c>
      <c r="BL152" s="153"/>
    </row>
    <row r="153" spans="1:64" ht="21" customHeight="1" x14ac:dyDescent="0.15">
      <c r="A153" s="116">
        <f>+[1]様式２・管理台帳!C275</f>
        <v>304</v>
      </c>
      <c r="B153" s="116" t="str">
        <f>+[1]様式２・管理台帳!X275</f>
        <v>デイサービスグラハ桶川</v>
      </c>
      <c r="C153" s="116" t="str">
        <f>+[1]様式２・管理台帳!BC275</f>
        <v>地域密着</v>
      </c>
      <c r="D153" s="116" t="str">
        <f>+[1]様式２・管理台帳!AA275</f>
        <v>桶川市</v>
      </c>
      <c r="E153" s="116" t="str">
        <f>+[1]様式２・管理台帳!AB275</f>
        <v>鴨川2-5-8　グラハ桶川1階</v>
      </c>
      <c r="F153" s="116" t="str">
        <f>+[1]様式２・管理台帳!AL275</f>
        <v>048-729-5112</v>
      </c>
      <c r="G153" s="116" t="str">
        <f>+[1]様式２・管理台帳!D275</f>
        <v>株式会社グッドライフ</v>
      </c>
      <c r="H153" s="117">
        <f>+[1]様式２・管理台帳!W275</f>
        <v>1195200116</v>
      </c>
      <c r="I153" s="118">
        <f>+[1]様式２・管理台帳!Y275</f>
        <v>0</v>
      </c>
      <c r="J153" s="119" t="str">
        <f>+[1]様式２・管理台帳!BA275</f>
        <v>4人</v>
      </c>
      <c r="K153" s="120" t="str">
        <f>+[1]様式２・管理台帳!BB275</f>
        <v>10人</v>
      </c>
      <c r="L153" s="121" t="str">
        <f>+[1]様式２・管理台帳!AP275</f>
        <v>○</v>
      </c>
      <c r="M153" s="122" t="str">
        <f>+[1]様式２・管理台帳!AQ275</f>
        <v>○</v>
      </c>
      <c r="N153" s="122" t="str">
        <f>+[1]様式２・管理台帳!AR275</f>
        <v>×</v>
      </c>
      <c r="O153" s="122" t="str">
        <f>+[1]様式２・管理台帳!AS275</f>
        <v>×</v>
      </c>
      <c r="P153" s="122" t="str">
        <f>+[1]様式２・管理台帳!AT275</f>
        <v>○</v>
      </c>
      <c r="Q153" s="122" t="str">
        <f>+[1]様式２・管理台帳!AU275</f>
        <v>○</v>
      </c>
      <c r="R153" s="122" t="str">
        <f>+[1]様式２・管理台帳!AV275</f>
        <v>○</v>
      </c>
      <c r="S153" s="122" t="str">
        <f>+[1]様式２・管理台帳!AW275</f>
        <v>○</v>
      </c>
      <c r="T153" s="154">
        <f>+[1]様式２・管理台帳!AX275</f>
        <v>0</v>
      </c>
      <c r="U153" s="123" t="str">
        <f>+IF([1]様式２・管理台帳!BD275="あり","あり","なし")</f>
        <v>あり</v>
      </c>
      <c r="V153" s="119" t="str">
        <f>+[1]様式２・管理台帳!BE275</f>
        <v>6人</v>
      </c>
      <c r="W153" s="124">
        <f>+[1]様式２・管理台帳!BF275</f>
        <v>0</v>
      </c>
      <c r="X153" s="125" t="str">
        <f>+[1]様式２・管理台帳!BG275</f>
        <v>5人</v>
      </c>
      <c r="Y153" s="125" t="str">
        <f>+[1]様式２・管理台帳!BH275</f>
        <v>1人</v>
      </c>
      <c r="Z153" s="116" t="str">
        <f>+[1]様式２・管理台帳!BM275</f>
        <v>あり</v>
      </c>
      <c r="AA153" s="125">
        <f>+[1]様式２・管理台帳!BI275</f>
        <v>1</v>
      </c>
      <c r="AB153" s="126" t="str">
        <f>IF([1]様式２・管理台帳!BJ275+[1]様式２・管理台帳!BK275&gt;0,"あり","なし")</f>
        <v>なし</v>
      </c>
      <c r="AC153" s="127" t="str">
        <f>+[1]様式２・管理台帳!BL275</f>
        <v>あり</v>
      </c>
      <c r="AD153" s="128" t="str">
        <f>+[1]様式２・管理台帳!BW275</f>
        <v>2000円</v>
      </c>
      <c r="AE153" s="127" t="str">
        <f>+[1]様式２・管理台帳!BX275</f>
        <v>なし</v>
      </c>
      <c r="AF153" s="129">
        <f>+[1]様式２・管理台帳!BZ275</f>
        <v>3</v>
      </c>
      <c r="AG153" s="130">
        <f>+[1]様式２・管理台帳!CA275</f>
        <v>0</v>
      </c>
      <c r="AH153" s="131">
        <f>+[1]様式２・管理台帳!CB275</f>
        <v>25.86</v>
      </c>
      <c r="AI153" s="132">
        <f>+[1]様式２・管理台帳!CC275</f>
        <v>0</v>
      </c>
      <c r="AJ153" s="133">
        <f>+[1]様式２・管理台帳!CD275</f>
        <v>0</v>
      </c>
      <c r="AK153" s="134">
        <f>+[1]様式２・管理台帳!CE275</f>
        <v>0</v>
      </c>
      <c r="AL153" s="135">
        <f>+[1]様式２・管理台帳!CF275</f>
        <v>0</v>
      </c>
      <c r="AM153" s="136">
        <f>+[1]様式２・管理台帳!CG275</f>
        <v>0</v>
      </c>
      <c r="AN153" s="116" t="str">
        <f>+[1]様式２・管理台帳!CI275</f>
        <v>パーテーション</v>
      </c>
      <c r="AO153" s="127" t="str">
        <f>IF(OR([1]様式２・管理台帳!CK275="あり",[1]様式２・管理台帳!CK275="1必ず別室"),"あり","")</f>
        <v/>
      </c>
      <c r="AP153" s="137" t="str">
        <f>+[1]様式２・管理台帳!CN275</f>
        <v>あり</v>
      </c>
      <c r="AQ153" s="116" t="str">
        <f>+[1]様式２・管理台帳!CO275</f>
        <v>あり</v>
      </c>
      <c r="AR153" s="116" t="str">
        <f>+[1]様式２・管理台帳!CP275</f>
        <v>あり</v>
      </c>
      <c r="AS153" s="116" t="str">
        <f>+[1]様式２・管理台帳!CQ275</f>
        <v>あり</v>
      </c>
      <c r="AT153" s="116" t="str">
        <f>+[1]様式２・管理台帳!CR275</f>
        <v>あり</v>
      </c>
      <c r="AU153" s="116" t="str">
        <f>+[1]様式２・管理台帳!CS275</f>
        <v>あり</v>
      </c>
      <c r="AV153" s="116" t="str">
        <f>+[1]様式２・管理台帳!CT275</f>
        <v>あり</v>
      </c>
      <c r="AW153" s="116" t="str">
        <f>+[1]様式２・管理台帳!CU275</f>
        <v>あり</v>
      </c>
      <c r="AX153" s="138">
        <f>+[1]様式２・管理台帳!CV275</f>
        <v>1</v>
      </c>
      <c r="AY153" s="116" t="str">
        <f>+[1]様式２・管理台帳!CW275</f>
        <v>あり</v>
      </c>
      <c r="AZ153" s="116" t="str">
        <f>+[1]様式２・管理台帳!CY275</f>
        <v>○</v>
      </c>
      <c r="BA153" s="139" t="str">
        <f t="shared" si="46"/>
        <v/>
      </c>
      <c r="BB153" s="140"/>
      <c r="BC153" s="141" t="str">
        <f t="shared" si="47"/>
        <v/>
      </c>
      <c r="BD153" s="141" t="str">
        <f t="shared" si="48"/>
        <v/>
      </c>
      <c r="BE153" s="141" t="str">
        <f t="shared" si="45"/>
        <v/>
      </c>
      <c r="BF153" s="141" t="str">
        <f t="shared" si="49"/>
        <v/>
      </c>
      <c r="BG153" s="141" t="str">
        <f t="shared" si="50"/>
        <v/>
      </c>
      <c r="BH153" s="142" t="str">
        <f t="shared" si="51"/>
        <v/>
      </c>
      <c r="BI153" s="141" t="str">
        <f t="shared" si="52"/>
        <v/>
      </c>
      <c r="BJ153" s="142" t="str">
        <f t="shared" si="53"/>
        <v/>
      </c>
      <c r="BK153" s="143" t="str">
        <f t="shared" si="54"/>
        <v/>
      </c>
    </row>
    <row r="154" spans="1:64" ht="21" customHeight="1" x14ac:dyDescent="0.15">
      <c r="A154" s="116">
        <f>+[1]様式２・管理台帳!C276</f>
        <v>305</v>
      </c>
      <c r="B154" s="116" t="str">
        <f>+[1]様式２・管理台帳!X276</f>
        <v>デイサービスなの花苑</v>
      </c>
      <c r="C154" s="116" t="str">
        <f>+[1]様式２・管理台帳!BC276</f>
        <v>地域密着</v>
      </c>
      <c r="D154" s="116" t="str">
        <f>+[1]様式２・管理台帳!AA276</f>
        <v>吉見町</v>
      </c>
      <c r="E154" s="116" t="str">
        <f>+[1]様式２・管理台帳!AB276</f>
        <v>比企郡吉見町大字飯島新田780</v>
      </c>
      <c r="F154" s="116" t="str">
        <f>+[1]様式２・管理台帳!AL276</f>
        <v>0493-54-1117</v>
      </c>
      <c r="G154" s="116" t="str">
        <f>+[1]様式２・管理台帳!D276</f>
        <v>株式会社なの花苑</v>
      </c>
      <c r="H154" s="117">
        <f>+[1]様式２・管理台帳!W276</f>
        <v>1173201730</v>
      </c>
      <c r="I154" s="118">
        <f>+[1]様式２・管理台帳!Y276</f>
        <v>0</v>
      </c>
      <c r="J154" s="119">
        <f>+[1]様式２・管理台帳!BA276</f>
        <v>3</v>
      </c>
      <c r="K154" s="120">
        <f>+[1]様式２・管理台帳!BB276</f>
        <v>0</v>
      </c>
      <c r="L154" s="121" t="str">
        <f>+[1]様式２・管理台帳!AP276</f>
        <v>○</v>
      </c>
      <c r="M154" s="122" t="str">
        <f>+[1]様式２・管理台帳!AQ276</f>
        <v>○</v>
      </c>
      <c r="N154" s="122" t="str">
        <f>+[1]様式２・管理台帳!AR276</f>
        <v>○</v>
      </c>
      <c r="O154" s="122" t="str">
        <f>+[1]様式２・管理台帳!AS276</f>
        <v>○</v>
      </c>
      <c r="P154" s="122" t="str">
        <f>+[1]様式２・管理台帳!AT276</f>
        <v>○</v>
      </c>
      <c r="Q154" s="122">
        <f>+[1]様式２・管理台帳!AU276</f>
        <v>0</v>
      </c>
      <c r="R154" s="122">
        <f>+[1]様式２・管理台帳!AV276</f>
        <v>0</v>
      </c>
      <c r="S154" s="122" t="str">
        <f>+[1]様式２・管理台帳!AW276</f>
        <v>○</v>
      </c>
      <c r="T154" s="154" t="str">
        <f>+[1]様式２・管理台帳!AX276</f>
        <v>8/13～16
12/29～1/4</v>
      </c>
      <c r="U154" s="123" t="str">
        <f>+IF([1]様式２・管理台帳!BD276="あり","あり","なし")</f>
        <v>あり</v>
      </c>
      <c r="V154" s="119">
        <f>+[1]様式２・管理台帳!BE276</f>
        <v>4</v>
      </c>
      <c r="W154" s="124">
        <f>+[1]様式２・管理台帳!BF276</f>
        <v>1</v>
      </c>
      <c r="X154" s="125">
        <f>+[1]様式２・管理台帳!BG276</f>
        <v>3</v>
      </c>
      <c r="Y154" s="125">
        <f>+[1]様式２・管理台帳!BH276</f>
        <v>0</v>
      </c>
      <c r="Z154" s="116" t="str">
        <f>+[1]様式２・管理台帳!BM276</f>
        <v>なし</v>
      </c>
      <c r="AA154" s="125">
        <f>+[1]様式２・管理台帳!BI276</f>
        <v>1</v>
      </c>
      <c r="AB154" s="126" t="str">
        <f>IF([1]様式２・管理台帳!BJ276+[1]様式２・管理台帳!BK276&gt;0,"あり","なし")</f>
        <v>なし</v>
      </c>
      <c r="AC154" s="127" t="str">
        <f>+[1]様式２・管理台帳!BL276</f>
        <v>あり</v>
      </c>
      <c r="AD154" s="128">
        <f>+[1]様式２・管理台帳!BW276</f>
        <v>6000</v>
      </c>
      <c r="AE154" s="127" t="str">
        <f>+[1]様式２・管理台帳!BX276</f>
        <v>あり</v>
      </c>
      <c r="AF154" s="129">
        <f>+[1]様式２・管理台帳!BZ276</f>
        <v>3</v>
      </c>
      <c r="AG154" s="130">
        <f>+[1]様式２・管理台帳!CA276</f>
        <v>0</v>
      </c>
      <c r="AH154" s="131">
        <f>+[1]様式２・管理台帳!CB276</f>
        <v>14.86</v>
      </c>
      <c r="AI154" s="132">
        <f>+[1]様式２・管理台帳!CC276</f>
        <v>14.86</v>
      </c>
      <c r="AJ154" s="133">
        <f>+[1]様式２・管理台帳!CD276</f>
        <v>0</v>
      </c>
      <c r="AK154" s="134">
        <f>+[1]様式２・管理台帳!CE276</f>
        <v>0</v>
      </c>
      <c r="AL154" s="135">
        <f>+[1]様式２・管理台帳!CF276</f>
        <v>0</v>
      </c>
      <c r="AM154" s="136">
        <f>+[1]様式２・管理台帳!CG276</f>
        <v>0</v>
      </c>
      <c r="AN154" s="116" t="str">
        <f>+[1]様式２・管理台帳!CI276</f>
        <v>パーテーション</v>
      </c>
      <c r="AO154" s="127" t="str">
        <f>IF(OR([1]様式２・管理台帳!CK276="あり",[1]様式２・管理台帳!CK276="1必ず別室"),"あり","")</f>
        <v>あり</v>
      </c>
      <c r="AP154" s="137" t="str">
        <f>+[1]様式２・管理台帳!CN276</f>
        <v>あり</v>
      </c>
      <c r="AQ154" s="116" t="str">
        <f>+[1]様式２・管理台帳!CO276</f>
        <v>あり</v>
      </c>
      <c r="AR154" s="116" t="str">
        <f>+[1]様式２・管理台帳!CP276</f>
        <v>あり</v>
      </c>
      <c r="AS154" s="116" t="str">
        <f>+[1]様式２・管理台帳!CQ276</f>
        <v>あり</v>
      </c>
      <c r="AT154" s="116" t="str">
        <f>+[1]様式２・管理台帳!CR276</f>
        <v>あり</v>
      </c>
      <c r="AU154" s="116" t="str">
        <f>+[1]様式２・管理台帳!CS276</f>
        <v>あり</v>
      </c>
      <c r="AV154" s="116" t="str">
        <f>+[1]様式２・管理台帳!CT276</f>
        <v>なし</v>
      </c>
      <c r="AW154" s="116" t="str">
        <f>+[1]様式２・管理台帳!CU276</f>
        <v>なし</v>
      </c>
      <c r="AX154" s="138" t="str">
        <f>+[1]様式２・管理台帳!CV276</f>
        <v>年2回</v>
      </c>
      <c r="AY154" s="116" t="str">
        <f>+[1]様式２・管理台帳!CW276</f>
        <v>あり</v>
      </c>
      <c r="AZ154" s="116" t="str">
        <f>+[1]様式２・管理台帳!CY276</f>
        <v>○</v>
      </c>
      <c r="BA154" s="139" t="str">
        <f t="shared" si="46"/>
        <v>▲</v>
      </c>
      <c r="BB154" s="140" t="str">
        <f>IF(OR(J154*2&gt;K154,J154=0,J154&gt;9),"▲","")</f>
        <v>▲</v>
      </c>
      <c r="BC154" s="141" t="str">
        <f t="shared" si="47"/>
        <v/>
      </c>
      <c r="BD154" s="141" t="str">
        <f t="shared" si="48"/>
        <v/>
      </c>
      <c r="BE154" s="141" t="str">
        <f t="shared" si="45"/>
        <v/>
      </c>
      <c r="BF154" s="141" t="str">
        <f t="shared" si="49"/>
        <v/>
      </c>
      <c r="BG154" s="141" t="str">
        <f t="shared" si="50"/>
        <v/>
      </c>
      <c r="BH154" s="142" t="str">
        <f t="shared" si="51"/>
        <v/>
      </c>
      <c r="BI154" s="141" t="str">
        <f t="shared" si="52"/>
        <v/>
      </c>
      <c r="BJ154" s="142" t="str">
        <f t="shared" si="53"/>
        <v/>
      </c>
      <c r="BK154" s="143" t="str">
        <f t="shared" si="54"/>
        <v/>
      </c>
    </row>
    <row r="155" spans="1:64" ht="21" customHeight="1" x14ac:dyDescent="0.15">
      <c r="A155" s="116">
        <f>+[1]様式２・管理台帳!C277</f>
        <v>306</v>
      </c>
      <c r="B155" s="116" t="str">
        <f>+[1]様式２・管理台帳!X277</f>
        <v>デイサービス　ウィング翔</v>
      </c>
      <c r="C155" s="116" t="str">
        <f>+[1]様式２・管理台帳!BC277</f>
        <v>地域密着</v>
      </c>
      <c r="D155" s="116" t="str">
        <f>+[1]様式２・管理台帳!AA277</f>
        <v>久喜市</v>
      </c>
      <c r="E155" s="116" t="str">
        <f>+[1]様式２・管理台帳!AB277</f>
        <v>久喜市南栗橋5-17-9</v>
      </c>
      <c r="F155" s="116" t="str">
        <f>+[1]様式２・管理台帳!AL277</f>
        <v>0480-38-6291</v>
      </c>
      <c r="G155" s="116" t="str">
        <f>+[1]様式２・管理台帳!D277</f>
        <v>合同会社フォーシーズン四季</v>
      </c>
      <c r="H155" s="117">
        <f>+[1]様式２・管理台帳!W277</f>
        <v>1190900173</v>
      </c>
      <c r="I155" s="118">
        <f>+[1]様式２・管理台帳!Y277</f>
        <v>0</v>
      </c>
      <c r="J155" s="119">
        <f>+[1]様式２・管理台帳!BA277</f>
        <v>5</v>
      </c>
      <c r="K155" s="120">
        <f>+[1]様式２・管理台帳!BB277</f>
        <v>10</v>
      </c>
      <c r="L155" s="121" t="str">
        <f>+[1]様式２・管理台帳!AP277</f>
        <v>○</v>
      </c>
      <c r="M155" s="122" t="str">
        <f>+[1]様式２・管理台帳!AQ277</f>
        <v>○</v>
      </c>
      <c r="N155" s="122" t="str">
        <f>+[1]様式２・管理台帳!AR277</f>
        <v>○</v>
      </c>
      <c r="O155" s="122" t="str">
        <f>+[1]様式２・管理台帳!AS277</f>
        <v>○</v>
      </c>
      <c r="P155" s="122" t="str">
        <f>+[1]様式２・管理台帳!AT277</f>
        <v>○</v>
      </c>
      <c r="Q155" s="122" t="str">
        <f>+[1]様式２・管理台帳!AU277</f>
        <v>○</v>
      </c>
      <c r="R155" s="122" t="str">
        <f>+[1]様式２・管理台帳!AV277</f>
        <v>○</v>
      </c>
      <c r="S155" s="122" t="str">
        <f>+[1]様式２・管理台帳!AW277</f>
        <v>○</v>
      </c>
      <c r="T155" s="154">
        <f>+[1]様式２・管理台帳!AX277</f>
        <v>0</v>
      </c>
      <c r="U155" s="123" t="str">
        <f>+IF([1]様式２・管理台帳!BD277="あり","あり","なし")</f>
        <v>あり</v>
      </c>
      <c r="V155" s="119">
        <f>+[1]様式２・管理台帳!BE277</f>
        <v>6</v>
      </c>
      <c r="W155" s="124">
        <f>+[1]様式２・管理台帳!BF277</f>
        <v>0</v>
      </c>
      <c r="X155" s="125">
        <f>+[1]様式２・管理台帳!BG277</f>
        <v>6</v>
      </c>
      <c r="Y155" s="125">
        <f>+[1]様式２・管理台帳!BH277</f>
        <v>0</v>
      </c>
      <c r="Z155" s="116" t="str">
        <f>+[1]様式２・管理台帳!BM277</f>
        <v>なし</v>
      </c>
      <c r="AA155" s="125" t="str">
        <f>+[1]様式２・管理台帳!BI277</f>
        <v>1人</v>
      </c>
      <c r="AB155" s="126" t="e">
        <f>IF([1]様式２・管理台帳!BJ277+[1]様式２・管理台帳!BK277&gt;0,"あり","なし")</f>
        <v>#VALUE!</v>
      </c>
      <c r="AC155" s="127" t="str">
        <f>+[1]様式２・管理台帳!BL277</f>
        <v>あり</v>
      </c>
      <c r="AD155" s="128">
        <f>+[1]様式２・管理台帳!BW277</f>
        <v>0</v>
      </c>
      <c r="AE155" s="127" t="str">
        <f>+[1]様式２・管理台帳!BX277</f>
        <v>あり</v>
      </c>
      <c r="AF155" s="129">
        <f>+[1]様式２・管理台帳!BZ277</f>
        <v>0</v>
      </c>
      <c r="AG155" s="130">
        <f>+[1]様式２・管理台帳!CA277</f>
        <v>0</v>
      </c>
      <c r="AH155" s="131">
        <f>+[1]様式２・管理台帳!CB277</f>
        <v>0</v>
      </c>
      <c r="AI155" s="132">
        <f>+[1]様式２・管理台帳!CC277</f>
        <v>0</v>
      </c>
      <c r="AJ155" s="133">
        <f>+[1]様式２・管理台帳!CD277</f>
        <v>5</v>
      </c>
      <c r="AK155" s="134">
        <f>+[1]様式２・管理台帳!CE277</f>
        <v>0</v>
      </c>
      <c r="AL155" s="135">
        <f>+[1]様式２・管理台帳!CF277</f>
        <v>6.5</v>
      </c>
      <c r="AM155" s="136">
        <f>+[1]様式２・管理台帳!CG277</f>
        <v>32.79</v>
      </c>
      <c r="AN155" s="116" t="str">
        <f>+[1]様式２・管理台帳!CI277</f>
        <v>両方併用</v>
      </c>
      <c r="AO155" s="127" t="str">
        <f>IF(OR([1]様式２・管理台帳!CK277="あり",[1]様式２・管理台帳!CK277="1必ず別室"),"あり","")</f>
        <v>あり</v>
      </c>
      <c r="AP155" s="137" t="str">
        <f>+[1]様式２・管理台帳!CN277</f>
        <v>あり</v>
      </c>
      <c r="AQ155" s="116" t="str">
        <f>+[1]様式２・管理台帳!CO277</f>
        <v>あり</v>
      </c>
      <c r="AR155" s="116" t="str">
        <f>+[1]様式２・管理台帳!CP277</f>
        <v>あり</v>
      </c>
      <c r="AS155" s="116" t="str">
        <f>+[1]様式２・管理台帳!CQ277</f>
        <v>あり</v>
      </c>
      <c r="AT155" s="116" t="str">
        <f>+[1]様式２・管理台帳!CR277</f>
        <v>あり</v>
      </c>
      <c r="AU155" s="116" t="str">
        <f>+[1]様式２・管理台帳!CS277</f>
        <v>あり</v>
      </c>
      <c r="AV155" s="116" t="str">
        <f>+[1]様式２・管理台帳!CT277</f>
        <v>あり</v>
      </c>
      <c r="AW155" s="116" t="str">
        <f>+[1]様式２・管理台帳!CU277</f>
        <v>なし</v>
      </c>
      <c r="AX155" s="138">
        <f>+[1]様式２・管理台帳!CV277</f>
        <v>2</v>
      </c>
      <c r="AY155" s="116" t="str">
        <f>+[1]様式２・管理台帳!CW277</f>
        <v>あり</v>
      </c>
      <c r="AZ155" s="116" t="str">
        <f>+[1]様式２・管理台帳!CY277</f>
        <v>○</v>
      </c>
      <c r="BA155" s="139" t="str">
        <f t="shared" si="46"/>
        <v>▲</v>
      </c>
      <c r="BB155" s="140" t="str">
        <f>IF(OR(J155*2&gt;K155,J155=0,J155&gt;9),"▲","")</f>
        <v/>
      </c>
      <c r="BC155" s="141" t="str">
        <f t="shared" si="47"/>
        <v/>
      </c>
      <c r="BD155" s="141"/>
      <c r="BE155" s="141" t="str">
        <f t="shared" si="45"/>
        <v/>
      </c>
      <c r="BF155" s="141" t="str">
        <f t="shared" si="49"/>
        <v>▲</v>
      </c>
      <c r="BG155" s="141" t="str">
        <f t="shared" si="50"/>
        <v/>
      </c>
      <c r="BH155" s="142" t="str">
        <f t="shared" si="51"/>
        <v/>
      </c>
      <c r="BI155" s="141" t="str">
        <f t="shared" si="52"/>
        <v/>
      </c>
      <c r="BJ155" s="142" t="str">
        <f t="shared" si="53"/>
        <v/>
      </c>
      <c r="BK155" s="143" t="str">
        <f t="shared" si="54"/>
        <v/>
      </c>
    </row>
    <row r="156" spans="1:64" ht="21" customHeight="1" x14ac:dyDescent="0.15">
      <c r="A156" s="116">
        <f>+[1]様式２・管理台帳!C278</f>
        <v>307</v>
      </c>
      <c r="B156" s="116" t="str">
        <f>+[1]様式２・管理台帳!X278</f>
        <v>あすなろホーム三郷</v>
      </c>
      <c r="C156" s="116" t="str">
        <f>+[1]様式２・管理台帳!BC278</f>
        <v>地域密着</v>
      </c>
      <c r="D156" s="116" t="str">
        <f>+[1]様式２・管理台帳!AA278</f>
        <v>三郷市</v>
      </c>
      <c r="E156" s="116" t="str">
        <f>+[1]様式２・管理台帳!AB278</f>
        <v>三郷市新和４－５４５－２</v>
      </c>
      <c r="F156" s="116" t="str">
        <f>+[1]様式２・管理台帳!AL278</f>
        <v>048-949-1630</v>
      </c>
      <c r="G156" s="116" t="str">
        <f>+[1]様式２・管理台帳!D278</f>
        <v>株式会社あすなろホーム</v>
      </c>
      <c r="H156" s="117">
        <f>+[1]様式２・管理台帳!W278</f>
        <v>1171200627</v>
      </c>
      <c r="I156" s="118">
        <f>+[1]様式２・管理台帳!Y278</f>
        <v>0</v>
      </c>
      <c r="J156" s="119">
        <f>+[1]様式２・管理台帳!BA278</f>
        <v>2</v>
      </c>
      <c r="K156" s="120">
        <f>+[1]様式２・管理台帳!BB278</f>
        <v>0</v>
      </c>
      <c r="L156" s="121" t="str">
        <f>+[1]様式２・管理台帳!AP278</f>
        <v>○</v>
      </c>
      <c r="M156" s="122" t="str">
        <f>+[1]様式２・管理台帳!AQ278</f>
        <v>○</v>
      </c>
      <c r="N156" s="122" t="str">
        <f>+[1]様式２・管理台帳!AR278</f>
        <v>○</v>
      </c>
      <c r="O156" s="122" t="str">
        <f>+[1]様式２・管理台帳!AS278</f>
        <v>○</v>
      </c>
      <c r="P156" s="122" t="str">
        <f>+[1]様式２・管理台帳!AT278</f>
        <v>○</v>
      </c>
      <c r="Q156" s="122" t="str">
        <f>+[1]様式２・管理台帳!AU278</f>
        <v>○</v>
      </c>
      <c r="R156" s="122" t="str">
        <f>+[1]様式２・管理台帳!AV278</f>
        <v>○</v>
      </c>
      <c r="S156" s="122" t="str">
        <f>+[1]様式２・管理台帳!AW278</f>
        <v>○</v>
      </c>
      <c r="T156" s="154">
        <f>+[1]様式２・管理台帳!AX278</f>
        <v>0</v>
      </c>
      <c r="U156" s="123" t="str">
        <f>+IF([1]様式２・管理台帳!BD278="あり","あり","なし")</f>
        <v>あり</v>
      </c>
      <c r="V156" s="119">
        <f>+[1]様式２・管理台帳!BE278</f>
        <v>2</v>
      </c>
      <c r="W156" s="124">
        <f>+[1]様式２・管理台帳!BF278</f>
        <v>0</v>
      </c>
      <c r="X156" s="125">
        <f>+[1]様式２・管理台帳!BG278</f>
        <v>2</v>
      </c>
      <c r="Y156" s="125">
        <f>+[1]様式２・管理台帳!BH278</f>
        <v>0</v>
      </c>
      <c r="Z156" s="116" t="str">
        <f>+[1]様式２・管理台帳!BM278</f>
        <v>なし</v>
      </c>
      <c r="AA156" s="125">
        <f>+[1]様式２・管理台帳!BI278</f>
        <v>2</v>
      </c>
      <c r="AB156" s="126" t="str">
        <f>IF([1]様式２・管理台帳!BJ278+[1]様式２・管理台帳!BK278&gt;0,"あり","なし")</f>
        <v>なし</v>
      </c>
      <c r="AC156" s="127" t="str">
        <f>+[1]様式２・管理台帳!BL278</f>
        <v>あり</v>
      </c>
      <c r="AD156" s="128">
        <f>+[1]様式２・管理台帳!BW278</f>
        <v>4670</v>
      </c>
      <c r="AE156" s="127">
        <f>+[1]様式２・管理台帳!BX278</f>
        <v>0</v>
      </c>
      <c r="AF156" s="129">
        <f>+[1]様式２・管理台帳!BZ278</f>
        <v>0</v>
      </c>
      <c r="AG156" s="130">
        <f>+[1]様式２・管理台帳!CA278</f>
        <v>0</v>
      </c>
      <c r="AH156" s="131">
        <f>+[1]様式２・管理台帳!CB278</f>
        <v>0</v>
      </c>
      <c r="AI156" s="132">
        <f>+[1]様式２・管理台帳!CC278</f>
        <v>0</v>
      </c>
      <c r="AJ156" s="133">
        <f>+[1]様式２・管理台帳!CD278</f>
        <v>0</v>
      </c>
      <c r="AK156" s="134">
        <f>+[1]様式２・管理台帳!CE278</f>
        <v>0</v>
      </c>
      <c r="AL156" s="135">
        <f>+[1]様式２・管理台帳!CF278</f>
        <v>0</v>
      </c>
      <c r="AM156" s="136">
        <f>+[1]様式２・管理台帳!CG278</f>
        <v>0</v>
      </c>
      <c r="AN156" s="116" t="str">
        <f>+[1]様式２・管理台帳!CI278</f>
        <v>パーテーション</v>
      </c>
      <c r="AO156" s="127" t="str">
        <f>IF(OR([1]様式２・管理台帳!CK278="あり",[1]様式２・管理台帳!CK278="1必ず別室"),"あり","")</f>
        <v>あり</v>
      </c>
      <c r="AP156" s="137" t="str">
        <f>+[1]様式２・管理台帳!CN278</f>
        <v>あり</v>
      </c>
      <c r="AQ156" s="116" t="str">
        <f>+[1]様式２・管理台帳!CO278</f>
        <v>あり</v>
      </c>
      <c r="AR156" s="116" t="str">
        <f>+[1]様式２・管理台帳!CP278</f>
        <v>あり</v>
      </c>
      <c r="AS156" s="116" t="str">
        <f>+[1]様式２・管理台帳!CQ278</f>
        <v>あり</v>
      </c>
      <c r="AT156" s="116" t="str">
        <f>+[1]様式２・管理台帳!CR278</f>
        <v>あり</v>
      </c>
      <c r="AU156" s="116" t="str">
        <f>+[1]様式２・管理台帳!CS278</f>
        <v>あり</v>
      </c>
      <c r="AV156" s="116" t="str">
        <f>+[1]様式２・管理台帳!CT278</f>
        <v>あり</v>
      </c>
      <c r="AW156" s="116" t="str">
        <f>+[1]様式２・管理台帳!CU278</f>
        <v>あり</v>
      </c>
      <c r="AX156" s="138">
        <f>+[1]様式２・管理台帳!CV278</f>
        <v>2</v>
      </c>
      <c r="AY156" s="116" t="str">
        <f>+[1]様式２・管理台帳!CW278</f>
        <v>あり</v>
      </c>
      <c r="AZ156" s="116" t="str">
        <f>+[1]様式２・管理台帳!CY278</f>
        <v>○</v>
      </c>
      <c r="BA156" s="139" t="str">
        <f t="shared" si="46"/>
        <v>▲</v>
      </c>
      <c r="BB156" s="140" t="str">
        <f>IF(OR(J156*2&gt;K156,J156=0,J156&gt;9),"▲","")</f>
        <v>▲</v>
      </c>
      <c r="BC156" s="141" t="str">
        <f t="shared" si="47"/>
        <v/>
      </c>
      <c r="BD156" s="141" t="str">
        <f t="shared" ref="BD156:BD161" si="55">IF(AND(AB156="なし",AC156="なし"),"▲","")</f>
        <v/>
      </c>
      <c r="BE156" s="141" t="str">
        <f t="shared" ref="BE156:BE161" si="56">IF(AND(AH156&lt;7.43,AF156+AG156&gt;0),"▲","")</f>
        <v/>
      </c>
      <c r="BF156" s="141" t="str">
        <f t="shared" si="49"/>
        <v/>
      </c>
      <c r="BG156" s="141" t="str">
        <f t="shared" si="50"/>
        <v/>
      </c>
      <c r="BH156" s="142" t="str">
        <f t="shared" si="51"/>
        <v/>
      </c>
      <c r="BI156" s="141" t="str">
        <f t="shared" si="52"/>
        <v/>
      </c>
      <c r="BJ156" s="142" t="str">
        <f t="shared" si="53"/>
        <v/>
      </c>
      <c r="BK156" s="143" t="str">
        <f t="shared" si="54"/>
        <v/>
      </c>
    </row>
    <row r="157" spans="1:64" ht="21" customHeight="1" x14ac:dyDescent="0.15">
      <c r="A157" s="116">
        <f>+[1]様式２・管理台帳!C279</f>
        <v>308</v>
      </c>
      <c r="B157" s="116" t="str">
        <f>+[1]様式２・管理台帳!X279</f>
        <v>あすなろホーム庄和</v>
      </c>
      <c r="C157" s="116" t="str">
        <f>+[1]様式２・管理台帳!BC279</f>
        <v>地域密着</v>
      </c>
      <c r="D157" s="116" t="str">
        <f>+[1]様式２・管理台帳!AA279</f>
        <v>春日部市</v>
      </c>
      <c r="E157" s="116" t="str">
        <f>+[1]様式２・管理台帳!AB279</f>
        <v>春日部市西金野井169-5</v>
      </c>
      <c r="F157" s="116" t="str">
        <f>+[1]様式２・管理台帳!AL279</f>
        <v>048-718-3270</v>
      </c>
      <c r="G157" s="116" t="str">
        <f>+[1]様式２・管理台帳!D279</f>
        <v>株式会社あすなろホーム</v>
      </c>
      <c r="H157" s="117">
        <f>+[1]様式２・管理台帳!W279</f>
        <v>1171100751</v>
      </c>
      <c r="I157" s="118">
        <f>+[1]様式２・管理台帳!Y279</f>
        <v>0</v>
      </c>
      <c r="J157" s="119">
        <f>+[1]様式２・管理台帳!BA279</f>
        <v>1</v>
      </c>
      <c r="K157" s="120">
        <f>+[1]様式２・管理台帳!BB279</f>
        <v>6</v>
      </c>
      <c r="L157" s="121" t="str">
        <f>+[1]様式２・管理台帳!AP279</f>
        <v>○</v>
      </c>
      <c r="M157" s="122" t="str">
        <f>+[1]様式２・管理台帳!AQ279</f>
        <v>○</v>
      </c>
      <c r="N157" s="122" t="str">
        <f>+[1]様式２・管理台帳!AR279</f>
        <v>○</v>
      </c>
      <c r="O157" s="122" t="str">
        <f>+[1]様式２・管理台帳!AS279</f>
        <v>○</v>
      </c>
      <c r="P157" s="122" t="str">
        <f>+[1]様式２・管理台帳!AT279</f>
        <v>○</v>
      </c>
      <c r="Q157" s="122" t="str">
        <f>+[1]様式２・管理台帳!AU279</f>
        <v>○</v>
      </c>
      <c r="R157" s="122" t="str">
        <f>+[1]様式２・管理台帳!AV279</f>
        <v>○</v>
      </c>
      <c r="S157" s="122" t="str">
        <f>+[1]様式２・管理台帳!AW279</f>
        <v>○</v>
      </c>
      <c r="T157" s="154">
        <f>+[1]様式２・管理台帳!AX279</f>
        <v>0</v>
      </c>
      <c r="U157" s="123" t="str">
        <f>+IF([1]様式２・管理台帳!BD279="あり","あり","なし")</f>
        <v>あり</v>
      </c>
      <c r="V157" s="119">
        <f>+[1]様式２・管理台帳!BE279</f>
        <v>9</v>
      </c>
      <c r="W157" s="124">
        <f>+[1]様式２・管理台帳!BF279</f>
        <v>0</v>
      </c>
      <c r="X157" s="125">
        <f>+[1]様式２・管理台帳!BG279</f>
        <v>9</v>
      </c>
      <c r="Y157" s="125">
        <f>+[1]様式２・管理台帳!BH279</f>
        <v>0</v>
      </c>
      <c r="Z157" s="116" t="str">
        <f>+[1]様式２・管理台帳!BM279</f>
        <v>なし</v>
      </c>
      <c r="AA157" s="125">
        <f>+[1]様式２・管理台帳!BI279</f>
        <v>2</v>
      </c>
      <c r="AB157" s="126" t="str">
        <f>IF([1]様式２・管理台帳!BJ279+[1]様式２・管理台帳!BK279&gt;0,"あり","なし")</f>
        <v>なし</v>
      </c>
      <c r="AC157" s="127" t="str">
        <f>+[1]様式２・管理台帳!BL279</f>
        <v>あり</v>
      </c>
      <c r="AD157" s="128">
        <f>+[1]様式２・管理台帳!BW279</f>
        <v>4670</v>
      </c>
      <c r="AE157" s="127" t="str">
        <f>+[1]様式２・管理台帳!BX279</f>
        <v>あり</v>
      </c>
      <c r="AF157" s="129">
        <f>+[1]様式２・管理台帳!BZ279</f>
        <v>0</v>
      </c>
      <c r="AG157" s="130">
        <f>+[1]様式２・管理台帳!CA279</f>
        <v>0</v>
      </c>
      <c r="AH157" s="131">
        <f>+[1]様式２・管理台帳!CB279</f>
        <v>0</v>
      </c>
      <c r="AI157" s="132">
        <f>+[1]様式２・管理台帳!CC279</f>
        <v>0</v>
      </c>
      <c r="AJ157" s="133">
        <f>+[1]様式２・管理台帳!CD279</f>
        <v>1</v>
      </c>
      <c r="AK157" s="134">
        <f>+[1]様式２・管理台帳!CE279</f>
        <v>0</v>
      </c>
      <c r="AL157" s="135">
        <f>+[1]様式２・管理台帳!CF279</f>
        <v>8</v>
      </c>
      <c r="AM157" s="136">
        <f>+[1]様式２・管理台帳!CG279</f>
        <v>8</v>
      </c>
      <c r="AN157" s="116" t="str">
        <f>+[1]様式２・管理台帳!CI279</f>
        <v>パーテーション</v>
      </c>
      <c r="AO157" s="127" t="str">
        <f>IF(OR([1]様式２・管理台帳!CK279="あり",[1]様式２・管理台帳!CK279="1必ず別室"),"あり","")</f>
        <v>あり</v>
      </c>
      <c r="AP157" s="137" t="str">
        <f>+[1]様式２・管理台帳!CN279</f>
        <v>あり</v>
      </c>
      <c r="AQ157" s="116" t="str">
        <f>+[1]様式２・管理台帳!CO279</f>
        <v>あり</v>
      </c>
      <c r="AR157" s="116" t="str">
        <f>+[1]様式２・管理台帳!CP279</f>
        <v>あり</v>
      </c>
      <c r="AS157" s="116" t="str">
        <f>+[1]様式２・管理台帳!CQ279</f>
        <v>あり</v>
      </c>
      <c r="AT157" s="116" t="str">
        <f>+[1]様式２・管理台帳!CR279</f>
        <v>あり</v>
      </c>
      <c r="AU157" s="116" t="str">
        <f>+[1]様式２・管理台帳!CS279</f>
        <v>あり</v>
      </c>
      <c r="AV157" s="116" t="str">
        <f>+[1]様式２・管理台帳!CT279</f>
        <v>あり</v>
      </c>
      <c r="AW157" s="116" t="str">
        <f>+[1]様式２・管理台帳!CU279</f>
        <v>あり</v>
      </c>
      <c r="AX157" s="138">
        <f>+[1]様式２・管理台帳!CV279</f>
        <v>2</v>
      </c>
      <c r="AY157" s="116" t="str">
        <f>+[1]様式２・管理台帳!CW279</f>
        <v>あり</v>
      </c>
      <c r="AZ157" s="116" t="str">
        <f>+[1]様式２・管理台帳!CY279</f>
        <v>○</v>
      </c>
      <c r="BA157" s="139" t="str">
        <f t="shared" si="46"/>
        <v/>
      </c>
      <c r="BB157" s="140" t="str">
        <f>IF(OR(J157*2&gt;K157,J157=0,J157&gt;9),"▲","")</f>
        <v/>
      </c>
      <c r="BC157" s="141" t="str">
        <f t="shared" si="47"/>
        <v/>
      </c>
      <c r="BD157" s="141" t="str">
        <f t="shared" si="55"/>
        <v/>
      </c>
      <c r="BE157" s="141" t="str">
        <f t="shared" si="56"/>
        <v/>
      </c>
      <c r="BF157" s="141" t="str">
        <f t="shared" si="49"/>
        <v/>
      </c>
      <c r="BG157" s="141" t="str">
        <f t="shared" si="50"/>
        <v/>
      </c>
      <c r="BH157" s="142" t="str">
        <f t="shared" si="51"/>
        <v/>
      </c>
      <c r="BI157" s="141" t="str">
        <f t="shared" si="52"/>
        <v/>
      </c>
      <c r="BJ157" s="142" t="str">
        <f t="shared" si="53"/>
        <v/>
      </c>
      <c r="BK157" s="143" t="str">
        <f t="shared" si="54"/>
        <v/>
      </c>
    </row>
    <row r="158" spans="1:64" ht="21" customHeight="1" x14ac:dyDescent="0.15">
      <c r="A158" s="116">
        <f>+[1]様式２・管理台帳!C280</f>
        <v>309</v>
      </c>
      <c r="B158" s="116" t="str">
        <f>+[1]様式２・管理台帳!X280</f>
        <v>だんらんの家　五番町</v>
      </c>
      <c r="C158" s="116" t="str">
        <f>+[1]様式２・管理台帳!BC280</f>
        <v>地域密着</v>
      </c>
      <c r="D158" s="116" t="str">
        <f>+[1]様式２・管理台帳!AA280</f>
        <v>上尾市</v>
      </c>
      <c r="E158" s="116" t="str">
        <f>+[1]様式２・管理台帳!AB280</f>
        <v>上尾市五番町23番地33</v>
      </c>
      <c r="F158" s="116" t="str">
        <f>+[1]様式２・管理台帳!AL280</f>
        <v>048-699-2298</v>
      </c>
      <c r="G158" s="116" t="str">
        <f>+[1]様式２・管理台帳!D280</f>
        <v>日本介護事業株式会社</v>
      </c>
      <c r="H158" s="117">
        <f>+[1]様式２・管理台帳!W280</f>
        <v>1191600202</v>
      </c>
      <c r="I158" s="118">
        <f>+[1]様式２・管理台帳!Y280</f>
        <v>0</v>
      </c>
      <c r="J158" s="119">
        <f>+[1]様式２・管理台帳!BA280</f>
        <v>3</v>
      </c>
      <c r="K158" s="120">
        <f>+[1]様式２・管理台帳!BB280</f>
        <v>0</v>
      </c>
      <c r="L158" s="121" t="str">
        <f>+[1]様式２・管理台帳!AP280</f>
        <v>○</v>
      </c>
      <c r="M158" s="122" t="str">
        <f>+[1]様式２・管理台帳!AQ280</f>
        <v>○</v>
      </c>
      <c r="N158" s="122" t="str">
        <f>+[1]様式２・管理台帳!AR280</f>
        <v>○</v>
      </c>
      <c r="O158" s="122" t="str">
        <f>+[1]様式２・管理台帳!AS280</f>
        <v>○</v>
      </c>
      <c r="P158" s="122" t="str">
        <f>+[1]様式２・管理台帳!AT280</f>
        <v>○</v>
      </c>
      <c r="Q158" s="122" t="str">
        <f>+[1]様式２・管理台帳!AU280</f>
        <v>○</v>
      </c>
      <c r="R158" s="122" t="str">
        <f>+[1]様式２・管理台帳!AV280</f>
        <v>○</v>
      </c>
      <c r="S158" s="122" t="str">
        <f>+[1]様式２・管理台帳!AW280</f>
        <v>○</v>
      </c>
      <c r="T158" s="154" t="str">
        <f>+[1]様式２・管理台帳!AX280</f>
        <v>なし</v>
      </c>
      <c r="U158" s="123" t="str">
        <f>+IF([1]様式２・管理台帳!BD280="あり","あり","なし")</f>
        <v>なし</v>
      </c>
      <c r="V158" s="119">
        <f>+[1]様式２・管理台帳!BE280</f>
        <v>0</v>
      </c>
      <c r="W158" s="124">
        <f>+[1]様式２・管理台帳!BF280</f>
        <v>0</v>
      </c>
      <c r="X158" s="125">
        <f>+[1]様式２・管理台帳!BG280</f>
        <v>0</v>
      </c>
      <c r="Y158" s="125">
        <f>+[1]様式２・管理台帳!BH280</f>
        <v>0</v>
      </c>
      <c r="Z158" s="116">
        <f>+[1]様式２・管理台帳!BM280</f>
        <v>0</v>
      </c>
      <c r="AA158" s="125">
        <f>+[1]様式２・管理台帳!BI280</f>
        <v>0</v>
      </c>
      <c r="AB158" s="126" t="str">
        <f>IF([1]様式２・管理台帳!BJ280+[1]様式２・管理台帳!BK280&gt;0,"あり","なし")</f>
        <v>なし</v>
      </c>
      <c r="AC158" s="127">
        <f>+[1]様式２・管理台帳!BL280</f>
        <v>0</v>
      </c>
      <c r="AD158" s="128">
        <f>+[1]様式２・管理台帳!BW280</f>
        <v>0</v>
      </c>
      <c r="AE158" s="127">
        <f>+[1]様式２・管理台帳!BX280</f>
        <v>0</v>
      </c>
      <c r="AF158" s="129">
        <f>+[1]様式２・管理台帳!BZ280</f>
        <v>3</v>
      </c>
      <c r="AG158" s="130">
        <f>+[1]様式２・管理台帳!CA280</f>
        <v>0</v>
      </c>
      <c r="AH158" s="131">
        <f>+[1]様式２・管理台帳!CB280</f>
        <v>8.5</v>
      </c>
      <c r="AI158" s="132">
        <f>+[1]様式２・管理台帳!CC280</f>
        <v>0</v>
      </c>
      <c r="AJ158" s="133">
        <f>+[1]様式２・管理台帳!CD280</f>
        <v>0</v>
      </c>
      <c r="AK158" s="134">
        <f>+[1]様式２・管理台帳!CE280</f>
        <v>0</v>
      </c>
      <c r="AL158" s="135">
        <f>+[1]様式２・管理台帳!CF280</f>
        <v>0</v>
      </c>
      <c r="AM158" s="136">
        <f>+[1]様式２・管理台帳!CG280</f>
        <v>0</v>
      </c>
      <c r="AN158" s="116">
        <f>+[1]様式２・管理台帳!CI280</f>
        <v>0</v>
      </c>
      <c r="AO158" s="127" t="str">
        <f>IF(OR([1]様式２・管理台帳!CK280="あり",[1]様式２・管理台帳!CK280="1必ず別室"),"あり","")</f>
        <v/>
      </c>
      <c r="AP158" s="137">
        <f>+[1]様式２・管理台帳!CN280</f>
        <v>0</v>
      </c>
      <c r="AQ158" s="116" t="str">
        <f>+[1]様式２・管理台帳!CO280</f>
        <v>あり</v>
      </c>
      <c r="AR158" s="116">
        <f>+[1]様式２・管理台帳!CP280</f>
        <v>0</v>
      </c>
      <c r="AS158" s="116">
        <f>+[1]様式２・管理台帳!CQ280</f>
        <v>0</v>
      </c>
      <c r="AT158" s="116" t="str">
        <f>+[1]様式２・管理台帳!CR280</f>
        <v>なし</v>
      </c>
      <c r="AU158" s="116">
        <f>+[1]様式２・管理台帳!CS280</f>
        <v>0</v>
      </c>
      <c r="AV158" s="116" t="str">
        <f>+[1]様式２・管理台帳!CT280</f>
        <v>あり</v>
      </c>
      <c r="AW158" s="116" t="str">
        <f>+[1]様式２・管理台帳!CU280</f>
        <v>なし</v>
      </c>
      <c r="AX158" s="138">
        <f>+[1]様式２・管理台帳!CV280</f>
        <v>0</v>
      </c>
      <c r="AY158" s="116">
        <f>+[1]様式２・管理台帳!CW280</f>
        <v>0</v>
      </c>
      <c r="AZ158" s="116">
        <f>+[1]様式２・管理台帳!CY280</f>
        <v>0</v>
      </c>
      <c r="BA158" s="139" t="str">
        <f t="shared" si="46"/>
        <v>▲</v>
      </c>
      <c r="BB158" s="140" t="str">
        <f>IF(OR(J158*2&gt;K158,J158=0,J158&gt;9),"▲","")</f>
        <v>▲</v>
      </c>
      <c r="BC158" s="141" t="str">
        <f t="shared" si="47"/>
        <v>▲</v>
      </c>
      <c r="BD158" s="141" t="str">
        <f t="shared" si="55"/>
        <v/>
      </c>
      <c r="BE158" s="141" t="str">
        <f t="shared" si="56"/>
        <v/>
      </c>
      <c r="BF158" s="141" t="str">
        <f t="shared" si="49"/>
        <v/>
      </c>
      <c r="BG158" s="141" t="str">
        <f t="shared" si="50"/>
        <v/>
      </c>
      <c r="BH158" s="142" t="str">
        <f t="shared" si="51"/>
        <v/>
      </c>
      <c r="BI158" s="141" t="str">
        <f t="shared" si="52"/>
        <v>▲</v>
      </c>
      <c r="BJ158" s="142" t="str">
        <f t="shared" si="53"/>
        <v/>
      </c>
      <c r="BK158" s="143" t="str">
        <f t="shared" si="54"/>
        <v>▲</v>
      </c>
    </row>
    <row r="159" spans="1:64" ht="21" customHeight="1" x14ac:dyDescent="0.15">
      <c r="A159" s="116">
        <f>+[1]様式２・管理台帳!C281</f>
        <v>310</v>
      </c>
      <c r="B159" s="116" t="str">
        <f>+[1]様式２・管理台帳!X281</f>
        <v>だんらんの家　草加谷塚</v>
      </c>
      <c r="C159" s="116" t="str">
        <f>+[1]様式２・管理台帳!BC281</f>
        <v>地域密着</v>
      </c>
      <c r="D159" s="116" t="str">
        <f>+[1]様式２・管理台帳!AA281</f>
        <v>草加市</v>
      </c>
      <c r="E159" s="116" t="str">
        <f>+[1]様式２・管理台帳!AB281</f>
        <v>谷塚2丁目9番22号</v>
      </c>
      <c r="F159" s="116" t="str">
        <f>+[1]様式２・管理台帳!AL281</f>
        <v>048-954-4670</v>
      </c>
      <c r="G159" s="116" t="str">
        <f>+[1]様式２・管理台帳!D281</f>
        <v>リビングポート株式会社</v>
      </c>
      <c r="H159" s="117">
        <f>+[1]様式２・管理台帳!W281</f>
        <v>1191800331</v>
      </c>
      <c r="I159" s="118">
        <f>+[1]様式２・管理台帳!Y281</f>
        <v>0</v>
      </c>
      <c r="J159" s="119" t="str">
        <f>+[1]様式２・管理台帳!BA281</f>
        <v>4 人</v>
      </c>
      <c r="K159" s="120">
        <f>+[1]様式２・管理台帳!BB281</f>
        <v>10</v>
      </c>
      <c r="L159" s="121" t="str">
        <f>+[1]様式２・管理台帳!AP281</f>
        <v>○</v>
      </c>
      <c r="M159" s="122" t="str">
        <f>+[1]様式２・管理台帳!AQ281</f>
        <v>○</v>
      </c>
      <c r="N159" s="122" t="str">
        <f>+[1]様式２・管理台帳!AR281</f>
        <v>○</v>
      </c>
      <c r="O159" s="122" t="str">
        <f>+[1]様式２・管理台帳!AS281</f>
        <v>○</v>
      </c>
      <c r="P159" s="122" t="str">
        <f>+[1]様式２・管理台帳!AT281</f>
        <v>○</v>
      </c>
      <c r="Q159" s="122" t="str">
        <f>+[1]様式２・管理台帳!AU281</f>
        <v>○</v>
      </c>
      <c r="R159" s="122" t="str">
        <f>+[1]様式２・管理台帳!AV281</f>
        <v>○</v>
      </c>
      <c r="S159" s="122" t="str">
        <f>+[1]様式２・管理台帳!AW281</f>
        <v>○</v>
      </c>
      <c r="T159" s="154" t="str">
        <f>+[1]様式２・管理台帳!AX281</f>
        <v>なし</v>
      </c>
      <c r="U159" s="123" t="str">
        <f>+IF([1]様式２・管理台帳!BD281="あり","あり","なし")</f>
        <v>あり</v>
      </c>
      <c r="V159" s="119" t="str">
        <f>+[1]様式２・管理台帳!BE281</f>
        <v>6 人</v>
      </c>
      <c r="W159" s="124">
        <f>+[1]様式２・管理台帳!BF281</f>
        <v>0</v>
      </c>
      <c r="X159" s="125" t="str">
        <f>+[1]様式２・管理台帳!BG281</f>
        <v>5人</v>
      </c>
      <c r="Y159" s="125" t="str">
        <f>+[1]様式２・管理台帳!BH281</f>
        <v>1人</v>
      </c>
      <c r="Z159" s="116" t="str">
        <f>+[1]様式２・管理台帳!BM281</f>
        <v>なし</v>
      </c>
      <c r="AA159" s="125">
        <f>+[1]様式２・管理台帳!BI281</f>
        <v>1</v>
      </c>
      <c r="AB159" s="126" t="str">
        <f>IF([1]様式２・管理台帳!BJ281+[1]様式２・管理台帳!BK281&gt;0,"あり","なし")</f>
        <v>なし</v>
      </c>
      <c r="AC159" s="127" t="str">
        <f>+[1]様式２・管理台帳!BL281</f>
        <v>あり</v>
      </c>
      <c r="AD159" s="128">
        <f>+[1]様式２・管理台帳!BW281</f>
        <v>2000</v>
      </c>
      <c r="AE159" s="127" t="str">
        <f>+[1]様式２・管理台帳!BX281</f>
        <v>なし</v>
      </c>
      <c r="AF159" s="129">
        <f>+[1]様式２・管理台帳!BZ281</f>
        <v>1</v>
      </c>
      <c r="AG159" s="130">
        <f>+[1]様式２・管理台帳!CA281</f>
        <v>0</v>
      </c>
      <c r="AH159" s="131">
        <f>+[1]様式２・管理台帳!CB281</f>
        <v>4.1100000000000003</v>
      </c>
      <c r="AI159" s="132">
        <f>+[1]様式２・管理台帳!CC281</f>
        <v>0</v>
      </c>
      <c r="AJ159" s="133">
        <f>+[1]様式２・管理台帳!CD281</f>
        <v>3</v>
      </c>
      <c r="AK159" s="134">
        <f>+[1]様式２・管理台帳!CE281</f>
        <v>0</v>
      </c>
      <c r="AL159" s="135">
        <f>+[1]様式２・管理台帳!CF281</f>
        <v>8.19</v>
      </c>
      <c r="AM159" s="136">
        <f>+[1]様式２・管理台帳!CG281</f>
        <v>11.23</v>
      </c>
      <c r="AN159" s="116" t="str">
        <f>+[1]様式２・管理台帳!CI281</f>
        <v>パーテーション</v>
      </c>
      <c r="AO159" s="127" t="str">
        <f>IF(OR([1]様式２・管理台帳!CK281="あり",[1]様式２・管理台帳!CK281="1必ず別室"),"あり","")</f>
        <v/>
      </c>
      <c r="AP159" s="137" t="str">
        <f>+[1]様式２・管理台帳!CN281</f>
        <v>あり</v>
      </c>
      <c r="AQ159" s="116" t="str">
        <f>+[1]様式２・管理台帳!CO281</f>
        <v>あり</v>
      </c>
      <c r="AR159" s="116" t="str">
        <f>+[1]様式２・管理台帳!CP281</f>
        <v>あり</v>
      </c>
      <c r="AS159" s="116" t="str">
        <f>+[1]様式２・管理台帳!CQ281</f>
        <v>あり</v>
      </c>
      <c r="AT159" s="116" t="str">
        <f>+[1]様式２・管理台帳!CR281</f>
        <v>あり</v>
      </c>
      <c r="AU159" s="116" t="str">
        <f>+[1]様式２・管理台帳!CS281</f>
        <v>あり</v>
      </c>
      <c r="AV159" s="116" t="str">
        <f>+[1]様式２・管理台帳!CT281</f>
        <v>あり</v>
      </c>
      <c r="AW159" s="116" t="str">
        <f>+[1]様式２・管理台帳!CU281</f>
        <v>あり</v>
      </c>
      <c r="AX159" s="138">
        <f>+[1]様式２・管理台帳!CV281</f>
        <v>1</v>
      </c>
      <c r="AY159" s="116" t="str">
        <f>+[1]様式２・管理台帳!CW281</f>
        <v>あり</v>
      </c>
      <c r="AZ159" s="116" t="str">
        <f>+[1]様式２・管理台帳!CY281</f>
        <v>○</v>
      </c>
      <c r="BA159" s="139" t="str">
        <f t="shared" si="46"/>
        <v>▲</v>
      </c>
      <c r="BB159" s="140"/>
      <c r="BC159" s="141" t="str">
        <f t="shared" si="47"/>
        <v/>
      </c>
      <c r="BD159" s="141" t="str">
        <f t="shared" si="55"/>
        <v/>
      </c>
      <c r="BE159" s="141" t="str">
        <f t="shared" si="56"/>
        <v>▲</v>
      </c>
      <c r="BF159" s="141" t="str">
        <f t="shared" si="49"/>
        <v/>
      </c>
      <c r="BG159" s="141" t="str">
        <f t="shared" si="50"/>
        <v/>
      </c>
      <c r="BH159" s="142" t="str">
        <f t="shared" si="51"/>
        <v>▲</v>
      </c>
      <c r="BI159" s="141" t="str">
        <f t="shared" si="52"/>
        <v/>
      </c>
      <c r="BJ159" s="142" t="str">
        <f t="shared" si="53"/>
        <v/>
      </c>
      <c r="BK159" s="143" t="str">
        <f t="shared" si="54"/>
        <v/>
      </c>
    </row>
    <row r="160" spans="1:64" customFormat="1" ht="21" customHeight="1" x14ac:dyDescent="0.15">
      <c r="A160" s="116">
        <f>+[1]様式２・管理台帳!C282</f>
        <v>311</v>
      </c>
      <c r="B160" s="116" t="str">
        <f>+[1]様式２・管理台帳!X282</f>
        <v>樹楽　草加八幡</v>
      </c>
      <c r="C160" s="116" t="str">
        <f>+[1]様式２・管理台帳!BC282</f>
        <v>地域密着</v>
      </c>
      <c r="D160" s="116" t="str">
        <f>+[1]様式２・管理台帳!AA282</f>
        <v>草加市</v>
      </c>
      <c r="E160" s="116" t="str">
        <f>+[1]様式２・管理台帳!AB282</f>
        <v>八幡町257-1</v>
      </c>
      <c r="F160" s="116" t="str">
        <f>+[1]様式２・管理台帳!AL282</f>
        <v>048-950-8725</v>
      </c>
      <c r="G160" s="116" t="str">
        <f>+[1]様式２・管理台帳!D282</f>
        <v>合同会社信信</v>
      </c>
      <c r="H160" s="117">
        <f>+[1]様式２・管理台帳!W282</f>
        <v>1191800497</v>
      </c>
      <c r="I160" s="118">
        <f>+[1]様式２・管理台帳!Y282</f>
        <v>0</v>
      </c>
      <c r="J160" s="119" t="str">
        <f>+[1]様式２・管理台帳!BA282</f>
        <v>5 人</v>
      </c>
      <c r="K160" s="120" t="str">
        <f>+[1]様式２・管理台帳!BB282</f>
        <v>10人</v>
      </c>
      <c r="L160" s="121" t="str">
        <f>+[1]様式２・管理台帳!AP282</f>
        <v>○</v>
      </c>
      <c r="M160" s="122" t="str">
        <f>+[1]様式２・管理台帳!AQ282</f>
        <v>○</v>
      </c>
      <c r="N160" s="122" t="str">
        <f>+[1]様式２・管理台帳!AR282</f>
        <v>○</v>
      </c>
      <c r="O160" s="122" t="str">
        <f>+[1]様式２・管理台帳!AS282</f>
        <v>○</v>
      </c>
      <c r="P160" s="122" t="str">
        <f>+[1]様式２・管理台帳!AT282</f>
        <v>○</v>
      </c>
      <c r="Q160" s="122" t="str">
        <f>+[1]様式２・管理台帳!AU282</f>
        <v>○</v>
      </c>
      <c r="R160" s="122" t="str">
        <f>+[1]様式２・管理台帳!AV282</f>
        <v>○</v>
      </c>
      <c r="S160" s="122" t="str">
        <f>+[1]様式２・管理台帳!AW282</f>
        <v>○</v>
      </c>
      <c r="T160" s="154" t="str">
        <f>+[1]様式２・管理台帳!AX282</f>
        <v>なし</v>
      </c>
      <c r="U160" s="123" t="str">
        <f>+IF([1]様式２・管理台帳!BD282="あり","あり","なし")</f>
        <v>あり</v>
      </c>
      <c r="V160" s="119">
        <f>+[1]様式２・管理台帳!BE282</f>
        <v>7</v>
      </c>
      <c r="W160" s="124">
        <f>+[1]様式２・管理台帳!BF282</f>
        <v>0</v>
      </c>
      <c r="X160" s="125">
        <f>+[1]様式２・管理台帳!BG282</f>
        <v>7</v>
      </c>
      <c r="Y160" s="125">
        <f>+[1]様式２・管理台帳!BH282</f>
        <v>0</v>
      </c>
      <c r="Z160" s="116" t="str">
        <f>+[1]様式２・管理台帳!BM282</f>
        <v>なし</v>
      </c>
      <c r="AA160" s="125">
        <f>+[1]様式２・管理台帳!BI282</f>
        <v>1</v>
      </c>
      <c r="AB160" s="126" t="str">
        <f>IF([1]様式２・管理台帳!BJ282+[1]様式２・管理台帳!BK282&gt;0,"あり","なし")</f>
        <v>なし</v>
      </c>
      <c r="AC160" s="127" t="str">
        <f>+[1]様式２・管理台帳!BL282</f>
        <v>あり</v>
      </c>
      <c r="AD160" s="128">
        <f>+[1]様式２・管理台帳!BW282</f>
        <v>3151</v>
      </c>
      <c r="AE160" s="127" t="str">
        <f>+[1]様式２・管理台帳!BX282</f>
        <v>あり</v>
      </c>
      <c r="AF160" s="129">
        <f>+[1]様式２・管理台帳!BZ282</f>
        <v>1</v>
      </c>
      <c r="AG160" s="130">
        <f>+[1]様式２・管理台帳!CA282</f>
        <v>0</v>
      </c>
      <c r="AH160" s="131">
        <f>+[1]様式２・管理台帳!CB282</f>
        <v>9.2799999999999994</v>
      </c>
      <c r="AI160" s="132">
        <f>+[1]様式２・管理台帳!CC282</f>
        <v>0</v>
      </c>
      <c r="AJ160" s="133">
        <f>+[1]様式２・管理台帳!CD282</f>
        <v>4</v>
      </c>
      <c r="AK160" s="134">
        <f>+[1]様式２・管理台帳!CE282</f>
        <v>0</v>
      </c>
      <c r="AL160" s="135">
        <f>+[1]様式２・管理台帳!CF282</f>
        <v>7.49</v>
      </c>
      <c r="AM160" s="136">
        <f>+[1]様式２・管理台帳!CG282</f>
        <v>7.99</v>
      </c>
      <c r="AN160" s="116" t="str">
        <f>+[1]様式２・管理台帳!CI282</f>
        <v>パーテーション</v>
      </c>
      <c r="AO160" s="127" t="str">
        <f>IF(OR([1]様式２・管理台帳!CK282="あり",[1]様式２・管理台帳!CK282="1必ず別室"),"あり","")</f>
        <v/>
      </c>
      <c r="AP160" s="137" t="str">
        <f>+[1]様式２・管理台帳!CN282</f>
        <v>あり</v>
      </c>
      <c r="AQ160" s="116" t="str">
        <f>+[1]様式２・管理台帳!CO282</f>
        <v>あり</v>
      </c>
      <c r="AR160" s="116" t="str">
        <f>+[1]様式２・管理台帳!CP282</f>
        <v>あり</v>
      </c>
      <c r="AS160" s="116" t="str">
        <f>+[1]様式２・管理台帳!CQ282</f>
        <v>あり</v>
      </c>
      <c r="AT160" s="116" t="str">
        <f>+[1]様式２・管理台帳!CR282</f>
        <v>あり</v>
      </c>
      <c r="AU160" s="116" t="str">
        <f>+[1]様式２・管理台帳!CS282</f>
        <v>あり</v>
      </c>
      <c r="AV160" s="116" t="str">
        <f>+[1]様式２・管理台帳!CT282</f>
        <v>あり</v>
      </c>
      <c r="AW160" s="116" t="str">
        <f>+[1]様式２・管理台帳!CU282</f>
        <v>あり</v>
      </c>
      <c r="AX160" s="138">
        <f>+[1]様式２・管理台帳!CV282</f>
        <v>2</v>
      </c>
      <c r="AY160" s="116" t="str">
        <f>+[1]様式２・管理台帳!CW282</f>
        <v>あり</v>
      </c>
      <c r="AZ160" s="116" t="str">
        <f>+[1]様式２・管理台帳!CY282</f>
        <v>○</v>
      </c>
      <c r="BA160" s="139" t="str">
        <f t="shared" si="46"/>
        <v>▲</v>
      </c>
      <c r="BB160" s="140"/>
      <c r="BC160" s="141" t="str">
        <f t="shared" si="47"/>
        <v/>
      </c>
      <c r="BD160" s="141" t="str">
        <f t="shared" si="55"/>
        <v/>
      </c>
      <c r="BE160" s="141" t="str">
        <f t="shared" si="56"/>
        <v/>
      </c>
      <c r="BF160" s="141" t="str">
        <f t="shared" si="49"/>
        <v/>
      </c>
      <c r="BG160" s="141" t="str">
        <f t="shared" si="50"/>
        <v/>
      </c>
      <c r="BH160" s="142" t="str">
        <f t="shared" si="51"/>
        <v>▲</v>
      </c>
      <c r="BI160" s="141" t="str">
        <f t="shared" si="52"/>
        <v/>
      </c>
      <c r="BJ160" s="142" t="str">
        <f t="shared" si="53"/>
        <v/>
      </c>
      <c r="BK160" s="143" t="str">
        <f t="shared" si="54"/>
        <v/>
      </c>
      <c r="BL160" s="148"/>
    </row>
    <row r="161" spans="1:63" ht="21" customHeight="1" x14ac:dyDescent="0.15">
      <c r="A161" s="116">
        <f>+[1]様式２・管理台帳!C284</f>
        <v>312</v>
      </c>
      <c r="B161" s="116" t="str">
        <f>+[1]様式２・管理台帳!X284</f>
        <v>なでしこ365北本</v>
      </c>
      <c r="C161" s="116" t="str">
        <f>+[1]様式２・管理台帳!BC284</f>
        <v>地域密着</v>
      </c>
      <c r="D161" s="116" t="str">
        <f>+[1]様式２・管理台帳!AA284</f>
        <v>北本市</v>
      </c>
      <c r="E161" s="116" t="str">
        <f>+[1]様式２・管理台帳!AB284</f>
        <v>北本市中丸1-101</v>
      </c>
      <c r="F161" s="116" t="str">
        <f>+[1]様式２・管理台帳!AL284</f>
        <v>048-590-1600</v>
      </c>
      <c r="G161" s="116" t="str">
        <f>+[1]様式２・管理台帳!D284</f>
        <v>撫でし子株式会社</v>
      </c>
      <c r="H161" s="117">
        <f>+[1]様式２・管理台帳!W284</f>
        <v>1195300114</v>
      </c>
      <c r="I161" s="118">
        <f>+[1]様式２・管理台帳!Y284</f>
        <v>0</v>
      </c>
      <c r="J161" s="119">
        <f>+[1]様式２・管理台帳!BA284</f>
        <v>5</v>
      </c>
      <c r="K161" s="120" t="str">
        <f>+[1]様式２・管理台帳!BB284</f>
        <v>13人</v>
      </c>
      <c r="L161" s="121" t="str">
        <f>+[1]様式２・管理台帳!AP284</f>
        <v>○</v>
      </c>
      <c r="M161" s="122" t="str">
        <f>+[1]様式２・管理台帳!AQ284</f>
        <v>○</v>
      </c>
      <c r="N161" s="122" t="str">
        <f>+[1]様式２・管理台帳!AR284</f>
        <v>○</v>
      </c>
      <c r="O161" s="122" t="str">
        <f>+[1]様式２・管理台帳!AS284</f>
        <v>○</v>
      </c>
      <c r="P161" s="122" t="str">
        <f>+[1]様式２・管理台帳!AT284</f>
        <v>○</v>
      </c>
      <c r="Q161" s="122" t="str">
        <f>+[1]様式２・管理台帳!AU284</f>
        <v>○</v>
      </c>
      <c r="R161" s="122" t="str">
        <f>+[1]様式２・管理台帳!AV284</f>
        <v>○</v>
      </c>
      <c r="S161" s="122" t="str">
        <f>+[1]様式２・管理台帳!AW284</f>
        <v>○</v>
      </c>
      <c r="T161" s="154">
        <f>+[1]様式２・管理台帳!AX284</f>
        <v>0</v>
      </c>
      <c r="U161" s="123" t="str">
        <f>+IF([1]様式２・管理台帳!BD284="あり","あり","なし")</f>
        <v>あり</v>
      </c>
      <c r="V161" s="119">
        <f>+[1]様式２・管理台帳!BE284</f>
        <v>3</v>
      </c>
      <c r="W161" s="124">
        <f>+[1]様式２・管理台帳!BF284</f>
        <v>0</v>
      </c>
      <c r="X161" s="125">
        <f>+[1]様式２・管理台帳!BG284</f>
        <v>1</v>
      </c>
      <c r="Y161" s="125">
        <f>+[1]様式２・管理台帳!BH284</f>
        <v>0</v>
      </c>
      <c r="Z161" s="116" t="str">
        <f>+[1]様式２・管理台帳!BM284</f>
        <v>なし</v>
      </c>
      <c r="AA161" s="125">
        <f>+[1]様式２・管理台帳!BI284</f>
        <v>1</v>
      </c>
      <c r="AB161" s="126" t="str">
        <f>IF([1]様式２・管理台帳!BJ284+[1]様式２・管理台帳!BK284&gt;0,"あり","なし")</f>
        <v>なし</v>
      </c>
      <c r="AC161" s="127" t="str">
        <f>+[1]様式２・管理台帳!BL284</f>
        <v>あり</v>
      </c>
      <c r="AD161" s="128">
        <f>+[1]様式２・管理台帳!BW284</f>
        <v>3100</v>
      </c>
      <c r="AE161" s="127" t="str">
        <f>+[1]様式２・管理台帳!BX284</f>
        <v>なし</v>
      </c>
      <c r="AF161" s="129">
        <f>+[1]様式２・管理台帳!BZ284</f>
        <v>0</v>
      </c>
      <c r="AG161" s="130">
        <f>+[1]様式２・管理台帳!CA284</f>
        <v>0</v>
      </c>
      <c r="AH161" s="131">
        <f>+[1]様式２・管理台帳!CB284</f>
        <v>0</v>
      </c>
      <c r="AI161" s="132">
        <f>+[1]様式２・管理台帳!CC284</f>
        <v>0</v>
      </c>
      <c r="AJ161" s="133">
        <f>+[1]様式２・管理台帳!CD284</f>
        <v>0</v>
      </c>
      <c r="AK161" s="134">
        <f>+[1]様式２・管理台帳!CE284</f>
        <v>5</v>
      </c>
      <c r="AL161" s="135">
        <f>+[1]様式２・管理台帳!CF284</f>
        <v>11.25</v>
      </c>
      <c r="AM161" s="136">
        <f>+[1]様式２・管理台帳!CG284</f>
        <v>0</v>
      </c>
      <c r="AN161" s="116" t="str">
        <f>+[1]様式２・管理台帳!CI284</f>
        <v>パーテーション</v>
      </c>
      <c r="AO161" s="127" t="str">
        <f>IF(OR([1]様式２・管理台帳!CK284="あり",[1]様式２・管理台帳!CK284="1必ず別室"),"あり","")</f>
        <v/>
      </c>
      <c r="AP161" s="137" t="str">
        <f>+[1]様式２・管理台帳!CN284</f>
        <v>あり</v>
      </c>
      <c r="AQ161" s="116" t="str">
        <f>+[1]様式２・管理台帳!CO284</f>
        <v>あり</v>
      </c>
      <c r="AR161" s="116" t="str">
        <f>+[1]様式２・管理台帳!CP284</f>
        <v>あり</v>
      </c>
      <c r="AS161" s="116" t="str">
        <f>+[1]様式２・管理台帳!CQ284</f>
        <v>あり</v>
      </c>
      <c r="AT161" s="116" t="str">
        <f>+[1]様式２・管理台帳!CR284</f>
        <v>あり</v>
      </c>
      <c r="AU161" s="116" t="str">
        <f>+[1]様式２・管理台帳!CS284</f>
        <v>あり</v>
      </c>
      <c r="AV161" s="116" t="str">
        <f>+[1]様式２・管理台帳!CT284</f>
        <v>あり</v>
      </c>
      <c r="AW161" s="116" t="str">
        <f>+[1]様式２・管理台帳!CU284</f>
        <v>あり</v>
      </c>
      <c r="AX161" s="138">
        <f>+[1]様式２・管理台帳!CV284</f>
        <v>2</v>
      </c>
      <c r="AY161" s="116" t="str">
        <f>+[1]様式２・管理台帳!CW284</f>
        <v>あり</v>
      </c>
      <c r="AZ161" s="116" t="str">
        <f>+[1]様式２・管理台帳!CY284</f>
        <v>○</v>
      </c>
      <c r="BA161" s="139" t="str">
        <f t="shared" si="46"/>
        <v>▲</v>
      </c>
      <c r="BB161" s="140" t="str">
        <f>IF(OR(J161*2&gt;K161,J161=0,J161&gt;9),"▲","")</f>
        <v/>
      </c>
      <c r="BC161" s="141" t="str">
        <f t="shared" si="47"/>
        <v/>
      </c>
      <c r="BD161" s="141" t="str">
        <f t="shared" si="55"/>
        <v/>
      </c>
      <c r="BE161" s="141" t="str">
        <f t="shared" si="56"/>
        <v/>
      </c>
      <c r="BF161" s="141" t="str">
        <f t="shared" si="49"/>
        <v/>
      </c>
      <c r="BG161" s="141" t="str">
        <f t="shared" si="50"/>
        <v/>
      </c>
      <c r="BH161" s="142" t="str">
        <f t="shared" si="51"/>
        <v>▲</v>
      </c>
      <c r="BI161" s="141" t="str">
        <f t="shared" si="52"/>
        <v/>
      </c>
      <c r="BJ161" s="142" t="str">
        <f t="shared" si="53"/>
        <v/>
      </c>
      <c r="BK161" s="143" t="str">
        <f t="shared" si="54"/>
        <v/>
      </c>
    </row>
  </sheetData>
  <autoFilter ref="A9:BL161" xr:uid="{FFFFA7D2-D9BF-48D0-B543-D8FB47552A8D}">
    <sortState xmlns:xlrd2="http://schemas.microsoft.com/office/spreadsheetml/2017/richdata2" ref="A10:BL161">
      <sortCondition sortBy="cellColor" ref="B9:B161" dxfId="0"/>
    </sortState>
  </autoFilter>
  <mergeCells count="28">
    <mergeCell ref="BK6:BK8"/>
    <mergeCell ref="AF6:AO6"/>
    <mergeCell ref="AP6:AZ6"/>
    <mergeCell ref="BB6:BB8"/>
    <mergeCell ref="BC6:BC8"/>
    <mergeCell ref="BD6:BD8"/>
    <mergeCell ref="BE6:BE8"/>
    <mergeCell ref="BF6:BF8"/>
    <mergeCell ref="BG6:BG8"/>
    <mergeCell ref="BH6:BH8"/>
    <mergeCell ref="BI6:BI8"/>
    <mergeCell ref="BJ6:BJ8"/>
    <mergeCell ref="AF4:AO4"/>
    <mergeCell ref="AP4:AZ4"/>
    <mergeCell ref="BA4:BK4"/>
    <mergeCell ref="BA5:BA6"/>
    <mergeCell ref="B6:C6"/>
    <mergeCell ref="D6:I6"/>
    <mergeCell ref="J6:K6"/>
    <mergeCell ref="L6:U6"/>
    <mergeCell ref="V6:AC6"/>
    <mergeCell ref="AD6:AE6"/>
    <mergeCell ref="B4:C4"/>
    <mergeCell ref="D4:I4"/>
    <mergeCell ref="J4:K4"/>
    <mergeCell ref="L4:U4"/>
    <mergeCell ref="V4:AC4"/>
    <mergeCell ref="AD4:AE4"/>
  </mergeCells>
  <phoneticPr fontId="2"/>
  <pageMargins left="0.98425196850393704" right="0.78740157480314965" top="0.98425196850393704" bottom="0.78740157480314965" header="0" footer="0"/>
  <pageSetup paperSize="8" scale="49" fitToHeight="0" orientation="landscape" r:id="rId1"/>
  <headerFooter>
    <oddHeader>&amp;C埼玉県内宿泊サービス事業所一覧</oddHeader>
    <oddFooter>&amp;P / &amp;N ページ</oddFooter>
  </headerFooter>
  <rowBreaks count="3" manualBreakCount="3">
    <brk id="38" max="62" man="1"/>
    <brk id="76" max="62" man="1"/>
    <brk id="95" max="62" man="1"/>
  </rowBreaks>
  <colBreaks count="1" manualBreakCount="1">
    <brk id="31" max="160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様式１・公表様式 (HP掲載)</vt:lpstr>
      <vt:lpstr>'様式１・公表様式 (HP掲載)'!Print_Area</vt:lpstr>
      <vt:lpstr>'様式１・公表様式 (HP掲載)'!Print_Titles</vt:lpstr>
    </vt:vector>
  </TitlesOfParts>
  <Company>saitamaken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佐々木 宏平（高齢者福祉課）</dc:creator>
  <cp:lastModifiedBy>佐々木 宏平（高齢者福祉課）</cp:lastModifiedBy>
  <dcterms:created xsi:type="dcterms:W3CDTF">2025-05-09T01:42:18Z</dcterms:created>
  <dcterms:modified xsi:type="dcterms:W3CDTF">2025-05-15T02:12:55Z</dcterms:modified>
</cp:coreProperties>
</file>