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115271\Box\【02_課所共有】06_06_障害者支援課\R08年度\07 施設支援担当\34_施設指定\34_01_指定申請（総合支援）\更新対象者への通知\R80511更新様式の差し替え\新\GH\"/>
    </mc:Choice>
  </mc:AlternateContent>
  <xr:revisionPtr revIDLastSave="0" documentId="13_ncr:1_{44973612-52DC-4698-8FA6-BB397E805BAF}" xr6:coauthVersionLast="47" xr6:coauthVersionMax="47" xr10:uidLastSave="{00000000-0000-0000-0000-000000000000}"/>
  <bookViews>
    <workbookView xWindow="28690" yWindow="40" windowWidth="29020" windowHeight="15700" tabRatio="775" xr2:uid="{00000000-000D-0000-FFFF-FFFF00000000}"/>
  </bookViews>
  <sheets>
    <sheet name="提出書類一覧（更新）" sheetId="35" r:id="rId1"/>
    <sheet name="指定申請書" sheetId="48" r:id="rId2"/>
    <sheet name="指定申請書 (指定管理者)" sheetId="49" r:id="rId3"/>
    <sheet name="別紙 " sheetId="50" r:id="rId4"/>
    <sheet name="別紙１" sheetId="28" r:id="rId5"/>
    <sheet name="別紙１（指定管理者）" sheetId="45" r:id="rId6"/>
    <sheet name="別紙１ （記入例）" sheetId="34" r:id="rId7"/>
    <sheet name="（別紙２）役員・管理者名簿" sheetId="14" r:id="rId8"/>
    <sheet name="（別紙２）役員・管理者名簿(指定管理者)" sheetId="47" r:id="rId9"/>
    <sheet name="（別紙２）役員・管理者名簿 （記入例）" sheetId="33" r:id="rId10"/>
    <sheet name="勤務形態一覧表（共同生活援助・介護サービス包括型）" sheetId="51" r:id="rId11"/>
    <sheet name="勤務形態一覧表（共同生活援助・外部サービス利用型）" sheetId="52" r:id="rId12"/>
    <sheet name="勤務形態一覧表（共同生活援助・日中サービス支援型・併設短期）" sheetId="53" r:id="rId13"/>
    <sheet name="選択肢" sheetId="54" r:id="rId14"/>
  </sheets>
  <externalReferences>
    <externalReference r:id="rId15"/>
  </externalReference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0">'勤務形態一覧表（共同生活援助・介護サービス包括型）'!$A$1:$AN$90</definedName>
    <definedName name="_xlnm.Print_Area" localSheetId="11">'勤務形態一覧表（共同生活援助・外部サービス利用型）'!$A$1:$AN$87</definedName>
    <definedName name="_xlnm.Print_Area" localSheetId="12">'勤務形態一覧表（共同生活援助・日中サービス支援型・併設短期）'!$A$1:$AN$90</definedName>
    <definedName name="_xlnm.Print_Area" localSheetId="1">指定申請書!$A$1:$V$70</definedName>
    <definedName name="_xlnm.Print_Area" localSheetId="2">'指定申請書 (指定管理者)'!$A$1:$V$83</definedName>
    <definedName name="_xlnm.Print_Area" localSheetId="0">'提出書類一覧（更新）'!$A$1:$F$15</definedName>
    <definedName name="_xlnm.Print_Area" localSheetId="4">別紙１!$A$1:$Q$44</definedName>
    <definedName name="_xlnm.Print_Area" localSheetId="6">'別紙１ （記入例）'!$A$1:$R$46</definedName>
    <definedName name="_xlnm.Print_Area" localSheetId="5">'別紙１（指定管理者）'!$A$1:$R$46</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選択肢!#REF!</definedName>
    <definedName name="一般相談支援事業">選択肢!#REF!</definedName>
    <definedName name="機能訓練">選択肢!#REF!</definedName>
    <definedName name="居宅介護">選択肢!#REF!</definedName>
    <definedName name="居宅介護・重度訪問介護・同行援護・行動援護">選択肢!#REF!</definedName>
    <definedName name="居宅訪問型児童発達支援">選択肢!#REF!</definedName>
    <definedName name="共同生活援助">選択肢!$B$2:$K$2</definedName>
    <definedName name="共同生活援助・介護サービス包括型">選択肢!$B$2:$K$2</definedName>
    <definedName name="共同生活援助・外部サービス利用型">選択肢!$B$3:$K$3</definedName>
    <definedName name="共同生活援助・日中サービス支援型">選択肢!$B$4:$K$4</definedName>
    <definedName name="行動援護">選択肢!#REF!</definedName>
    <definedName name="児童発達支援・児童発達支援センターであるもの">選択肢!#REF!</definedName>
    <definedName name="児童発達支援・主として重症心身障害児を対象とする場合">選択肢!#REF!</definedName>
    <definedName name="児童発達支援・放課後等デイサービス">選択肢!#REF!</definedName>
    <definedName name="自立生活援助">選択肢!#REF!</definedName>
    <definedName name="就労移行支援">選択肢!#REF!</definedName>
    <definedName name="就労継続支援Ａ型">選択肢!#REF!</definedName>
    <definedName name="就労継続支援Ａ型・B型">選択肢!#REF!</definedName>
    <definedName name="就労継続支援Ｂ型">選択肢!#REF!</definedName>
    <definedName name="就労選択支援">選択肢!#REF!</definedName>
    <definedName name="就労定着支援">選択肢!#REF!</definedName>
    <definedName name="重度障害者等包括支援">選択肢!#REF!</definedName>
    <definedName name="重度訪問介護">選択肢!#REF!</definedName>
    <definedName name="障害者支援施設">選択肢!#REF!</definedName>
    <definedName name="生活介護">選択肢!#REF!</definedName>
    <definedName name="生活訓練">選択肢!#REF!</definedName>
    <definedName name="短期入所・空床利用型">選択肢!#REF!</definedName>
    <definedName name="短期入所・単独型">選択肢!#REF!</definedName>
    <definedName name="短期入所・併設型">選択肢!#REF!</definedName>
    <definedName name="同行援護">選択肢!#REF!</definedName>
    <definedName name="特定相談支援・障害児相談支援">選択肢!#REF!</definedName>
    <definedName name="認定指定就労移行支援">選択肢!#REF!</definedName>
    <definedName name="福祉型障害児入所施設">選択肢!#REF!</definedName>
    <definedName name="保育所等訪問支援">選択肢!#REF!</definedName>
    <definedName name="利用日数記入例">#REF!</definedName>
    <definedName name="療養介護">選択肢!#REF!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4" i="53" l="1"/>
  <c r="AL58" i="53" s="1"/>
  <c r="AG54" i="53"/>
  <c r="AJ57" i="53" s="1"/>
  <c r="AA54" i="53"/>
  <c r="AD56" i="53" s="1"/>
  <c r="U54" i="53"/>
  <c r="X56" i="53" s="1"/>
  <c r="O54" i="53"/>
  <c r="O58" i="53" s="1"/>
  <c r="I54" i="53"/>
  <c r="L57" i="53" s="1"/>
  <c r="E54" i="53"/>
  <c r="F56" i="53" s="1"/>
  <c r="C54" i="53"/>
  <c r="D56" i="53" s="1"/>
  <c r="AJ47" i="53"/>
  <c r="AJ46" i="53"/>
  <c r="AM46" i="53" s="1"/>
  <c r="AJ45" i="53"/>
  <c r="AL45" i="53" s="1"/>
  <c r="AJ44" i="53"/>
  <c r="AM44" i="53" s="1"/>
  <c r="AJ43" i="53"/>
  <c r="AL43" i="53" s="1"/>
  <c r="AJ42" i="53"/>
  <c r="AM42" i="53" s="1"/>
  <c r="AJ41" i="53"/>
  <c r="AL41" i="53" s="1"/>
  <c r="AJ40" i="53"/>
  <c r="AL40" i="53" s="1"/>
  <c r="AJ39" i="53"/>
  <c r="AL39" i="53" s="1"/>
  <c r="AJ38" i="53"/>
  <c r="AL38" i="53" s="1"/>
  <c r="AI37" i="53"/>
  <c r="AH37" i="53"/>
  <c r="AG37" i="53"/>
  <c r="AF37" i="53"/>
  <c r="AE37" i="53"/>
  <c r="AD37" i="53"/>
  <c r="AC37" i="53"/>
  <c r="AB37" i="53"/>
  <c r="AA37" i="53"/>
  <c r="Z37" i="53"/>
  <c r="Y37" i="53"/>
  <c r="X37" i="53"/>
  <c r="W37" i="53"/>
  <c r="V37" i="53"/>
  <c r="U37" i="53"/>
  <c r="R37" i="53"/>
  <c r="O37" i="53"/>
  <c r="L37" i="53"/>
  <c r="K37" i="53"/>
  <c r="J37" i="53"/>
  <c r="I37" i="53"/>
  <c r="F37" i="53"/>
  <c r="E37" i="53"/>
  <c r="D37" i="53"/>
  <c r="AJ37" i="53" s="1"/>
  <c r="AL37" i="53" s="1"/>
  <c r="AJ31" i="53"/>
  <c r="AI31" i="53"/>
  <c r="AH31" i="53"/>
  <c r="AG31" i="53"/>
  <c r="AF31" i="53"/>
  <c r="AE31" i="53"/>
  <c r="AD31" i="53"/>
  <c r="AC31" i="53"/>
  <c r="AB31" i="53"/>
  <c r="AA31" i="53"/>
  <c r="Z31" i="53"/>
  <c r="Y31" i="53"/>
  <c r="X31" i="53"/>
  <c r="W31" i="53"/>
  <c r="V31" i="53"/>
  <c r="U31" i="53"/>
  <c r="T31" i="53"/>
  <c r="S31" i="53"/>
  <c r="R31" i="53"/>
  <c r="Q31" i="53"/>
  <c r="P31" i="53"/>
  <c r="O31" i="53"/>
  <c r="N31" i="53"/>
  <c r="M31" i="53"/>
  <c r="AK31" i="53" s="1"/>
  <c r="AL31" i="53" s="1"/>
  <c r="L31" i="53"/>
  <c r="K31" i="53"/>
  <c r="J31" i="53"/>
  <c r="I31" i="53"/>
  <c r="H31" i="53"/>
  <c r="G31" i="53"/>
  <c r="F31" i="53"/>
  <c r="AL30" i="53"/>
  <c r="AK30" i="53"/>
  <c r="AK29" i="53"/>
  <c r="AL29" i="53" s="1"/>
  <c r="AL28" i="53"/>
  <c r="AK28" i="53"/>
  <c r="AL27" i="53"/>
  <c r="AK27" i="53"/>
  <c r="AL26" i="53"/>
  <c r="AK26" i="53"/>
  <c r="AK25" i="53"/>
  <c r="AL25" i="53" s="1"/>
  <c r="AL24" i="53"/>
  <c r="AK24" i="53"/>
  <c r="AL23" i="53"/>
  <c r="AK23" i="53"/>
  <c r="AL22" i="53"/>
  <c r="AK22" i="53"/>
  <c r="AK21" i="53"/>
  <c r="AL21" i="53" s="1"/>
  <c r="AL20" i="53"/>
  <c r="AK20" i="53"/>
  <c r="AL19" i="53"/>
  <c r="AK19" i="53"/>
  <c r="AL18" i="53"/>
  <c r="AK18" i="53"/>
  <c r="AK17" i="53"/>
  <c r="AL17" i="53" s="1"/>
  <c r="AL16" i="53"/>
  <c r="AK16" i="53"/>
  <c r="AL15" i="53"/>
  <c r="AK15" i="53"/>
  <c r="AL14" i="53"/>
  <c r="AK14" i="53"/>
  <c r="AK13" i="53"/>
  <c r="AL13" i="53" s="1"/>
  <c r="AL12" i="53"/>
  <c r="AK12" i="53"/>
  <c r="AL11" i="53"/>
  <c r="AK11" i="53"/>
  <c r="AG10" i="53"/>
  <c r="AF10" i="53"/>
  <c r="AE10" i="53"/>
  <c r="AD10" i="53"/>
  <c r="AC10" i="53"/>
  <c r="AB10" i="53"/>
  <c r="AA10" i="53"/>
  <c r="Z10" i="53"/>
  <c r="Y10" i="53"/>
  <c r="X10" i="53"/>
  <c r="W10" i="53"/>
  <c r="V10" i="53"/>
  <c r="U10" i="53"/>
  <c r="T10" i="53"/>
  <c r="S10" i="53"/>
  <c r="R10" i="53"/>
  <c r="Q10" i="53"/>
  <c r="P10" i="53"/>
  <c r="O10" i="53"/>
  <c r="N10" i="53"/>
  <c r="M10" i="53"/>
  <c r="L10" i="53"/>
  <c r="K10" i="53"/>
  <c r="J10" i="53"/>
  <c r="I10" i="53"/>
  <c r="H10" i="53"/>
  <c r="G10" i="53"/>
  <c r="F10" i="53"/>
  <c r="AJ10" i="53" s="1"/>
  <c r="AJ9" i="53"/>
  <c r="AI9" i="53"/>
  <c r="AH9" i="53"/>
  <c r="AG9" i="53"/>
  <c r="AF9" i="53"/>
  <c r="AE9" i="53"/>
  <c r="AD9" i="53"/>
  <c r="AC9" i="53"/>
  <c r="AB9" i="53"/>
  <c r="AA9" i="53"/>
  <c r="Z9" i="53"/>
  <c r="Y9" i="53"/>
  <c r="X9" i="53"/>
  <c r="W9" i="53"/>
  <c r="V9" i="53"/>
  <c r="U9" i="53"/>
  <c r="T9" i="53"/>
  <c r="S9" i="53"/>
  <c r="R9" i="53"/>
  <c r="Q9" i="53"/>
  <c r="P9" i="53"/>
  <c r="O9" i="53"/>
  <c r="N9" i="53"/>
  <c r="M9" i="53"/>
  <c r="L9" i="53"/>
  <c r="K9" i="53"/>
  <c r="J9" i="53"/>
  <c r="I9" i="53"/>
  <c r="H9" i="53"/>
  <c r="G9" i="53"/>
  <c r="F9" i="53"/>
  <c r="AG55" i="52"/>
  <c r="AA55" i="52"/>
  <c r="AJ54" i="52"/>
  <c r="AG54" i="52"/>
  <c r="AD54" i="52"/>
  <c r="X54" i="52"/>
  <c r="AG53" i="52"/>
  <c r="AD53" i="52"/>
  <c r="AA53" i="52"/>
  <c r="X53" i="52"/>
  <c r="D53" i="52"/>
  <c r="AL51" i="52"/>
  <c r="AM53" i="52" s="1"/>
  <c r="AG51" i="52"/>
  <c r="AJ53" i="52" s="1"/>
  <c r="AA51" i="52"/>
  <c r="AA54" i="52" s="1"/>
  <c r="U51" i="52"/>
  <c r="U54" i="52" s="1"/>
  <c r="O51" i="52"/>
  <c r="R53" i="52" s="1"/>
  <c r="I51" i="52"/>
  <c r="I55" i="52" s="1"/>
  <c r="E51" i="52"/>
  <c r="E55" i="52" s="1"/>
  <c r="C51" i="52"/>
  <c r="C53" i="52" s="1"/>
  <c r="AJ44" i="52"/>
  <c r="AJ43" i="52"/>
  <c r="AL43" i="52" s="1"/>
  <c r="AJ42" i="52"/>
  <c r="AL42" i="52" s="1"/>
  <c r="AJ41" i="52"/>
  <c r="AL41" i="52" s="1"/>
  <c r="AL40" i="52"/>
  <c r="AJ40" i="52"/>
  <c r="AJ39" i="52"/>
  <c r="AL39" i="52" s="1"/>
  <c r="AJ38" i="52"/>
  <c r="AL38" i="52" s="1"/>
  <c r="AI37" i="52"/>
  <c r="AH37" i="52"/>
  <c r="AG37" i="52"/>
  <c r="AF37" i="52"/>
  <c r="AE37" i="52"/>
  <c r="AD37" i="52"/>
  <c r="AC37" i="52"/>
  <c r="AB37" i="52"/>
  <c r="AA37" i="52"/>
  <c r="Z37" i="52"/>
  <c r="Y37" i="52"/>
  <c r="X37" i="52"/>
  <c r="W37" i="52"/>
  <c r="V37" i="52"/>
  <c r="U37" i="52"/>
  <c r="T37" i="52"/>
  <c r="S37" i="52"/>
  <c r="R37" i="52"/>
  <c r="Q37" i="52"/>
  <c r="P37" i="52"/>
  <c r="O37" i="52"/>
  <c r="N37" i="52"/>
  <c r="M37" i="52"/>
  <c r="L37" i="52"/>
  <c r="K37" i="52"/>
  <c r="J37" i="52"/>
  <c r="I37" i="52"/>
  <c r="H37" i="52"/>
  <c r="G37" i="52"/>
  <c r="F37" i="52"/>
  <c r="E37" i="52"/>
  <c r="D37" i="52"/>
  <c r="AJ37" i="52" s="1"/>
  <c r="AL37" i="52" s="1"/>
  <c r="AJ31" i="52"/>
  <c r="AI31" i="52"/>
  <c r="AH31" i="52"/>
  <c r="AG31" i="52"/>
  <c r="AF31" i="52"/>
  <c r="AE31" i="52"/>
  <c r="AD31" i="52"/>
  <c r="AC31" i="52"/>
  <c r="AB31" i="52"/>
  <c r="AA31" i="52"/>
  <c r="Z31" i="52"/>
  <c r="Y31" i="52"/>
  <c r="X31" i="52"/>
  <c r="W31" i="52"/>
  <c r="V31" i="52"/>
  <c r="U31" i="52"/>
  <c r="T31" i="52"/>
  <c r="S31" i="52"/>
  <c r="R31" i="52"/>
  <c r="Q31" i="52"/>
  <c r="P31" i="52"/>
  <c r="O31" i="52"/>
  <c r="N31" i="52"/>
  <c r="M31" i="52"/>
  <c r="L31" i="52"/>
  <c r="K31" i="52"/>
  <c r="J31" i="52"/>
  <c r="I31" i="52"/>
  <c r="H31" i="52"/>
  <c r="G31" i="52"/>
  <c r="F31" i="52"/>
  <c r="AK31" i="52" s="1"/>
  <c r="AL31" i="52" s="1"/>
  <c r="AK30" i="52"/>
  <c r="AL30" i="52" s="1"/>
  <c r="AK29" i="52"/>
  <c r="AL29" i="52" s="1"/>
  <c r="AL28" i="52"/>
  <c r="AK28" i="52"/>
  <c r="AL27" i="52"/>
  <c r="AK27" i="52"/>
  <c r="AK26" i="52"/>
  <c r="AL26" i="52" s="1"/>
  <c r="AK25" i="52"/>
  <c r="AL25" i="52" s="1"/>
  <c r="AL24" i="52"/>
  <c r="AK24" i="52"/>
  <c r="AL23" i="52"/>
  <c r="AK23" i="52"/>
  <c r="AK22" i="52"/>
  <c r="AL22" i="52" s="1"/>
  <c r="AK21" i="52"/>
  <c r="AL21" i="52" s="1"/>
  <c r="AL20" i="52"/>
  <c r="AK20" i="52"/>
  <c r="AL19" i="52"/>
  <c r="AK19" i="52"/>
  <c r="AK18" i="52"/>
  <c r="AL18" i="52" s="1"/>
  <c r="AK17" i="52"/>
  <c r="AL17" i="52" s="1"/>
  <c r="AL16" i="52"/>
  <c r="AK16" i="52"/>
  <c r="AL15" i="52"/>
  <c r="AK15" i="52"/>
  <c r="AK14" i="52"/>
  <c r="AL14" i="52" s="1"/>
  <c r="AK13" i="52"/>
  <c r="AL13" i="52" s="1"/>
  <c r="AL12" i="52"/>
  <c r="AK12" i="52"/>
  <c r="AL11" i="52"/>
  <c r="AK11" i="52"/>
  <c r="AH10" i="52"/>
  <c r="AG10" i="52"/>
  <c r="AF10" i="52"/>
  <c r="AE10" i="52"/>
  <c r="AD10" i="52"/>
  <c r="AC10" i="52"/>
  <c r="AB10" i="52"/>
  <c r="AA10" i="52"/>
  <c r="Z10" i="52"/>
  <c r="Y10" i="52"/>
  <c r="X10" i="52"/>
  <c r="W10" i="52"/>
  <c r="V10" i="52"/>
  <c r="U10" i="52"/>
  <c r="T10" i="52"/>
  <c r="S10" i="52"/>
  <c r="R10" i="52"/>
  <c r="Q10" i="52"/>
  <c r="P10" i="52"/>
  <c r="O10" i="52"/>
  <c r="N10" i="52"/>
  <c r="M10" i="52"/>
  <c r="L10" i="52"/>
  <c r="K10" i="52"/>
  <c r="J10" i="52"/>
  <c r="I10" i="52"/>
  <c r="H10" i="52"/>
  <c r="G10" i="52"/>
  <c r="F10" i="52"/>
  <c r="AJ10" i="52" s="1"/>
  <c r="AJ9" i="52"/>
  <c r="AH9" i="52"/>
  <c r="AG9" i="52"/>
  <c r="AF9" i="52"/>
  <c r="AE9" i="52"/>
  <c r="AD9" i="52"/>
  <c r="AC9" i="52"/>
  <c r="AB9" i="52"/>
  <c r="AA9" i="52"/>
  <c r="Z9" i="52"/>
  <c r="Y9" i="52"/>
  <c r="X9" i="52"/>
  <c r="W9" i="52"/>
  <c r="V9" i="52"/>
  <c r="U9" i="52"/>
  <c r="T9" i="52"/>
  <c r="S9" i="52"/>
  <c r="R9" i="52"/>
  <c r="Q9" i="52"/>
  <c r="P9" i="52"/>
  <c r="O9" i="52"/>
  <c r="N9" i="52"/>
  <c r="M9" i="52"/>
  <c r="L9" i="52"/>
  <c r="K9" i="52"/>
  <c r="J9" i="52"/>
  <c r="I9" i="52"/>
  <c r="H9" i="52"/>
  <c r="G9" i="52"/>
  <c r="F9" i="52"/>
  <c r="AI9" i="52" s="1"/>
  <c r="O58" i="51"/>
  <c r="I58" i="51"/>
  <c r="E58" i="51"/>
  <c r="AD57" i="51"/>
  <c r="AA57" i="51"/>
  <c r="X57" i="51"/>
  <c r="U57" i="51"/>
  <c r="L57" i="51"/>
  <c r="E57" i="51"/>
  <c r="AL56" i="51"/>
  <c r="AD56" i="51"/>
  <c r="U56" i="51"/>
  <c r="R56" i="51"/>
  <c r="O56" i="51"/>
  <c r="I56" i="51"/>
  <c r="F56" i="51"/>
  <c r="AL54" i="51"/>
  <c r="AL58" i="51" s="1"/>
  <c r="AG54" i="51"/>
  <c r="AG56" i="51" s="1"/>
  <c r="AA54" i="51"/>
  <c r="AA58" i="51" s="1"/>
  <c r="U54" i="51"/>
  <c r="U58" i="51" s="1"/>
  <c r="O54" i="51"/>
  <c r="O57" i="51" s="1"/>
  <c r="I54" i="51"/>
  <c r="I57" i="51" s="1"/>
  <c r="E54" i="51"/>
  <c r="E56" i="51" s="1"/>
  <c r="C54" i="51"/>
  <c r="C56" i="51" s="1"/>
  <c r="AJ47" i="51"/>
  <c r="AM46" i="51"/>
  <c r="AJ46" i="51"/>
  <c r="AL46" i="51" s="1"/>
  <c r="AJ45" i="51"/>
  <c r="AL45" i="51" s="1"/>
  <c r="AM44" i="51"/>
  <c r="AJ44" i="51"/>
  <c r="AL44" i="51" s="1"/>
  <c r="AL43" i="51"/>
  <c r="AJ43" i="51"/>
  <c r="AJ42" i="51"/>
  <c r="AM42" i="51" s="1"/>
  <c r="AL41" i="51"/>
  <c r="AJ41" i="51"/>
  <c r="AJ40" i="51"/>
  <c r="AL40" i="51" s="1"/>
  <c r="I51" i="51" s="1"/>
  <c r="AJ39" i="51"/>
  <c r="AL39" i="51" s="1"/>
  <c r="AJ38" i="51"/>
  <c r="AL38" i="51" s="1"/>
  <c r="AI37" i="51"/>
  <c r="AH37" i="51"/>
  <c r="AG37" i="51"/>
  <c r="AF37" i="51"/>
  <c r="AE37" i="51"/>
  <c r="AD37" i="51"/>
  <c r="AC37" i="51"/>
  <c r="AB37" i="51"/>
  <c r="AA37" i="51"/>
  <c r="Z37" i="51"/>
  <c r="Y37" i="51"/>
  <c r="X37" i="51"/>
  <c r="W37" i="51"/>
  <c r="V37" i="51"/>
  <c r="U37" i="51"/>
  <c r="R37" i="51"/>
  <c r="O37" i="51"/>
  <c r="L37" i="51"/>
  <c r="K37" i="51"/>
  <c r="J37" i="51"/>
  <c r="I37" i="51"/>
  <c r="F37" i="51"/>
  <c r="E37" i="51"/>
  <c r="D37" i="51"/>
  <c r="AJ37" i="51" s="1"/>
  <c r="AL37" i="51" s="1"/>
  <c r="AJ31" i="51"/>
  <c r="AI31" i="51"/>
  <c r="AH31" i="51"/>
  <c r="AG31" i="51"/>
  <c r="AF31" i="51"/>
  <c r="AE31" i="51"/>
  <c r="AD31" i="51"/>
  <c r="AC31" i="51"/>
  <c r="AB31" i="51"/>
  <c r="AA31" i="51"/>
  <c r="Z31" i="51"/>
  <c r="Y31" i="51"/>
  <c r="X31" i="51"/>
  <c r="W31" i="51"/>
  <c r="V31" i="51"/>
  <c r="U31" i="51"/>
  <c r="T31" i="51"/>
  <c r="S31" i="51"/>
  <c r="R31" i="51"/>
  <c r="Q31" i="51"/>
  <c r="P31" i="51"/>
  <c r="O31" i="51"/>
  <c r="N31" i="51"/>
  <c r="M31" i="51"/>
  <c r="L31" i="51"/>
  <c r="K31" i="51"/>
  <c r="J31" i="51"/>
  <c r="I31" i="51"/>
  <c r="H31" i="51"/>
  <c r="AK31" i="51" s="1"/>
  <c r="AL31" i="51" s="1"/>
  <c r="G31" i="51"/>
  <c r="F31" i="51"/>
  <c r="AL30" i="51"/>
  <c r="AK30" i="51"/>
  <c r="AK29" i="51"/>
  <c r="AL29" i="51" s="1"/>
  <c r="AK28" i="51"/>
  <c r="AL28" i="51" s="1"/>
  <c r="AK27" i="51"/>
  <c r="AL27" i="51" s="1"/>
  <c r="AL26" i="51"/>
  <c r="AK26" i="51"/>
  <c r="AK25" i="51"/>
  <c r="AL25" i="51" s="1"/>
  <c r="AK24" i="51"/>
  <c r="AL24" i="51" s="1"/>
  <c r="AK23" i="51"/>
  <c r="AL23" i="51" s="1"/>
  <c r="AL22" i="51"/>
  <c r="AK22" i="51"/>
  <c r="AK21" i="51"/>
  <c r="AL21" i="51" s="1"/>
  <c r="AK20" i="51"/>
  <c r="AL20" i="51" s="1"/>
  <c r="AK19" i="51"/>
  <c r="AL19" i="51" s="1"/>
  <c r="AL18" i="51"/>
  <c r="AK18" i="51"/>
  <c r="AK17" i="51"/>
  <c r="AL17" i="51" s="1"/>
  <c r="AK16" i="51"/>
  <c r="AL16" i="51" s="1"/>
  <c r="AK15" i="51"/>
  <c r="AL15" i="51" s="1"/>
  <c r="AL14" i="51"/>
  <c r="AK14" i="51"/>
  <c r="AK13" i="51"/>
  <c r="AL13" i="51" s="1"/>
  <c r="AK12" i="51"/>
  <c r="AL12" i="51" s="1"/>
  <c r="AK11" i="51"/>
  <c r="AL11" i="51" s="1"/>
  <c r="AJ10" i="51"/>
  <c r="AH10" i="51"/>
  <c r="AG10" i="51"/>
  <c r="AF10" i="51"/>
  <c r="AE10" i="51"/>
  <c r="AD10" i="51"/>
  <c r="AC10" i="51"/>
  <c r="AB10" i="51"/>
  <c r="AA10" i="51"/>
  <c r="Z10" i="51"/>
  <c r="Y10" i="51"/>
  <c r="X10" i="51"/>
  <c r="W10" i="51"/>
  <c r="V10" i="51"/>
  <c r="U10" i="51"/>
  <c r="T10" i="51"/>
  <c r="S10" i="51"/>
  <c r="R10" i="51"/>
  <c r="Q10" i="51"/>
  <c r="P10" i="51"/>
  <c r="O10" i="51"/>
  <c r="N10" i="51"/>
  <c r="M10" i="51"/>
  <c r="L10" i="51"/>
  <c r="K10" i="51"/>
  <c r="J10" i="51"/>
  <c r="I10" i="51"/>
  <c r="H10" i="51"/>
  <c r="G10" i="51"/>
  <c r="F10" i="51"/>
  <c r="AI10" i="51" s="1"/>
  <c r="AG9" i="51"/>
  <c r="AF9" i="51"/>
  <c r="AE9" i="51"/>
  <c r="AD9" i="51"/>
  <c r="AC9" i="51"/>
  <c r="AB9" i="51"/>
  <c r="AA9" i="51"/>
  <c r="Z9" i="51"/>
  <c r="Y9" i="51"/>
  <c r="X9" i="51"/>
  <c r="W9" i="51"/>
  <c r="V9" i="51"/>
  <c r="U9" i="51"/>
  <c r="T9" i="51"/>
  <c r="S9" i="51"/>
  <c r="R9" i="51"/>
  <c r="Q9" i="51"/>
  <c r="P9" i="51"/>
  <c r="O9" i="51"/>
  <c r="N9" i="51"/>
  <c r="M9" i="51"/>
  <c r="L9" i="51"/>
  <c r="K9" i="51"/>
  <c r="J9" i="51"/>
  <c r="I9" i="51"/>
  <c r="H9" i="51"/>
  <c r="G9" i="51"/>
  <c r="F9" i="51"/>
  <c r="AJ9" i="51" s="1"/>
  <c r="E51" i="51" l="1"/>
  <c r="C51" i="51"/>
  <c r="I51" i="53"/>
  <c r="E51" i="53"/>
  <c r="C51" i="53"/>
  <c r="E48" i="52"/>
  <c r="C48" i="52"/>
  <c r="L56" i="51"/>
  <c r="AJ56" i="51"/>
  <c r="R57" i="51"/>
  <c r="AM57" i="51"/>
  <c r="U53" i="52"/>
  <c r="E54" i="52"/>
  <c r="O55" i="52"/>
  <c r="AH10" i="53"/>
  <c r="I56" i="53"/>
  <c r="AG56" i="53"/>
  <c r="O57" i="53"/>
  <c r="AL57" i="53"/>
  <c r="U55" i="52"/>
  <c r="AI10" i="53"/>
  <c r="L56" i="53"/>
  <c r="AJ56" i="53"/>
  <c r="R57" i="53"/>
  <c r="AM57" i="53"/>
  <c r="O56" i="53"/>
  <c r="AL56" i="53"/>
  <c r="U57" i="53"/>
  <c r="E58" i="53"/>
  <c r="E53" i="52"/>
  <c r="L54" i="52"/>
  <c r="R56" i="53"/>
  <c r="AM56" i="53"/>
  <c r="X57" i="53"/>
  <c r="I58" i="53"/>
  <c r="F54" i="52"/>
  <c r="AL42" i="51"/>
  <c r="F53" i="52"/>
  <c r="D56" i="51"/>
  <c r="X56" i="51"/>
  <c r="F57" i="51"/>
  <c r="O54" i="52"/>
  <c r="AL54" i="52"/>
  <c r="AL55" i="52"/>
  <c r="C56" i="53"/>
  <c r="U56" i="53"/>
  <c r="E57" i="53"/>
  <c r="AA57" i="53"/>
  <c r="AM56" i="51"/>
  <c r="AI10" i="52"/>
  <c r="I53" i="52"/>
  <c r="AH9" i="51"/>
  <c r="AA56" i="51"/>
  <c r="AG57" i="51"/>
  <c r="L53" i="52"/>
  <c r="R54" i="52"/>
  <c r="AM54" i="52"/>
  <c r="F57" i="53"/>
  <c r="AD57" i="53"/>
  <c r="AA58" i="53"/>
  <c r="I54" i="52"/>
  <c r="AJ57" i="51"/>
  <c r="AG58" i="51"/>
  <c r="O53" i="52"/>
  <c r="AL53" i="52"/>
  <c r="E56" i="53"/>
  <c r="AA56" i="53"/>
  <c r="I57" i="53"/>
  <c r="AG57" i="53"/>
  <c r="AG58" i="53"/>
  <c r="AI9" i="51"/>
  <c r="AL57"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K8" authorId="0" shapeId="0" xr:uid="{F834A2A9-814B-4E47-B9FA-E0120FC8AD33}">
      <text>
        <r>
          <rPr>
            <b/>
            <sz val="9"/>
            <color indexed="81"/>
            <rFont val="MS P ゴシック"/>
            <family val="3"/>
            <charset val="128"/>
          </rPr>
          <t xml:space="preserve">法人登記簿の所在地と同じように記入すること
（全ての書類で共通です）
例：埼玉県さいたま市浦和区高砂三丁目１５番１号
</t>
        </r>
      </text>
    </comment>
    <comment ref="K9" authorId="0" shapeId="0" xr:uid="{1F9D106B-5D2B-4329-B1C5-86FA671A3C13}">
      <text>
        <r>
          <rPr>
            <b/>
            <sz val="9"/>
            <color indexed="81"/>
            <rFont val="MS P ゴシック"/>
            <family val="3"/>
            <charset val="128"/>
          </rPr>
          <t>職・氏名を記入すること
（全ての書類で共通です）
例：理事長　埼玉　太郎</t>
        </r>
      </text>
    </comment>
    <comment ref="D31" authorId="0" shapeId="0" xr:uid="{FF526C13-A843-4DFD-8A57-74ADDE342E5C}">
      <text>
        <r>
          <rPr>
            <b/>
            <sz val="9"/>
            <color indexed="81"/>
            <rFont val="MS P ゴシック"/>
            <family val="3"/>
            <charset val="128"/>
          </rPr>
          <t>運営規程の所在地と同じように記入すること
（全ての書類で共通です）
例：埼玉県さいたま市浦和区高砂三丁目１５番１号</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K8" authorId="0" shapeId="0" xr:uid="{7BDA9CAB-1BEC-460C-9550-97DE19DD7D67}">
      <text>
        <r>
          <rPr>
            <b/>
            <sz val="9"/>
            <color indexed="81"/>
            <rFont val="MS P ゴシック"/>
            <family val="3"/>
            <charset val="128"/>
          </rPr>
          <t xml:space="preserve">法人登記簿の所在地と同じように記入すること
（全ての書類で共通です）
例：埼玉県さいたま市浦和区高砂三丁目１５番１号
</t>
        </r>
      </text>
    </comment>
    <comment ref="K9" authorId="0" shapeId="0" xr:uid="{EFC8C0DD-2FC1-43FD-AD2F-62F7E79D867F}">
      <text>
        <r>
          <rPr>
            <b/>
            <sz val="9"/>
            <color indexed="81"/>
            <rFont val="MS P ゴシック"/>
            <family val="3"/>
            <charset val="128"/>
          </rPr>
          <t>職・氏名を記入すること
（全ての書類で共通です）
例：理事長　埼玉　太郎</t>
        </r>
      </text>
    </comment>
    <comment ref="D44" authorId="0" shapeId="0" xr:uid="{0C72A057-4E46-4CDE-9FBB-3FD36BA55D3A}">
      <text>
        <r>
          <rPr>
            <b/>
            <sz val="9"/>
            <color indexed="81"/>
            <rFont val="MS P ゴシック"/>
            <family val="3"/>
            <charset val="128"/>
          </rPr>
          <t>運営規程の所在地と同じように記入すること
（全ての書類で共通です）
例：埼玉県さいたま市浦和区高砂三丁目１５番１号</t>
        </r>
      </text>
    </comment>
  </commentList>
</comments>
</file>

<file path=xl/sharedStrings.xml><?xml version="1.0" encoding="utf-8"?>
<sst xmlns="http://schemas.openxmlformats.org/spreadsheetml/2006/main" count="862" uniqueCount="332">
  <si>
    <t>備考</t>
    <rPh sb="0" eb="2">
      <t>ビコウ</t>
    </rPh>
    <phoneticPr fontId="4"/>
  </si>
  <si>
    <t>２</t>
    <phoneticPr fontId="4"/>
  </si>
  <si>
    <t>受付番号</t>
    <rPh sb="0" eb="2">
      <t>ウケツケ</t>
    </rPh>
    <rPh sb="2" eb="4">
      <t>バンゴウ</t>
    </rPh>
    <phoneticPr fontId="4"/>
  </si>
  <si>
    <t>所在地</t>
    <rPh sb="0" eb="3">
      <t>ショザイチ</t>
    </rPh>
    <phoneticPr fontId="4"/>
  </si>
  <si>
    <t>電話番号</t>
    <rPh sb="0" eb="2">
      <t>デンワ</t>
    </rPh>
    <rPh sb="2" eb="4">
      <t>バンゴウ</t>
    </rPh>
    <phoneticPr fontId="4"/>
  </si>
  <si>
    <t>事</t>
    <rPh sb="0" eb="1">
      <t>ジ</t>
    </rPh>
    <phoneticPr fontId="4"/>
  </si>
  <si>
    <t>業</t>
    <rPh sb="0" eb="1">
      <t>ギョウ</t>
    </rPh>
    <phoneticPr fontId="4"/>
  </si>
  <si>
    <t>所</t>
    <rPh sb="0" eb="1">
      <t>ショ</t>
    </rPh>
    <phoneticPr fontId="4"/>
  </si>
  <si>
    <t>フリガナ</t>
    <phoneticPr fontId="4"/>
  </si>
  <si>
    <t>名　　称</t>
    <rPh sb="0" eb="1">
      <t>メイ</t>
    </rPh>
    <rPh sb="3" eb="4">
      <t>ショウ</t>
    </rPh>
    <phoneticPr fontId="4"/>
  </si>
  <si>
    <t>連 絡 先</t>
    <rPh sb="0" eb="1">
      <t>レン</t>
    </rPh>
    <rPh sb="2" eb="3">
      <t>ラク</t>
    </rPh>
    <rPh sb="4" eb="5">
      <t>サキ</t>
    </rPh>
    <phoneticPr fontId="4"/>
  </si>
  <si>
    <t>ＦＡＸ番号</t>
    <rPh sb="3" eb="5">
      <t>バンゴウ</t>
    </rPh>
    <phoneticPr fontId="4"/>
  </si>
  <si>
    <t>住　所</t>
    <rPh sb="0" eb="1">
      <t>ジュウ</t>
    </rPh>
    <rPh sb="2" eb="3">
      <t>トコロ</t>
    </rPh>
    <phoneticPr fontId="4"/>
  </si>
  <si>
    <t>氏　名</t>
    <rPh sb="0" eb="1">
      <t>シ</t>
    </rPh>
    <rPh sb="2" eb="3">
      <t>メイ</t>
    </rPh>
    <phoneticPr fontId="4"/>
  </si>
  <si>
    <t>申請者</t>
    <rPh sb="0" eb="3">
      <t>シンセイシャ</t>
    </rPh>
    <phoneticPr fontId="4"/>
  </si>
  <si>
    <t>申請者（法人）名（　　　　　　　　　　　　　　）</t>
    <rPh sb="0" eb="3">
      <t>シンセイシャ</t>
    </rPh>
    <rPh sb="4" eb="6">
      <t>ホウジン</t>
    </rPh>
    <rPh sb="7" eb="8">
      <t>ナ</t>
    </rPh>
    <phoneticPr fontId="2"/>
  </si>
  <si>
    <t>生年月日</t>
    <rPh sb="0" eb="2">
      <t>セイネン</t>
    </rPh>
    <rPh sb="2" eb="4">
      <t>ガッピ</t>
    </rPh>
    <phoneticPr fontId="2"/>
  </si>
  <si>
    <t>役職名・呼称</t>
    <rPh sb="0" eb="3">
      <t>ヤクショクメイ</t>
    </rPh>
    <rPh sb="4" eb="5">
      <t>ヨ</t>
    </rPh>
    <rPh sb="5" eb="6">
      <t>ショウ</t>
    </rPh>
    <phoneticPr fontId="2"/>
  </si>
  <si>
    <t>代表者</t>
    <rPh sb="0" eb="3">
      <t>ダイヒョウシャ</t>
    </rPh>
    <phoneticPr fontId="4"/>
  </si>
  <si>
    <t>別紙１　障害福祉サービス事業等に係る記載事項</t>
    <rPh sb="0" eb="2">
      <t>ベッシ</t>
    </rPh>
    <rPh sb="4" eb="6">
      <t>ショウガイ</t>
    </rPh>
    <rPh sb="6" eb="8">
      <t>フクシ</t>
    </rPh>
    <rPh sb="12" eb="14">
      <t>ジギョウ</t>
    </rPh>
    <rPh sb="14" eb="15">
      <t>トウ</t>
    </rPh>
    <rPh sb="16" eb="17">
      <t>カカ</t>
    </rPh>
    <rPh sb="18" eb="20">
      <t>キサイ</t>
    </rPh>
    <rPh sb="20" eb="22">
      <t>ジコウ</t>
    </rPh>
    <phoneticPr fontId="4"/>
  </si>
  <si>
    <t>管理者</t>
    <rPh sb="0" eb="1">
      <t>カン</t>
    </rPh>
    <rPh sb="1" eb="2">
      <t>リ</t>
    </rPh>
    <rPh sb="2" eb="3">
      <t>モノ</t>
    </rPh>
    <phoneticPr fontId="4"/>
  </si>
  <si>
    <t>フリガナ</t>
    <phoneticPr fontId="4"/>
  </si>
  <si>
    <t>（郵便番号　    　　―　    　　）</t>
    <phoneticPr fontId="4"/>
  </si>
  <si>
    <t>役員等の氏名、生年月日、及び住所</t>
    <rPh sb="2" eb="3">
      <t>トウ</t>
    </rPh>
    <phoneticPr fontId="4"/>
  </si>
  <si>
    <t>その他</t>
  </si>
  <si>
    <t>(１)　申請者の定款、寄附行為等及びその登記事項証明書又は条例等</t>
  </si>
  <si>
    <t>(２)　事業所の平面図</t>
  </si>
  <si>
    <t>(４)　運営規程</t>
  </si>
  <si>
    <t>(５)　利用者からの苦情を処理するために講ずる措置の概要</t>
  </si>
  <si>
    <t>１</t>
    <phoneticPr fontId="4"/>
  </si>
  <si>
    <t>２</t>
    <phoneticPr fontId="4"/>
  </si>
  <si>
    <t>３</t>
    <phoneticPr fontId="4"/>
  </si>
  <si>
    <t>４</t>
    <phoneticPr fontId="4"/>
  </si>
  <si>
    <t>申請者が、禁錮以上の刑に処せられ、その執行を終わり、又は執行を受けることがなくなるまでの者であるとき。</t>
    <phoneticPr fontId="4"/>
  </si>
  <si>
    <t>５</t>
    <phoneticPr fontId="4"/>
  </si>
  <si>
    <t xml:space="preserve">申請者が、この法律その他国民の保健医療若しくは福祉に関する法律で政令で定めるもの（※）の規定により罰金の刑に処せられ、その執行を終わり、又は執行を受けることがなくなるまでの者であるとき。
</t>
    <phoneticPr fontId="4"/>
  </si>
  <si>
    <t>（※）児童福祉法、身体障害者福祉法、精神保健及び精神障害者福祉に関する法律、社会福祉法、
　　　老人福祉法、社会福祉士及び介護福祉士法、介護保険法、精神保健福祉士法</t>
    <phoneticPr fontId="4"/>
  </si>
  <si>
    <t>６</t>
    <phoneticPr fontId="4"/>
  </si>
  <si>
    <t>７</t>
    <phoneticPr fontId="4"/>
  </si>
  <si>
    <t>８</t>
    <phoneticPr fontId="4"/>
  </si>
  <si>
    <t>９</t>
    <phoneticPr fontId="4"/>
  </si>
  <si>
    <t>10</t>
    <phoneticPr fontId="4"/>
  </si>
  <si>
    <t>第８号に規定する期間内に第４６条第２項又は第５１条の２５第２項若しくは第４項の規定による事業の廃止の届出があった場合において、申請者が、同号の通知の日前６０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５年を経過しないものであるとき。</t>
    <phoneticPr fontId="4"/>
  </si>
  <si>
    <t>11</t>
    <phoneticPr fontId="4"/>
  </si>
  <si>
    <t>申請者が、指定の申請前５年以内に障害福祉サービスに関し不正又は著しく不当な行為をした者であるとき。</t>
    <phoneticPr fontId="4"/>
  </si>
  <si>
    <t>12</t>
    <phoneticPr fontId="4"/>
  </si>
  <si>
    <t>申請者が、法人で、その役員等のうちに第４号から第６号まで又は第８号から前号までのいずれかに該当する者のあるものであるとき。</t>
    <rPh sb="18" eb="19">
      <t>ダイ</t>
    </rPh>
    <rPh sb="20" eb="21">
      <t>ゴウ</t>
    </rPh>
    <rPh sb="23" eb="24">
      <t>ダイ</t>
    </rPh>
    <rPh sb="25" eb="26">
      <t>ゴウ</t>
    </rPh>
    <rPh sb="28" eb="29">
      <t>マタ</t>
    </rPh>
    <rPh sb="30" eb="31">
      <t>ダイ</t>
    </rPh>
    <rPh sb="32" eb="33">
      <t>ゴウ</t>
    </rPh>
    <rPh sb="35" eb="36">
      <t>ゼン</t>
    </rPh>
    <rPh sb="36" eb="37">
      <t>ゴウ</t>
    </rPh>
    <phoneticPr fontId="4"/>
  </si>
  <si>
    <t>13</t>
    <phoneticPr fontId="4"/>
  </si>
  <si>
    <t>申請者が、法人でない者で、その管理者が第４号から第６号まで又は第８号から第１１号までのいずれかに該当する者であるとき。</t>
    <rPh sb="10" eb="11">
      <t>モノ</t>
    </rPh>
    <rPh sb="15" eb="18">
      <t>カンリシャ</t>
    </rPh>
    <rPh sb="19" eb="20">
      <t>ダイ</t>
    </rPh>
    <rPh sb="21" eb="22">
      <t>ゴウ</t>
    </rPh>
    <rPh sb="24" eb="25">
      <t>ダイ</t>
    </rPh>
    <rPh sb="26" eb="27">
      <t>ゴウ</t>
    </rPh>
    <rPh sb="29" eb="30">
      <t>マタ</t>
    </rPh>
    <rPh sb="31" eb="32">
      <t>ダイ</t>
    </rPh>
    <rPh sb="33" eb="34">
      <t>ゴウ</t>
    </rPh>
    <rPh sb="36" eb="37">
      <t>ダイ</t>
    </rPh>
    <rPh sb="39" eb="40">
      <t>ゴウ</t>
    </rPh>
    <phoneticPr fontId="4"/>
  </si>
  <si>
    <t>（郵便番号　　　―　　　　　　）</t>
    <phoneticPr fontId="4"/>
  </si>
  <si>
    <r>
      <t>２　指定の更新を受けようとする障害福祉サービスに関する以下の項目について、</t>
    </r>
    <r>
      <rPr>
        <sz val="9"/>
        <rFont val="HG創英角ﾎﾟｯﾌﾟ体"/>
        <family val="3"/>
        <charset val="128"/>
      </rPr>
      <t>既に届け出た内容と変更がない</t>
    </r>
    <r>
      <rPr>
        <sz val="9"/>
        <rFont val="ＭＳ ゴシック"/>
        <family val="3"/>
        <charset val="128"/>
      </rPr>
      <t>ことを誓約します。</t>
    </r>
    <phoneticPr fontId="4"/>
  </si>
  <si>
    <t>役　員・管理者　名　簿</t>
    <rPh sb="0" eb="1">
      <t>エキ</t>
    </rPh>
    <rPh sb="2" eb="3">
      <t>イン</t>
    </rPh>
    <rPh sb="4" eb="7">
      <t>カンリシャ</t>
    </rPh>
    <rPh sb="8" eb="9">
      <t>メイ</t>
    </rPh>
    <rPh sb="10" eb="11">
      <t>ボ</t>
    </rPh>
    <phoneticPr fontId="4"/>
  </si>
  <si>
    <t>浦和　次郎</t>
    <rPh sb="0" eb="2">
      <t>ウラワ</t>
    </rPh>
    <rPh sb="3" eb="5">
      <t>ジロウ</t>
    </rPh>
    <phoneticPr fontId="4"/>
  </si>
  <si>
    <t>別紙「役員・管理者名簿」のとおり</t>
    <rPh sb="6" eb="9">
      <t>カンリシャ</t>
    </rPh>
    <phoneticPr fontId="4"/>
  </si>
  <si>
    <t>県庁障害者福祉サービス事業所</t>
    <rPh sb="0" eb="2">
      <t>ケンチョウ</t>
    </rPh>
    <rPh sb="2" eb="5">
      <t>ショウガイシャ</t>
    </rPh>
    <rPh sb="5" eb="7">
      <t>フクシ</t>
    </rPh>
    <rPh sb="11" eb="14">
      <t>ジギョウショ</t>
    </rPh>
    <phoneticPr fontId="4"/>
  </si>
  <si>
    <t>ケンチョウショウガイシャフクシサービスジギョウショ</t>
    <phoneticPr fontId="4"/>
  </si>
  <si>
    <t>サイタマ　タロウ
埼玉　太郎</t>
    <rPh sb="9" eb="11">
      <t>サイタマ</t>
    </rPh>
    <rPh sb="12" eb="14">
      <t>タロウ</t>
    </rPh>
    <phoneticPr fontId="2"/>
  </si>
  <si>
    <t>理事長</t>
    <rPh sb="0" eb="3">
      <t>リジチョウ</t>
    </rPh>
    <phoneticPr fontId="2"/>
  </si>
  <si>
    <t>048-111-2222</t>
    <phoneticPr fontId="2"/>
  </si>
  <si>
    <t>ワラビ　ケンジ
蕨　健司</t>
    <rPh sb="8" eb="9">
      <t>ワラビ</t>
    </rPh>
    <rPh sb="10" eb="12">
      <t>ケンジ</t>
    </rPh>
    <phoneticPr fontId="2"/>
  </si>
  <si>
    <t>理事</t>
    <rPh sb="0" eb="2">
      <t>リジ</t>
    </rPh>
    <phoneticPr fontId="2"/>
  </si>
  <si>
    <t>048-333-4444</t>
    <phoneticPr fontId="2"/>
  </si>
  <si>
    <t>0484-55-6666</t>
    <phoneticPr fontId="2"/>
  </si>
  <si>
    <t>0484-77-8888</t>
    <phoneticPr fontId="2"/>
  </si>
  <si>
    <t>ウラワ　ジロウ
浦和　次郎</t>
    <rPh sb="8" eb="10">
      <t>ウラワ</t>
    </rPh>
    <rPh sb="11" eb="13">
      <t>ジロウ</t>
    </rPh>
    <phoneticPr fontId="2"/>
  </si>
  <si>
    <t>管理者</t>
    <rPh sb="0" eb="3">
      <t>カンリシャ</t>
    </rPh>
    <phoneticPr fontId="2"/>
  </si>
  <si>
    <t>048-999-0000</t>
    <phoneticPr fontId="2"/>
  </si>
  <si>
    <t>指定有効期間満了日</t>
    <rPh sb="0" eb="2">
      <t>シテイ</t>
    </rPh>
    <rPh sb="2" eb="4">
      <t>ユウコウ</t>
    </rPh>
    <rPh sb="4" eb="6">
      <t>キカン</t>
    </rPh>
    <rPh sb="6" eb="8">
      <t>マンリョウ</t>
    </rPh>
    <rPh sb="8" eb="9">
      <t>ビ</t>
    </rPh>
    <phoneticPr fontId="4"/>
  </si>
  <si>
    <t>申請者が法人でないとき。</t>
    <phoneticPr fontId="2"/>
  </si>
  <si>
    <t>当該申請に係るサービス事業所の従業者の知識及び技能並びに人員が、第４３条第１項の厚生労働省令で定める基準をみたしていないとき。</t>
    <phoneticPr fontId="2"/>
  </si>
  <si>
    <t>申請者が、第４３条第２項の厚生労働省令で定める指定障害福祉サービスの事業の設備及び運営に関する基準に従って適正な障害福祉サービス事業の運営をすることができないと認められるとき。</t>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</si>
  <si>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５０条第１項又は第５１条の２９第１項若しくは第２項の規定により指定を取り消され、その取消しの日から起算して５年を経過していないとき。
※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0" eb="3">
      <t>シンセイシャ</t>
    </rPh>
    <rPh sb="4" eb="6">
      <t>ミッセツ</t>
    </rPh>
    <rPh sb="7" eb="9">
      <t>カンケイ</t>
    </rPh>
    <rPh sb="10" eb="11">
      <t>ユウ</t>
    </rPh>
    <rPh sb="13" eb="14">
      <t>モノ</t>
    </rPh>
    <rPh sb="15" eb="18">
      <t>シンセイシャ</t>
    </rPh>
    <rPh sb="19" eb="21">
      <t>ホウジン</t>
    </rPh>
    <rPh sb="22" eb="23">
      <t>カギ</t>
    </rPh>
    <rPh sb="25" eb="27">
      <t>イカ</t>
    </rPh>
    <rPh sb="29" eb="30">
      <t>ゴウ</t>
    </rPh>
    <rPh sb="34" eb="35">
      <t>オナ</t>
    </rPh>
    <rPh sb="39" eb="41">
      <t>カブシキ</t>
    </rPh>
    <rPh sb="42" eb="44">
      <t>ショユウ</t>
    </rPh>
    <rPh sb="46" eb="47">
      <t>タ</t>
    </rPh>
    <rPh sb="48" eb="50">
      <t>ジユウ</t>
    </rPh>
    <rPh sb="51" eb="52">
      <t>ツウ</t>
    </rPh>
    <rPh sb="54" eb="56">
      <t>トウガイ</t>
    </rPh>
    <rPh sb="56" eb="58">
      <t>シンセイ</t>
    </rPh>
    <rPh sb="58" eb="59">
      <t>シャ</t>
    </rPh>
    <rPh sb="60" eb="62">
      <t>ジギョウ</t>
    </rPh>
    <rPh sb="63" eb="66">
      <t>ジッシツテキ</t>
    </rPh>
    <rPh sb="67" eb="69">
      <t>シハイ</t>
    </rPh>
    <rPh sb="71" eb="72">
      <t>モ</t>
    </rPh>
    <rPh sb="77" eb="79">
      <t>ジギョウ</t>
    </rPh>
    <rPh sb="80" eb="82">
      <t>ジュウヨウ</t>
    </rPh>
    <rPh sb="83" eb="85">
      <t>エイキョウ</t>
    </rPh>
    <rPh sb="86" eb="87">
      <t>アタ</t>
    </rPh>
    <rPh sb="89" eb="91">
      <t>カンケイ</t>
    </rPh>
    <rPh sb="94" eb="95">
      <t>モノ</t>
    </rPh>
    <rPh sb="98" eb="100">
      <t>コウセイ</t>
    </rPh>
    <rPh sb="100" eb="103">
      <t>ロウドウショウ</t>
    </rPh>
    <rPh sb="103" eb="104">
      <t>レイ</t>
    </rPh>
    <rPh sb="105" eb="106">
      <t>サダ</t>
    </rPh>
    <rPh sb="111" eb="113">
      <t>イカ</t>
    </rPh>
    <rPh sb="115" eb="116">
      <t>ゴウ</t>
    </rPh>
    <rPh sb="121" eb="124">
      <t>シンセイシャ</t>
    </rPh>
    <rPh sb="125" eb="128">
      <t>オヤガイシャ</t>
    </rPh>
    <rPh sb="128" eb="129">
      <t>トウ</t>
    </rPh>
    <rPh sb="136" eb="139">
      <t>シンセイシャ</t>
    </rPh>
    <rPh sb="140" eb="143">
      <t>オヤガイシャ</t>
    </rPh>
    <rPh sb="143" eb="144">
      <t>トウ</t>
    </rPh>
    <rPh sb="145" eb="147">
      <t>カブシキ</t>
    </rPh>
    <rPh sb="148" eb="150">
      <t>ショユウ</t>
    </rPh>
    <rPh sb="152" eb="153">
      <t>タ</t>
    </rPh>
    <rPh sb="154" eb="156">
      <t>ジユウ</t>
    </rPh>
    <rPh sb="157" eb="158">
      <t>ツウ</t>
    </rPh>
    <rPh sb="162" eb="164">
      <t>ジギョウ</t>
    </rPh>
    <rPh sb="165" eb="168">
      <t>ジッシツテキ</t>
    </rPh>
    <rPh sb="169" eb="171">
      <t>シハイ</t>
    </rPh>
    <rPh sb="173" eb="174">
      <t>モ</t>
    </rPh>
    <rPh sb="179" eb="181">
      <t>ジギョウ</t>
    </rPh>
    <rPh sb="182" eb="184">
      <t>ジュウヨウ</t>
    </rPh>
    <rPh sb="185" eb="187">
      <t>エイキョウ</t>
    </rPh>
    <rPh sb="188" eb="189">
      <t>アタ</t>
    </rPh>
    <rPh sb="191" eb="193">
      <t>カンケイ</t>
    </rPh>
    <rPh sb="196" eb="197">
      <t>モノ</t>
    </rPh>
    <rPh sb="200" eb="202">
      <t>コウセイ</t>
    </rPh>
    <rPh sb="202" eb="205">
      <t>ロウドウショウ</t>
    </rPh>
    <rPh sb="205" eb="206">
      <t>レイ</t>
    </rPh>
    <rPh sb="207" eb="208">
      <t>サダ</t>
    </rPh>
    <rPh sb="212" eb="213">
      <t>マタ</t>
    </rPh>
    <rPh sb="214" eb="216">
      <t>トウガイ</t>
    </rPh>
    <rPh sb="216" eb="219">
      <t>シンセイシャ</t>
    </rPh>
    <rPh sb="220" eb="222">
      <t>カブシキ</t>
    </rPh>
    <rPh sb="223" eb="225">
      <t>ショユウ</t>
    </rPh>
    <rPh sb="227" eb="228">
      <t>タ</t>
    </rPh>
    <rPh sb="229" eb="231">
      <t>ジユウ</t>
    </rPh>
    <rPh sb="232" eb="233">
      <t>トオ</t>
    </rPh>
    <rPh sb="237" eb="239">
      <t>ジギョウ</t>
    </rPh>
    <rPh sb="240" eb="243">
      <t>ジッシツテキ</t>
    </rPh>
    <rPh sb="244" eb="246">
      <t>シハイ</t>
    </rPh>
    <rPh sb="248" eb="249">
      <t>モ</t>
    </rPh>
    <rPh sb="254" eb="256">
      <t>ジギョウ</t>
    </rPh>
    <rPh sb="257" eb="259">
      <t>ジュウヨウ</t>
    </rPh>
    <rPh sb="260" eb="262">
      <t>エイキョウ</t>
    </rPh>
    <rPh sb="263" eb="264">
      <t>アタ</t>
    </rPh>
    <rPh sb="266" eb="268">
      <t>カンケイ</t>
    </rPh>
    <rPh sb="271" eb="272">
      <t>モノ</t>
    </rPh>
    <rPh sb="275" eb="277">
      <t>コウセイ</t>
    </rPh>
    <rPh sb="277" eb="280">
      <t>ロウドウショウ</t>
    </rPh>
    <rPh sb="280" eb="281">
      <t>レイ</t>
    </rPh>
    <rPh sb="282" eb="283">
      <t>サダ</t>
    </rPh>
    <rPh sb="291" eb="293">
      <t>トウガイ</t>
    </rPh>
    <rPh sb="293" eb="296">
      <t>シンセイシャ</t>
    </rPh>
    <rPh sb="297" eb="299">
      <t>コウセイ</t>
    </rPh>
    <rPh sb="299" eb="302">
      <t>ロウドウショウ</t>
    </rPh>
    <rPh sb="302" eb="303">
      <t>レイ</t>
    </rPh>
    <rPh sb="304" eb="305">
      <t>サダ</t>
    </rPh>
    <rPh sb="307" eb="309">
      <t>ミッセツ</t>
    </rPh>
    <rPh sb="310" eb="312">
      <t>カンケイ</t>
    </rPh>
    <rPh sb="313" eb="314">
      <t>ユウ</t>
    </rPh>
    <rPh sb="316" eb="318">
      <t>ホウジン</t>
    </rPh>
    <rPh sb="325" eb="326">
      <t>ダイ</t>
    </rPh>
    <rPh sb="328" eb="329">
      <t>ジョウ</t>
    </rPh>
    <rPh sb="329" eb="330">
      <t>ダイ</t>
    </rPh>
    <rPh sb="331" eb="332">
      <t>コウ</t>
    </rPh>
    <rPh sb="332" eb="333">
      <t>マタ</t>
    </rPh>
    <rPh sb="334" eb="335">
      <t>ダイ</t>
    </rPh>
    <rPh sb="337" eb="338">
      <t>ジョウ</t>
    </rPh>
    <rPh sb="341" eb="342">
      <t>ダイ</t>
    </rPh>
    <rPh sb="343" eb="344">
      <t>コウ</t>
    </rPh>
    <rPh sb="344" eb="345">
      <t>モ</t>
    </rPh>
    <rPh sb="348" eb="349">
      <t>ダイ</t>
    </rPh>
    <rPh sb="350" eb="351">
      <t>コウ</t>
    </rPh>
    <rPh sb="352" eb="354">
      <t>キテイ</t>
    </rPh>
    <rPh sb="357" eb="359">
      <t>シテイ</t>
    </rPh>
    <rPh sb="360" eb="361">
      <t>ト</t>
    </rPh>
    <rPh sb="362" eb="363">
      <t>ケ</t>
    </rPh>
    <rPh sb="368" eb="370">
      <t>トリケ</t>
    </rPh>
    <rPh sb="372" eb="373">
      <t>ヒ</t>
    </rPh>
    <rPh sb="375" eb="377">
      <t>キサン</t>
    </rPh>
    <rPh sb="380" eb="381">
      <t>ネン</t>
    </rPh>
    <rPh sb="382" eb="384">
      <t>ケイカ</t>
    </rPh>
    <rPh sb="398" eb="400">
      <t>トウガイ</t>
    </rPh>
    <rPh sb="400" eb="402">
      <t>シテイ</t>
    </rPh>
    <rPh sb="403" eb="405">
      <t>トリケ</t>
    </rPh>
    <rPh sb="408" eb="410">
      <t>シテイ</t>
    </rPh>
    <rPh sb="410" eb="412">
      <t>ショウガイ</t>
    </rPh>
    <rPh sb="412" eb="414">
      <t>フクシ</t>
    </rPh>
    <rPh sb="418" eb="421">
      <t>ジギョウシャ</t>
    </rPh>
    <rPh sb="422" eb="424">
      <t>シテイ</t>
    </rPh>
    <rPh sb="425" eb="427">
      <t>トリケ</t>
    </rPh>
    <rPh sb="431" eb="433">
      <t>トウガイ</t>
    </rPh>
    <rPh sb="433" eb="435">
      <t>シテイ</t>
    </rPh>
    <rPh sb="436" eb="438">
      <t>トリケ</t>
    </rPh>
    <rPh sb="440" eb="442">
      <t>ショブン</t>
    </rPh>
    <rPh sb="443" eb="445">
      <t>リユウ</t>
    </rPh>
    <rPh sb="449" eb="451">
      <t>ジジツ</t>
    </rPh>
    <rPh sb="451" eb="452">
      <t>オヨ</t>
    </rPh>
    <rPh sb="453" eb="455">
      <t>トウガイ</t>
    </rPh>
    <rPh sb="455" eb="457">
      <t>ジジツ</t>
    </rPh>
    <rPh sb="458" eb="460">
      <t>ハッセイ</t>
    </rPh>
    <rPh sb="461" eb="463">
      <t>ボウシ</t>
    </rPh>
    <rPh sb="468" eb="470">
      <t>トウガイ</t>
    </rPh>
    <rPh sb="470" eb="472">
      <t>シテイ</t>
    </rPh>
    <rPh sb="472" eb="474">
      <t>ショウガイ</t>
    </rPh>
    <rPh sb="474" eb="476">
      <t>フクシ</t>
    </rPh>
    <rPh sb="480" eb="483">
      <t>ジギョウシャ</t>
    </rPh>
    <rPh sb="486" eb="488">
      <t>ギョウム</t>
    </rPh>
    <rPh sb="488" eb="490">
      <t>カンリ</t>
    </rPh>
    <rPh sb="490" eb="492">
      <t>タイセイ</t>
    </rPh>
    <rPh sb="493" eb="495">
      <t>セイビ</t>
    </rPh>
    <rPh sb="500" eb="501">
      <t>ト</t>
    </rPh>
    <rPh sb="501" eb="502">
      <t>ク</t>
    </rPh>
    <rPh sb="503" eb="505">
      <t>ジョウキョウ</t>
    </rPh>
    <rPh sb="507" eb="508">
      <t>タ</t>
    </rPh>
    <rPh sb="509" eb="511">
      <t>トウガイ</t>
    </rPh>
    <rPh sb="511" eb="513">
      <t>ジジツ</t>
    </rPh>
    <rPh sb="514" eb="515">
      <t>カン</t>
    </rPh>
    <rPh sb="517" eb="519">
      <t>トウガイ</t>
    </rPh>
    <rPh sb="519" eb="521">
      <t>シテイ</t>
    </rPh>
    <rPh sb="521" eb="523">
      <t>ショウガイ</t>
    </rPh>
    <rPh sb="523" eb="525">
      <t>フクシ</t>
    </rPh>
    <rPh sb="529" eb="532">
      <t>ジギョウシャ</t>
    </rPh>
    <rPh sb="533" eb="534">
      <t>ユウ</t>
    </rPh>
    <rPh sb="538" eb="540">
      <t>セキニン</t>
    </rPh>
    <rPh sb="541" eb="543">
      <t>テイド</t>
    </rPh>
    <rPh sb="544" eb="546">
      <t>コウリョ</t>
    </rPh>
    <rPh sb="551" eb="552">
      <t>ゴウ</t>
    </rPh>
    <rPh sb="552" eb="553">
      <t>ホン</t>
    </rPh>
    <rPh sb="553" eb="554">
      <t>ブン</t>
    </rPh>
    <rPh sb="555" eb="557">
      <t>キテイ</t>
    </rPh>
    <rPh sb="559" eb="561">
      <t>シテイ</t>
    </rPh>
    <rPh sb="562" eb="564">
      <t>トリケ</t>
    </rPh>
    <rPh sb="566" eb="568">
      <t>ガイトウ</t>
    </rPh>
    <rPh sb="579" eb="581">
      <t>ソウトウ</t>
    </rPh>
    <rPh sb="585" eb="586">
      <t>ミト</t>
    </rPh>
    <rPh sb="595" eb="597">
      <t>コウセイ</t>
    </rPh>
    <rPh sb="597" eb="600">
      <t>ロウドウショウ</t>
    </rPh>
    <rPh sb="600" eb="601">
      <t>レイ</t>
    </rPh>
    <rPh sb="602" eb="603">
      <t>サダ</t>
    </rPh>
    <rPh sb="608" eb="610">
      <t>ガイトウ</t>
    </rPh>
    <rPh sb="612" eb="614">
      <t>バアイ</t>
    </rPh>
    <rPh sb="615" eb="616">
      <t>ノゾ</t>
    </rPh>
    <phoneticPr fontId="4"/>
  </si>
  <si>
    <t>申請者が、第５０条第１項又は第５１条の２９第１項若しくは第２項の規定による指定の取消しの処分に係る行政手続法第１５条の規定による通知があった日から当該処分をする日又は処分をしないことを決定する日までの間に第４６条第２項又は第５１条の２５第２項若しくは第４項の規定による事業の廃止の届出をした者（当該事業の廃止について相当の理由がある者を除く。）で、当該届出の日から起算して５年を経過しないものであるとき。</t>
    <rPh sb="0" eb="3">
      <t>シンセイシャ</t>
    </rPh>
    <rPh sb="5" eb="6">
      <t>ダイ</t>
    </rPh>
    <rPh sb="8" eb="9">
      <t>ジョウ</t>
    </rPh>
    <rPh sb="9" eb="10">
      <t>ダイ</t>
    </rPh>
    <rPh sb="11" eb="12">
      <t>コウ</t>
    </rPh>
    <rPh sb="12" eb="13">
      <t>マタ</t>
    </rPh>
    <rPh sb="14" eb="15">
      <t>ダイ</t>
    </rPh>
    <rPh sb="17" eb="18">
      <t>ジョウ</t>
    </rPh>
    <rPh sb="21" eb="22">
      <t>ダイ</t>
    </rPh>
    <rPh sb="23" eb="24">
      <t>コウ</t>
    </rPh>
    <rPh sb="24" eb="25">
      <t>モ</t>
    </rPh>
    <rPh sb="28" eb="29">
      <t>ダイ</t>
    </rPh>
    <rPh sb="30" eb="31">
      <t>コウ</t>
    </rPh>
    <rPh sb="32" eb="34">
      <t>キテイ</t>
    </rPh>
    <rPh sb="37" eb="39">
      <t>シテイ</t>
    </rPh>
    <rPh sb="40" eb="42">
      <t>トリケ</t>
    </rPh>
    <rPh sb="44" eb="46">
      <t>ショブン</t>
    </rPh>
    <rPh sb="47" eb="48">
      <t>カカ</t>
    </rPh>
    <rPh sb="49" eb="51">
      <t>ギョウセイ</t>
    </rPh>
    <rPh sb="51" eb="54">
      <t>テツヅキホウ</t>
    </rPh>
    <rPh sb="54" eb="55">
      <t>ダイ</t>
    </rPh>
    <rPh sb="57" eb="58">
      <t>ジョウ</t>
    </rPh>
    <rPh sb="59" eb="61">
      <t>キテイ</t>
    </rPh>
    <rPh sb="64" eb="66">
      <t>ツウチ</t>
    </rPh>
    <rPh sb="70" eb="71">
      <t>ヒ</t>
    </rPh>
    <rPh sb="73" eb="75">
      <t>トウガイ</t>
    </rPh>
    <rPh sb="75" eb="77">
      <t>ショブン</t>
    </rPh>
    <rPh sb="80" eb="81">
      <t>ヒ</t>
    </rPh>
    <rPh sb="81" eb="82">
      <t>マタ</t>
    </rPh>
    <rPh sb="83" eb="85">
      <t>ショブン</t>
    </rPh>
    <rPh sb="92" eb="94">
      <t>ケッテイ</t>
    </rPh>
    <rPh sb="96" eb="97">
      <t>ヒ</t>
    </rPh>
    <rPh sb="100" eb="101">
      <t>アイダ</t>
    </rPh>
    <rPh sb="102" eb="103">
      <t>ダイ</t>
    </rPh>
    <rPh sb="105" eb="106">
      <t>ジョウ</t>
    </rPh>
    <rPh sb="106" eb="107">
      <t>ダイ</t>
    </rPh>
    <rPh sb="108" eb="109">
      <t>コウ</t>
    </rPh>
    <rPh sb="109" eb="110">
      <t>マタ</t>
    </rPh>
    <rPh sb="111" eb="112">
      <t>ダイ</t>
    </rPh>
    <rPh sb="114" eb="115">
      <t>ジョウ</t>
    </rPh>
    <rPh sb="118" eb="119">
      <t>ダイ</t>
    </rPh>
    <rPh sb="120" eb="121">
      <t>コウ</t>
    </rPh>
    <rPh sb="121" eb="122">
      <t>モ</t>
    </rPh>
    <rPh sb="125" eb="126">
      <t>ダイ</t>
    </rPh>
    <rPh sb="127" eb="128">
      <t>コウ</t>
    </rPh>
    <rPh sb="129" eb="131">
      <t>キテイ</t>
    </rPh>
    <rPh sb="134" eb="136">
      <t>ジギョウ</t>
    </rPh>
    <rPh sb="137" eb="139">
      <t>ハイシ</t>
    </rPh>
    <rPh sb="140" eb="141">
      <t>トド</t>
    </rPh>
    <rPh sb="141" eb="142">
      <t>デ</t>
    </rPh>
    <rPh sb="145" eb="146">
      <t>モノ</t>
    </rPh>
    <rPh sb="147" eb="149">
      <t>トウガイ</t>
    </rPh>
    <rPh sb="149" eb="151">
      <t>ジギョウ</t>
    </rPh>
    <rPh sb="152" eb="154">
      <t>ハイシ</t>
    </rPh>
    <rPh sb="158" eb="160">
      <t>ソウトウ</t>
    </rPh>
    <rPh sb="161" eb="163">
      <t>リユウ</t>
    </rPh>
    <rPh sb="166" eb="167">
      <t>モノ</t>
    </rPh>
    <rPh sb="168" eb="169">
      <t>ノゾ</t>
    </rPh>
    <rPh sb="174" eb="176">
      <t>トウガイ</t>
    </rPh>
    <rPh sb="176" eb="178">
      <t>トドケデ</t>
    </rPh>
    <rPh sb="179" eb="180">
      <t>ビ</t>
    </rPh>
    <rPh sb="182" eb="184">
      <t>キサン</t>
    </rPh>
    <rPh sb="187" eb="188">
      <t>ネン</t>
    </rPh>
    <rPh sb="189" eb="191">
      <t>ケイカ</t>
    </rPh>
    <phoneticPr fontId="4"/>
  </si>
  <si>
    <t>申請者が、第４８条第１項（同条第３項において準用する場合を含む。）又は第５１条の２７第１項若しくは第２項の規定による検査が行われた日から聴聞決定予定日（当該検査の結果に基づき第５０条第１項又は第５１条の２９第１項若しくは第２項の規定による指定の取消しの処分に係る聴聞を行うか否かの決定をすることが見込まれる日として厚生労働省令で定めるところにより都道府県知事が当該申請者に当該検査が行われた日から１０日以内に特定の日を通知した場合における当該特定の日をいう。）までの間に第４６条第２項又は第５１条の２５第２項若しくは第４項の規定による事業の廃止の届出をした者（当該事業の廃止について相当の理由がある者を除く。）で、当該届出の日から起算して５年を経過しないものであるとき。</t>
    <rPh sb="0" eb="3">
      <t>シンセイシャ</t>
    </rPh>
    <rPh sb="5" eb="6">
      <t>ダイ</t>
    </rPh>
    <rPh sb="8" eb="9">
      <t>ジョウ</t>
    </rPh>
    <rPh sb="9" eb="10">
      <t>ダイ</t>
    </rPh>
    <rPh sb="11" eb="12">
      <t>コウ</t>
    </rPh>
    <rPh sb="173" eb="177">
      <t>トドウフケン</t>
    </rPh>
    <rPh sb="177" eb="179">
      <t>チジ</t>
    </rPh>
    <rPh sb="180" eb="182">
      <t>トウガイ</t>
    </rPh>
    <rPh sb="182" eb="184">
      <t>シンセイ</t>
    </rPh>
    <rPh sb="184" eb="185">
      <t>シャ</t>
    </rPh>
    <rPh sb="186" eb="188">
      <t>トウガイ</t>
    </rPh>
    <rPh sb="188" eb="190">
      <t>ケンサ</t>
    </rPh>
    <rPh sb="191" eb="192">
      <t>オコナ</t>
    </rPh>
    <rPh sb="195" eb="196">
      <t>ヒ</t>
    </rPh>
    <rPh sb="200" eb="201">
      <t>ヒ</t>
    </rPh>
    <rPh sb="201" eb="203">
      <t>イナイ</t>
    </rPh>
    <rPh sb="204" eb="206">
      <t>トクテイ</t>
    </rPh>
    <rPh sb="207" eb="208">
      <t>ヒ</t>
    </rPh>
    <rPh sb="209" eb="211">
      <t>ツウチ</t>
    </rPh>
    <rPh sb="213" eb="215">
      <t>バアイ</t>
    </rPh>
    <rPh sb="219" eb="221">
      <t>トウガイ</t>
    </rPh>
    <rPh sb="233" eb="234">
      <t>アイダ</t>
    </rPh>
    <rPh sb="235" eb="236">
      <t>ダイ</t>
    </rPh>
    <rPh sb="238" eb="239">
      <t>ジョウ</t>
    </rPh>
    <rPh sb="239" eb="240">
      <t>ダイ</t>
    </rPh>
    <rPh sb="241" eb="242">
      <t>コウ</t>
    </rPh>
    <rPh sb="242" eb="243">
      <t>マタ</t>
    </rPh>
    <rPh sb="244" eb="245">
      <t>ダイ</t>
    </rPh>
    <rPh sb="247" eb="248">
      <t>ジョウ</t>
    </rPh>
    <rPh sb="251" eb="252">
      <t>ダイ</t>
    </rPh>
    <rPh sb="253" eb="254">
      <t>コウ</t>
    </rPh>
    <rPh sb="254" eb="255">
      <t>モ</t>
    </rPh>
    <rPh sb="258" eb="259">
      <t>ダイ</t>
    </rPh>
    <rPh sb="260" eb="261">
      <t>コウ</t>
    </rPh>
    <rPh sb="262" eb="264">
      <t>キテイ</t>
    </rPh>
    <rPh sb="267" eb="269">
      <t>ジギョウ</t>
    </rPh>
    <rPh sb="270" eb="272">
      <t>ハイシ</t>
    </rPh>
    <rPh sb="273" eb="274">
      <t>トドケ</t>
    </rPh>
    <rPh sb="274" eb="275">
      <t>デ</t>
    </rPh>
    <rPh sb="278" eb="279">
      <t>モノ</t>
    </rPh>
    <rPh sb="280" eb="282">
      <t>トウガイ</t>
    </rPh>
    <rPh sb="282" eb="284">
      <t>ジギョウ</t>
    </rPh>
    <rPh sb="285" eb="287">
      <t>ハイシ</t>
    </rPh>
    <rPh sb="291" eb="293">
      <t>ソウトウ</t>
    </rPh>
    <rPh sb="294" eb="296">
      <t>リユウ</t>
    </rPh>
    <rPh sb="299" eb="300">
      <t>モノ</t>
    </rPh>
    <rPh sb="301" eb="302">
      <t>ノゾ</t>
    </rPh>
    <rPh sb="307" eb="309">
      <t>トウガイ</t>
    </rPh>
    <rPh sb="309" eb="310">
      <t>トドケ</t>
    </rPh>
    <rPh sb="310" eb="311">
      <t>デ</t>
    </rPh>
    <rPh sb="312" eb="313">
      <t>ビ</t>
    </rPh>
    <rPh sb="315" eb="317">
      <t>キサン</t>
    </rPh>
    <rPh sb="320" eb="321">
      <t>ネン</t>
    </rPh>
    <rPh sb="322" eb="324">
      <t>ケイカ</t>
    </rPh>
    <phoneticPr fontId="4"/>
  </si>
  <si>
    <t>申請者が、第５０条第１項（同条第３項において準用する場合を含む。以下この項において同じ。）又は第５１条の２９第１項若しくは第２項の規定により指定を取り消され、その取消しの日から起算して５年を経過しない者（当該指定を取り消された者が法人である場合においては、当該取消しの処分に係る行政手続法（平成５年法律第８８号）第１５条の規定による通知があった日前６０日以内に当該法人の役員又はそのサービス事業所を管理する者その他の政令で定める使用人（以下「役員等」という。）であった者で当該取消しの日から起算して５年を経過しないものを含み、当該指定を取り消された者が法人でない場合においては、当該通知があった日前６０日以内に当該者の管理者であった者で当該取消しの日から起算して５年を経過しないものを含む。）であるとき。
※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厚生労働省令で定めるものに該当する場合を除く。</t>
    <rPh sb="13" eb="15">
      <t>どうじょう</t>
    </rPh>
    <rPh sb="15" eb="16">
      <t>だい</t>
    </rPh>
    <rPh sb="17" eb="18">
      <t>こう</t>
    </rPh>
    <rPh sb="22" eb="24">
      <t>じゅんよう</t>
    </rPh>
    <rPh sb="26" eb="28">
      <t>ばあい</t>
    </rPh>
    <rPh sb="29" eb="30">
      <t>ふく</t>
    </rPh>
    <rPh sb="32" eb="34">
      <t>いか</t>
    </rPh>
    <rPh sb="36" eb="37">
      <t>こう</t>
    </rPh>
    <rPh sb="41" eb="42">
      <t>おな</t>
    </rPh>
    <rPh sb="45" eb="46">
      <t>また</t>
    </rPh>
    <rPh sb="47" eb="48">
      <t>だい</t>
    </rPh>
    <rPh sb="50" eb="51">
      <t>じょう</t>
    </rPh>
    <rPh sb="54" eb="55">
      <t>だい</t>
    </rPh>
    <rPh sb="56" eb="57">
      <t>こう</t>
    </rPh>
    <rPh sb="57" eb="58">
      <t>も</t>
    </rPh>
    <rPh sb="61" eb="62">
      <t>だい</t>
    </rPh>
    <rPh sb="63" eb="64">
      <t>こう</t>
    </rPh>
    <rPh sb="65" eb="67">
      <t>きてい</t>
    </rPh>
    <rPh sb="145" eb="147">
      <t>へいせい</t>
    </rPh>
    <rPh sb="148" eb="149">
      <t>ねん</t>
    </rPh>
    <rPh sb="149" eb="151">
      <t>ほうりつ</t>
    </rPh>
    <rPh sb="151" eb="152">
      <t>だい</t>
    </rPh>
    <rPh sb="154" eb="155">
      <t>ごう</t>
    </rPh>
    <rPh sb="206" eb="207">
      <t>た</t>
    </rPh>
    <rPh sb="208" eb="210">
      <t>せいれい</t>
    </rPh>
    <rPh sb="211" eb="212">
      <t>さだ</t>
    </rPh>
    <rPh sb="214" eb="216">
      <t>しよう</t>
    </rPh>
    <rPh sb="216" eb="217">
      <t>にん</t>
    </rPh>
    <rPh sb="332" eb="333">
      <t>ねん</t>
    </rPh>
    <rPh sb="334" eb="336">
      <t>けいか</t>
    </rPh>
    <rPh sb="342" eb="343">
      <t>ふく</t>
    </rPh>
    <rPh sb="358" eb="360">
      <t>とうがい</t>
    </rPh>
    <rPh sb="360" eb="362">
      <t>してい</t>
    </rPh>
    <rPh sb="363" eb="364">
      <t>と</t>
    </rPh>
    <rPh sb="364" eb="365">
      <t>け</t>
    </rPh>
    <rPh sb="368" eb="370">
      <t>してい</t>
    </rPh>
    <rPh sb="370" eb="372">
      <t>しょうがい</t>
    </rPh>
    <rPh sb="372" eb="374">
      <t>ふくし</t>
    </rPh>
    <rPh sb="378" eb="381">
      <t>じぎょうしゃ</t>
    </rPh>
    <rPh sb="382" eb="384">
      <t>してい</t>
    </rPh>
    <rPh sb="385" eb="386">
      <t>と</t>
    </rPh>
    <rPh sb="386" eb="387">
      <t>け</t>
    </rPh>
    <rPh sb="391" eb="393">
      <t>とうがい</t>
    </rPh>
    <rPh sb="393" eb="395">
      <t>してい</t>
    </rPh>
    <rPh sb="396" eb="397">
      <t>と</t>
    </rPh>
    <rPh sb="397" eb="398">
      <t>け</t>
    </rPh>
    <rPh sb="400" eb="402">
      <t>しょぶん</t>
    </rPh>
    <rPh sb="403" eb="405">
      <t>りゆう</t>
    </rPh>
    <rPh sb="409" eb="411">
      <t>じじつ</t>
    </rPh>
    <rPh sb="411" eb="412">
      <t>およ</t>
    </rPh>
    <rPh sb="413" eb="415">
      <t>とうがい</t>
    </rPh>
    <rPh sb="415" eb="417">
      <t>じじつ</t>
    </rPh>
    <rPh sb="418" eb="420">
      <t>はっせい</t>
    </rPh>
    <rPh sb="421" eb="423">
      <t>ぼうし</t>
    </rPh>
    <rPh sb="428" eb="430">
      <t>とうがい</t>
    </rPh>
    <rPh sb="430" eb="432">
      <t>してい</t>
    </rPh>
    <rPh sb="432" eb="434">
      <t>しょうがい</t>
    </rPh>
    <rPh sb="434" eb="436">
      <t>ふくし</t>
    </rPh>
    <rPh sb="440" eb="443">
      <t>じぎょうしゃ</t>
    </rPh>
    <rPh sb="446" eb="448">
      <t>ぎょうむ</t>
    </rPh>
    <rPh sb="448" eb="450">
      <t>かんり</t>
    </rPh>
    <rPh sb="450" eb="452">
      <t>たいせい</t>
    </rPh>
    <rPh sb="453" eb="455">
      <t>せいび</t>
    </rPh>
    <rPh sb="460" eb="461">
      <t>と</t>
    </rPh>
    <rPh sb="461" eb="462">
      <t>く</t>
    </rPh>
    <rPh sb="463" eb="465">
      <t>じょうきょう</t>
    </rPh>
    <rPh sb="467" eb="468">
      <t>た</t>
    </rPh>
    <rPh sb="469" eb="471">
      <t>とうがい</t>
    </rPh>
    <rPh sb="471" eb="473">
      <t>じじつ</t>
    </rPh>
    <rPh sb="474" eb="475">
      <t>かん</t>
    </rPh>
    <rPh sb="477" eb="479">
      <t>とうがい</t>
    </rPh>
    <rPh sb="479" eb="481">
      <t>してい</t>
    </rPh>
    <rPh sb="481" eb="483">
      <t>しょうがい</t>
    </rPh>
    <rPh sb="483" eb="485">
      <t>ふくし</t>
    </rPh>
    <rPh sb="489" eb="492">
      <t>じぎょうしゃ</t>
    </rPh>
    <rPh sb="493" eb="494">
      <t>ゆう</t>
    </rPh>
    <rPh sb="498" eb="500">
      <t>せきにん</t>
    </rPh>
    <rPh sb="501" eb="503">
      <t>ていど</t>
    </rPh>
    <rPh sb="504" eb="506">
      <t>こうりょ</t>
    </rPh>
    <rPh sb="511" eb="512">
      <t>ごう</t>
    </rPh>
    <rPh sb="512" eb="513">
      <t>ほん</t>
    </rPh>
    <rPh sb="513" eb="514">
      <t>ぶん</t>
    </rPh>
    <rPh sb="515" eb="517">
      <t>きてい</t>
    </rPh>
    <rPh sb="519" eb="521">
      <t>してい</t>
    </rPh>
    <rPh sb="522" eb="523">
      <t>と</t>
    </rPh>
    <rPh sb="523" eb="524">
      <t>け</t>
    </rPh>
    <rPh sb="526" eb="528">
      <t>がいとう</t>
    </rPh>
    <rPh sb="539" eb="541">
      <t>そうとう</t>
    </rPh>
    <rPh sb="545" eb="546">
      <t>みと</t>
    </rPh>
    <rPh sb="555" eb="557">
      <t>こうせい</t>
    </rPh>
    <rPh sb="557" eb="560">
      <t>ろうどうしょう</t>
    </rPh>
    <rPh sb="560" eb="561">
      <t>れい</t>
    </rPh>
    <rPh sb="562" eb="563">
      <t>さだ</t>
    </rPh>
    <rPh sb="568" eb="570">
      <t>がいとう</t>
    </rPh>
    <rPh sb="572" eb="574">
      <t>ばあい</t>
    </rPh>
    <rPh sb="575" eb="576">
      <t>のぞ</t>
    </rPh>
    <phoneticPr fontId="4" type="Hiragana" alignment="distributed"/>
  </si>
  <si>
    <t>※「申請者確認欄」で、添付書類等に漏れがないよう確認してください。</t>
    <rPh sb="2" eb="5">
      <t>シンセイシャ</t>
    </rPh>
    <rPh sb="5" eb="7">
      <t>カクニン</t>
    </rPh>
    <rPh sb="7" eb="8">
      <t>ラン</t>
    </rPh>
    <rPh sb="11" eb="13">
      <t>テンプ</t>
    </rPh>
    <rPh sb="13" eb="15">
      <t>ショルイ</t>
    </rPh>
    <rPh sb="15" eb="16">
      <t>トウ</t>
    </rPh>
    <rPh sb="17" eb="18">
      <t>モ</t>
    </rPh>
    <rPh sb="24" eb="26">
      <t>カクニン</t>
    </rPh>
    <phoneticPr fontId="4"/>
  </si>
  <si>
    <t>書類名</t>
    <rPh sb="0" eb="2">
      <t>ショルイ</t>
    </rPh>
    <rPh sb="2" eb="3">
      <t>メイ</t>
    </rPh>
    <phoneticPr fontId="4"/>
  </si>
  <si>
    <t>管理者の記入も必要。</t>
    <rPh sb="0" eb="3">
      <t>カンリシャ</t>
    </rPh>
    <rPh sb="4" eb="6">
      <t>キニュウ</t>
    </rPh>
    <rPh sb="7" eb="9">
      <t>ヒツヨウ</t>
    </rPh>
    <phoneticPr fontId="4"/>
  </si>
  <si>
    <t>(３)　管理者、サービス管理責任者</t>
    <rPh sb="4" eb="7">
      <t>カンリシャ</t>
    </rPh>
    <rPh sb="12" eb="14">
      <t>カンリ</t>
    </rPh>
    <rPh sb="14" eb="17">
      <t>セキニンシャ</t>
    </rPh>
    <phoneticPr fontId="4"/>
  </si>
  <si>
    <t>(７)　体制届（介護給付費等算定に係る体制等に関する届出書）</t>
    <rPh sb="4" eb="6">
      <t>タイセイ</t>
    </rPh>
    <rPh sb="6" eb="7">
      <t>トド</t>
    </rPh>
    <rPh sb="8" eb="10">
      <t>カイゴ</t>
    </rPh>
    <rPh sb="10" eb="13">
      <t>キュウフヒ</t>
    </rPh>
    <rPh sb="13" eb="14">
      <t>トウ</t>
    </rPh>
    <rPh sb="14" eb="16">
      <t>サンテイ</t>
    </rPh>
    <rPh sb="17" eb="18">
      <t>カカ</t>
    </rPh>
    <rPh sb="19" eb="21">
      <t>タイセイ</t>
    </rPh>
    <rPh sb="21" eb="22">
      <t>トウ</t>
    </rPh>
    <rPh sb="23" eb="24">
      <t>カン</t>
    </rPh>
    <rPh sb="26" eb="29">
      <t>トドケデショ</t>
    </rPh>
    <phoneticPr fontId="4"/>
  </si>
  <si>
    <t>(２)　事業所の平面図</t>
    <phoneticPr fontId="4"/>
  </si>
  <si>
    <t>(６)　協力医療機関</t>
    <rPh sb="4" eb="6">
      <t>キョウリョク</t>
    </rPh>
    <rPh sb="6" eb="8">
      <t>イリョウ</t>
    </rPh>
    <rPh sb="8" eb="10">
      <t>キカン</t>
    </rPh>
    <phoneticPr fontId="4"/>
  </si>
  <si>
    <t>指定事業所番号</t>
    <rPh sb="0" eb="2">
      <t>シテイ</t>
    </rPh>
    <rPh sb="2" eb="5">
      <t>ジギョウショ</t>
    </rPh>
    <rPh sb="5" eb="7">
      <t>バンゴウ</t>
    </rPh>
    <phoneticPr fontId="4"/>
  </si>
  <si>
    <t>指定年月日</t>
    <rPh sb="0" eb="2">
      <t>シテイ</t>
    </rPh>
    <rPh sb="2" eb="5">
      <t>ネンガッピ</t>
    </rPh>
    <phoneticPr fontId="4"/>
  </si>
  <si>
    <t>法律の名称</t>
    <rPh sb="0" eb="2">
      <t>ホウリツ</t>
    </rPh>
    <rPh sb="3" eb="5">
      <t>メイショウ</t>
    </rPh>
    <phoneticPr fontId="4"/>
  </si>
  <si>
    <t>他の法律において既に指定を受けている事業等について</t>
    <rPh sb="0" eb="1">
      <t>タ</t>
    </rPh>
    <rPh sb="2" eb="4">
      <t>ホウリツ</t>
    </rPh>
    <rPh sb="8" eb="9">
      <t>スデ</t>
    </rPh>
    <rPh sb="10" eb="12">
      <t>シテイ</t>
    </rPh>
    <rPh sb="13" eb="14">
      <t>ウ</t>
    </rPh>
    <rPh sb="18" eb="20">
      <t>ジギョウ</t>
    </rPh>
    <rPh sb="20" eb="21">
      <t>トウ</t>
    </rPh>
    <phoneticPr fontId="4"/>
  </si>
  <si>
    <r>
      <t>１　当法人が指定の更新を申請する障害福祉サービスについて、障害者の日常生活及び社会生活を総合的に支援するための法律第３６条第３項各号に該当しないことを誓約します</t>
    </r>
    <r>
      <rPr>
        <sz val="9"/>
        <rFont val="HG創英角ﾎﾟｯﾌﾟ体"/>
        <family val="3"/>
        <charset val="128"/>
      </rPr>
      <t>（下記条文参照）</t>
    </r>
    <r>
      <rPr>
        <sz val="9"/>
        <rFont val="ＭＳ ゴシック"/>
        <family val="3"/>
        <charset val="128"/>
      </rPr>
      <t>。</t>
    </r>
    <phoneticPr fontId="4"/>
  </si>
  <si>
    <t>【障害者の日常生活及び社会生活を総合的に支援するための法律第３６条第３項各号の規定】</t>
    <rPh sb="1" eb="4">
      <t>ショウガイシャ</t>
    </rPh>
    <rPh sb="29" eb="30">
      <t>ダイ</t>
    </rPh>
    <rPh sb="32" eb="33">
      <t>ジョウ</t>
    </rPh>
    <rPh sb="33" eb="34">
      <t>ダイ</t>
    </rPh>
    <rPh sb="35" eb="36">
      <t>コウ</t>
    </rPh>
    <rPh sb="36" eb="38">
      <t>カクゴウ</t>
    </rPh>
    <rPh sb="39" eb="41">
      <t>キテイ</t>
    </rPh>
    <phoneticPr fontId="4"/>
  </si>
  <si>
    <t>５の２</t>
    <phoneticPr fontId="4"/>
  </si>
  <si>
    <t>（＊）　労働基準法、労働者派遣法、最低賃金法、賃金の支払の確保等に関する法律</t>
    <phoneticPr fontId="4"/>
  </si>
  <si>
    <t>　申請者が、労働に関する法律の規定であって政令で定めるもの(＊)により罰金の刑に処せられ、その執行を終わり、又は執行を受けることがなくなるまでの者であるとき。</t>
    <phoneticPr fontId="4"/>
  </si>
  <si>
    <t>サッテ　ハナコ
幸手　花子</t>
    <rPh sb="8" eb="10">
      <t>サッテ</t>
    </rPh>
    <rPh sb="11" eb="13">
      <t>ハナコ</t>
    </rPh>
    <phoneticPr fontId="2"/>
  </si>
  <si>
    <t>チチブ　サクラ
秩父　サクラ</t>
    <rPh sb="8" eb="10">
      <t>チチブ</t>
    </rPh>
    <phoneticPr fontId="2"/>
  </si>
  <si>
    <t>監事</t>
    <rPh sb="0" eb="2">
      <t>カンジ</t>
    </rPh>
    <phoneticPr fontId="4"/>
  </si>
  <si>
    <t>0484-55-1234</t>
    <phoneticPr fontId="2"/>
  </si>
  <si>
    <t>0484-77-1235</t>
    <phoneticPr fontId="2"/>
  </si>
  <si>
    <t>申請者（法人）名（　　　○○法人□□□□　　　　　）</t>
    <rPh sb="0" eb="3">
      <t>シンセイシャ</t>
    </rPh>
    <rPh sb="4" eb="6">
      <t>ホウジン</t>
    </rPh>
    <rPh sb="7" eb="8">
      <t>ナ</t>
    </rPh>
    <rPh sb="14" eb="16">
      <t>ホウジン</t>
    </rPh>
    <phoneticPr fontId="2"/>
  </si>
  <si>
    <t>事業所</t>
    <rPh sb="0" eb="3">
      <t>ジギョウショ</t>
    </rPh>
    <phoneticPr fontId="4"/>
  </si>
  <si>
    <t>名　称</t>
    <rPh sb="0" eb="1">
      <t>ナ</t>
    </rPh>
    <rPh sb="2" eb="3">
      <t>ショウ</t>
    </rPh>
    <phoneticPr fontId="4"/>
  </si>
  <si>
    <t>　埼玉県○○市◇○町４番地４</t>
    <rPh sb="1" eb="4">
      <t>サイタマケン</t>
    </rPh>
    <rPh sb="6" eb="7">
      <t>シ</t>
    </rPh>
    <rPh sb="9" eb="10">
      <t>チョウ</t>
    </rPh>
    <rPh sb="11" eb="13">
      <t>バンチ</t>
    </rPh>
    <phoneticPr fontId="4"/>
  </si>
  <si>
    <t>　　埼玉県○○市××町１番地１</t>
    <rPh sb="12" eb="14">
      <t>バンチ</t>
    </rPh>
    <phoneticPr fontId="2"/>
  </si>
  <si>
    <t>　　埼玉県△△市□□町２番地２</t>
    <rPh sb="10" eb="11">
      <t>マチ</t>
    </rPh>
    <phoneticPr fontId="2"/>
  </si>
  <si>
    <t>　　埼玉県◇◇市▽▽町３番地３</t>
    <rPh sb="10" eb="11">
      <t>マチ</t>
    </rPh>
    <phoneticPr fontId="2"/>
  </si>
  <si>
    <t>　　埼玉県◇◇市▽▽町４番地４</t>
    <rPh sb="10" eb="11">
      <t>マチ</t>
    </rPh>
    <phoneticPr fontId="2"/>
  </si>
  <si>
    <t>　　埼玉県○○市◇○町５番地５</t>
    <rPh sb="10" eb="11">
      <t>マチ</t>
    </rPh>
    <phoneticPr fontId="2"/>
  </si>
  <si>
    <t>申請者
確認欄</t>
    <rPh sb="0" eb="3">
      <t>シンセイシャ</t>
    </rPh>
    <rPh sb="4" eb="6">
      <t>カクニン</t>
    </rPh>
    <rPh sb="6" eb="7">
      <t>ラン</t>
    </rPh>
    <phoneticPr fontId="4"/>
  </si>
  <si>
    <t>・法人の直近の決算書
　　貸借対照表
　　財産目録
　　収支計算書　等</t>
    <phoneticPr fontId="4"/>
  </si>
  <si>
    <t>TEL</t>
    <phoneticPr fontId="2"/>
  </si>
  <si>
    <t>FAX</t>
    <phoneticPr fontId="2"/>
  </si>
  <si>
    <r>
      <rPr>
        <sz val="8"/>
        <rFont val="ＭＳ ゴシック"/>
        <family val="3"/>
        <charset val="128"/>
      </rPr>
      <t>（ふりがな）</t>
    </r>
    <r>
      <rPr>
        <sz val="11"/>
        <rFont val="ＭＳ ゴシック"/>
        <family val="3"/>
        <charset val="128"/>
      </rPr>
      <t xml:space="preserve">
氏名</t>
    </r>
    <phoneticPr fontId="2"/>
  </si>
  <si>
    <r>
      <rPr>
        <sz val="8"/>
        <rFont val="ＭＳ ゴシック"/>
        <family val="3"/>
        <charset val="128"/>
      </rPr>
      <t>（ふりがな）</t>
    </r>
    <r>
      <rPr>
        <sz val="11"/>
        <rFont val="ＭＳ ゴシック"/>
        <family val="3"/>
        <charset val="128"/>
      </rPr>
      <t xml:space="preserve">
住所</t>
    </r>
    <rPh sb="7" eb="9">
      <t>ジュウショ</t>
    </rPh>
    <phoneticPr fontId="2"/>
  </si>
  <si>
    <t>　　埼玉県　　さいたま　市　　浦和区高砂三丁目１５番１号</t>
    <rPh sb="2" eb="5">
      <t>サイタマケン</t>
    </rPh>
    <rPh sb="12" eb="13">
      <t>シ</t>
    </rPh>
    <rPh sb="15" eb="18">
      <t>ウラワク</t>
    </rPh>
    <rPh sb="18" eb="20">
      <t>タカサゴ</t>
    </rPh>
    <rPh sb="20" eb="21">
      <t>3</t>
    </rPh>
    <rPh sb="21" eb="23">
      <t>チョウメ</t>
    </rPh>
    <rPh sb="25" eb="26">
      <t>バン</t>
    </rPh>
    <rPh sb="27" eb="28">
      <t>ゴウ</t>
    </rPh>
    <phoneticPr fontId="4"/>
  </si>
  <si>
    <t>２（１）～（７）について、既に届け出た内容と変更がある場合は、該当項目を二重線で消し、別途該当項目の書類の提出が必要。</t>
    <rPh sb="13" eb="14">
      <t>スデ</t>
    </rPh>
    <rPh sb="15" eb="16">
      <t>トド</t>
    </rPh>
    <rPh sb="17" eb="18">
      <t>デ</t>
    </rPh>
    <rPh sb="19" eb="21">
      <t>ナイヨウ</t>
    </rPh>
    <rPh sb="22" eb="24">
      <t>ヘンコウ</t>
    </rPh>
    <rPh sb="27" eb="29">
      <t>バアイ</t>
    </rPh>
    <rPh sb="31" eb="33">
      <t>ガイトウ</t>
    </rPh>
    <rPh sb="33" eb="35">
      <t>コウモク</t>
    </rPh>
    <rPh sb="36" eb="39">
      <t>ニジュウセン</t>
    </rPh>
    <rPh sb="40" eb="41">
      <t>ケ</t>
    </rPh>
    <rPh sb="43" eb="45">
      <t>ベット</t>
    </rPh>
    <rPh sb="45" eb="47">
      <t>ガイトウ</t>
    </rPh>
    <rPh sb="47" eb="49">
      <t>コウモク</t>
    </rPh>
    <rPh sb="50" eb="52">
      <t>ショルイ</t>
    </rPh>
    <rPh sb="53" eb="55">
      <t>テイシュツ</t>
    </rPh>
    <rPh sb="56" eb="58">
      <t>ヒツヨウ</t>
    </rPh>
    <phoneticPr fontId="4"/>
  </si>
  <si>
    <t>注　当該法人の役員（業務を執行する社員、取締役、執行役又はこれらに準ずる者をいい、相談役、</t>
    <rPh sb="0" eb="1">
      <t>チュウ</t>
    </rPh>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ヤク</t>
    </rPh>
    <rPh sb="27" eb="28">
      <t>マタ</t>
    </rPh>
    <rPh sb="33" eb="34">
      <t>ジュン</t>
    </rPh>
    <rPh sb="36" eb="37">
      <t>モノ</t>
    </rPh>
    <rPh sb="41" eb="44">
      <t>ソウダンヤク</t>
    </rPh>
    <phoneticPr fontId="2"/>
  </si>
  <si>
    <t>　顧問その他いかなる名称を有する者であるかを問わず、法人に対し業務を執行する社員、取締役、</t>
    <rPh sb="5" eb="6">
      <t>タ</t>
    </rPh>
    <rPh sb="10" eb="12">
      <t>メイショウ</t>
    </rPh>
    <rPh sb="13" eb="14">
      <t>ユウ</t>
    </rPh>
    <rPh sb="16" eb="17">
      <t>モノ</t>
    </rPh>
    <rPh sb="22" eb="23">
      <t>ト</t>
    </rPh>
    <rPh sb="26" eb="28">
      <t>ホウジン</t>
    </rPh>
    <rPh sb="29" eb="30">
      <t>タイ</t>
    </rPh>
    <rPh sb="31" eb="33">
      <t>ギョウム</t>
    </rPh>
    <rPh sb="34" eb="36">
      <t>シッコウ</t>
    </rPh>
    <rPh sb="38" eb="40">
      <t>シャイン</t>
    </rPh>
    <rPh sb="41" eb="44">
      <t>トリシマリヤク</t>
    </rPh>
    <phoneticPr fontId="2"/>
  </si>
  <si>
    <t>　執行役又はこれらに準ずる者と同等の支配力を有するものと認められる者を含む。）及び事業所</t>
    <rPh sb="10" eb="11">
      <t>ジュン</t>
    </rPh>
    <rPh sb="13" eb="14">
      <t>モノ</t>
    </rPh>
    <rPh sb="15" eb="17">
      <t>ドウトウ</t>
    </rPh>
    <rPh sb="18" eb="21">
      <t>シハイリョク</t>
    </rPh>
    <rPh sb="22" eb="23">
      <t>ユウ</t>
    </rPh>
    <rPh sb="28" eb="29">
      <t>ミト</t>
    </rPh>
    <rPh sb="33" eb="34">
      <t>モノ</t>
    </rPh>
    <rPh sb="35" eb="36">
      <t>フク</t>
    </rPh>
    <rPh sb="39" eb="40">
      <t>オヨ</t>
    </rPh>
    <rPh sb="41" eb="44">
      <t>ジギョウショ</t>
    </rPh>
    <phoneticPr fontId="2"/>
  </si>
  <si>
    <t>　を管理する者について記入してください。</t>
    <rPh sb="11" eb="13">
      <t>キニュウ</t>
    </rPh>
    <phoneticPr fontId="2"/>
  </si>
  <si>
    <t>指定管理者（法人）名（　　　　　　　　　　　　　　）</t>
    <rPh sb="0" eb="2">
      <t>シテイ</t>
    </rPh>
    <rPh sb="2" eb="5">
      <t>カンリシャ</t>
    </rPh>
    <rPh sb="6" eb="8">
      <t>ホウジン</t>
    </rPh>
    <rPh sb="9" eb="10">
      <t>ナ</t>
    </rPh>
    <phoneticPr fontId="2"/>
  </si>
  <si>
    <t>（ふりがな）
氏名</t>
    <phoneticPr fontId="2"/>
  </si>
  <si>
    <r>
      <t>（ふりがな）</t>
    </r>
    <r>
      <rPr>
        <sz val="11"/>
        <rFont val="ＭＳ ゴシック"/>
        <family val="3"/>
        <charset val="128"/>
      </rPr>
      <t xml:space="preserve">
住所</t>
    </r>
    <rPh sb="7" eb="9">
      <t>ジュウショ</t>
    </rPh>
    <phoneticPr fontId="2"/>
  </si>
  <si>
    <t>注　当該法人の役員（業務を執行する社員、取締役、執行役又はこれらに準ずる者をいい、相談役、顧問</t>
    <rPh sb="0" eb="1">
      <t>チュウ</t>
    </rPh>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ヤク</t>
    </rPh>
    <rPh sb="27" eb="28">
      <t>マタ</t>
    </rPh>
    <rPh sb="33" eb="34">
      <t>ジュン</t>
    </rPh>
    <rPh sb="36" eb="37">
      <t>モノ</t>
    </rPh>
    <rPh sb="41" eb="44">
      <t>ソウダンヤク</t>
    </rPh>
    <rPh sb="45" eb="47">
      <t>コモン</t>
    </rPh>
    <phoneticPr fontId="2"/>
  </si>
  <si>
    <t>　その他いかなる名称を有する者であるかを問わず、法人に対し業務を執行する社員、取締役、執行役又</t>
    <rPh sb="3" eb="4">
      <t>タ</t>
    </rPh>
    <rPh sb="8" eb="10">
      <t>メイショウ</t>
    </rPh>
    <rPh sb="11" eb="12">
      <t>ユウ</t>
    </rPh>
    <rPh sb="14" eb="15">
      <t>モノ</t>
    </rPh>
    <rPh sb="20" eb="21">
      <t>ト</t>
    </rPh>
    <rPh sb="24" eb="26">
      <t>ホウジン</t>
    </rPh>
    <rPh sb="27" eb="28">
      <t>タイ</t>
    </rPh>
    <rPh sb="29" eb="31">
      <t>ギョウム</t>
    </rPh>
    <rPh sb="32" eb="34">
      <t>シッコウ</t>
    </rPh>
    <rPh sb="36" eb="38">
      <t>シャイン</t>
    </rPh>
    <rPh sb="39" eb="42">
      <t>トリシマリヤク</t>
    </rPh>
    <rPh sb="43" eb="45">
      <t>シッコウ</t>
    </rPh>
    <rPh sb="45" eb="46">
      <t>ヤク</t>
    </rPh>
    <rPh sb="46" eb="47">
      <t>マタ</t>
    </rPh>
    <phoneticPr fontId="2"/>
  </si>
  <si>
    <t>　はこれらに準ずる者と同等の支配力を有するものと認められる者を含む。）及び事業所を管理する者に</t>
    <rPh sb="6" eb="7">
      <t>ジュン</t>
    </rPh>
    <rPh sb="9" eb="10">
      <t>モノ</t>
    </rPh>
    <rPh sb="11" eb="13">
      <t>ドウトウ</t>
    </rPh>
    <rPh sb="14" eb="17">
      <t>シハイリョク</t>
    </rPh>
    <rPh sb="18" eb="19">
      <t>ユウ</t>
    </rPh>
    <rPh sb="24" eb="25">
      <t>ミト</t>
    </rPh>
    <rPh sb="29" eb="30">
      <t>モノ</t>
    </rPh>
    <rPh sb="31" eb="32">
      <t>フク</t>
    </rPh>
    <rPh sb="35" eb="36">
      <t>オヨ</t>
    </rPh>
    <rPh sb="37" eb="40">
      <t>ジギョウショ</t>
    </rPh>
    <rPh sb="41" eb="43">
      <t>カンリ</t>
    </rPh>
    <rPh sb="45" eb="46">
      <t>モノ</t>
    </rPh>
    <phoneticPr fontId="2"/>
  </si>
  <si>
    <t>　ついて記入してください。</t>
    <rPh sb="4" eb="6">
      <t>キニュウ</t>
    </rPh>
    <phoneticPr fontId="2"/>
  </si>
  <si>
    <t>資産状況（直近の決算書）の添付</t>
    <rPh sb="5" eb="7">
      <t>チョッキン</t>
    </rPh>
    <rPh sb="8" eb="11">
      <t>ケッサンショ</t>
    </rPh>
    <rPh sb="13" eb="15">
      <t>テンプ</t>
    </rPh>
    <phoneticPr fontId="4"/>
  </si>
  <si>
    <t>障害福祉サービス事業指定更新申請チェックリスト（提出書類一覧）</t>
    <rPh sb="0" eb="2">
      <t>ショウガイ</t>
    </rPh>
    <rPh sb="2" eb="4">
      <t>フクシ</t>
    </rPh>
    <rPh sb="8" eb="10">
      <t>ジギョウ</t>
    </rPh>
    <rPh sb="10" eb="12">
      <t>シテイ</t>
    </rPh>
    <rPh sb="12" eb="14">
      <t>コウシン</t>
    </rPh>
    <rPh sb="14" eb="16">
      <t>シンセイ</t>
    </rPh>
    <rPh sb="24" eb="28">
      <t>テイシュツショルイ</t>
    </rPh>
    <rPh sb="28" eb="30">
      <t>イチラン</t>
    </rPh>
    <phoneticPr fontId="4"/>
  </si>
  <si>
    <t>本様式の「申請者確認欄」が全て丸になっていることを確認し、提出してください。</t>
    <rPh sb="0" eb="3">
      <t>ホンヨウシキ</t>
    </rPh>
    <rPh sb="5" eb="8">
      <t>シンセイシャ</t>
    </rPh>
    <rPh sb="8" eb="11">
      <t>カクニンラン</t>
    </rPh>
    <rPh sb="13" eb="14">
      <t>スベ</t>
    </rPh>
    <rPh sb="15" eb="16">
      <t>マル</t>
    </rPh>
    <rPh sb="25" eb="27">
      <t>カクニン</t>
    </rPh>
    <rPh sb="29" eb="31">
      <t>テイシュツ</t>
    </rPh>
    <phoneticPr fontId="4"/>
  </si>
  <si>
    <t>障害福祉サービス事業指定更新申請チェックリスト（提出書類一覧）の添付</t>
    <rPh sb="32" eb="34">
      <t>テンプ</t>
    </rPh>
    <phoneticPr fontId="4"/>
  </si>
  <si>
    <t>障害福祉サービス等情報公表システム（WAMNET）による事業所情報の公開</t>
    <rPh sb="0" eb="4">
      <t>ショウガイフクシ</t>
    </rPh>
    <rPh sb="8" eb="9">
      <t>トウ</t>
    </rPh>
    <rPh sb="9" eb="13">
      <t>ジョウホウコウヒョウ</t>
    </rPh>
    <rPh sb="28" eb="31">
      <t>ジギョウショ</t>
    </rPh>
    <rPh sb="31" eb="33">
      <t>ジョウホウ</t>
    </rPh>
    <rPh sb="34" eb="36">
      <t>コウカイ</t>
    </rPh>
    <phoneticPr fontId="4"/>
  </si>
  <si>
    <t>（参考）
https://www.pref.saitama.lg.jp/a0605/syougai-jyouhou-kouhyou/jyouhoukouhyou.html</t>
    <phoneticPr fontId="4"/>
  </si>
  <si>
    <t>以下にWAMNET上で事業所の情報を公表しているページのURLを記載</t>
    <rPh sb="9" eb="10">
      <t>ジョウ</t>
    </rPh>
    <rPh sb="11" eb="14">
      <t>ジギョウショ</t>
    </rPh>
    <rPh sb="15" eb="17">
      <t>ジョウホウ</t>
    </rPh>
    <rPh sb="18" eb="20">
      <t>コウヒョウ</t>
    </rPh>
    <phoneticPr fontId="4"/>
  </si>
  <si>
    <t>障害福祉サービス等情報公表システム（WAMNET）
https://www.wam.go.jp/sfkohyoout/COP000100E0000.do
未報告の場合は減算が適用される</t>
    <rPh sb="78" eb="81">
      <t>ミホウコク</t>
    </rPh>
    <rPh sb="82" eb="84">
      <t>バアイ</t>
    </rPh>
    <rPh sb="85" eb="87">
      <t>ゲンサン</t>
    </rPh>
    <rPh sb="88" eb="90">
      <t>テキヨウ</t>
    </rPh>
    <phoneticPr fontId="4"/>
  </si>
  <si>
    <t>別紙様式第一号</t>
    <rPh sb="0" eb="2">
      <t>ベッシ</t>
    </rPh>
    <rPh sb="2" eb="4">
      <t>ヨウシキ</t>
    </rPh>
    <rPh sb="4" eb="5">
      <t>ダイ</t>
    </rPh>
    <rPh sb="5" eb="7">
      <t>イチゴウ</t>
    </rPh>
    <phoneticPr fontId="22"/>
  </si>
  <si>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</si>
  <si>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23"/>
  </si>
  <si>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22"/>
  </si>
  <si>
    <t>指定</t>
  </si>
  <si>
    <t>申請書</t>
    <rPh sb="0" eb="3">
      <t>シンセイショ</t>
    </rPh>
    <phoneticPr fontId="27"/>
  </si>
  <si>
    <t>年</t>
    <rPh sb="0" eb="1">
      <t>ネン</t>
    </rPh>
    <phoneticPr fontId="22"/>
  </si>
  <si>
    <t>月</t>
    <rPh sb="0" eb="1">
      <t>ガツ</t>
    </rPh>
    <phoneticPr fontId="22"/>
  </si>
  <si>
    <t>日</t>
    <rPh sb="0" eb="1">
      <t>ニチ</t>
    </rPh>
    <phoneticPr fontId="22"/>
  </si>
  <si>
    <t>知事　様</t>
    <rPh sb="0" eb="2">
      <t>チジ</t>
    </rPh>
    <rPh sb="3" eb="4">
      <t>サマ</t>
    </rPh>
    <phoneticPr fontId="22"/>
  </si>
  <si>
    <t>所在地</t>
    <rPh sb="0" eb="3">
      <t>ショザイチ</t>
    </rPh>
    <phoneticPr fontId="22"/>
  </si>
  <si>
    <t>申請者</t>
    <rPh sb="0" eb="3">
      <t>シンセイシャ</t>
    </rPh>
    <phoneticPr fontId="27"/>
  </si>
  <si>
    <t>名　称</t>
    <rPh sb="0" eb="1">
      <t>メイ</t>
    </rPh>
    <rPh sb="2" eb="3">
      <t>ショウ</t>
    </rPh>
    <phoneticPr fontId="22"/>
  </si>
  <si>
    <t>代表者</t>
    <rPh sb="0" eb="3">
      <t>ダイヒョウシャ</t>
    </rPh>
    <phoneticPr fontId="22"/>
  </si>
  <si>
    <t>表題の事業所・施設に係る指定/指定の更新/指定の変更を受けたいので、下記のとおり、関係書類を添えて申請します。</t>
    <rPh sb="24" eb="26">
      <t>ヘンコウ</t>
    </rPh>
    <phoneticPr fontId="22"/>
  </si>
  <si>
    <t>法人番号(13桁)</t>
    <rPh sb="0" eb="2">
      <t>ホウジン</t>
    </rPh>
    <rPh sb="2" eb="4">
      <t>バンゴウ</t>
    </rPh>
    <rPh sb="7" eb="8">
      <t>ケタ</t>
    </rPh>
    <phoneticPr fontId="27"/>
  </si>
  <si>
    <t>申請者(設置者)</t>
    <rPh sb="0" eb="3">
      <t>シンセイシャ</t>
    </rPh>
    <rPh sb="4" eb="7">
      <t>セッチシャ</t>
    </rPh>
    <phoneticPr fontId="22"/>
  </si>
  <si>
    <t>フリガナ</t>
    <phoneticPr fontId="22"/>
  </si>
  <si>
    <t>名称</t>
    <rPh sb="0" eb="2">
      <t>メイショウ</t>
    </rPh>
    <phoneticPr fontId="22"/>
  </si>
  <si>
    <t>主たる事務所の所在地</t>
    <rPh sb="0" eb="1">
      <t>シュ</t>
    </rPh>
    <rPh sb="3" eb="5">
      <t>ジム</t>
    </rPh>
    <rPh sb="5" eb="6">
      <t>ショ</t>
    </rPh>
    <rPh sb="7" eb="10">
      <t>ショザイチ</t>
    </rPh>
    <phoneticPr fontId="22"/>
  </si>
  <si>
    <t>(郵便番号</t>
    <rPh sb="1" eb="5">
      <t>ユウビンバンゴウ</t>
    </rPh>
    <phoneticPr fontId="22"/>
  </si>
  <si>
    <t>-</t>
    <phoneticPr fontId="22"/>
  </si>
  <si>
    <t>）</t>
    <phoneticPr fontId="27"/>
  </si>
  <si>
    <t>連絡先</t>
    <rPh sb="0" eb="3">
      <t>レンラクサキ</t>
    </rPh>
    <phoneticPr fontId="22"/>
  </si>
  <si>
    <t>電話番号</t>
  </si>
  <si>
    <t>　　　　　　　　(内線)</t>
    <rPh sb="9" eb="11">
      <t>ナイセン</t>
    </rPh>
    <phoneticPr fontId="22"/>
  </si>
  <si>
    <t>E-mailアドレス</t>
  </si>
  <si>
    <t>法人等の種類</t>
    <rPh sb="0" eb="2">
      <t>ホウジン</t>
    </rPh>
    <rPh sb="2" eb="3">
      <t>ナド</t>
    </rPh>
    <rPh sb="4" eb="6">
      <t>シュルイ</t>
    </rPh>
    <phoneticPr fontId="22"/>
  </si>
  <si>
    <t>代表者の職名・氏名・生年月日</t>
  </si>
  <si>
    <t>職名</t>
    <rPh sb="0" eb="2">
      <t>ショクメイ</t>
    </rPh>
    <phoneticPr fontId="22"/>
  </si>
  <si>
    <t>生年月日</t>
    <rPh sb="0" eb="2">
      <t>セイネン</t>
    </rPh>
    <rPh sb="2" eb="4">
      <t>ガッピ</t>
    </rPh>
    <phoneticPr fontId="22"/>
  </si>
  <si>
    <t>氏名</t>
    <rPh sb="0" eb="2">
      <t>シメイ</t>
    </rPh>
    <phoneticPr fontId="22"/>
  </si>
  <si>
    <t>代表者の住所</t>
    <rPh sb="0" eb="3">
      <t>ダイヒョウシャ</t>
    </rPh>
    <rPh sb="4" eb="6">
      <t>ジュウショ</t>
    </rPh>
    <phoneticPr fontId="22"/>
  </si>
  <si>
    <t>指定を受けようとする事業所・施設の種類</t>
    <rPh sb="0" eb="2">
      <t>シテイ</t>
    </rPh>
    <rPh sb="3" eb="4">
      <t>ウ</t>
    </rPh>
    <rPh sb="10" eb="13">
      <t>ジギョウショ</t>
    </rPh>
    <rPh sb="14" eb="16">
      <t>シセツ</t>
    </rPh>
    <rPh sb="17" eb="19">
      <t>シュルイ</t>
    </rPh>
    <phoneticPr fontId="22"/>
  </si>
  <si>
    <t>事業所(施設)の所在地</t>
    <rPh sb="0" eb="3">
      <t>ジギョウショ</t>
    </rPh>
    <rPh sb="4" eb="6">
      <t>シセツ</t>
    </rPh>
    <phoneticPr fontId="22"/>
  </si>
  <si>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22"/>
  </si>
  <si>
    <t>同一所在地において
行う事業等の種類</t>
    <phoneticPr fontId="22"/>
  </si>
  <si>
    <t>今回の指定(更新・変更)申請をする対象事業等に○</t>
    <rPh sb="0" eb="2">
      <t>コンカイ</t>
    </rPh>
    <rPh sb="3" eb="5">
      <t>シテイ</t>
    </rPh>
    <rPh sb="12" eb="14">
      <t>シンセイ</t>
    </rPh>
    <rPh sb="17" eb="19">
      <t>タイショウ</t>
    </rPh>
    <rPh sb="19" eb="22">
      <t>ジギョウトウ</t>
    </rPh>
    <phoneticPr fontId="22"/>
  </si>
  <si>
    <t>既に指定を受けている事業に○</t>
    <rPh sb="0" eb="1">
      <t>スデ</t>
    </rPh>
    <rPh sb="2" eb="4">
      <t>シテイ</t>
    </rPh>
    <rPh sb="5" eb="6">
      <t>ウ</t>
    </rPh>
    <rPh sb="10" eb="12">
      <t>ジギョウ</t>
    </rPh>
    <phoneticPr fontId="22"/>
  </si>
  <si>
    <t>事業の開始予定年月日</t>
    <rPh sb="0" eb="2">
      <t>ジギョウ</t>
    </rPh>
    <rPh sb="3" eb="7">
      <t>カイシヨテイ</t>
    </rPh>
    <rPh sb="7" eb="10">
      <t>ネンガッピ</t>
    </rPh>
    <phoneticPr fontId="27"/>
  </si>
  <si>
    <t>共生型サービスの指定を申請するものに○</t>
    <rPh sb="0" eb="3">
      <t>キョウセイガタ</t>
    </rPh>
    <rPh sb="8" eb="10">
      <t>シテイ</t>
    </rPh>
    <rPh sb="11" eb="13">
      <t>シンセイ</t>
    </rPh>
    <phoneticPr fontId="22"/>
  </si>
  <si>
    <t>指定障害福祉サービス事業所</t>
    <phoneticPr fontId="27"/>
  </si>
  <si>
    <t>居宅介護</t>
    <rPh sb="0" eb="4">
      <t>キョタクカイゴ</t>
    </rPh>
    <phoneticPr fontId="27"/>
  </si>
  <si>
    <t>重度訪問介護</t>
    <rPh sb="0" eb="6">
      <t>ジュウドホウモンカイゴ</t>
    </rPh>
    <phoneticPr fontId="27"/>
  </si>
  <si>
    <t>同行援護</t>
    <rPh sb="0" eb="4">
      <t>ドウコウエンゴ</t>
    </rPh>
    <phoneticPr fontId="27"/>
  </si>
  <si>
    <t>行動援護</t>
    <rPh sb="0" eb="2">
      <t>コウドウ</t>
    </rPh>
    <rPh sb="2" eb="4">
      <t>エンゴ</t>
    </rPh>
    <phoneticPr fontId="27"/>
  </si>
  <si>
    <t>療養介護</t>
    <rPh sb="0" eb="4">
      <t>リョウヨウカイゴ</t>
    </rPh>
    <phoneticPr fontId="27"/>
  </si>
  <si>
    <t>生活介護</t>
    <rPh sb="0" eb="4">
      <t>セイカツカイゴ</t>
    </rPh>
    <phoneticPr fontId="27"/>
  </si>
  <si>
    <t>短期入所</t>
    <rPh sb="0" eb="4">
      <t>タンキニュウショ</t>
    </rPh>
    <phoneticPr fontId="27"/>
  </si>
  <si>
    <t>重度障害者等包括支援</t>
    <rPh sb="0" eb="2">
      <t>ジュウド</t>
    </rPh>
    <rPh sb="2" eb="5">
      <t>ショウガイシャ</t>
    </rPh>
    <rPh sb="5" eb="6">
      <t>トウ</t>
    </rPh>
    <rPh sb="6" eb="8">
      <t>ホウカツ</t>
    </rPh>
    <rPh sb="8" eb="10">
      <t>シエン</t>
    </rPh>
    <phoneticPr fontId="27"/>
  </si>
  <si>
    <t>自立訓練(機能訓練)</t>
    <rPh sb="0" eb="2">
      <t>ジリツ</t>
    </rPh>
    <rPh sb="2" eb="4">
      <t>クンレン</t>
    </rPh>
    <rPh sb="5" eb="9">
      <t>キノウクンレン</t>
    </rPh>
    <phoneticPr fontId="27"/>
  </si>
  <si>
    <t>自立訓練(生活訓練)</t>
    <rPh sb="0" eb="2">
      <t>ジリツ</t>
    </rPh>
    <rPh sb="2" eb="4">
      <t>クンレン</t>
    </rPh>
    <rPh sb="5" eb="7">
      <t>セイカツ</t>
    </rPh>
    <rPh sb="7" eb="9">
      <t>クンレン</t>
    </rPh>
    <phoneticPr fontId="27"/>
  </si>
  <si>
    <t>就労選択支援</t>
    <rPh sb="0" eb="2">
      <t>シュウロウ</t>
    </rPh>
    <rPh sb="2" eb="4">
      <t>センタク</t>
    </rPh>
    <rPh sb="4" eb="6">
      <t>シエン</t>
    </rPh>
    <phoneticPr fontId="27"/>
  </si>
  <si>
    <t>就労移行支援</t>
    <rPh sb="0" eb="6">
      <t>シュウロウイコウシエン</t>
    </rPh>
    <phoneticPr fontId="27"/>
  </si>
  <si>
    <t>就労継続支援Ａ型</t>
    <rPh sb="0" eb="6">
      <t>シュウロウケイゾクシエン</t>
    </rPh>
    <rPh sb="7" eb="8">
      <t>ガタ</t>
    </rPh>
    <phoneticPr fontId="27"/>
  </si>
  <si>
    <t>就労継続支援Ｂ型</t>
    <rPh sb="0" eb="6">
      <t>シュウロウケイゾクシエン</t>
    </rPh>
    <rPh sb="7" eb="8">
      <t>ガタ</t>
    </rPh>
    <phoneticPr fontId="27"/>
  </si>
  <si>
    <t>就労定着支援</t>
    <rPh sb="0" eb="2">
      <t>シュウロウ</t>
    </rPh>
    <rPh sb="2" eb="6">
      <t>テイチャクシエン</t>
    </rPh>
    <phoneticPr fontId="27"/>
  </si>
  <si>
    <t>自立生活援助</t>
    <rPh sb="0" eb="2">
      <t>ジリツ</t>
    </rPh>
    <rPh sb="2" eb="4">
      <t>セイカツ</t>
    </rPh>
    <rPh sb="4" eb="6">
      <t>エンジョ</t>
    </rPh>
    <phoneticPr fontId="27"/>
  </si>
  <si>
    <t>共同生活援助</t>
    <rPh sb="0" eb="6">
      <t>キョウドウセイカツエンジョ</t>
    </rPh>
    <phoneticPr fontId="27"/>
  </si>
  <si>
    <t>指定障害者支援施設(施設入所支援)</t>
    <rPh sb="0" eb="2">
      <t>シテイ</t>
    </rPh>
    <rPh sb="2" eb="5">
      <t>ショウガイシャ</t>
    </rPh>
    <rPh sb="5" eb="9">
      <t>シエンシセツ</t>
    </rPh>
    <phoneticPr fontId="27"/>
  </si>
  <si>
    <t>指定一般相談支援事業所</t>
    <rPh sb="0" eb="2">
      <t>シテイ</t>
    </rPh>
    <rPh sb="2" eb="4">
      <t>イッパン</t>
    </rPh>
    <rPh sb="4" eb="8">
      <t>ソウダンシエン</t>
    </rPh>
    <rPh sb="8" eb="11">
      <t>ジギョウショ</t>
    </rPh>
    <phoneticPr fontId="27"/>
  </si>
  <si>
    <t>地域移行支援</t>
    <rPh sb="0" eb="4">
      <t>チイキイコウ</t>
    </rPh>
    <rPh sb="4" eb="6">
      <t>シエン</t>
    </rPh>
    <phoneticPr fontId="27"/>
  </si>
  <si>
    <t>地域定着支援</t>
    <rPh sb="0" eb="6">
      <t>チイキテイチャクシエン</t>
    </rPh>
    <phoneticPr fontId="27"/>
  </si>
  <si>
    <t>指定特定相談支援事業所</t>
    <rPh sb="0" eb="2">
      <t>シテイ</t>
    </rPh>
    <rPh sb="2" eb="4">
      <t>トクテイ</t>
    </rPh>
    <rPh sb="4" eb="6">
      <t>ソウダン</t>
    </rPh>
    <rPh sb="6" eb="8">
      <t>シエン</t>
    </rPh>
    <rPh sb="8" eb="11">
      <t>ジギョウショ</t>
    </rPh>
    <phoneticPr fontId="27"/>
  </si>
  <si>
    <t>指定障害児通所支援事業所</t>
    <rPh sb="0" eb="2">
      <t>シテイ</t>
    </rPh>
    <rPh sb="2" eb="5">
      <t>ショウガイジ</t>
    </rPh>
    <rPh sb="5" eb="7">
      <t>ツウショ</t>
    </rPh>
    <rPh sb="7" eb="12">
      <t>シエンジギョウショ</t>
    </rPh>
    <phoneticPr fontId="27"/>
  </si>
  <si>
    <t>児童発達支援</t>
    <rPh sb="0" eb="2">
      <t>ジドウ</t>
    </rPh>
    <rPh sb="2" eb="6">
      <t>ハッタツシエン</t>
    </rPh>
    <phoneticPr fontId="27"/>
  </si>
  <si>
    <t>放課後等デイサービス</t>
    <rPh sb="0" eb="4">
      <t>ホウカゴトウ</t>
    </rPh>
    <phoneticPr fontId="27"/>
  </si>
  <si>
    <t>居宅訪問型児童発達支援</t>
    <rPh sb="0" eb="5">
      <t>キョタクホウモンガタ</t>
    </rPh>
    <rPh sb="5" eb="7">
      <t>ジドウ</t>
    </rPh>
    <rPh sb="7" eb="9">
      <t>ハッタツ</t>
    </rPh>
    <rPh sb="9" eb="11">
      <t>シエン</t>
    </rPh>
    <phoneticPr fontId="27"/>
  </si>
  <si>
    <t>保育所等訪問支援</t>
    <rPh sb="0" eb="3">
      <t>ホイクショ</t>
    </rPh>
    <rPh sb="3" eb="4">
      <t>トウ</t>
    </rPh>
    <rPh sb="4" eb="6">
      <t>ホウモン</t>
    </rPh>
    <rPh sb="6" eb="8">
      <t>シエン</t>
    </rPh>
    <phoneticPr fontId="27"/>
  </si>
  <si>
    <t>指定障害児入所施設</t>
    <rPh sb="0" eb="2">
      <t>シテイ</t>
    </rPh>
    <rPh sb="2" eb="5">
      <t>ショウガイジ</t>
    </rPh>
    <rPh sb="5" eb="7">
      <t>ニュウショ</t>
    </rPh>
    <rPh sb="7" eb="9">
      <t>シセツ</t>
    </rPh>
    <phoneticPr fontId="27"/>
  </si>
  <si>
    <t>指定障害児相談支援事業所</t>
    <rPh sb="0" eb="2">
      <t>シテイ</t>
    </rPh>
    <rPh sb="2" eb="5">
      <t>ショウガイジ</t>
    </rPh>
    <rPh sb="5" eb="7">
      <t>ソウダン</t>
    </rPh>
    <rPh sb="7" eb="9">
      <t>シエン</t>
    </rPh>
    <rPh sb="9" eb="11">
      <t>ジギョウ</t>
    </rPh>
    <rPh sb="11" eb="12">
      <t>ショ</t>
    </rPh>
    <phoneticPr fontId="27"/>
  </si>
  <si>
    <t>【既に指定を受けている場合】事業所番号</t>
    <rPh sb="1" eb="2">
      <t>スデ</t>
    </rPh>
    <rPh sb="3" eb="5">
      <t>シテイ</t>
    </rPh>
    <rPh sb="6" eb="7">
      <t>ウ</t>
    </rPh>
    <rPh sb="11" eb="13">
      <t>バアイ</t>
    </rPh>
    <rPh sb="14" eb="19">
      <t>ジギョウショバンゴウ</t>
    </rPh>
    <phoneticPr fontId="27"/>
  </si>
  <si>
    <t>(備考)</t>
    <rPh sb="1" eb="3">
      <t>ビコウ</t>
    </rPh>
    <phoneticPr fontId="22"/>
  </si>
  <si>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</si>
  <si>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22"/>
  </si>
  <si>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22"/>
  </si>
  <si>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22"/>
  </si>
  <si>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22"/>
  </si>
  <si>
    <t>申請者(指定管理者)</t>
    <rPh sb="0" eb="3">
      <t>シンセイシャ</t>
    </rPh>
    <rPh sb="4" eb="9">
      <t>シテイカンリシャ</t>
    </rPh>
    <phoneticPr fontId="22"/>
  </si>
  <si>
    <t>別紙</t>
    <rPh sb="0" eb="2">
      <t>ベッシ</t>
    </rPh>
    <phoneticPr fontId="4"/>
  </si>
  <si>
    <t>（別紙２）</t>
    <rPh sb="1" eb="3">
      <t>ベッシ</t>
    </rPh>
    <phoneticPr fontId="4"/>
  </si>
  <si>
    <t>（別紙２）役員・管理者名簿の添付</t>
    <rPh sb="1" eb="3">
      <t>ベッシ</t>
    </rPh>
    <rPh sb="5" eb="7">
      <t>ヤクイン</t>
    </rPh>
    <rPh sb="8" eb="11">
      <t>カンリシャ</t>
    </rPh>
    <rPh sb="11" eb="13">
      <t>メイボ</t>
    </rPh>
    <rPh sb="14" eb="16">
      <t>テンプ</t>
    </rPh>
    <phoneticPr fontId="4"/>
  </si>
  <si>
    <t>（別紙１）障害福祉サービス事業等に係る記載事項の添付</t>
    <rPh sb="1" eb="3">
      <t>ベッシ</t>
    </rPh>
    <rPh sb="5" eb="7">
      <t>ショウガイ</t>
    </rPh>
    <rPh sb="7" eb="9">
      <t>フクシ</t>
    </rPh>
    <rPh sb="13" eb="15">
      <t>ジギョウ</t>
    </rPh>
    <rPh sb="15" eb="16">
      <t>トウ</t>
    </rPh>
    <rPh sb="17" eb="18">
      <t>カカ</t>
    </rPh>
    <rPh sb="19" eb="21">
      <t>キサイ</t>
    </rPh>
    <rPh sb="21" eb="23">
      <t>ジコウ</t>
    </rPh>
    <rPh sb="24" eb="26">
      <t>テンプ</t>
    </rPh>
    <phoneticPr fontId="4"/>
  </si>
  <si>
    <t>従業者の勤務の体制及び勤務形態一覧表</t>
    <phoneticPr fontId="4"/>
  </si>
  <si>
    <t>指定障害福祉サービス事業所/指定障害者支援施設</t>
    <phoneticPr fontId="4"/>
  </si>
  <si>
    <t>指定障害福祉サービス事業所/指定障害者支援施設　指定申請書の添付</t>
    <rPh sb="24" eb="26">
      <t>シテイ</t>
    </rPh>
    <rPh sb="26" eb="29">
      <t>シンセイショ</t>
    </rPh>
    <rPh sb="30" eb="32">
      <t>テンプ</t>
    </rPh>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</si>
  <si>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</si>
  <si>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サービス種別</t>
    <rPh sb="4" eb="6">
      <t>シュベツ</t>
    </rPh>
    <phoneticPr fontId="37"/>
  </si>
  <si>
    <t>共同生活援助・介護サービス包括型</t>
    <rPh sb="0" eb="2">
      <t>キョウドウ</t>
    </rPh>
    <rPh sb="2" eb="4">
      <t>セイカツ</t>
    </rPh>
    <rPh sb="4" eb="6">
      <t>エンジョ</t>
    </rPh>
    <phoneticPr fontId="4"/>
  </si>
  <si>
    <t>年</t>
    <rPh sb="0" eb="1">
      <t>ネン</t>
    </rPh>
    <phoneticPr fontId="4"/>
  </si>
  <si>
    <t>月</t>
    <rPh sb="0" eb="1">
      <t>ゲツ</t>
    </rPh>
    <phoneticPr fontId="4"/>
  </si>
  <si>
    <t>事業所名</t>
    <rPh sb="0" eb="3">
      <t>ジギョウショ</t>
    </rPh>
    <rPh sb="3" eb="4">
      <t>メイ</t>
    </rPh>
    <phoneticPr fontId="37"/>
  </si>
  <si>
    <t>(1)記載する期間</t>
    <rPh sb="3" eb="5">
      <t>キサイ</t>
    </rPh>
    <rPh sb="7" eb="9">
      <t>キカン</t>
    </rPh>
    <phoneticPr fontId="4"/>
  </si>
  <si>
    <t>４週</t>
  </si>
  <si>
    <t>※４週を選択してください。</t>
    <rPh sb="2" eb="3">
      <t>シュウ</t>
    </rPh>
    <rPh sb="4" eb="6">
      <t>センタク</t>
    </rPh>
    <phoneticPr fontId="40"/>
  </si>
  <si>
    <t>(2)予定/実績の別</t>
    <rPh sb="3" eb="5">
      <t>ヨテイ</t>
    </rPh>
    <rPh sb="6" eb="8">
      <t>ジッセキ</t>
    </rPh>
    <rPh sb="9" eb="10">
      <t>ベツ</t>
    </rPh>
    <phoneticPr fontId="4"/>
  </si>
  <si>
    <t>予定</t>
  </si>
  <si>
    <t>　５週目の欄は使用しないでください。</t>
    <rPh sb="2" eb="4">
      <t>シュウメ</t>
    </rPh>
    <rPh sb="7" eb="9">
      <t>シヨウ</t>
    </rPh>
    <phoneticPr fontId="4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</si>
  <si>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7"/>
  </si>
  <si>
    <t>時間/週</t>
    <rPh sb="0" eb="2">
      <t>ジカン</t>
    </rPh>
    <rPh sb="3" eb="4">
      <t>シュウ</t>
    </rPh>
    <phoneticPr fontId="4"/>
  </si>
  <si>
    <t>時間/月</t>
    <rPh sb="0" eb="2">
      <t>ジカン</t>
    </rPh>
    <rPh sb="3" eb="4">
      <t>ツキ</t>
    </rPh>
    <phoneticPr fontId="4"/>
  </si>
  <si>
    <t>No.</t>
    <phoneticPr fontId="4"/>
  </si>
  <si>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</si>
  <si>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</si>
  <si>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</si>
  <si>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</si>
  <si>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phoneticPr fontId="4"/>
  </si>
  <si>
    <t>(9)勤務時間数合計</t>
    <rPh sb="3" eb="5">
      <t>キンム</t>
    </rPh>
    <rPh sb="5" eb="7">
      <t>ジカン</t>
    </rPh>
    <rPh sb="7" eb="8">
      <t>スウ</t>
    </rPh>
    <rPh sb="8" eb="10">
      <t>ゴウケイ</t>
    </rPh>
    <phoneticPr fontId="4"/>
  </si>
  <si>
    <t>(10)週平均の勤務時間数</t>
    <rPh sb="4" eb="7">
      <t>シュウヘイキン</t>
    </rPh>
    <rPh sb="8" eb="10">
      <t>キンム</t>
    </rPh>
    <rPh sb="10" eb="12">
      <t>ジカン</t>
    </rPh>
    <rPh sb="12" eb="13">
      <t>スウ</t>
    </rPh>
    <phoneticPr fontId="4"/>
  </si>
  <si>
    <t>(11)兼務状況
（兼務先／兼務する職務の内容）等</t>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</si>
  <si>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</si>
  <si>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</si>
  <si>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</si>
  <si>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</si>
  <si>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</si>
  <si>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※選択肢にない職種については直接入力してください</t>
    <phoneticPr fontId="40"/>
  </si>
  <si>
    <t>管理者</t>
    <rPh sb="0" eb="3">
      <t>カンリシャ</t>
    </rPh>
    <phoneticPr fontId="40"/>
  </si>
  <si>
    <t>A</t>
  </si>
  <si>
    <t>サービス管理責任者</t>
    <rPh sb="4" eb="6">
      <t>カンリ</t>
    </rPh>
    <rPh sb="6" eb="9">
      <t>セキニンシャ</t>
    </rPh>
    <phoneticPr fontId="40"/>
  </si>
  <si>
    <t>B</t>
  </si>
  <si>
    <t>世話人</t>
    <rPh sb="0" eb="3">
      <t>セワニン</t>
    </rPh>
    <phoneticPr fontId="40"/>
  </si>
  <si>
    <t>C</t>
  </si>
  <si>
    <t>生活支援員</t>
    <rPh sb="0" eb="5">
      <t>セイカツシエンイン</t>
    </rPh>
    <phoneticPr fontId="40"/>
  </si>
  <si>
    <t>D</t>
  </si>
  <si>
    <t>合計</t>
    <rPh sb="0" eb="2">
      <t>ゴウケイ</t>
    </rPh>
    <phoneticPr fontId="4"/>
  </si>
  <si>
    <t>サービス提供時間</t>
    <rPh sb="4" eb="6">
      <t>テイキョウ</t>
    </rPh>
    <rPh sb="6" eb="8">
      <t>ジカン</t>
    </rPh>
    <phoneticPr fontId="4"/>
  </si>
  <si>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4"/>
  </si>
  <si>
    <t>計</t>
    <rPh sb="0" eb="1">
      <t>ケイ</t>
    </rPh>
    <phoneticPr fontId="4"/>
  </si>
  <si>
    <t>平均利用者数</t>
    <rPh sb="0" eb="2">
      <t>ヘイキン</t>
    </rPh>
    <rPh sb="2" eb="6">
      <t>リヨウシャスウ</t>
    </rPh>
    <phoneticPr fontId="4"/>
  </si>
  <si>
    <t>個人居宅介護
利用者数平均</t>
    <rPh sb="11" eb="13">
      <t>ヘイキン</t>
    </rPh>
    <phoneticPr fontId="40"/>
  </si>
  <si>
    <t>利用者延べ数計</t>
    <rPh sb="3" eb="4">
      <t>ノ</t>
    </rPh>
    <rPh sb="6" eb="7">
      <t>ケイ</t>
    </rPh>
    <phoneticPr fontId="4"/>
  </si>
  <si>
    <t>　区分１以下の延べ利用者数</t>
    <rPh sb="1" eb="3">
      <t>クブン</t>
    </rPh>
    <rPh sb="4" eb="6">
      <t>イカ</t>
    </rPh>
    <rPh sb="7" eb="8">
      <t>ノ</t>
    </rPh>
    <rPh sb="9" eb="13">
      <t>リヨウシャスウ</t>
    </rPh>
    <phoneticPr fontId="40"/>
  </si>
  <si>
    <t>　区分２の延べ利用者数</t>
    <rPh sb="1" eb="3">
      <t>クブン</t>
    </rPh>
    <rPh sb="5" eb="6">
      <t>ノ</t>
    </rPh>
    <rPh sb="7" eb="11">
      <t>リヨウシャスウ</t>
    </rPh>
    <phoneticPr fontId="40"/>
  </si>
  <si>
    <t>　区分３の延べ利用者数</t>
    <rPh sb="1" eb="3">
      <t>クブン</t>
    </rPh>
    <rPh sb="5" eb="6">
      <t>ノ</t>
    </rPh>
    <rPh sb="7" eb="11">
      <t>リヨウシャスウ</t>
    </rPh>
    <phoneticPr fontId="40"/>
  </si>
  <si>
    <t>　区分４の延べ利用者数</t>
    <rPh sb="1" eb="3">
      <t>クブン</t>
    </rPh>
    <rPh sb="5" eb="6">
      <t>ノ</t>
    </rPh>
    <rPh sb="7" eb="11">
      <t>リヨウシャスウ</t>
    </rPh>
    <phoneticPr fontId="40"/>
  </si>
  <si>
    <t>個人居宅介護利用者数</t>
    <rPh sb="0" eb="2">
      <t>コジン</t>
    </rPh>
    <rPh sb="2" eb="4">
      <t>キョタク</t>
    </rPh>
    <rPh sb="4" eb="6">
      <t>カイゴ</t>
    </rPh>
    <rPh sb="6" eb="9">
      <t>リヨウシャ</t>
    </rPh>
    <rPh sb="9" eb="10">
      <t>スウ</t>
    </rPh>
    <phoneticPr fontId="40"/>
  </si>
  <si>
    <t>　区分５の延べ利用者数</t>
    <rPh sb="1" eb="3">
      <t>クブン</t>
    </rPh>
    <rPh sb="5" eb="6">
      <t>ノ</t>
    </rPh>
    <rPh sb="7" eb="11">
      <t>リヨウシャスウ</t>
    </rPh>
    <phoneticPr fontId="40"/>
  </si>
  <si>
    <t>個人居宅介護利用者数</t>
    <rPh sb="0" eb="2">
      <t>コジン</t>
    </rPh>
    <rPh sb="9" eb="10">
      <t>スウ</t>
    </rPh>
    <phoneticPr fontId="40"/>
  </si>
  <si>
    <t>　区分６の延べ利用者数</t>
    <rPh sb="1" eb="3">
      <t>クブン</t>
    </rPh>
    <rPh sb="5" eb="6">
      <t>ノ</t>
    </rPh>
    <rPh sb="7" eb="11">
      <t>リヨウシャスウ</t>
    </rPh>
    <phoneticPr fontId="40"/>
  </si>
  <si>
    <t>開所日数</t>
    <rPh sb="0" eb="2">
      <t>カイショ</t>
    </rPh>
    <rPh sb="2" eb="4">
      <t>ニッスウ</t>
    </rPh>
    <phoneticPr fontId="22"/>
  </si>
  <si>
    <t>＜人員に関する基準＞</t>
    <rPh sb="1" eb="3">
      <t>ジンイン</t>
    </rPh>
    <rPh sb="4" eb="5">
      <t>カン</t>
    </rPh>
    <rPh sb="7" eb="9">
      <t>キジュン</t>
    </rPh>
    <phoneticPr fontId="4"/>
  </si>
  <si>
    <t>区分</t>
    <rPh sb="0" eb="2">
      <t>クブン</t>
    </rPh>
    <phoneticPr fontId="22"/>
  </si>
  <si>
    <t>生活支援員</t>
  </si>
  <si>
    <t>必要な配置数</t>
    <rPh sb="0" eb="2">
      <t>ヒツヨウ</t>
    </rPh>
    <rPh sb="3" eb="6">
      <t>ハイチスウ</t>
    </rPh>
    <phoneticPr fontId="22"/>
  </si>
  <si>
    <t>＜人員基準に関する実人数集計＞</t>
    <rPh sb="1" eb="5">
      <t>ジンインキジュン</t>
    </rPh>
    <rPh sb="6" eb="7">
      <t>カン</t>
    </rPh>
    <rPh sb="9" eb="10">
      <t>ジツ</t>
    </rPh>
    <rPh sb="10" eb="12">
      <t>ニンズウ</t>
    </rPh>
    <rPh sb="12" eb="14">
      <t>シュウケイ</t>
    </rPh>
    <phoneticPr fontId="4"/>
  </si>
  <si>
    <t>専従</t>
    <rPh sb="0" eb="2">
      <t>センジュウ</t>
    </rPh>
    <phoneticPr fontId="4"/>
  </si>
  <si>
    <t>専従</t>
    <rPh sb="0" eb="2">
      <t>センジュウ</t>
    </rPh>
    <phoneticPr fontId="22"/>
  </si>
  <si>
    <t>兼務</t>
    <rPh sb="0" eb="2">
      <t>ケンム</t>
    </rPh>
    <phoneticPr fontId="4"/>
  </si>
  <si>
    <t>兼務</t>
    <rPh sb="0" eb="2">
      <t>ケンム</t>
    </rPh>
    <phoneticPr fontId="22"/>
  </si>
  <si>
    <t>常勤</t>
    <rPh sb="0" eb="2">
      <t>ジョウキン</t>
    </rPh>
    <phoneticPr fontId="4"/>
  </si>
  <si>
    <t>非常勤</t>
    <rPh sb="0" eb="3">
      <t>ヒジョウキン</t>
    </rPh>
    <phoneticPr fontId="4"/>
  </si>
  <si>
    <t>常勤換算数</t>
    <rPh sb="0" eb="5">
      <t>ジョウキンカンサンスウ</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</si>
  <si>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7"/>
  </si>
  <si>
    <t>　(1) 「４週」・「暦月」のいずれかを選択してください。</t>
    <rPh sb="7" eb="8">
      <t>シュウ</t>
    </rPh>
    <rPh sb="11" eb="12">
      <t>レキ</t>
    </rPh>
    <rPh sb="12" eb="13">
      <t>ツキ</t>
    </rPh>
    <rPh sb="20" eb="22">
      <t>センタク</t>
    </rPh>
    <phoneticPr fontId="37"/>
  </si>
  <si>
    <t>　(2) 「予定」・「実績」のいずれかを選択してください。</t>
    <rPh sb="6" eb="8">
      <t>ヨテイ</t>
    </rPh>
    <rPh sb="11" eb="13">
      <t>ジッセキ</t>
    </rPh>
    <rPh sb="20" eb="22">
      <t>センタク</t>
    </rPh>
    <phoneticPr fontId="3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</si>
  <si>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7"/>
  </si>
  <si>
    <t>　(4) 従業者の職種を入力してください。</t>
    <rPh sb="5" eb="8">
      <t>ジュウギョウシャ</t>
    </rPh>
    <rPh sb="9" eb="11">
      <t>ショクシュ</t>
    </rPh>
    <rPh sb="12" eb="14">
      <t>ニュウリョク</t>
    </rPh>
    <phoneticPr fontId="37"/>
  </si>
  <si>
    <t xml:space="preserve"> 　　 記入の順序は、職種ごとにまとめてください。</t>
    <rPh sb="4" eb="6">
      <t>キニュウ</t>
    </rPh>
    <rPh sb="7" eb="9">
      <t>ジュンジョ</t>
    </rPh>
    <rPh sb="11" eb="13">
      <t>ショクシュ</t>
    </rPh>
    <phoneticPr fontId="3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</si>
  <si>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4"/>
  </si>
  <si>
    <t>記号</t>
    <rPh sb="0" eb="2">
      <t>キゴウ</t>
    </rPh>
    <phoneticPr fontId="37"/>
  </si>
  <si>
    <t>区分</t>
    <rPh sb="0" eb="2">
      <t>クブン</t>
    </rPh>
    <phoneticPr fontId="37"/>
  </si>
  <si>
    <t>常勤で専従</t>
    <rPh sb="0" eb="2">
      <t>ジョウキン</t>
    </rPh>
    <rPh sb="3" eb="5">
      <t>センジュウ</t>
    </rPh>
    <phoneticPr fontId="37"/>
  </si>
  <si>
    <t>常勤で兼務</t>
    <rPh sb="0" eb="2">
      <t>ジョウキン</t>
    </rPh>
    <rPh sb="3" eb="5">
      <t>ケンム</t>
    </rPh>
    <phoneticPr fontId="37"/>
  </si>
  <si>
    <t>非常勤で専従</t>
    <rPh sb="0" eb="3">
      <t>ヒジョウキン</t>
    </rPh>
    <rPh sb="4" eb="6">
      <t>センジュウ</t>
    </rPh>
    <phoneticPr fontId="37"/>
  </si>
  <si>
    <t>非常勤で兼務</t>
    <rPh sb="0" eb="3">
      <t>ヒジョウキン</t>
    </rPh>
    <rPh sb="4" eb="6">
      <t>ケンム</t>
    </rPh>
    <phoneticPr fontId="37"/>
  </si>
  <si>
    <t>（注）常勤・非常勤の区分について</t>
    <rPh sb="1" eb="2">
      <t>チュウ</t>
    </rPh>
    <rPh sb="3" eb="5">
      <t>ジョウキン</t>
    </rPh>
    <rPh sb="6" eb="9">
      <t>ヒジョウキン</t>
    </rPh>
    <rPh sb="10" eb="12">
      <t>クブン</t>
    </rPh>
    <phoneticPr fontId="3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</si>
  <si>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</si>
  <si>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7"/>
  </si>
  <si>
    <t>　(6) 従業者の保有する資格を入力してください。</t>
    <rPh sb="5" eb="8">
      <t>ジュウギョウシャ</t>
    </rPh>
    <rPh sb="9" eb="11">
      <t>ホユウ</t>
    </rPh>
    <rPh sb="13" eb="15">
      <t>シカク</t>
    </rPh>
    <rPh sb="16" eb="18">
      <t>ニュウリョク</t>
    </rPh>
    <phoneticPr fontId="37"/>
  </si>
  <si>
    <t xml:space="preserve"> 　　 保有資格を全て記入するのではなく、人員基準・加配加算上、求められる資格等を入力してください。</t>
    <phoneticPr fontId="3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</si>
  <si>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7"/>
  </si>
  <si>
    <t>　(7) 従業者の氏名を記入してください。</t>
    <rPh sb="5" eb="8">
      <t>ジュウギョウシャ</t>
    </rPh>
    <rPh sb="9" eb="11">
      <t>シメイ</t>
    </rPh>
    <rPh sb="12" eb="14">
      <t>キニュウ</t>
    </rPh>
    <phoneticPr fontId="3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</si>
  <si>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7"/>
  </si>
  <si>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</si>
  <si>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4"/>
  </si>
  <si>
    <t>※指定基準の確認に際しては、４週分の入力で差し支えありません。</t>
    <rPh sb="1" eb="5">
      <t>シテイキジュン</t>
    </rPh>
    <rPh sb="15" eb="17">
      <t>シュウブン</t>
    </rPh>
    <rPh sb="18" eb="20">
      <t>ニュウリョク</t>
    </rPh>
    <rPh sb="21" eb="22">
      <t>サ</t>
    </rPh>
    <rPh sb="23" eb="24">
      <t>ツカ</t>
    </rPh>
    <phoneticPr fontId="4"/>
  </si>
  <si>
    <t>　(10) 従業者ごとに、合計勤務時間数を入力してください。</t>
    <rPh sb="6" eb="9">
      <t>ジュウギョウシャ</t>
    </rPh>
    <rPh sb="13" eb="15">
      <t>ゴウケイ</t>
    </rPh>
    <rPh sb="15" eb="17">
      <t>キンム</t>
    </rPh>
    <rPh sb="17" eb="20">
      <t>ジカンスウ</t>
    </rPh>
    <rPh sb="21" eb="23">
      <t>ニュウリョク</t>
    </rPh>
    <phoneticPr fontId="3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</si>
  <si>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</si>
  <si>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</si>
  <si>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</si>
  <si>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7"/>
  </si>
  <si>
    <t>　　　 その他、特記事項欄としてもご活用ください。</t>
    <rPh sb="6" eb="7">
      <t>タ</t>
    </rPh>
    <rPh sb="8" eb="10">
      <t>トッキ</t>
    </rPh>
    <rPh sb="10" eb="12">
      <t>ジコウ</t>
    </rPh>
    <rPh sb="12" eb="13">
      <t>ラン</t>
    </rPh>
    <rPh sb="18" eb="20">
      <t>カツヨウ</t>
    </rPh>
    <phoneticPr fontId="1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</si>
  <si>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4"/>
  </si>
  <si>
    <t xml:space="preserve"> （14) 必要項目を満たしていれば、各事業所で使用するシフト表等をもって代替書類として差し支えありません。</t>
    <phoneticPr fontId="4"/>
  </si>
  <si>
    <t>共同生活援助・外部サービス利用型</t>
    <rPh sb="0" eb="2">
      <t>キョウドウ</t>
    </rPh>
    <rPh sb="2" eb="4">
      <t>セイカツ</t>
    </rPh>
    <rPh sb="4" eb="6">
      <t>エンジョ</t>
    </rPh>
    <phoneticPr fontId="4"/>
  </si>
  <si>
    <t>共同生活援助・日中サービス支援型</t>
    <phoneticPr fontId="4"/>
  </si>
  <si>
    <t>※日中サービス支援型は、一日を通じて</t>
    <rPh sb="1" eb="3">
      <t>ニッチュウ</t>
    </rPh>
    <rPh sb="7" eb="10">
      <t>シエンガタ</t>
    </rPh>
    <rPh sb="12" eb="14">
      <t>イチニチ</t>
    </rPh>
    <rPh sb="15" eb="16">
      <t>ツウ</t>
    </rPh>
    <phoneticPr fontId="40"/>
  </si>
  <si>
    <t>　職員を配置しなければなりません。</t>
    <phoneticPr fontId="40"/>
  </si>
  <si>
    <t>夜間支援従事者</t>
    <rPh sb="0" eb="2">
      <t>ヤカン</t>
    </rPh>
    <rPh sb="2" eb="4">
      <t>シエン</t>
    </rPh>
    <rPh sb="4" eb="7">
      <t>ジュウジシャ</t>
    </rPh>
    <phoneticPr fontId="40"/>
  </si>
  <si>
    <t>職種①</t>
    <rPh sb="0" eb="2">
      <t>ショクシュ</t>
    </rPh>
    <phoneticPr fontId="40"/>
  </si>
  <si>
    <t>職種②</t>
    <rPh sb="0" eb="2">
      <t>ショクシュ</t>
    </rPh>
    <phoneticPr fontId="40"/>
  </si>
  <si>
    <t>職種③</t>
    <rPh sb="0" eb="2">
      <t>ショクシュ</t>
    </rPh>
    <phoneticPr fontId="40"/>
  </si>
  <si>
    <t>職種④</t>
    <rPh sb="0" eb="2">
      <t>ショクシュ</t>
    </rPh>
    <phoneticPr fontId="40"/>
  </si>
  <si>
    <t>職種⑤</t>
    <rPh sb="0" eb="2">
      <t>ショクシュ</t>
    </rPh>
    <phoneticPr fontId="40"/>
  </si>
  <si>
    <t>職種⑥</t>
    <rPh sb="0" eb="2">
      <t>ショクシュ</t>
    </rPh>
    <phoneticPr fontId="40"/>
  </si>
  <si>
    <t>職種⑦</t>
    <rPh sb="0" eb="2">
      <t>ショクシュ</t>
    </rPh>
    <phoneticPr fontId="40"/>
  </si>
  <si>
    <t>職種⑧</t>
    <rPh sb="0" eb="2">
      <t>ショクシュ</t>
    </rPh>
    <phoneticPr fontId="40"/>
  </si>
  <si>
    <t>職種⑨</t>
    <phoneticPr fontId="40"/>
  </si>
  <si>
    <t>職種⑩</t>
    <phoneticPr fontId="40"/>
  </si>
  <si>
    <t>夜間支援従事者</t>
    <rPh sb="0" eb="7">
      <t>ヤカンシエンジュウジシャ</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</si>
</sst>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9" formatCode="[$-409]d;@"/>
    <numFmt numFmtId="180" formatCode="aaa"/>
    <numFmt numFmtId="181" formatCode="0.0_ "/>
    <numFmt numFmtId="182" formatCode="[$-409]d&quot;月&quot;"/>
  </numFmts>
  <fonts count="51">
    <font>
      <sz val="11"/>
      <name val="ＭＳ Ｐゴシック"/>
      <family val="3"/>
      <charset val="128"/>
    </font>
    <font>
      <sz val="11"/>
      <name val="ＭＳ Ｐゴシック"/>
      <family val="3"/>
      <charset val="128"/>
    </font>
    <font>
      <u/>
      <sz val="11"/>
      <color indexed="36"/>
      <name val="ＭＳ Ｐゴシック"/>
      <family val="3"/>
      <charset val="128"/>
    </font>
    <font>
      <b/>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7"/>
      <name val="ＭＳ Ｐゴシック"/>
      <family val="3"/>
      <charset val="128"/>
    </font>
    <font>
      <sz val="11"/>
      <name val="ＭＳ Ｐゴシック"/>
      <family val="3"/>
      <charset val="128"/>
    </font>
    <font>
      <sz val="14"/>
      <name val="ＭＳ ゴシック"/>
      <family val="3"/>
      <charset val="128"/>
    </font>
    <font>
      <sz val="11"/>
      <name val="ＭＳ ゴシック"/>
      <family val="3"/>
      <charset val="128"/>
    </font>
    <font>
      <b/>
      <sz val="14"/>
      <name val="ＭＳ ゴシック"/>
      <family val="3"/>
      <charset val="128"/>
    </font>
    <font>
      <sz val="8"/>
      <name val="ＭＳ ゴシック"/>
      <family val="3"/>
      <charset val="128"/>
    </font>
    <font>
      <sz val="10"/>
      <name val="ＭＳ ゴシック"/>
      <family val="3"/>
      <charset val="128"/>
    </font>
    <font>
      <sz val="9"/>
      <name val="ＭＳ Ｐ明朝"/>
      <family val="1"/>
      <charset val="128"/>
    </font>
    <font>
      <sz val="9"/>
      <name val="ＭＳ ゴシック"/>
      <family val="3"/>
      <charset val="128"/>
    </font>
    <font>
      <sz val="9"/>
      <name val="HG創英角ﾎﾟｯﾌﾟ体"/>
      <family val="3"/>
      <charset val="128"/>
    </font>
    <font>
      <b/>
      <sz val="10"/>
      <name val="ＭＳ Ｐゴシック"/>
      <family val="3"/>
      <charset val="128"/>
    </font>
    <font>
      <i/>
      <sz val="11"/>
      <name val="ＭＳ 明朝"/>
      <family val="1"/>
      <charset val="128"/>
    </font>
    <font>
      <sz val="12"/>
      <name val="ＭＳ ゴシック"/>
      <family val="3"/>
      <charset val="128"/>
    </font>
    <font>
      <sz val="16"/>
      <name val="ＭＳ ゴシック"/>
      <family val="3"/>
      <charset val="128"/>
    </font>
    <font>
      <sz val="6"/>
      <name val="ＭＳ ゴシック"/>
      <family val="3"/>
      <charset val="128"/>
    </font>
    <font>
      <sz val="18"/>
      <color theme="3"/>
      <name val="ＭＳ Ｐゴシック"/>
      <family val="2"/>
      <charset val="128"/>
      <scheme val="major"/>
    </font>
    <font>
      <sz val="12"/>
      <name val="ＭＳ Ｐゴシック"/>
      <family val="3"/>
      <charset val="128"/>
    </font>
    <font>
      <sz val="10"/>
      <color theme="1"/>
      <name val="ＭＳ ゴシック"/>
      <family val="3"/>
      <charset val="128"/>
    </font>
    <font>
      <sz val="11"/>
      <color theme="2" tint="-0.249977111117893"/>
      <name val="ＭＳ Ｐゴシック"/>
      <family val="3"/>
      <charset val="128"/>
    </font>
    <font>
      <sz val="6"/>
      <name val="ＭＳ Ｐゴシック"/>
      <family val="2"/>
      <charset val="128"/>
      <scheme val="min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theme="1"/>
      <name val="ＭＳ Ｐゴシック"/>
      <family val="2"/>
      <charset val="128"/>
      <scheme val="minor"/>
    </font>
    <font>
      <sz val="11"/>
      <color rgb="FF000000"/>
      <name val="ＭＳ Ｐゴシック"/>
      <family val="2"/>
      <charset val="128"/>
      <scheme val="minor"/>
    </font>
    <font>
      <b/>
      <sz val="9"/>
      <color indexed="81"/>
      <name val="MS P ゴシック"/>
      <family val="3"/>
      <charset val="128"/>
    </font>
    <font>
      <b/>
      <sz val="11"/>
      <name val="ＭＳ ゴシック"/>
      <family val="3"/>
      <charset val="128"/>
    </font>
    <font>
      <sz val="11"/>
      <color theme="1"/>
      <name val="ＭＳ Ｐゴシック"/>
      <family val="3"/>
      <charset val="128"/>
      <scheme val="minor"/>
    </font>
    <font>
      <sz val="10"/>
      <color theme="1"/>
      <name val="ＭＳ Ｐゴシック"/>
      <family val="3"/>
      <charset val="128"/>
      <scheme val="minor"/>
    </font>
    <font>
      <sz val="10"/>
      <color indexed="8"/>
      <name val="ＭＳ ゴシック"/>
      <family val="3"/>
      <charset val="128"/>
    </font>
    <font>
      <sz val="11"/>
      <color theme="1"/>
      <name val="ＭＳ ゴシック"/>
      <family val="3"/>
      <charset val="128"/>
    </font>
    <font>
      <sz val="10"/>
      <color rgb="FFFF0000"/>
      <name val="ＭＳ ゴシック"/>
      <family val="3"/>
      <charset val="128"/>
    </font>
    <font>
      <sz val="6"/>
      <name val="游ゴシック"/>
      <family val="3"/>
      <charset val="128"/>
    </font>
    <font>
      <sz val="8"/>
      <color rgb="FFC00000"/>
      <name val="ＭＳ ゴシック"/>
      <family val="3"/>
      <charset val="128"/>
    </font>
    <font>
      <sz val="11"/>
      <color rgb="FFFF0000"/>
      <name val="ＭＳ Ｐゴシック"/>
      <family val="3"/>
      <charset val="128"/>
      <scheme val="minor"/>
    </font>
    <font>
      <sz val="12"/>
      <color rgb="FFFF0000"/>
      <name val="ＭＳ ゴシック"/>
      <family val="3"/>
      <charset val="128"/>
    </font>
    <font>
      <sz val="9"/>
      <color theme="1"/>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1"/>
      <name val="ＭＳ Ｐゴシック"/>
      <family val="3"/>
      <charset val="128"/>
      <scheme val="minor"/>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74">
    <border>
      <left/>
      <right/>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dashed">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thick">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ck">
        <color indexed="64"/>
      </top>
      <bottom style="dotted">
        <color indexed="64"/>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style="thin">
        <color indexed="64"/>
      </left>
      <right style="thin">
        <color indexed="64"/>
      </right>
      <top style="dotted">
        <color indexed="64"/>
      </top>
      <bottom style="thin">
        <color indexed="64"/>
      </bottom>
      <diagonal/>
    </border>
    <border>
      <left/>
      <right style="thick">
        <color indexed="64"/>
      </right>
      <top style="dashed">
        <color indexed="64"/>
      </top>
      <bottom style="thin">
        <color indexed="64"/>
      </bottom>
      <diagonal/>
    </border>
    <border>
      <left style="thick">
        <color indexed="64"/>
      </left>
      <right style="thin">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s>
  <cellStyleXfs count="11">
    <xf numFmtId="0" fontId="0" fillId="0" borderId="0"/>
    <xf numFmtId="0" fontId="9" fillId="0" borderId="0"/>
    <xf numFmtId="0" fontId="9" fillId="0" borderId="0">
      <alignment vertical="center"/>
    </xf>
    <xf numFmtId="0" fontId="9" fillId="0" borderId="0"/>
    <xf numFmtId="0" fontId="9" fillId="0" borderId="0"/>
    <xf numFmtId="0" fontId="9" fillId="0" borderId="0"/>
    <xf numFmtId="0" fontId="24" fillId="0" borderId="0" applyBorder="0"/>
    <xf numFmtId="0" fontId="25" fillId="0" borderId="0">
      <alignment vertical="center"/>
    </xf>
    <xf numFmtId="0" fontId="31" fillId="0" borderId="0">
      <alignment vertical="center"/>
    </xf>
    <xf numFmtId="0" fontId="1" fillId="0" borderId="0">
      <alignment vertical="center"/>
    </xf>
    <xf numFmtId="0" fontId="35" fillId="0" borderId="0">
      <alignment vertical="center"/>
    </xf>
  </cellStyleXfs>
  <cellXfs count="497">
    <xf numFmtId="0" fontId="0" fillId="0" borderId="0" xfId="0"/>
    <xf numFmtId="0" fontId="0" fillId="0" borderId="3" xfId="0" applyBorder="1" applyAlignment="1">
      <alignment vertical="center"/>
    </xf>
    <xf numFmtId="0" fontId="10" fillId="0" borderId="0" xfId="0" applyFont="1"/>
    <xf numFmtId="0" fontId="11" fillId="0" borderId="0" xfId="0" applyFont="1"/>
    <xf numFmtId="0" fontId="11" fillId="0" borderId="0" xfId="0" applyFont="1" applyAlignment="1">
      <alignment horizontal="center"/>
    </xf>
    <xf numFmtId="0" fontId="11" fillId="0" borderId="7" xfId="0" applyFont="1" applyBorder="1" applyAlignment="1">
      <alignment horizontal="center" vertical="center"/>
    </xf>
    <xf numFmtId="0" fontId="11" fillId="0" borderId="7" xfId="0" applyFont="1" applyBorder="1"/>
    <xf numFmtId="0" fontId="13" fillId="0" borderId="0" xfId="0" applyFont="1"/>
    <xf numFmtId="0" fontId="14" fillId="0" borderId="0" xfId="0" applyFont="1"/>
    <xf numFmtId="0" fontId="0" fillId="0" borderId="4" xfId="0" applyBorder="1" applyAlignment="1">
      <alignment vertical="center"/>
    </xf>
    <xf numFmtId="0" fontId="6" fillId="0" borderId="0" xfId="3" applyFont="1" applyAlignment="1">
      <alignment horizontal="left" vertical="center"/>
    </xf>
    <xf numFmtId="0" fontId="9" fillId="0" borderId="0" xfId="3" applyAlignment="1">
      <alignment horizontal="center" vertical="center"/>
    </xf>
    <xf numFmtId="0" fontId="9" fillId="0" borderId="0" xfId="3" applyAlignment="1">
      <alignment vertical="center"/>
    </xf>
    <xf numFmtId="0" fontId="5" fillId="0" borderId="0" xfId="3" applyFont="1" applyAlignment="1">
      <alignment vertical="center" wrapText="1"/>
    </xf>
    <xf numFmtId="0" fontId="5" fillId="0" borderId="0" xfId="3" applyFont="1" applyAlignment="1">
      <alignment vertical="top"/>
    </xf>
    <xf numFmtId="0" fontId="9" fillId="0" borderId="0" xfId="3"/>
    <xf numFmtId="0" fontId="9" fillId="0" borderId="8" xfId="3" applyBorder="1" applyAlignment="1">
      <alignment horizontal="center" vertical="center" wrapText="1"/>
    </xf>
    <xf numFmtId="0" fontId="7" fillId="0" borderId="0" xfId="3" applyFont="1" applyAlignment="1">
      <alignment horizontal="center" vertical="center"/>
    </xf>
    <xf numFmtId="0" fontId="7" fillId="0" borderId="1" xfId="3" applyFont="1" applyBorder="1" applyAlignment="1">
      <alignment horizontal="left" vertical="top"/>
    </xf>
    <xf numFmtId="0" fontId="7" fillId="0" borderId="9" xfId="3" applyFont="1" applyBorder="1" applyAlignment="1">
      <alignment horizontal="left" vertical="top"/>
    </xf>
    <xf numFmtId="0" fontId="7" fillId="0" borderId="2" xfId="3" applyFont="1" applyBorder="1" applyAlignment="1">
      <alignment horizontal="left" vertical="top"/>
    </xf>
    <xf numFmtId="0" fontId="9" fillId="0" borderId="10" xfId="3" applyBorder="1" applyAlignment="1">
      <alignment horizontal="center" vertical="center" wrapText="1"/>
    </xf>
    <xf numFmtId="0" fontId="9" fillId="0" borderId="11" xfId="3" applyBorder="1" applyAlignment="1">
      <alignment horizontal="center" vertical="center" wrapText="1"/>
    </xf>
    <xf numFmtId="0" fontId="16" fillId="0" borderId="9" xfId="0" applyFont="1" applyBorder="1" applyAlignment="1">
      <alignment horizontal="left" vertical="top" wrapText="1"/>
    </xf>
    <xf numFmtId="0" fontId="16" fillId="0" borderId="0" xfId="0" applyFont="1" applyAlignment="1">
      <alignment horizontal="left" vertical="top" wrapText="1"/>
    </xf>
    <xf numFmtId="49" fontId="13" fillId="0" borderId="0" xfId="5" applyNumberFormat="1" applyFont="1" applyAlignment="1">
      <alignment horizontal="center" vertical="top"/>
    </xf>
    <xf numFmtId="0" fontId="18" fillId="0" borderId="0" xfId="0" applyFont="1" applyAlignment="1">
      <alignment horizontal="center" vertical="center"/>
    </xf>
    <xf numFmtId="49" fontId="14" fillId="0" borderId="0" xfId="5" applyNumberFormat="1" applyFont="1" applyAlignment="1">
      <alignment vertical="top"/>
    </xf>
    <xf numFmtId="57" fontId="19" fillId="0" borderId="7" xfId="0" applyNumberFormat="1" applyFont="1" applyBorder="1"/>
    <xf numFmtId="0" fontId="19" fillId="0" borderId="7" xfId="0" applyFont="1" applyBorder="1"/>
    <xf numFmtId="0" fontId="5" fillId="0" borderId="0" xfId="0" applyFont="1" applyAlignment="1">
      <alignment vertical="top" wrapText="1"/>
    </xf>
    <xf numFmtId="0" fontId="3" fillId="0" borderId="0" xfId="0" applyFont="1"/>
    <xf numFmtId="0" fontId="16" fillId="0" borderId="10" xfId="0" applyFont="1" applyBorder="1" applyAlignment="1">
      <alignment horizontal="left" vertical="top" wrapText="1"/>
    </xf>
    <xf numFmtId="0" fontId="0" fillId="0" borderId="12" xfId="0" applyBorder="1" applyAlignment="1">
      <alignment vertical="center"/>
    </xf>
    <xf numFmtId="0" fontId="0" fillId="0" borderId="13" xfId="0" applyBorder="1" applyAlignment="1">
      <alignment vertical="center"/>
    </xf>
    <xf numFmtId="0" fontId="16" fillId="0" borderId="14" xfId="0" applyFont="1" applyBorder="1" applyAlignment="1">
      <alignment horizontal="left" vertical="top" wrapText="1"/>
    </xf>
    <xf numFmtId="0" fontId="0" fillId="0" borderId="15" xfId="0" applyBorder="1"/>
    <xf numFmtId="0" fontId="0" fillId="0" borderId="13" xfId="0" applyBorder="1"/>
    <xf numFmtId="0" fontId="0" fillId="0" borderId="16" xfId="0" applyBorder="1"/>
    <xf numFmtId="0" fontId="0" fillId="0" borderId="3" xfId="0" applyBorder="1"/>
    <xf numFmtId="0" fontId="16" fillId="0" borderId="0" xfId="0" applyFont="1" applyAlignment="1">
      <alignment vertical="center"/>
    </xf>
    <xf numFmtId="0" fontId="5" fillId="0" borderId="0" xfId="0" applyFont="1" applyAlignment="1">
      <alignment vertical="top"/>
    </xf>
    <xf numFmtId="0" fontId="7" fillId="0" borderId="17" xfId="3" applyFont="1" applyBorder="1" applyAlignment="1">
      <alignment horizontal="left" vertical="top"/>
    </xf>
    <xf numFmtId="0" fontId="16" fillId="0" borderId="18"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21" xfId="0" applyFont="1" applyBorder="1" applyAlignment="1">
      <alignment vertical="center"/>
    </xf>
    <xf numFmtId="0" fontId="16" fillId="0" borderId="22" xfId="0" applyFont="1" applyBorder="1" applyAlignment="1">
      <alignment vertical="center"/>
    </xf>
    <xf numFmtId="0" fontId="20" fillId="0" borderId="0" xfId="0" applyFont="1" applyAlignment="1">
      <alignment vertical="center"/>
    </xf>
    <xf numFmtId="0" fontId="11" fillId="0" borderId="7" xfId="0" applyFont="1" applyBorder="1" applyAlignment="1">
      <alignment horizontal="center"/>
    </xf>
    <xf numFmtId="0" fontId="20" fillId="0" borderId="7" xfId="0" applyFont="1" applyBorder="1" applyAlignment="1">
      <alignment horizontal="left" vertical="center" wrapText="1"/>
    </xf>
    <xf numFmtId="0" fontId="7" fillId="0" borderId="26" xfId="3" applyFont="1" applyBorder="1" applyAlignment="1">
      <alignment horizontal="center" vertical="center" wrapText="1"/>
    </xf>
    <xf numFmtId="0" fontId="10" fillId="0" borderId="27" xfId="0" applyFont="1" applyBorder="1"/>
    <xf numFmtId="0" fontId="9" fillId="0" borderId="27" xfId="3" applyBorder="1" applyAlignment="1">
      <alignment horizontal="center" vertical="center"/>
    </xf>
    <xf numFmtId="0" fontId="6" fillId="0" borderId="27" xfId="3" applyFont="1" applyBorder="1" applyAlignment="1">
      <alignment horizontal="left" vertical="center"/>
    </xf>
    <xf numFmtId="0" fontId="21" fillId="0" borderId="0" xfId="0" applyFont="1" applyAlignment="1">
      <alignment vertical="center"/>
    </xf>
    <xf numFmtId="49" fontId="14" fillId="0" borderId="0" xfId="7" applyNumberFormat="1" applyFont="1">
      <alignment vertical="center"/>
    </xf>
    <xf numFmtId="49" fontId="1" fillId="0" borderId="0" xfId="7" applyNumberFormat="1" applyFont="1">
      <alignment vertical="center"/>
    </xf>
    <xf numFmtId="49" fontId="1" fillId="0" borderId="0" xfId="7" applyNumberFormat="1" applyFont="1" applyAlignment="1">
      <alignment horizontal="center" vertical="center" shrinkToFit="1"/>
    </xf>
    <xf numFmtId="49" fontId="28" fillId="0" borderId="0" xfId="7" applyNumberFormat="1" applyFont="1">
      <alignment vertical="center"/>
    </xf>
    <xf numFmtId="49" fontId="1" fillId="0" borderId="0" xfId="7" applyNumberFormat="1" applyFont="1" applyAlignment="1">
      <alignment vertical="center" shrinkToFit="1"/>
    </xf>
    <xf numFmtId="49" fontId="11" fillId="0" borderId="0" xfId="7" applyNumberFormat="1" applyFont="1">
      <alignment vertical="center"/>
    </xf>
    <xf numFmtId="49" fontId="6" fillId="0" borderId="0" xfId="7" applyNumberFormat="1" applyFont="1">
      <alignment vertical="center"/>
    </xf>
    <xf numFmtId="49" fontId="29" fillId="0" borderId="0" xfId="7" applyNumberFormat="1" applyFont="1">
      <alignment vertical="center"/>
    </xf>
    <xf numFmtId="49" fontId="7" fillId="0" borderId="0" xfId="7" applyNumberFormat="1" applyFont="1">
      <alignment vertical="center"/>
    </xf>
    <xf numFmtId="49" fontId="6" fillId="0" borderId="66" xfId="7" applyNumberFormat="1" applyFont="1" applyBorder="1">
      <alignment vertical="center"/>
    </xf>
    <xf numFmtId="49" fontId="6" fillId="0" borderId="66" xfId="7" applyNumberFormat="1" applyFont="1" applyBorder="1" applyAlignment="1">
      <alignment vertical="center" shrinkToFit="1"/>
    </xf>
    <xf numFmtId="49" fontId="6" fillId="0" borderId="67" xfId="7" applyNumberFormat="1" applyFont="1" applyBorder="1" applyAlignment="1">
      <alignment vertical="center" shrinkToFit="1"/>
    </xf>
    <xf numFmtId="49" fontId="6" fillId="0" borderId="40" xfId="7" applyNumberFormat="1" applyFont="1" applyBorder="1" applyAlignment="1">
      <alignment vertical="center" shrinkToFit="1"/>
    </xf>
    <xf numFmtId="49" fontId="6" fillId="0" borderId="1" xfId="7" applyNumberFormat="1" applyFont="1" applyBorder="1">
      <alignment vertical="center"/>
    </xf>
    <xf numFmtId="49" fontId="6" fillId="0" borderId="9" xfId="7" applyNumberFormat="1" applyFont="1" applyBorder="1" applyAlignment="1">
      <alignment horizontal="center" vertical="center" shrinkToFit="1"/>
    </xf>
    <xf numFmtId="49" fontId="6" fillId="0" borderId="9" xfId="7" applyNumberFormat="1" applyFont="1" applyBorder="1">
      <alignment vertical="center"/>
    </xf>
    <xf numFmtId="49" fontId="6" fillId="0" borderId="30" xfId="7" applyNumberFormat="1" applyFont="1" applyBorder="1">
      <alignment vertical="center"/>
    </xf>
    <xf numFmtId="49" fontId="6" fillId="0" borderId="5" xfId="7" applyNumberFormat="1" applyFont="1" applyBorder="1" applyAlignment="1">
      <alignment horizontal="center" vertical="center" shrinkToFit="1"/>
    </xf>
    <xf numFmtId="49" fontId="6" fillId="0" borderId="0" xfId="7" applyNumberFormat="1" applyFont="1" applyAlignment="1">
      <alignment horizontal="left" vertical="center"/>
    </xf>
    <xf numFmtId="49" fontId="6" fillId="0" borderId="0" xfId="7" applyNumberFormat="1" applyFont="1" applyAlignment="1">
      <alignment horizontal="center" vertical="center" shrinkToFit="1"/>
    </xf>
    <xf numFmtId="49" fontId="30" fillId="3" borderId="11" xfId="7" applyNumberFormat="1" applyFont="1" applyFill="1" applyBorder="1" applyAlignment="1">
      <alignment horizontal="center" vertical="center" shrinkToFit="1"/>
    </xf>
    <xf numFmtId="49" fontId="6" fillId="4" borderId="5" xfId="7" applyNumberFormat="1" applyFont="1" applyFill="1" applyBorder="1">
      <alignment vertical="center"/>
    </xf>
    <xf numFmtId="49" fontId="6" fillId="4" borderId="14" xfId="7" applyNumberFormat="1" applyFont="1" applyFill="1" applyBorder="1">
      <alignment vertical="center"/>
    </xf>
    <xf numFmtId="49" fontId="6" fillId="0" borderId="9" xfId="7" applyNumberFormat="1" applyFont="1" applyBorder="1" applyAlignment="1">
      <alignment vertical="center" shrinkToFit="1"/>
    </xf>
    <xf numFmtId="49" fontId="6" fillId="0" borderId="30" xfId="7" applyNumberFormat="1" applyFont="1" applyBorder="1" applyAlignment="1">
      <alignment vertical="center" shrinkToFit="1"/>
    </xf>
    <xf numFmtId="49" fontId="6" fillId="0" borderId="34" xfId="7" applyNumberFormat="1" applyFont="1" applyBorder="1" applyAlignment="1">
      <alignment horizontal="center" vertical="center" shrinkToFit="1"/>
    </xf>
    <xf numFmtId="49" fontId="6" fillId="0" borderId="23" xfId="7" applyNumberFormat="1" applyFont="1" applyBorder="1" applyAlignment="1">
      <alignment horizontal="center" vertical="center" shrinkToFit="1"/>
    </xf>
    <xf numFmtId="49" fontId="6" fillId="0" borderId="33" xfId="7" applyNumberFormat="1" applyFont="1" applyBorder="1" applyAlignment="1">
      <alignment vertical="center" shrinkToFit="1"/>
    </xf>
    <xf numFmtId="49" fontId="6" fillId="0" borderId="3" xfId="7" applyNumberFormat="1" applyFont="1" applyBorder="1">
      <alignment vertical="center"/>
    </xf>
    <xf numFmtId="0" fontId="1" fillId="4" borderId="30" xfId="8" applyFont="1" applyFill="1" applyBorder="1">
      <alignment vertical="center"/>
    </xf>
    <xf numFmtId="49" fontId="8" fillId="4" borderId="7" xfId="7" applyNumberFormat="1" applyFont="1" applyFill="1" applyBorder="1" applyAlignment="1">
      <alignment horizontal="center" vertical="center" wrapText="1" shrinkToFit="1"/>
    </xf>
    <xf numFmtId="49" fontId="6" fillId="5" borderId="33" xfId="7" applyNumberFormat="1" applyFont="1" applyFill="1" applyBorder="1" applyAlignment="1">
      <alignment horizontal="center" vertical="center"/>
    </xf>
    <xf numFmtId="0" fontId="6" fillId="5" borderId="4" xfId="7" applyFont="1" applyFill="1" applyBorder="1" applyAlignment="1">
      <alignment horizontal="center" vertical="center"/>
    </xf>
    <xf numFmtId="49" fontId="6" fillId="0" borderId="33" xfId="7" applyNumberFormat="1" applyFont="1" applyBorder="1" applyAlignment="1">
      <alignment horizontal="center" vertical="center"/>
    </xf>
    <xf numFmtId="49" fontId="6" fillId="0" borderId="68" xfId="7" applyNumberFormat="1" applyFont="1" applyBorder="1">
      <alignment vertical="center"/>
    </xf>
    <xf numFmtId="0" fontId="1" fillId="0" borderId="0" xfId="8" applyFont="1">
      <alignment vertical="center"/>
    </xf>
    <xf numFmtId="49" fontId="6" fillId="0" borderId="0" xfId="7" applyNumberFormat="1" applyFont="1" applyAlignment="1">
      <alignment horizontal="left" vertical="top"/>
    </xf>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2" fillId="0" borderId="7" xfId="0" applyFont="1" applyBorder="1" applyAlignment="1">
      <alignment horizontal="center" vertical="center"/>
    </xf>
    <xf numFmtId="0" fontId="6" fillId="0" borderId="4" xfId="7" applyFont="1" applyBorder="1" applyAlignment="1">
      <alignment horizontal="center" vertical="center"/>
    </xf>
    <xf numFmtId="0" fontId="14" fillId="0" borderId="7" xfId="0" applyFont="1" applyBorder="1" applyAlignment="1">
      <alignment horizontal="left" vertical="center" wrapText="1"/>
    </xf>
    <xf numFmtId="0" fontId="20" fillId="0" borderId="7" xfId="0" applyFont="1" applyBorder="1" applyAlignment="1">
      <alignment horizontal="left" vertical="center" wrapText="1"/>
    </xf>
    <xf numFmtId="49" fontId="6" fillId="0" borderId="0" xfId="7" applyNumberFormat="1" applyFont="1" applyAlignment="1">
      <alignment vertical="top" wrapText="1"/>
    </xf>
    <xf numFmtId="49" fontId="6" fillId="0" borderId="0" xfId="7" applyNumberFormat="1" applyFont="1" applyAlignment="1">
      <alignment horizontal="left" vertical="top" wrapText="1"/>
    </xf>
    <xf numFmtId="49" fontId="6" fillId="0" borderId="0" xfId="7" applyNumberFormat="1" applyFont="1" applyAlignment="1">
      <alignment vertical="top" wrapText="1" shrinkToFit="1"/>
    </xf>
    <xf numFmtId="0" fontId="6" fillId="0" borderId="0" xfId="7" applyFont="1" applyAlignment="1">
      <alignment vertical="top" wrapText="1" shrinkToFit="1"/>
    </xf>
    <xf numFmtId="49" fontId="7" fillId="5" borderId="4" xfId="7" applyNumberFormat="1" applyFont="1" applyFill="1" applyBorder="1" applyAlignment="1">
      <alignment vertical="center" wrapText="1"/>
    </xf>
    <xf numFmtId="49" fontId="7" fillId="5" borderId="3" xfId="7" applyNumberFormat="1" applyFont="1" applyFill="1" applyBorder="1" applyAlignment="1">
      <alignment vertical="center" wrapText="1"/>
    </xf>
    <xf numFmtId="49" fontId="7" fillId="5" borderId="16" xfId="7" applyNumberFormat="1" applyFont="1" applyFill="1" applyBorder="1" applyAlignment="1">
      <alignment vertical="center" wrapText="1"/>
    </xf>
    <xf numFmtId="49" fontId="6" fillId="5" borderId="4" xfId="7" applyNumberFormat="1" applyFont="1" applyFill="1" applyBorder="1" applyAlignment="1">
      <alignment horizontal="center" vertical="center" shrinkToFit="1"/>
    </xf>
    <xf numFmtId="49" fontId="6" fillId="5" borderId="16" xfId="7" applyNumberFormat="1" applyFont="1" applyFill="1" applyBorder="1" applyAlignment="1">
      <alignment horizontal="center" vertical="center" shrinkToFit="1"/>
    </xf>
    <xf numFmtId="49" fontId="6" fillId="5" borderId="3" xfId="7" applyNumberFormat="1" applyFont="1" applyFill="1" applyBorder="1" applyAlignment="1">
      <alignment horizontal="center" vertical="center" shrinkToFit="1"/>
    </xf>
    <xf numFmtId="0" fontId="6" fillId="4" borderId="4" xfId="8" applyFont="1" applyFill="1" applyBorder="1">
      <alignment vertical="center"/>
    </xf>
    <xf numFmtId="0" fontId="6" fillId="4" borderId="3" xfId="8" applyFont="1" applyFill="1" applyBorder="1">
      <alignment vertical="center"/>
    </xf>
    <xf numFmtId="0" fontId="6" fillId="4" borderId="16" xfId="8" applyFont="1" applyFill="1" applyBorder="1">
      <alignment vertical="center"/>
    </xf>
    <xf numFmtId="49" fontId="6" fillId="4" borderId="8" xfId="7" applyNumberFormat="1" applyFont="1" applyFill="1" applyBorder="1" applyAlignment="1">
      <alignment horizontal="center" vertical="center" textRotation="255"/>
    </xf>
    <xf numFmtId="49" fontId="6" fillId="4" borderId="10" xfId="7" applyNumberFormat="1" applyFont="1" applyFill="1" applyBorder="1" applyAlignment="1">
      <alignment horizontal="center" vertical="center" textRotation="255"/>
    </xf>
    <xf numFmtId="49" fontId="6" fillId="4" borderId="11" xfId="7" applyNumberFormat="1" applyFont="1" applyFill="1" applyBorder="1" applyAlignment="1">
      <alignment horizontal="center" vertical="center" textRotation="255"/>
    </xf>
    <xf numFmtId="49" fontId="6" fillId="5" borderId="4" xfId="7" applyNumberFormat="1" applyFont="1" applyFill="1" applyBorder="1" applyAlignment="1">
      <alignment vertical="center" shrinkToFit="1"/>
    </xf>
    <xf numFmtId="49" fontId="6" fillId="5" borderId="16" xfId="7" applyNumberFormat="1" applyFont="1" applyFill="1" applyBorder="1" applyAlignment="1">
      <alignment vertical="center" shrinkToFit="1"/>
    </xf>
    <xf numFmtId="49" fontId="5" fillId="5" borderId="9" xfId="7" applyNumberFormat="1" applyFont="1" applyFill="1" applyBorder="1" applyAlignment="1">
      <alignment vertical="center" wrapText="1"/>
    </xf>
    <xf numFmtId="49" fontId="5" fillId="5" borderId="0" xfId="7" applyNumberFormat="1" applyFont="1" applyFill="1" applyAlignment="1">
      <alignment vertical="center" wrapText="1"/>
    </xf>
    <xf numFmtId="49" fontId="5" fillId="5" borderId="34" xfId="7" applyNumberFormat="1" applyFont="1" applyFill="1" applyBorder="1" applyAlignment="1">
      <alignment vertical="center" wrapText="1"/>
    </xf>
    <xf numFmtId="49" fontId="7" fillId="5" borderId="34" xfId="7" applyNumberFormat="1" applyFont="1" applyFill="1" applyBorder="1">
      <alignment vertical="center"/>
    </xf>
    <xf numFmtId="49" fontId="5" fillId="5" borderId="16" xfId="7" applyNumberFormat="1" applyFont="1" applyFill="1" applyBorder="1" applyAlignment="1">
      <alignment vertical="center" wrapText="1"/>
    </xf>
    <xf numFmtId="49" fontId="6" fillId="5" borderId="3" xfId="7" applyNumberFormat="1" applyFont="1" applyFill="1" applyBorder="1" applyAlignment="1">
      <alignment vertical="center" shrinkToFit="1"/>
    </xf>
    <xf numFmtId="49" fontId="6" fillId="0" borderId="4" xfId="7" applyNumberFormat="1" applyFont="1" applyBorder="1" applyAlignment="1">
      <alignment vertical="center" shrinkToFit="1"/>
    </xf>
    <xf numFmtId="0" fontId="6" fillId="0" borderId="3" xfId="7" applyFont="1" applyBorder="1" applyAlignment="1">
      <alignment vertical="center" shrinkToFit="1"/>
    </xf>
    <xf numFmtId="49" fontId="6" fillId="0" borderId="4" xfId="7" applyNumberFormat="1" applyFont="1" applyBorder="1" applyAlignment="1">
      <alignment horizontal="center" vertical="center" shrinkToFit="1"/>
    </xf>
    <xf numFmtId="49" fontId="6" fillId="0" borderId="16" xfId="7" applyNumberFormat="1" applyFont="1" applyBorder="1" applyAlignment="1">
      <alignment horizontal="center" vertical="center" shrinkToFit="1"/>
    </xf>
    <xf numFmtId="49" fontId="6" fillId="0" borderId="3" xfId="7" applyNumberFormat="1" applyFont="1" applyBorder="1" applyAlignment="1">
      <alignment horizontal="center" vertical="center" shrinkToFit="1"/>
    </xf>
    <xf numFmtId="0" fontId="6" fillId="5" borderId="3" xfId="7" applyFont="1" applyFill="1" applyBorder="1" applyAlignment="1">
      <alignment vertical="center" shrinkToFit="1"/>
    </xf>
    <xf numFmtId="49" fontId="6" fillId="4" borderId="9" xfId="7" applyNumberFormat="1" applyFont="1" applyFill="1" applyBorder="1" applyAlignment="1">
      <alignment horizontal="center" vertical="center" wrapText="1" shrinkToFit="1"/>
    </xf>
    <xf numFmtId="49" fontId="6" fillId="4" borderId="34" xfId="7" applyNumberFormat="1" applyFont="1" applyFill="1" applyBorder="1" applyAlignment="1">
      <alignment horizontal="center" vertical="center" wrapText="1" shrinkToFit="1"/>
    </xf>
    <xf numFmtId="49" fontId="5" fillId="4" borderId="7" xfId="7" applyNumberFormat="1" applyFont="1" applyFill="1" applyBorder="1" applyAlignment="1">
      <alignment horizontal="center" vertical="center" wrapText="1" shrinkToFit="1"/>
    </xf>
    <xf numFmtId="0" fontId="5" fillId="4" borderId="7" xfId="7" applyFont="1" applyFill="1" applyBorder="1" applyAlignment="1">
      <alignment horizontal="center" vertical="center" wrapText="1" shrinkToFit="1"/>
    </xf>
    <xf numFmtId="49" fontId="6" fillId="0" borderId="8" xfId="7" applyNumberFormat="1" applyFont="1" applyBorder="1" applyAlignment="1">
      <alignment horizontal="center" vertical="center" textRotation="255" wrapText="1"/>
    </xf>
    <xf numFmtId="49" fontId="6" fillId="0" borderId="10" xfId="7" applyNumberFormat="1" applyFont="1" applyBorder="1" applyAlignment="1">
      <alignment horizontal="center" vertical="center" textRotation="255" wrapText="1"/>
    </xf>
    <xf numFmtId="49" fontId="6" fillId="0" borderId="11" xfId="7" applyNumberFormat="1" applyFont="1" applyBorder="1" applyAlignment="1">
      <alignment horizontal="center" vertical="center" textRotation="255" wrapText="1"/>
    </xf>
    <xf numFmtId="49" fontId="6" fillId="5" borderId="33" xfId="7" applyNumberFormat="1" applyFont="1" applyFill="1" applyBorder="1" applyAlignment="1">
      <alignment vertical="center" shrinkToFit="1"/>
    </xf>
    <xf numFmtId="0" fontId="6" fillId="5" borderId="34" xfId="7" applyFont="1" applyFill="1" applyBorder="1" applyAlignment="1">
      <alignment vertical="center" shrinkToFit="1"/>
    </xf>
    <xf numFmtId="49" fontId="6" fillId="4" borderId="9" xfId="7" applyNumberFormat="1" applyFont="1" applyFill="1" applyBorder="1" applyAlignment="1">
      <alignment vertical="center" wrapText="1"/>
    </xf>
    <xf numFmtId="49" fontId="6" fillId="4" borderId="30" xfId="7" applyNumberFormat="1" applyFont="1" applyFill="1" applyBorder="1" applyAlignment="1">
      <alignment vertical="center" wrapText="1"/>
    </xf>
    <xf numFmtId="49" fontId="6" fillId="4" borderId="0" xfId="7" applyNumberFormat="1" applyFont="1" applyFill="1" applyAlignment="1">
      <alignment vertical="center" wrapText="1"/>
    </xf>
    <xf numFmtId="49" fontId="6" fillId="4" borderId="14" xfId="7" applyNumberFormat="1" applyFont="1" applyFill="1" applyBorder="1" applyAlignment="1">
      <alignment vertical="center" wrapText="1"/>
    </xf>
    <xf numFmtId="49" fontId="6" fillId="4" borderId="34" xfId="7" applyNumberFormat="1" applyFont="1" applyFill="1" applyBorder="1" applyAlignment="1">
      <alignment vertical="center" wrapText="1"/>
    </xf>
    <xf numFmtId="49" fontId="6" fillId="4" borderId="23" xfId="7" applyNumberFormat="1" applyFont="1" applyFill="1" applyBorder="1" applyAlignment="1">
      <alignment vertical="center" wrapText="1"/>
    </xf>
    <xf numFmtId="49" fontId="6" fillId="0" borderId="9" xfId="7" applyNumberFormat="1" applyFont="1" applyBorder="1">
      <alignment vertical="center"/>
    </xf>
    <xf numFmtId="49" fontId="6" fillId="0" borderId="0" xfId="7" applyNumberFormat="1" applyFont="1" applyAlignment="1">
      <alignment horizontal="center" vertical="center" shrinkToFit="1"/>
    </xf>
    <xf numFmtId="49" fontId="6" fillId="0" borderId="0" xfId="7" applyNumberFormat="1" applyFont="1" applyAlignment="1">
      <alignment vertical="center" shrinkToFit="1"/>
    </xf>
    <xf numFmtId="49" fontId="6" fillId="0" borderId="14" xfId="7" applyNumberFormat="1" applyFont="1" applyBorder="1" applyAlignment="1">
      <alignment vertical="center" shrinkToFit="1"/>
    </xf>
    <xf numFmtId="49" fontId="6" fillId="0" borderId="33" xfId="7" applyNumberFormat="1" applyFont="1" applyBorder="1">
      <alignment vertical="center"/>
    </xf>
    <xf numFmtId="49" fontId="6" fillId="0" borderId="34" xfId="7" applyNumberFormat="1" applyFont="1" applyBorder="1">
      <alignment vertical="center"/>
    </xf>
    <xf numFmtId="49" fontId="6" fillId="0" borderId="14" xfId="7" applyNumberFormat="1" applyFont="1" applyBorder="1">
      <alignment vertical="center"/>
    </xf>
    <xf numFmtId="49" fontId="6" fillId="4" borderId="4" xfId="7" applyNumberFormat="1" applyFont="1" applyFill="1" applyBorder="1" applyAlignment="1">
      <alignment horizontal="center" vertical="center" wrapText="1"/>
    </xf>
    <xf numFmtId="49" fontId="6" fillId="4" borderId="3" xfId="7" applyNumberFormat="1" applyFont="1" applyFill="1" applyBorder="1" applyAlignment="1">
      <alignment horizontal="center" vertical="center" wrapText="1"/>
    </xf>
    <xf numFmtId="49" fontId="6" fillId="4" borderId="16" xfId="7" applyNumberFormat="1" applyFont="1" applyFill="1" applyBorder="1" applyAlignment="1">
      <alignment horizontal="center" vertical="center" wrapText="1"/>
    </xf>
    <xf numFmtId="49" fontId="6" fillId="0" borderId="4" xfId="7" applyNumberFormat="1" applyFont="1" applyBorder="1" applyAlignment="1">
      <alignment horizontal="center" vertical="center"/>
    </xf>
    <xf numFmtId="49" fontId="6" fillId="0" borderId="16" xfId="7" applyNumberFormat="1" applyFont="1" applyBorder="1" applyAlignment="1">
      <alignment horizontal="center" vertical="center"/>
    </xf>
    <xf numFmtId="49" fontId="6" fillId="4" borderId="1" xfId="7" applyNumberFormat="1" applyFont="1" applyFill="1" applyBorder="1">
      <alignment vertical="center"/>
    </xf>
    <xf numFmtId="49" fontId="6" fillId="4" borderId="30" xfId="7" applyNumberFormat="1" applyFont="1" applyFill="1" applyBorder="1">
      <alignment vertical="center"/>
    </xf>
    <xf numFmtId="49" fontId="6" fillId="4" borderId="5" xfId="7" applyNumberFormat="1" applyFont="1" applyFill="1" applyBorder="1">
      <alignment vertical="center"/>
    </xf>
    <xf numFmtId="49" fontId="6" fillId="4" borderId="14" xfId="7" applyNumberFormat="1" applyFont="1" applyFill="1" applyBorder="1">
      <alignment vertical="center"/>
    </xf>
    <xf numFmtId="49" fontId="6" fillId="4" borderId="33" xfId="7" applyNumberFormat="1" applyFont="1" applyFill="1" applyBorder="1">
      <alignment vertical="center"/>
    </xf>
    <xf numFmtId="49" fontId="6" fillId="4" borderId="23" xfId="7" applyNumberFormat="1" applyFont="1" applyFill="1" applyBorder="1">
      <alignment vertical="center"/>
    </xf>
    <xf numFmtId="49" fontId="6" fillId="0" borderId="23" xfId="7" applyNumberFormat="1" applyFont="1" applyBorder="1">
      <alignment vertical="center"/>
    </xf>
    <xf numFmtId="49" fontId="6" fillId="4" borderId="41" xfId="7" applyNumberFormat="1" applyFont="1" applyFill="1" applyBorder="1" applyAlignment="1">
      <alignment vertical="center" shrinkToFit="1"/>
    </xf>
    <xf numFmtId="49" fontId="6" fillId="4" borderId="42" xfId="7" applyNumberFormat="1" applyFont="1" applyFill="1" applyBorder="1" applyAlignment="1">
      <alignment vertical="center" shrinkToFit="1"/>
    </xf>
    <xf numFmtId="49" fontId="6" fillId="0" borderId="1" xfId="7" applyNumberFormat="1" applyFont="1" applyBorder="1" applyAlignment="1">
      <alignment vertical="center" shrinkToFit="1"/>
    </xf>
    <xf numFmtId="49" fontId="6" fillId="0" borderId="9" xfId="7" applyNumberFormat="1" applyFont="1" applyBorder="1" applyAlignment="1">
      <alignment vertical="center" shrinkToFit="1"/>
    </xf>
    <xf numFmtId="49" fontId="6" fillId="0" borderId="30" xfId="7" applyNumberFormat="1" applyFont="1" applyBorder="1" applyAlignment="1">
      <alignment vertical="center" shrinkToFit="1"/>
    </xf>
    <xf numFmtId="49" fontId="6" fillId="4" borderId="44" xfId="7" applyNumberFormat="1" applyFont="1" applyFill="1" applyBorder="1" applyAlignment="1">
      <alignment vertical="center" shrinkToFit="1"/>
    </xf>
    <xf numFmtId="49" fontId="6" fillId="4" borderId="45" xfId="7" applyNumberFormat="1" applyFont="1" applyFill="1" applyBorder="1" applyAlignment="1">
      <alignment vertical="center" shrinkToFit="1"/>
    </xf>
    <xf numFmtId="49" fontId="24" fillId="0" borderId="43" xfId="7" applyNumberFormat="1" applyFont="1" applyBorder="1" applyAlignment="1">
      <alignment vertical="center" shrinkToFit="1"/>
    </xf>
    <xf numFmtId="49" fontId="24" fillId="0" borderId="44" xfId="7" applyNumberFormat="1" applyFont="1" applyBorder="1" applyAlignment="1">
      <alignment vertical="center" shrinkToFit="1"/>
    </xf>
    <xf numFmtId="49" fontId="24" fillId="0" borderId="45" xfId="7" applyNumberFormat="1" applyFont="1" applyBorder="1" applyAlignment="1">
      <alignment vertical="center" shrinkToFit="1"/>
    </xf>
    <xf numFmtId="49" fontId="1" fillId="0" borderId="0" xfId="7" applyNumberFormat="1" applyFont="1" applyAlignment="1">
      <alignment vertical="center" shrinkToFit="1"/>
    </xf>
    <xf numFmtId="49" fontId="7" fillId="0" borderId="4" xfId="7" applyNumberFormat="1" applyFont="1" applyBorder="1" applyAlignment="1">
      <alignment horizontal="center" vertical="center"/>
    </xf>
    <xf numFmtId="49" fontId="7" fillId="0" borderId="3" xfId="7" applyNumberFormat="1" applyFont="1" applyBorder="1" applyAlignment="1">
      <alignment horizontal="center" vertical="center"/>
    </xf>
    <xf numFmtId="49" fontId="7" fillId="0" borderId="16" xfId="7" applyNumberFormat="1" applyFont="1" applyBorder="1" applyAlignment="1">
      <alignment horizontal="center" vertical="center"/>
    </xf>
    <xf numFmtId="49" fontId="6" fillId="4" borderId="40" xfId="7" applyNumberFormat="1" applyFont="1" applyFill="1" applyBorder="1" applyAlignment="1">
      <alignment vertical="center" shrinkToFit="1"/>
    </xf>
    <xf numFmtId="49" fontId="6" fillId="0" borderId="40" xfId="7" applyNumberFormat="1" applyFont="1" applyBorder="1" applyAlignment="1">
      <alignment vertical="center" shrinkToFit="1"/>
    </xf>
    <xf numFmtId="49" fontId="6" fillId="0" borderId="41" xfId="7" applyNumberFormat="1" applyFont="1" applyBorder="1" applyAlignment="1">
      <alignment vertical="center" shrinkToFit="1"/>
    </xf>
    <xf numFmtId="49" fontId="6" fillId="0" borderId="42" xfId="7" applyNumberFormat="1" applyFont="1" applyBorder="1" applyAlignment="1">
      <alignment vertical="center" shrinkToFit="1"/>
    </xf>
    <xf numFmtId="49" fontId="6" fillId="4" borderId="43" xfId="7" applyNumberFormat="1" applyFont="1" applyFill="1" applyBorder="1" applyAlignment="1">
      <alignment vertical="center" shrinkToFit="1"/>
    </xf>
    <xf numFmtId="49" fontId="30" fillId="4" borderId="1" xfId="7" applyNumberFormat="1" applyFont="1" applyFill="1" applyBorder="1" applyAlignment="1">
      <alignment vertical="center" wrapText="1"/>
    </xf>
    <xf numFmtId="49" fontId="30" fillId="4" borderId="30" xfId="7" applyNumberFormat="1" applyFont="1" applyFill="1" applyBorder="1" applyAlignment="1">
      <alignment vertical="center" wrapText="1"/>
    </xf>
    <xf numFmtId="49" fontId="30" fillId="4" borderId="33" xfId="7" applyNumberFormat="1" applyFont="1" applyFill="1" applyBorder="1" applyAlignment="1">
      <alignment vertical="center" wrapText="1"/>
    </xf>
    <xf numFmtId="49" fontId="30" fillId="4" borderId="23" xfId="7" applyNumberFormat="1" applyFont="1" applyFill="1" applyBorder="1" applyAlignment="1">
      <alignment vertical="center" wrapText="1"/>
    </xf>
    <xf numFmtId="49" fontId="30" fillId="3" borderId="8" xfId="7" applyNumberFormat="1" applyFont="1" applyFill="1" applyBorder="1" applyAlignment="1">
      <alignment horizontal="center" vertical="center" shrinkToFit="1"/>
    </xf>
    <xf numFmtId="0" fontId="30" fillId="3" borderId="11" xfId="7" applyFont="1" applyFill="1" applyBorder="1" applyAlignment="1">
      <alignment horizontal="center" vertical="center" shrinkToFit="1"/>
    </xf>
    <xf numFmtId="49" fontId="6" fillId="0" borderId="9" xfId="7" applyNumberFormat="1" applyFont="1" applyBorder="1" applyAlignment="1">
      <alignment horizontal="center" vertical="center" shrinkToFit="1"/>
    </xf>
    <xf numFmtId="49" fontId="6" fillId="0" borderId="30" xfId="7" applyNumberFormat="1" applyFont="1" applyBorder="1" applyAlignment="1">
      <alignment horizontal="center" vertical="center" shrinkToFit="1"/>
    </xf>
    <xf numFmtId="49" fontId="6" fillId="0" borderId="34" xfId="7" applyNumberFormat="1" applyFont="1" applyBorder="1" applyAlignment="1">
      <alignment horizontal="center" vertical="center" shrinkToFit="1"/>
    </xf>
    <xf numFmtId="49" fontId="6" fillId="0" borderId="23" xfId="7" applyNumberFormat="1" applyFont="1" applyBorder="1" applyAlignment="1">
      <alignment horizontal="center" vertical="center" shrinkToFit="1"/>
    </xf>
    <xf numFmtId="0" fontId="6" fillId="0" borderId="40" xfId="7" applyFont="1" applyBorder="1" applyAlignment="1">
      <alignment vertical="center" shrinkToFit="1"/>
    </xf>
    <xf numFmtId="0" fontId="6" fillId="0" borderId="41" xfId="7" applyFont="1" applyBorder="1" applyAlignment="1">
      <alignment vertical="center" shrinkToFit="1"/>
    </xf>
    <xf numFmtId="0" fontId="6" fillId="0" borderId="42" xfId="7" applyFont="1" applyBorder="1" applyAlignment="1">
      <alignment vertical="center" shrinkToFit="1"/>
    </xf>
    <xf numFmtId="49" fontId="6" fillId="0" borderId="1" xfId="7" applyNumberFormat="1" applyFont="1" applyBorder="1" applyAlignment="1">
      <alignment vertical="center" wrapText="1"/>
    </xf>
    <xf numFmtId="49" fontId="6" fillId="0" borderId="30" xfId="7" applyNumberFormat="1" applyFont="1" applyBorder="1" applyAlignment="1">
      <alignment vertical="center" wrapText="1"/>
    </xf>
    <xf numFmtId="49" fontId="6" fillId="0" borderId="33" xfId="7" applyNumberFormat="1" applyFont="1" applyBorder="1" applyAlignment="1">
      <alignment vertical="center" wrapText="1"/>
    </xf>
    <xf numFmtId="49" fontId="6" fillId="0" borderId="23" xfId="7" applyNumberFormat="1" applyFont="1" applyBorder="1" applyAlignment="1">
      <alignment vertical="center" wrapText="1"/>
    </xf>
    <xf numFmtId="0" fontId="6" fillId="0" borderId="43" xfId="7" applyFont="1" applyBorder="1" applyAlignment="1">
      <alignment vertical="center" shrinkToFit="1"/>
    </xf>
    <xf numFmtId="0" fontId="6" fillId="0" borderId="44" xfId="7" applyFont="1" applyBorder="1" applyAlignment="1">
      <alignment vertical="center" shrinkToFit="1"/>
    </xf>
    <xf numFmtId="0" fontId="6" fillId="0" borderId="45" xfId="7" applyFont="1" applyBorder="1" applyAlignment="1">
      <alignment vertical="center" shrinkToFit="1"/>
    </xf>
    <xf numFmtId="49" fontId="6" fillId="4" borderId="1" xfId="7" applyNumberFormat="1" applyFont="1" applyFill="1" applyBorder="1" applyAlignment="1">
      <alignment vertical="center" wrapText="1"/>
    </xf>
    <xf numFmtId="49" fontId="6" fillId="4" borderId="5" xfId="7" applyNumberFormat="1" applyFont="1" applyFill="1" applyBorder="1" applyAlignment="1">
      <alignment vertical="center" wrapText="1"/>
    </xf>
    <xf numFmtId="49" fontId="6" fillId="4" borderId="33" xfId="7" applyNumberFormat="1" applyFont="1" applyFill="1" applyBorder="1" applyAlignment="1">
      <alignment vertical="center" wrapText="1"/>
    </xf>
    <xf numFmtId="49" fontId="30" fillId="3" borderId="4" xfId="7" applyNumberFormat="1" applyFont="1" applyFill="1" applyBorder="1" applyAlignment="1">
      <alignment horizontal="center" vertical="center" shrinkToFit="1"/>
    </xf>
    <xf numFmtId="49" fontId="30" fillId="3" borderId="3" xfId="7" applyNumberFormat="1" applyFont="1" applyFill="1" applyBorder="1" applyAlignment="1">
      <alignment horizontal="center" vertical="center" shrinkToFit="1"/>
    </xf>
    <xf numFmtId="0" fontId="32" fillId="3" borderId="3" xfId="8" applyFont="1" applyFill="1" applyBorder="1" applyAlignment="1">
      <alignment vertical="center" shrinkToFit="1"/>
    </xf>
    <xf numFmtId="0" fontId="32" fillId="3" borderId="16" xfId="8" applyFont="1" applyFill="1" applyBorder="1" applyAlignment="1">
      <alignment vertical="center" shrinkToFit="1"/>
    </xf>
    <xf numFmtId="49" fontId="30" fillId="3" borderId="4" xfId="7" applyNumberFormat="1" applyFont="1" applyFill="1" applyBorder="1" applyAlignment="1">
      <alignment horizontal="center" vertical="center"/>
    </xf>
    <xf numFmtId="49" fontId="30" fillId="3" borderId="16" xfId="7" applyNumberFormat="1" applyFont="1" applyFill="1" applyBorder="1" applyAlignment="1">
      <alignment horizontal="center" vertical="center"/>
    </xf>
    <xf numFmtId="49" fontId="6" fillId="0" borderId="3" xfId="7" applyNumberFormat="1" applyFont="1" applyBorder="1" applyAlignment="1">
      <alignment vertical="center" shrinkToFit="1"/>
    </xf>
    <xf numFmtId="49" fontId="6" fillId="0" borderId="16" xfId="7" applyNumberFormat="1" applyFont="1" applyBorder="1" applyAlignment="1">
      <alignment vertical="center" shrinkToFit="1"/>
    </xf>
    <xf numFmtId="0" fontId="1" fillId="3" borderId="0" xfId="6" applyFont="1" applyFill="1" applyAlignment="1">
      <alignment horizontal="left" vertical="center"/>
    </xf>
    <xf numFmtId="49" fontId="1" fillId="0" borderId="0" xfId="7" applyNumberFormat="1" applyFont="1" applyAlignment="1">
      <alignment horizontal="center" vertical="center"/>
    </xf>
    <xf numFmtId="49" fontId="26" fillId="0" borderId="0" xfId="7" applyNumberFormat="1" applyFont="1" applyAlignment="1">
      <alignment horizontal="center" vertical="center"/>
    </xf>
    <xf numFmtId="49" fontId="1" fillId="3" borderId="0" xfId="7" applyNumberFormat="1" applyFont="1" applyFill="1" applyAlignment="1">
      <alignment horizontal="right" vertical="center"/>
    </xf>
    <xf numFmtId="49" fontId="1" fillId="0" borderId="0" xfId="7" applyNumberFormat="1" applyFont="1" applyAlignment="1">
      <alignment horizontal="center" vertical="center" shrinkToFit="1"/>
    </xf>
    <xf numFmtId="49" fontId="0" fillId="0" borderId="0" xfId="7" applyNumberFormat="1" applyFont="1" applyAlignment="1">
      <alignment horizontal="center" vertical="center"/>
    </xf>
    <xf numFmtId="0" fontId="0" fillId="0" borderId="7" xfId="0" applyBorder="1" applyAlignment="1">
      <alignment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30"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23"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9" xfId="0" applyBorder="1"/>
    <xf numFmtId="0" fontId="0" fillId="0" borderId="30" xfId="0" applyBorder="1"/>
    <xf numFmtId="0" fontId="0" fillId="0" borderId="5" xfId="0" applyBorder="1"/>
    <xf numFmtId="0" fontId="0" fillId="0" borderId="0" xfId="0"/>
    <xf numFmtId="0" fontId="0" fillId="0" borderId="14" xfId="0" applyBorder="1"/>
    <xf numFmtId="0" fontId="7" fillId="0" borderId="47" xfId="3" applyFont="1" applyBorder="1" applyAlignment="1">
      <alignment horizontal="center" vertical="center"/>
    </xf>
    <xf numFmtId="0" fontId="7" fillId="0" borderId="48" xfId="3" applyFont="1" applyBorder="1" applyAlignment="1">
      <alignment horizontal="center" vertical="center"/>
    </xf>
    <xf numFmtId="0" fontId="9" fillId="2" borderId="48" xfId="3" applyFill="1" applyBorder="1" applyAlignment="1">
      <alignment horizontal="center" vertical="center"/>
    </xf>
    <xf numFmtId="0" fontId="9" fillId="2" borderId="49" xfId="3" applyFill="1" applyBorder="1" applyAlignment="1">
      <alignment horizontal="center" vertical="center"/>
    </xf>
    <xf numFmtId="0" fontId="7" fillId="0" borderId="50" xfId="3" applyFont="1" applyBorder="1" applyAlignment="1">
      <alignment horizontal="center" vertical="center"/>
    </xf>
    <xf numFmtId="0" fontId="7" fillId="0" borderId="24" xfId="3" applyFont="1" applyBorder="1" applyAlignment="1">
      <alignment horizontal="center" vertical="center" textRotation="255" wrapText="1"/>
    </xf>
    <xf numFmtId="0" fontId="16" fillId="0" borderId="24" xfId="0" applyFont="1" applyBorder="1" applyAlignment="1">
      <alignment horizontal="left" vertical="center" wrapText="1"/>
    </xf>
    <xf numFmtId="0" fontId="16" fillId="0" borderId="7" xfId="0" applyFont="1" applyBorder="1" applyAlignment="1">
      <alignment horizontal="left" vertical="center" wrapText="1"/>
    </xf>
    <xf numFmtId="0" fontId="16" fillId="0" borderId="7" xfId="0" applyFont="1" applyBorder="1" applyAlignment="1">
      <alignment horizontal="center" vertical="center" wrapText="1"/>
    </xf>
    <xf numFmtId="0" fontId="16" fillId="0" borderId="25" xfId="0" applyFont="1" applyBorder="1" applyAlignment="1">
      <alignment horizontal="center" vertical="center" wrapText="1"/>
    </xf>
    <xf numFmtId="0" fontId="7" fillId="0" borderId="56" xfId="3" applyFont="1" applyBorder="1" applyAlignment="1">
      <alignment horizontal="center" vertical="center" textRotation="255" wrapText="1"/>
    </xf>
    <xf numFmtId="0" fontId="7" fillId="0" borderId="31" xfId="3" applyFont="1" applyBorder="1" applyAlignment="1">
      <alignment horizontal="center" vertical="center" textRotation="255" wrapText="1"/>
    </xf>
    <xf numFmtId="0" fontId="7" fillId="0" borderId="26" xfId="3" applyFont="1" applyBorder="1" applyAlignment="1">
      <alignment horizontal="center" vertical="center" textRotation="255" wrapText="1"/>
    </xf>
    <xf numFmtId="0" fontId="7" fillId="0" borderId="37" xfId="3" applyFont="1" applyBorder="1" applyAlignment="1">
      <alignment horizontal="center" vertical="center" textRotation="255" wrapText="1"/>
    </xf>
    <xf numFmtId="0" fontId="7" fillId="0" borderId="9" xfId="3" applyFont="1" applyBorder="1" applyAlignment="1">
      <alignment horizontal="center" vertical="center"/>
    </xf>
    <xf numFmtId="0" fontId="7" fillId="0" borderId="30" xfId="3" applyFont="1" applyBorder="1" applyAlignment="1">
      <alignment horizontal="center" vertical="center"/>
    </xf>
    <xf numFmtId="0" fontId="7" fillId="0" borderId="0" xfId="3" applyFont="1" applyAlignment="1">
      <alignment horizontal="center" vertical="center"/>
    </xf>
    <xf numFmtId="0" fontId="7" fillId="0" borderId="14" xfId="3" applyFont="1" applyBorder="1" applyAlignment="1">
      <alignment horizontal="center" vertical="center"/>
    </xf>
    <xf numFmtId="0" fontId="7" fillId="0" borderId="34" xfId="3" applyFont="1" applyBorder="1" applyAlignment="1">
      <alignment horizontal="center" vertical="center"/>
    </xf>
    <xf numFmtId="0" fontId="7" fillId="0" borderId="23" xfId="3" applyFont="1" applyBorder="1" applyAlignment="1">
      <alignment horizontal="center" vertical="center"/>
    </xf>
    <xf numFmtId="0" fontId="7" fillId="0" borderId="5" xfId="3" applyFont="1" applyBorder="1" applyAlignment="1">
      <alignment vertical="center" wrapText="1"/>
    </xf>
    <xf numFmtId="0" fontId="7" fillId="0" borderId="0" xfId="3" applyFont="1" applyAlignment="1">
      <alignment vertical="center" wrapText="1"/>
    </xf>
    <xf numFmtId="0" fontId="7" fillId="0" borderId="19" xfId="3" applyFont="1" applyBorder="1" applyAlignment="1">
      <alignment vertical="center" wrapText="1"/>
    </xf>
    <xf numFmtId="0" fontId="7" fillId="0" borderId="33" xfId="3" applyFont="1" applyBorder="1" applyAlignment="1">
      <alignment vertical="center" wrapText="1"/>
    </xf>
    <xf numFmtId="0" fontId="7" fillId="0" borderId="34" xfId="3" applyFont="1" applyBorder="1" applyAlignment="1">
      <alignment vertical="center" wrapText="1"/>
    </xf>
    <xf numFmtId="0" fontId="7" fillId="0" borderId="46" xfId="3" applyFont="1" applyBorder="1" applyAlignment="1">
      <alignment vertical="center" wrapText="1"/>
    </xf>
    <xf numFmtId="0" fontId="15" fillId="0" borderId="7" xfId="4" applyFont="1" applyBorder="1" applyAlignment="1">
      <alignment vertical="center"/>
    </xf>
    <xf numFmtId="0" fontId="7" fillId="0" borderId="1" xfId="3" applyFont="1" applyBorder="1" applyAlignment="1">
      <alignment horizontal="center" vertical="center"/>
    </xf>
    <xf numFmtId="0" fontId="7" fillId="0" borderId="5" xfId="3" applyFont="1" applyBorder="1" applyAlignment="1">
      <alignment horizontal="center" vertical="center"/>
    </xf>
    <xf numFmtId="0" fontId="7" fillId="0" borderId="33" xfId="3" applyFont="1" applyBorder="1" applyAlignment="1">
      <alignment horizontal="center" vertical="center"/>
    </xf>
    <xf numFmtId="0" fontId="7" fillId="0" borderId="16" xfId="3" applyFont="1" applyBorder="1" applyAlignment="1">
      <alignment horizontal="center" vertical="center"/>
    </xf>
    <xf numFmtId="0" fontId="7" fillId="0" borderId="7" xfId="3" applyFont="1" applyBorder="1" applyAlignment="1">
      <alignment horizontal="center" vertical="center"/>
    </xf>
    <xf numFmtId="0" fontId="7" fillId="0" borderId="4" xfId="3" applyFont="1" applyBorder="1" applyAlignment="1">
      <alignment horizontal="center" vertical="center"/>
    </xf>
    <xf numFmtId="0" fontId="7" fillId="0" borderId="3" xfId="3" applyFont="1" applyBorder="1" applyAlignment="1">
      <alignment horizontal="center" vertical="center"/>
    </xf>
    <xf numFmtId="0" fontId="7" fillId="0" borderId="8" xfId="3" applyFont="1" applyBorder="1" applyAlignment="1">
      <alignment horizontal="center" vertical="center"/>
    </xf>
    <xf numFmtId="0" fontId="7" fillId="0" borderId="32" xfId="3" applyFont="1" applyBorder="1" applyAlignment="1">
      <alignment horizontal="center" vertical="center"/>
    </xf>
    <xf numFmtId="0" fontId="7" fillId="0" borderId="57" xfId="3" applyFont="1" applyBorder="1" applyAlignment="1">
      <alignment horizontal="center" vertical="center"/>
    </xf>
    <xf numFmtId="0" fontId="7" fillId="0" borderId="58" xfId="3" applyFont="1" applyBorder="1" applyAlignment="1">
      <alignment horizontal="center" vertical="center"/>
    </xf>
    <xf numFmtId="0" fontId="7" fillId="0" borderId="59" xfId="3" applyFont="1" applyBorder="1" applyAlignment="1">
      <alignment horizontal="center" vertical="center"/>
    </xf>
    <xf numFmtId="0" fontId="13" fillId="0" borderId="0" xfId="0" applyFont="1" applyAlignment="1">
      <alignment vertical="center" wrapText="1"/>
    </xf>
    <xf numFmtId="0" fontId="13" fillId="0" borderId="0" xfId="5" applyFont="1" applyAlignment="1">
      <alignment horizontal="left" vertical="top" wrapText="1"/>
    </xf>
    <xf numFmtId="0" fontId="7" fillId="0" borderId="51" xfId="3" applyFont="1" applyBorder="1" applyAlignment="1">
      <alignment vertical="center"/>
    </xf>
    <xf numFmtId="0" fontId="7" fillId="0" borderId="52" xfId="3" applyFont="1" applyBorder="1" applyAlignment="1">
      <alignment vertical="center"/>
    </xf>
    <xf numFmtId="0" fontId="7" fillId="0" borderId="53" xfId="3" applyFont="1" applyBorder="1" applyAlignment="1">
      <alignment vertical="center"/>
    </xf>
    <xf numFmtId="0" fontId="9" fillId="0" borderId="58" xfId="3" applyBorder="1" applyAlignment="1">
      <alignment horizontal="center" vertical="center"/>
    </xf>
    <xf numFmtId="0" fontId="9" fillId="0" borderId="60" xfId="3" applyBorder="1" applyAlignment="1">
      <alignment horizontal="center" vertical="center"/>
    </xf>
    <xf numFmtId="0" fontId="7" fillId="0" borderId="54" xfId="3" applyFont="1" applyBorder="1" applyAlignment="1">
      <alignment horizontal="center" vertical="center"/>
    </xf>
    <xf numFmtId="0" fontId="7" fillId="0" borderId="12" xfId="3" applyFont="1" applyBorder="1" applyAlignment="1">
      <alignment vertical="center"/>
    </xf>
    <xf numFmtId="0" fontId="7" fillId="0" borderId="13" xfId="3" applyFont="1" applyBorder="1" applyAlignment="1">
      <alignment vertical="center"/>
    </xf>
    <xf numFmtId="0" fontId="7" fillId="0" borderId="55" xfId="3" applyFont="1" applyBorder="1" applyAlignment="1">
      <alignment vertical="center"/>
    </xf>
    <xf numFmtId="0" fontId="13" fillId="0" borderId="0" xfId="5" applyFont="1" applyAlignment="1">
      <alignment vertical="top" wrapText="1"/>
    </xf>
    <xf numFmtId="0" fontId="5" fillId="0" borderId="0" xfId="0" applyFont="1" applyAlignment="1">
      <alignment horizontal="left" vertical="top" wrapText="1"/>
    </xf>
    <xf numFmtId="0" fontId="7" fillId="0" borderId="1" xfId="4" applyFont="1" applyBorder="1" applyAlignment="1">
      <alignment horizontal="left" vertical="center"/>
    </xf>
    <xf numFmtId="0" fontId="7" fillId="0" borderId="9" xfId="4" applyFont="1" applyBorder="1" applyAlignment="1">
      <alignment horizontal="left" vertical="center"/>
    </xf>
    <xf numFmtId="0" fontId="7" fillId="0" borderId="17" xfId="4" applyFont="1" applyBorder="1" applyAlignment="1">
      <alignment horizontal="left" vertical="center"/>
    </xf>
    <xf numFmtId="0" fontId="15" fillId="0" borderId="1" xfId="4" applyFont="1" applyBorder="1" applyAlignment="1">
      <alignment vertical="center"/>
    </xf>
    <xf numFmtId="0" fontId="15" fillId="0" borderId="9" xfId="4" applyFont="1" applyBorder="1" applyAlignment="1">
      <alignment vertical="center"/>
    </xf>
    <xf numFmtId="0" fontId="15" fillId="0" borderId="30" xfId="4" applyFont="1" applyBorder="1" applyAlignment="1">
      <alignment vertical="center"/>
    </xf>
    <xf numFmtId="0" fontId="15" fillId="0" borderId="33" xfId="4" applyFont="1" applyBorder="1" applyAlignment="1">
      <alignment vertical="center"/>
    </xf>
    <xf numFmtId="0" fontId="15" fillId="0" borderId="34" xfId="4" applyFont="1" applyBorder="1" applyAlignment="1">
      <alignment vertical="center"/>
    </xf>
    <xf numFmtId="0" fontId="15" fillId="0" borderId="23" xfId="4" applyFont="1" applyBorder="1" applyAlignment="1">
      <alignment vertical="center"/>
    </xf>
    <xf numFmtId="0" fontId="16" fillId="0" borderId="31" xfId="0" applyFont="1" applyBorder="1" applyAlignment="1">
      <alignment horizontal="left" vertical="top" wrapText="1"/>
    </xf>
    <xf numFmtId="0" fontId="16" fillId="0" borderId="10" xfId="0" applyFont="1" applyBorder="1" applyAlignment="1">
      <alignment horizontal="left" vertical="top" wrapText="1"/>
    </xf>
    <xf numFmtId="0" fontId="16" fillId="0" borderId="28" xfId="0" applyFont="1" applyBorder="1" applyAlignment="1">
      <alignment horizontal="left" vertical="top" wrapText="1"/>
    </xf>
    <xf numFmtId="0" fontId="15" fillId="0" borderId="5" xfId="4" applyFont="1" applyBorder="1" applyAlignment="1">
      <alignment vertical="center"/>
    </xf>
    <xf numFmtId="0" fontId="15" fillId="0" borderId="0" xfId="4" applyFont="1" applyAlignment="1">
      <alignment vertical="center"/>
    </xf>
    <xf numFmtId="0" fontId="15" fillId="0" borderId="19" xfId="4" applyFont="1" applyBorder="1" applyAlignment="1">
      <alignment vertical="center"/>
    </xf>
    <xf numFmtId="0" fontId="15" fillId="0" borderId="46" xfId="4" applyFont="1" applyBorder="1" applyAlignment="1">
      <alignment vertical="center"/>
    </xf>
    <xf numFmtId="0" fontId="13" fillId="0" borderId="0" xfId="5" applyFont="1" applyAlignment="1">
      <alignment horizontal="center" vertical="center" wrapText="1"/>
    </xf>
    <xf numFmtId="0" fontId="9" fillId="0" borderId="0" xfId="3" applyAlignment="1">
      <alignment vertical="center" shrinkToFit="1"/>
    </xf>
    <xf numFmtId="0" fontId="9" fillId="0" borderId="19" xfId="3" applyBorder="1" applyAlignment="1">
      <alignment vertical="center" shrinkToFit="1"/>
    </xf>
    <xf numFmtId="0" fontId="16" fillId="0" borderId="0" xfId="0" applyFont="1" applyAlignment="1">
      <alignment vertical="center" shrinkToFit="1"/>
    </xf>
    <xf numFmtId="0" fontId="16" fillId="0" borderId="39" xfId="0" applyFont="1" applyBorder="1" applyAlignment="1">
      <alignment horizontal="left" vertical="top" wrapText="1"/>
    </xf>
    <xf numFmtId="0" fontId="16" fillId="0" borderId="8" xfId="0" applyFont="1" applyBorder="1" applyAlignment="1">
      <alignment horizontal="left" vertical="top" wrapText="1"/>
    </xf>
    <xf numFmtId="0" fontId="16" fillId="0" borderId="32" xfId="0" applyFont="1" applyBorder="1" applyAlignment="1">
      <alignment horizontal="left" vertical="top" wrapText="1"/>
    </xf>
    <xf numFmtId="0" fontId="16" fillId="0" borderId="24" xfId="0" applyFont="1" applyBorder="1" applyAlignment="1">
      <alignment horizontal="left" vertical="top" wrapText="1"/>
    </xf>
    <xf numFmtId="0" fontId="16" fillId="0" borderId="7" xfId="0" applyFont="1" applyBorder="1" applyAlignment="1">
      <alignment horizontal="left" vertical="top" wrapText="1"/>
    </xf>
    <xf numFmtId="0" fontId="16" fillId="0" borderId="25" xfId="0" applyFont="1" applyBorder="1" applyAlignment="1">
      <alignment horizontal="left" vertical="top" wrapText="1"/>
    </xf>
    <xf numFmtId="0" fontId="7" fillId="0" borderId="35" xfId="3" applyFont="1" applyBorder="1" applyAlignment="1">
      <alignment horizontal="center" vertical="center"/>
    </xf>
    <xf numFmtId="0" fontId="7" fillId="0" borderId="62" xfId="3" applyFont="1" applyBorder="1" applyAlignment="1">
      <alignment horizontal="center" vertical="center"/>
    </xf>
    <xf numFmtId="0" fontId="7" fillId="0" borderId="63" xfId="3" applyFont="1" applyBorder="1" applyAlignment="1">
      <alignment horizontal="center" vertical="center"/>
    </xf>
    <xf numFmtId="0" fontId="7" fillId="0" borderId="64" xfId="3" applyFont="1" applyBorder="1" applyAlignment="1">
      <alignment horizontal="center" vertical="center"/>
    </xf>
    <xf numFmtId="0" fontId="7" fillId="0" borderId="65" xfId="3" applyFont="1" applyBorder="1" applyAlignment="1">
      <alignment horizontal="center" vertical="center"/>
    </xf>
    <xf numFmtId="0" fontId="7" fillId="0" borderId="12" xfId="3" applyFont="1" applyBorder="1" applyAlignment="1">
      <alignment horizontal="center" vertical="center"/>
    </xf>
    <xf numFmtId="0" fontId="7" fillId="0" borderId="13" xfId="3" applyFont="1" applyBorder="1" applyAlignment="1">
      <alignment horizontal="center" vertical="center"/>
    </xf>
    <xf numFmtId="0" fontId="7" fillId="0" borderId="36" xfId="3" applyFont="1" applyBorder="1" applyAlignment="1">
      <alignment horizontal="center" vertical="center"/>
    </xf>
    <xf numFmtId="0" fontId="7" fillId="0" borderId="6" xfId="3" applyFont="1" applyBorder="1" applyAlignment="1">
      <alignment vertical="center" wrapText="1"/>
    </xf>
    <xf numFmtId="0" fontId="7" fillId="0" borderId="38" xfId="3" applyFont="1" applyBorder="1" applyAlignment="1">
      <alignment vertical="center" wrapText="1"/>
    </xf>
    <xf numFmtId="0" fontId="7" fillId="0" borderId="61" xfId="3" applyFont="1" applyBorder="1" applyAlignment="1">
      <alignment horizontal="center" vertical="center"/>
    </xf>
    <xf numFmtId="0" fontId="7" fillId="0" borderId="7" xfId="3" applyFont="1" applyBorder="1" applyAlignment="1">
      <alignment horizontal="center" vertical="center" textRotation="255" wrapText="1"/>
    </xf>
    <xf numFmtId="0" fontId="15" fillId="0" borderId="7" xfId="4" applyFont="1" applyBorder="1" applyAlignment="1">
      <alignment horizontal="center" vertical="center" wrapText="1"/>
    </xf>
    <xf numFmtId="0" fontId="15" fillId="0" borderId="7" xfId="4" applyFont="1" applyBorder="1" applyAlignment="1">
      <alignment horizontal="center" vertical="center"/>
    </xf>
    <xf numFmtId="0" fontId="7" fillId="0" borderId="2" xfId="4" applyFont="1" applyBorder="1" applyAlignment="1">
      <alignment horizontal="left" vertical="center"/>
    </xf>
    <xf numFmtId="0" fontId="15" fillId="0" borderId="1" xfId="4" applyFont="1" applyBorder="1" applyAlignment="1">
      <alignment horizontal="center" vertical="center"/>
    </xf>
    <xf numFmtId="0" fontId="15" fillId="0" borderId="9" xfId="4" applyFont="1" applyBorder="1" applyAlignment="1">
      <alignment horizontal="center" vertical="center"/>
    </xf>
    <xf numFmtId="0" fontId="15" fillId="0" borderId="30" xfId="4" applyFont="1" applyBorder="1" applyAlignment="1">
      <alignment horizontal="center" vertical="center"/>
    </xf>
    <xf numFmtId="0" fontId="15" fillId="0" borderId="33" xfId="4" applyFont="1" applyBorder="1" applyAlignment="1">
      <alignment horizontal="center" vertical="center"/>
    </xf>
    <xf numFmtId="0" fontId="15" fillId="0" borderId="34" xfId="4" applyFont="1" applyBorder="1" applyAlignment="1">
      <alignment horizontal="center" vertical="center"/>
    </xf>
    <xf numFmtId="0" fontId="15" fillId="0" borderId="23" xfId="4" applyFont="1" applyBorder="1" applyAlignment="1">
      <alignment horizontal="center" vertical="center"/>
    </xf>
    <xf numFmtId="0" fontId="15" fillId="0" borderId="5" xfId="4" applyFont="1" applyBorder="1" applyAlignment="1">
      <alignment horizontal="left" vertical="center"/>
    </xf>
    <xf numFmtId="0" fontId="15" fillId="0" borderId="0" xfId="4" applyFont="1" applyAlignment="1">
      <alignment horizontal="left" vertical="center"/>
    </xf>
    <xf numFmtId="0" fontId="15" fillId="0" borderId="6" xfId="4" applyFont="1" applyBorder="1" applyAlignment="1">
      <alignment horizontal="left" vertical="center"/>
    </xf>
    <xf numFmtId="0" fontId="15" fillId="0" borderId="33" xfId="4" applyFont="1" applyBorder="1" applyAlignment="1">
      <alignment horizontal="left" vertical="center"/>
    </xf>
    <xf numFmtId="0" fontId="15" fillId="0" borderId="34" xfId="4" applyFont="1" applyBorder="1" applyAlignment="1">
      <alignment horizontal="left" vertical="center"/>
    </xf>
    <xf numFmtId="0" fontId="15" fillId="0" borderId="38" xfId="4" applyFont="1" applyBorder="1" applyAlignment="1">
      <alignment horizontal="left" vertical="center"/>
    </xf>
    <xf numFmtId="0" fontId="16" fillId="0" borderId="11" xfId="0" applyFont="1" applyBorder="1" applyAlignment="1">
      <alignment horizontal="left" vertical="top" wrapText="1"/>
    </xf>
    <xf numFmtId="0" fontId="16" fillId="0" borderId="29" xfId="0" applyFont="1" applyBorder="1" applyAlignment="1">
      <alignment horizontal="left" vertical="center" wrapText="1"/>
    </xf>
    <xf numFmtId="0" fontId="16" fillId="0" borderId="5" xfId="0" applyFont="1" applyBorder="1" applyAlignment="1">
      <alignment horizontal="left" vertical="top" wrapText="1"/>
    </xf>
    <xf numFmtId="0" fontId="16" fillId="0" borderId="0" xfId="0" applyFont="1" applyAlignment="1">
      <alignment horizontal="left" vertical="top" wrapText="1"/>
    </xf>
    <xf numFmtId="58" fontId="9" fillId="0" borderId="58" xfId="3" applyNumberFormat="1" applyBorder="1" applyAlignment="1">
      <alignment horizontal="center" vertical="center"/>
    </xf>
    <xf numFmtId="0" fontId="7" fillId="0" borderId="63" xfId="3" applyFont="1" applyBorder="1" applyAlignment="1">
      <alignment vertical="center"/>
    </xf>
    <xf numFmtId="0" fontId="7" fillId="0" borderId="64" xfId="3" applyFont="1" applyBorder="1" applyAlignment="1">
      <alignment vertical="center"/>
    </xf>
    <xf numFmtId="0" fontId="7" fillId="0" borderId="65" xfId="3" applyFont="1" applyBorder="1" applyAlignment="1">
      <alignment vertical="center"/>
    </xf>
    <xf numFmtId="0" fontId="7" fillId="0" borderId="36" xfId="3" applyFont="1" applyBorder="1" applyAlignment="1">
      <alignment vertical="center"/>
    </xf>
    <xf numFmtId="0" fontId="11" fillId="0" borderId="7" xfId="0" applyFont="1" applyBorder="1" applyAlignment="1">
      <alignment horizontal="center"/>
    </xf>
    <xf numFmtId="0" fontId="12" fillId="0" borderId="0" xfId="0" applyFont="1" applyAlignment="1">
      <alignment horizontal="center"/>
    </xf>
    <xf numFmtId="0" fontId="11" fillId="0" borderId="8" xfId="0" applyFont="1" applyBorder="1" applyAlignment="1">
      <alignment horizontal="center" vertical="center" wrapText="1"/>
    </xf>
    <xf numFmtId="0" fontId="11" fillId="0" borderId="11" xfId="0" applyFont="1" applyBorder="1" applyAlignment="1">
      <alignment horizontal="center" vertical="center"/>
    </xf>
    <xf numFmtId="0" fontId="11" fillId="0" borderId="29" xfId="0" applyFont="1" applyBorder="1" applyAlignment="1">
      <alignment horizontal="center"/>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4" xfId="0" applyFont="1" applyBorder="1" applyAlignment="1">
      <alignment horizontal="right" vertical="center"/>
    </xf>
    <xf numFmtId="0" fontId="11" fillId="0" borderId="0" xfId="0" applyFont="1" applyAlignment="1">
      <alignment horizontal="right"/>
    </xf>
    <xf numFmtId="0" fontId="14" fillId="0" borderId="8" xfId="0" applyFont="1" applyBorder="1" applyAlignment="1">
      <alignment horizontal="center" vertical="center" wrapText="1"/>
    </xf>
    <xf numFmtId="0" fontId="14" fillId="0" borderId="11" xfId="0" applyFont="1" applyBorder="1" applyAlignment="1">
      <alignment horizontal="center" vertical="center"/>
    </xf>
    <xf numFmtId="0" fontId="22" fillId="0" borderId="7" xfId="0" applyFont="1" applyBorder="1" applyAlignment="1">
      <alignment horizontal="center" vertical="center" wrapText="1"/>
    </xf>
    <xf numFmtId="0" fontId="19" fillId="0" borderId="7" xfId="0" applyFont="1" applyBorder="1" applyAlignment="1">
      <alignment horizontal="center" wrapText="1"/>
    </xf>
    <xf numFmtId="0" fontId="19" fillId="0" borderId="29" xfId="0" applyFont="1" applyBorder="1" applyAlignment="1">
      <alignment horizontal="center"/>
    </xf>
    <xf numFmtId="0" fontId="19" fillId="0" borderId="7" xfId="0" applyFont="1" applyBorder="1" applyAlignment="1">
      <alignment horizontal="center"/>
    </xf>
    <xf numFmtId="0" fontId="19" fillId="0" borderId="29" xfId="0" applyFont="1" applyBorder="1" applyAlignment="1">
      <alignment horizontal="center" wrapText="1"/>
    </xf>
    <xf numFmtId="0" fontId="34" fillId="0" borderId="0" xfId="9" applyFont="1" applyAlignment="1">
      <alignment horizontal="left" vertical="center"/>
    </xf>
    <xf numFmtId="0" fontId="20" fillId="0" borderId="0" xfId="9" applyFont="1" applyAlignment="1">
      <alignment vertical="center" textRotation="255" shrinkToFit="1"/>
    </xf>
    <xf numFmtId="0" fontId="11" fillId="0" borderId="0" xfId="9" applyFont="1" applyAlignment="1">
      <alignment horizontal="left" vertical="center"/>
    </xf>
    <xf numFmtId="0" fontId="14" fillId="0" borderId="0" xfId="9" applyFont="1" applyAlignment="1">
      <alignment horizontal="left" vertical="center"/>
    </xf>
    <xf numFmtId="0" fontId="14" fillId="0" borderId="0" xfId="9" applyFont="1">
      <alignment vertical="center"/>
    </xf>
    <xf numFmtId="0" fontId="36" fillId="0" borderId="0" xfId="10" applyFont="1">
      <alignment vertical="center"/>
    </xf>
    <xf numFmtId="0" fontId="14" fillId="0" borderId="0" xfId="9" applyFont="1" applyAlignment="1">
      <alignment horizontal="right" vertical="center"/>
    </xf>
    <xf numFmtId="0" fontId="14" fillId="6" borderId="7" xfId="9" applyFont="1" applyFill="1" applyBorder="1" applyAlignment="1">
      <alignment horizontal="center" vertical="center" wrapText="1"/>
    </xf>
    <xf numFmtId="0" fontId="20" fillId="0" borderId="0" xfId="9" applyFont="1">
      <alignment vertical="center"/>
    </xf>
    <xf numFmtId="0" fontId="14" fillId="0" borderId="0" xfId="9" applyFont="1" applyAlignment="1">
      <alignment horizontal="center" vertical="center"/>
    </xf>
    <xf numFmtId="0" fontId="14" fillId="7" borderId="34" xfId="9" applyFont="1" applyFill="1" applyBorder="1" applyAlignment="1">
      <alignment horizontal="center" vertical="center"/>
    </xf>
    <xf numFmtId="0" fontId="14" fillId="0" borderId="34" xfId="9" applyFont="1" applyBorder="1" applyAlignment="1">
      <alignment horizontal="center" vertical="center"/>
    </xf>
    <xf numFmtId="0" fontId="14" fillId="8" borderId="7" xfId="9" applyFont="1" applyFill="1" applyBorder="1" applyAlignment="1">
      <alignment horizontal="center" vertical="center"/>
    </xf>
    <xf numFmtId="0" fontId="38" fillId="0" borderId="0" xfId="10" applyFont="1">
      <alignment vertical="center"/>
    </xf>
    <xf numFmtId="0" fontId="25" fillId="0" borderId="0" xfId="10" applyFont="1">
      <alignment vertical="center"/>
    </xf>
    <xf numFmtId="0" fontId="25" fillId="0" borderId="0" xfId="10" applyFont="1" applyAlignment="1">
      <alignment horizontal="right" vertical="center"/>
    </xf>
    <xf numFmtId="0" fontId="14" fillId="6" borderId="7" xfId="9" applyFont="1" applyFill="1" applyBorder="1" applyAlignment="1">
      <alignment horizontal="center" vertical="center"/>
    </xf>
    <xf numFmtId="0" fontId="39" fillId="0" borderId="0" xfId="9" applyFont="1">
      <alignment vertical="center"/>
    </xf>
    <xf numFmtId="0" fontId="25" fillId="9" borderId="7" xfId="10" applyFont="1" applyFill="1" applyBorder="1">
      <alignment vertical="center"/>
    </xf>
    <xf numFmtId="0" fontId="25" fillId="9" borderId="7" xfId="10" applyFont="1" applyFill="1" applyBorder="1">
      <alignment vertical="center"/>
    </xf>
    <xf numFmtId="0" fontId="16" fillId="0" borderId="0" xfId="9" applyFont="1" applyAlignment="1">
      <alignment horizontal="center" vertical="center"/>
    </xf>
    <xf numFmtId="0" fontId="14" fillId="0" borderId="4" xfId="9" applyFont="1" applyBorder="1">
      <alignment vertical="center"/>
    </xf>
    <xf numFmtId="0" fontId="16" fillId="0" borderId="1" xfId="9" applyFont="1" applyBorder="1" applyAlignment="1">
      <alignment horizontal="center" vertical="center"/>
    </xf>
    <xf numFmtId="0" fontId="16" fillId="0" borderId="9" xfId="9" applyFont="1" applyBorder="1" applyAlignment="1">
      <alignment horizontal="center" vertical="center" wrapText="1"/>
    </xf>
    <xf numFmtId="0" fontId="16" fillId="0" borderId="7" xfId="9" applyFont="1" applyBorder="1" applyAlignment="1">
      <alignment horizontal="center" vertical="center"/>
    </xf>
    <xf numFmtId="0" fontId="16" fillId="0" borderId="4" xfId="9" applyFont="1" applyBorder="1" applyAlignment="1">
      <alignment horizontal="center" vertical="center"/>
    </xf>
    <xf numFmtId="49" fontId="16" fillId="0" borderId="7" xfId="9" applyNumberFormat="1" applyFont="1" applyBorder="1" applyAlignment="1">
      <alignment horizontal="center" vertical="center"/>
    </xf>
    <xf numFmtId="0" fontId="16" fillId="0" borderId="16" xfId="9" applyFont="1" applyBorder="1" applyAlignment="1">
      <alignment horizontal="center" vertical="center" wrapText="1"/>
    </xf>
    <xf numFmtId="0" fontId="16" fillId="0" borderId="7" xfId="9" applyFont="1" applyBorder="1" applyAlignment="1">
      <alignment horizontal="center" vertical="center" wrapText="1"/>
    </xf>
    <xf numFmtId="0" fontId="14" fillId="0" borderId="7" xfId="9" applyFont="1" applyBorder="1" applyAlignment="1">
      <alignment horizontal="center" vertical="center" wrapText="1"/>
    </xf>
    <xf numFmtId="0" fontId="16" fillId="0" borderId="5" xfId="9" applyFont="1" applyBorder="1" applyAlignment="1">
      <alignment horizontal="center" vertical="center"/>
    </xf>
    <xf numFmtId="0" fontId="16" fillId="0" borderId="0" xfId="9" applyFont="1" applyAlignment="1">
      <alignment horizontal="center" vertical="center" wrapText="1"/>
    </xf>
    <xf numFmtId="0" fontId="41" fillId="0" borderId="5" xfId="9" applyFont="1" applyBorder="1" applyAlignment="1">
      <alignment horizontal="center" vertical="center" wrapText="1"/>
    </xf>
    <xf numFmtId="179" fontId="16" fillId="0" borderId="7" xfId="9" applyNumberFormat="1" applyFont="1" applyBorder="1">
      <alignment vertical="center"/>
    </xf>
    <xf numFmtId="0" fontId="41" fillId="0" borderId="33" xfId="9" applyFont="1" applyBorder="1" applyAlignment="1">
      <alignment horizontal="center" vertical="center" wrapText="1"/>
    </xf>
    <xf numFmtId="0" fontId="16" fillId="0" borderId="34" xfId="9" applyFont="1" applyBorder="1" applyAlignment="1">
      <alignment horizontal="center" vertical="center" wrapText="1"/>
    </xf>
    <xf numFmtId="180" fontId="16" fillId="0" borderId="7" xfId="9" applyNumberFormat="1" applyFont="1" applyBorder="1">
      <alignment vertical="center"/>
    </xf>
    <xf numFmtId="0" fontId="14" fillId="0" borderId="7" xfId="9" applyFont="1" applyBorder="1">
      <alignment vertical="center"/>
    </xf>
    <xf numFmtId="0" fontId="16" fillId="6" borderId="7" xfId="9" applyFont="1" applyFill="1" applyBorder="1" applyAlignment="1">
      <alignment horizontal="left" vertical="center"/>
    </xf>
    <xf numFmtId="0" fontId="16" fillId="6" borderId="4" xfId="9" applyFont="1" applyFill="1" applyBorder="1" applyAlignment="1">
      <alignment horizontal="center" vertical="center"/>
    </xf>
    <xf numFmtId="0" fontId="16" fillId="8" borderId="7" xfId="9" applyFont="1" applyFill="1" applyBorder="1">
      <alignment vertical="center"/>
    </xf>
    <xf numFmtId="0" fontId="16" fillId="8" borderId="4" xfId="9" applyFont="1" applyFill="1" applyBorder="1">
      <alignment vertical="center"/>
    </xf>
    <xf numFmtId="0" fontId="16" fillId="7" borderId="7" xfId="9" applyFont="1" applyFill="1" applyBorder="1" applyAlignment="1">
      <alignment horizontal="right" vertical="center"/>
    </xf>
    <xf numFmtId="0" fontId="16" fillId="10" borderId="7" xfId="9" applyFont="1" applyFill="1" applyBorder="1" applyAlignment="1">
      <alignment horizontal="right" vertical="center"/>
    </xf>
    <xf numFmtId="0" fontId="16" fillId="0" borderId="16" xfId="9" applyFont="1" applyBorder="1" applyAlignment="1">
      <alignment horizontal="right" vertical="center"/>
    </xf>
    <xf numFmtId="181" fontId="16" fillId="0" borderId="7" xfId="9" applyNumberFormat="1" applyFont="1" applyBorder="1" applyAlignment="1">
      <alignment horizontal="right" vertical="center"/>
    </xf>
    <xf numFmtId="0" fontId="14" fillId="8" borderId="7" xfId="9" applyFont="1" applyFill="1" applyBorder="1">
      <alignment vertical="center"/>
    </xf>
    <xf numFmtId="0" fontId="16" fillId="6" borderId="11" xfId="9" applyFont="1" applyFill="1" applyBorder="1" applyAlignment="1">
      <alignment horizontal="left" vertical="center"/>
    </xf>
    <xf numFmtId="0" fontId="16" fillId="0" borderId="3" xfId="9" applyFont="1" applyBorder="1" applyAlignment="1">
      <alignment horizontal="center" vertical="center"/>
    </xf>
    <xf numFmtId="0" fontId="16" fillId="0" borderId="7" xfId="9" applyFont="1" applyBorder="1" applyAlignment="1">
      <alignment horizontal="right" vertical="center"/>
    </xf>
    <xf numFmtId="0" fontId="14" fillId="0" borderId="7" xfId="9" applyFont="1" applyBorder="1">
      <alignment vertical="center"/>
    </xf>
    <xf numFmtId="0" fontId="16" fillId="0" borderId="16" xfId="9" applyFont="1" applyBorder="1" applyAlignment="1">
      <alignment horizontal="center" vertical="center"/>
    </xf>
    <xf numFmtId="0" fontId="16" fillId="7" borderId="11" xfId="9" applyFont="1" applyFill="1" applyBorder="1" applyAlignment="1">
      <alignment horizontal="right" vertical="center"/>
    </xf>
    <xf numFmtId="0" fontId="16" fillId="10" borderId="11" xfId="9" applyFont="1" applyFill="1" applyBorder="1" applyAlignment="1">
      <alignment horizontal="right" vertical="center"/>
    </xf>
    <xf numFmtId="0" fontId="16" fillId="0" borderId="69" xfId="9" applyFont="1" applyBorder="1" applyAlignment="1">
      <alignment horizontal="right" vertical="center"/>
    </xf>
    <xf numFmtId="0" fontId="16" fillId="0" borderId="0" xfId="9" applyFont="1">
      <alignment vertical="center"/>
    </xf>
    <xf numFmtId="182" fontId="16" fillId="0" borderId="7" xfId="9" applyNumberFormat="1" applyFont="1" applyBorder="1" applyAlignment="1">
      <alignment horizontal="center" vertical="center"/>
    </xf>
    <xf numFmtId="182" fontId="16" fillId="0" borderId="7" xfId="9" applyNumberFormat="1" applyFont="1" applyBorder="1" applyAlignment="1">
      <alignment horizontal="center" vertical="center"/>
    </xf>
    <xf numFmtId="0" fontId="16" fillId="0" borderId="7" xfId="9" applyFont="1" applyBorder="1" applyAlignment="1">
      <alignment horizontal="center" vertical="center" wrapText="1"/>
    </xf>
    <xf numFmtId="181" fontId="16" fillId="0" borderId="4" xfId="9" applyNumberFormat="1" applyFont="1" applyBorder="1" applyAlignment="1">
      <alignment horizontal="center" vertical="center" wrapText="1"/>
    </xf>
    <xf numFmtId="181" fontId="16" fillId="0" borderId="16" xfId="9" applyNumberFormat="1" applyFont="1" applyBorder="1" applyAlignment="1">
      <alignment horizontal="center" vertical="center" wrapText="1"/>
    </xf>
    <xf numFmtId="0" fontId="35" fillId="0" borderId="0" xfId="10">
      <alignment vertical="center"/>
    </xf>
    <xf numFmtId="0" fontId="16" fillId="0" borderId="7" xfId="9" applyFont="1" applyBorder="1" applyAlignment="1">
      <alignment horizontal="left" vertical="center"/>
    </xf>
    <xf numFmtId="0" fontId="16" fillId="0" borderId="7" xfId="9" applyFont="1" applyBorder="1">
      <alignment vertical="center"/>
    </xf>
    <xf numFmtId="0" fontId="16" fillId="0" borderId="4" xfId="9" applyFont="1" applyBorder="1">
      <alignment vertical="center"/>
    </xf>
    <xf numFmtId="0" fontId="16" fillId="0" borderId="3" xfId="9" applyFont="1" applyBorder="1">
      <alignment vertical="center"/>
    </xf>
    <xf numFmtId="0" fontId="16" fillId="0" borderId="16" xfId="9" applyFont="1" applyBorder="1">
      <alignment vertical="center"/>
    </xf>
    <xf numFmtId="0" fontId="16" fillId="0" borderId="7" xfId="9" applyFont="1" applyBorder="1">
      <alignment vertical="center"/>
    </xf>
    <xf numFmtId="181" fontId="16" fillId="0" borderId="7" xfId="9" applyNumberFormat="1" applyFont="1" applyBorder="1">
      <alignment vertical="center"/>
    </xf>
    <xf numFmtId="0" fontId="20" fillId="0" borderId="70" xfId="9" applyFont="1" applyBorder="1" applyAlignment="1">
      <alignment horizontal="center" vertical="center"/>
    </xf>
    <xf numFmtId="0" fontId="20" fillId="0" borderId="71" xfId="9" applyFont="1" applyBorder="1" applyAlignment="1">
      <alignment horizontal="center" vertical="center"/>
    </xf>
    <xf numFmtId="0" fontId="16" fillId="0" borderId="4" xfId="9" applyFont="1" applyBorder="1" applyAlignment="1">
      <alignment horizontal="left" vertical="center"/>
    </xf>
    <xf numFmtId="0" fontId="16" fillId="0" borderId="3" xfId="9" applyFont="1" applyBorder="1" applyAlignment="1">
      <alignment horizontal="left" vertical="center"/>
    </xf>
    <xf numFmtId="0" fontId="16" fillId="0" borderId="16" xfId="9" applyFont="1" applyBorder="1" applyAlignment="1">
      <alignment horizontal="left" vertical="center"/>
    </xf>
    <xf numFmtId="0" fontId="16" fillId="7" borderId="7" xfId="9" applyFont="1" applyFill="1" applyBorder="1" applyAlignment="1">
      <alignment horizontal="right" vertical="center"/>
    </xf>
    <xf numFmtId="0" fontId="16" fillId="0" borderId="1" xfId="9" applyFont="1" applyBorder="1" applyAlignment="1">
      <alignment horizontal="left" vertical="center" wrapText="1"/>
    </xf>
    <xf numFmtId="0" fontId="16" fillId="0" borderId="33" xfId="9" applyFont="1" applyBorder="1" applyAlignment="1">
      <alignment vertical="center" wrapText="1"/>
    </xf>
    <xf numFmtId="0" fontId="13" fillId="0" borderId="4" xfId="9" applyFont="1" applyBorder="1" applyAlignment="1">
      <alignment horizontal="center" vertical="center" wrapText="1"/>
    </xf>
    <xf numFmtId="0" fontId="13" fillId="0" borderId="16" xfId="9" applyFont="1" applyBorder="1" applyAlignment="1">
      <alignment horizontal="center" vertical="center" wrapText="1"/>
    </xf>
    <xf numFmtId="181" fontId="16" fillId="0" borderId="4" xfId="9" applyNumberFormat="1" applyFont="1" applyBorder="1" applyAlignment="1">
      <alignment horizontal="center" vertical="center"/>
    </xf>
    <xf numFmtId="181" fontId="16" fillId="0" borderId="3" xfId="9" applyNumberFormat="1" applyFont="1" applyBorder="1" applyAlignment="1">
      <alignment horizontal="center" vertical="center"/>
    </xf>
    <xf numFmtId="0" fontId="42" fillId="0" borderId="0" xfId="10" applyFont="1">
      <alignment vertical="center"/>
    </xf>
    <xf numFmtId="0" fontId="43" fillId="0" borderId="0" xfId="9" applyFont="1">
      <alignment vertical="center"/>
    </xf>
    <xf numFmtId="0" fontId="16" fillId="0" borderId="11" xfId="9" applyFont="1" applyBorder="1" applyAlignment="1">
      <alignment vertical="center" wrapText="1"/>
    </xf>
    <xf numFmtId="181" fontId="16" fillId="0" borderId="72" xfId="9" applyNumberFormat="1" applyFont="1" applyBorder="1">
      <alignment vertical="center"/>
    </xf>
    <xf numFmtId="0" fontId="16" fillId="0" borderId="0" xfId="9" applyFont="1" applyAlignment="1">
      <alignment horizontal="left" vertical="center"/>
    </xf>
    <xf numFmtId="0" fontId="13" fillId="0" borderId="0" xfId="9" applyFont="1">
      <alignment vertical="center"/>
    </xf>
    <xf numFmtId="0" fontId="16" fillId="0" borderId="4" xfId="7" applyFont="1" applyBorder="1" applyAlignment="1">
      <alignment horizontal="center" vertical="center" wrapText="1"/>
    </xf>
    <xf numFmtId="0" fontId="16" fillId="0" borderId="3" xfId="7" applyFont="1" applyBorder="1" applyAlignment="1">
      <alignment horizontal="center" vertical="center" wrapText="1"/>
    </xf>
    <xf numFmtId="0" fontId="16" fillId="0" borderId="16" xfId="7" applyFont="1" applyBorder="1" applyAlignment="1">
      <alignment horizontal="center" vertical="center" wrapText="1"/>
    </xf>
    <xf numFmtId="0" fontId="16" fillId="0" borderId="7" xfId="9" applyFont="1" applyBorder="1" applyAlignment="1">
      <alignment horizontal="right" vertical="center"/>
    </xf>
    <xf numFmtId="181" fontId="44" fillId="0" borderId="7" xfId="10" applyNumberFormat="1" applyFont="1" applyBorder="1">
      <alignment vertical="center"/>
    </xf>
    <xf numFmtId="0" fontId="16" fillId="0" borderId="7" xfId="7" applyFont="1" applyBorder="1" applyAlignment="1">
      <alignment horizontal="center" vertical="center" wrapText="1"/>
    </xf>
    <xf numFmtId="0" fontId="16" fillId="0" borderId="4" xfId="7" applyFont="1" applyBorder="1" applyAlignment="1">
      <alignment horizontal="center" vertical="center"/>
    </xf>
    <xf numFmtId="0" fontId="16" fillId="0" borderId="7" xfId="7" applyFont="1" applyBorder="1" applyAlignment="1">
      <alignment horizontal="center" vertical="center"/>
    </xf>
    <xf numFmtId="0" fontId="16" fillId="0" borderId="7" xfId="7" applyFont="1" applyBorder="1" applyAlignment="1">
      <alignment horizontal="center" vertical="center"/>
    </xf>
    <xf numFmtId="0" fontId="16" fillId="0" borderId="4" xfId="7" applyFont="1" applyBorder="1" applyAlignment="1">
      <alignment horizontal="center" vertical="center"/>
    </xf>
    <xf numFmtId="0" fontId="16" fillId="0" borderId="3" xfId="7" applyFont="1" applyBorder="1" applyAlignment="1">
      <alignment horizontal="center" vertical="center"/>
    </xf>
    <xf numFmtId="0" fontId="16" fillId="0" borderId="16" xfId="7" applyFont="1" applyBorder="1" applyAlignment="1">
      <alignment horizontal="center" vertical="center"/>
    </xf>
    <xf numFmtId="0" fontId="16" fillId="0" borderId="7" xfId="9" applyFont="1" applyBorder="1" applyAlignment="1">
      <alignment horizontal="center" vertical="center"/>
    </xf>
    <xf numFmtId="0" fontId="16" fillId="11" borderId="7" xfId="7" applyFont="1" applyFill="1" applyBorder="1" applyAlignment="1">
      <alignment horizontal="center" vertical="center"/>
    </xf>
    <xf numFmtId="0" fontId="16" fillId="11" borderId="4" xfId="7" applyFont="1" applyFill="1" applyBorder="1" applyAlignment="1">
      <alignment horizontal="center" vertical="center" wrapText="1"/>
    </xf>
    <xf numFmtId="0" fontId="16" fillId="11" borderId="16" xfId="7" applyFont="1" applyFill="1" applyBorder="1" applyAlignment="1">
      <alignment horizontal="center" vertical="center" wrapText="1"/>
    </xf>
    <xf numFmtId="0" fontId="45" fillId="0" borderId="0" xfId="7" applyFont="1" applyAlignment="1">
      <alignment horizontal="center" vertical="center"/>
    </xf>
    <xf numFmtId="0" fontId="14" fillId="0" borderId="0" xfId="7" applyFont="1" applyAlignment="1">
      <alignment horizontal="center" vertical="center"/>
    </xf>
    <xf numFmtId="0" fontId="46" fillId="0" borderId="0" xfId="9" applyFont="1" applyAlignment="1">
      <alignment horizontal="center" vertical="center"/>
    </xf>
    <xf numFmtId="0" fontId="46" fillId="0" borderId="0" xfId="7" applyFont="1" applyAlignment="1">
      <alignment horizontal="center" vertical="center"/>
    </xf>
    <xf numFmtId="0" fontId="46" fillId="0" borderId="0" xfId="9" applyFont="1">
      <alignment vertical="center"/>
    </xf>
    <xf numFmtId="0" fontId="45" fillId="0" borderId="0" xfId="9" applyFont="1">
      <alignment vertical="center"/>
    </xf>
    <xf numFmtId="0" fontId="45" fillId="0" borderId="0" xfId="9" applyFont="1" applyAlignment="1">
      <alignment horizontal="center" vertical="center"/>
    </xf>
    <xf numFmtId="0" fontId="16" fillId="0" borderId="0" xfId="9" applyFont="1" applyAlignment="1">
      <alignment vertical="center" textRotation="255" shrinkToFit="1"/>
    </xf>
    <xf numFmtId="0" fontId="16" fillId="0" borderId="7" xfId="9" applyFont="1" applyBorder="1" applyAlignment="1">
      <alignment vertical="center" textRotation="255" shrinkToFit="1"/>
    </xf>
    <xf numFmtId="0" fontId="16" fillId="0" borderId="1" xfId="9" applyFont="1" applyBorder="1" applyAlignment="1">
      <alignment horizontal="center" vertical="center" wrapText="1"/>
    </xf>
    <xf numFmtId="0" fontId="16" fillId="0" borderId="5" xfId="9" applyFont="1" applyBorder="1" applyAlignment="1">
      <alignment horizontal="center" vertical="center" wrapText="1"/>
    </xf>
    <xf numFmtId="0" fontId="16" fillId="0" borderId="33" xfId="9" applyFont="1" applyBorder="1" applyAlignment="1">
      <alignment horizontal="center" vertical="center" wrapText="1"/>
    </xf>
    <xf numFmtId="0" fontId="16" fillId="0" borderId="4" xfId="9" applyFont="1" applyBorder="1" applyAlignment="1">
      <alignment horizontal="left" vertical="center"/>
    </xf>
    <xf numFmtId="0" fontId="16" fillId="0" borderId="3" xfId="9" applyFont="1" applyBorder="1" applyAlignment="1">
      <alignment horizontal="left" vertical="center"/>
    </xf>
    <xf numFmtId="0" fontId="16" fillId="0" borderId="16" xfId="9" applyFont="1" applyBorder="1" applyAlignment="1">
      <alignment horizontal="left" vertical="center"/>
    </xf>
    <xf numFmtId="181" fontId="16" fillId="0" borderId="7" xfId="9" applyNumberFormat="1" applyFont="1" applyBorder="1" applyAlignment="1">
      <alignment horizontal="center" vertical="center"/>
    </xf>
    <xf numFmtId="0" fontId="16" fillId="7" borderId="4" xfId="9" applyFont="1" applyFill="1" applyBorder="1" applyAlignment="1">
      <alignment horizontal="right" vertical="center"/>
    </xf>
    <xf numFmtId="0" fontId="16" fillId="7" borderId="3" xfId="9" applyFont="1" applyFill="1" applyBorder="1" applyAlignment="1">
      <alignment horizontal="right" vertical="center"/>
    </xf>
    <xf numFmtId="0" fontId="16" fillId="7" borderId="16" xfId="9" applyFont="1" applyFill="1" applyBorder="1" applyAlignment="1">
      <alignment horizontal="right" vertical="center"/>
    </xf>
    <xf numFmtId="181" fontId="16" fillId="0" borderId="8" xfId="9" applyNumberFormat="1" applyFont="1" applyBorder="1" applyAlignment="1">
      <alignment horizontal="center" vertical="center"/>
    </xf>
    <xf numFmtId="181" fontId="16" fillId="0" borderId="11" xfId="9" applyNumberFormat="1" applyFont="1" applyBorder="1" applyAlignment="1">
      <alignment horizontal="center" vertical="center"/>
    </xf>
    <xf numFmtId="0" fontId="50" fillId="0" borderId="0" xfId="10" applyFont="1">
      <alignment vertical="center"/>
    </xf>
    <xf numFmtId="181" fontId="44" fillId="0" borderId="7" xfId="10" quotePrefix="1" applyNumberFormat="1" applyFont="1" applyBorder="1">
      <alignment vertical="center"/>
    </xf>
    <xf numFmtId="0" fontId="50" fillId="0" borderId="7" xfId="10" applyFont="1" applyBorder="1" applyAlignment="1">
      <alignment horizontal="right" vertical="center"/>
    </xf>
    <xf numFmtId="0" fontId="16" fillId="0" borderId="70" xfId="7" applyFont="1" applyBorder="1" applyAlignment="1">
      <alignment horizontal="center" vertical="center" wrapText="1"/>
    </xf>
    <xf numFmtId="0" fontId="16" fillId="0" borderId="73" xfId="7" applyFont="1" applyBorder="1" applyAlignment="1">
      <alignment horizontal="center" vertical="center" wrapText="1"/>
    </xf>
    <xf numFmtId="0" fontId="16" fillId="0" borderId="71" xfId="7" applyFont="1" applyBorder="1" applyAlignment="1">
      <alignment horizontal="center" vertical="center" wrapText="1"/>
    </xf>
  </cellXfs>
  <cellStyles count="11">
    <cellStyle name="標準" xfId="0" builtinId="0"/>
    <cellStyle name="標準 2" xfId="7" xr:uid="{DDCE8BF3-1CE8-4755-AAAC-BC9BF36859FA}"/>
    <cellStyle name="標準 3" xfId="8" xr:uid="{4D273828-1F45-4A48-B809-BF353CF6F7D0}"/>
    <cellStyle name="標準 4" xfId="1" xr:uid="{00000000-0005-0000-0000-000001000000}"/>
    <cellStyle name="標準 5" xfId="10" xr:uid="{7EC2EC18-6CF5-486E-92C4-F1D21F51BC8B}"/>
    <cellStyle name="標準 7" xfId="2" xr:uid="{00000000-0005-0000-0000-000002000000}"/>
    <cellStyle name="標準_③-２加算様式（就労）" xfId="9" xr:uid="{6E025703-9FA6-40C8-BB0B-5D5D78203BDD}"/>
    <cellStyle name="標準_居宅申請書" xfId="3" xr:uid="{00000000-0005-0000-0000-000004000000}"/>
    <cellStyle name="標準_居宅申請書（記入例）" xfId="4" xr:uid="{00000000-0005-0000-0000-000005000000}"/>
    <cellStyle name="標準_誓約書・役員名簿" xfId="5" xr:uid="{00000000-0005-0000-0000-000006000000}"/>
    <cellStyle name="標準_第１号様式・付表" xfId="6" xr:uid="{9331D18A-8C53-415E-8DF4-411751A1E4B9}"/>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174625</xdr:colOff>
      <xdr:row>10</xdr:row>
      <xdr:rowOff>266700</xdr:rowOff>
    </xdr:from>
    <xdr:to>
      <xdr:col>3</xdr:col>
      <xdr:colOff>214629</xdr:colOff>
      <xdr:row>11</xdr:row>
      <xdr:rowOff>0</xdr:rowOff>
    </xdr:to>
    <xdr:sp macro="" textlink="">
      <xdr:nvSpPr>
        <xdr:cNvPr id="2" name="左大かっこ 1">
          <a:extLst>
            <a:ext uri="{FF2B5EF4-FFF2-40B4-BE49-F238E27FC236}">
              <a16:creationId xmlns:a16="http://schemas.microsoft.com/office/drawing/2014/main" id="{45ADF51A-F476-467C-83CD-DD627C30D91E}"/>
            </a:ext>
          </a:extLst>
        </xdr:cNvPr>
        <xdr:cNvSpPr/>
      </xdr:nvSpPr>
      <xdr:spPr>
        <a:xfrm>
          <a:off x="4772025" y="4724400"/>
          <a:ext cx="45719" cy="438150"/>
        </a:xfrm>
        <a:prstGeom prst="leftBracket">
          <a:avLst/>
        </a:prstGeom>
        <a:ln w="9525">
          <a:solidFill>
            <a:schemeClr val="tx1"/>
          </a:solidFill>
        </a:ln>
        <a:effectLst/>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1495425</xdr:colOff>
      <xdr:row>10</xdr:row>
      <xdr:rowOff>266700</xdr:rowOff>
    </xdr:from>
    <xdr:to>
      <xdr:col>3</xdr:col>
      <xdr:colOff>1534734</xdr:colOff>
      <xdr:row>11</xdr:row>
      <xdr:rowOff>0</xdr:rowOff>
    </xdr:to>
    <xdr:sp macro="" textlink="">
      <xdr:nvSpPr>
        <xdr:cNvPr id="3" name="右大かっこ 2">
          <a:extLst>
            <a:ext uri="{FF2B5EF4-FFF2-40B4-BE49-F238E27FC236}">
              <a16:creationId xmlns:a16="http://schemas.microsoft.com/office/drawing/2014/main" id="{A4856006-3EE7-4B68-A194-1628BE070BDE}"/>
            </a:ext>
          </a:extLst>
        </xdr:cNvPr>
        <xdr:cNvSpPr/>
      </xdr:nvSpPr>
      <xdr:spPr>
        <a:xfrm>
          <a:off x="6210300" y="4724400"/>
          <a:ext cx="45719" cy="438150"/>
        </a:xfrm>
        <a:prstGeom prst="rightBracket">
          <a:avLst/>
        </a:prstGeom>
        <a:ln w="9525">
          <a:solidFill>
            <a:schemeClr val="tx1"/>
          </a:solidFill>
        </a:ln>
        <a:effectLst/>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47625</xdr:colOff>
      <xdr:row>20</xdr:row>
      <xdr:rowOff>0</xdr:rowOff>
    </xdr:from>
    <xdr:to>
      <xdr:col>16</xdr:col>
      <xdr:colOff>260469</xdr:colOff>
      <xdr:row>26</xdr:row>
      <xdr:rowOff>124264</xdr:rowOff>
    </xdr:to>
    <xdr:sp macro="" textlink="">
      <xdr:nvSpPr>
        <xdr:cNvPr id="2" name="Rectangle 12">
          <a:extLst>
            <a:ext uri="{FF2B5EF4-FFF2-40B4-BE49-F238E27FC236}">
              <a16:creationId xmlns:a16="http://schemas.microsoft.com/office/drawing/2014/main" id="{120099A4-F9A7-4C5A-A139-8407A19672CA}"/>
            </a:ext>
          </a:extLst>
        </xdr:cNvPr>
        <xdr:cNvSpPr>
          <a:spLocks noChangeArrowheads="1"/>
        </xdr:cNvSpPr>
      </xdr:nvSpPr>
      <xdr:spPr bwMode="auto">
        <a:xfrm>
          <a:off x="3905250" y="3619500"/>
          <a:ext cx="3305175" cy="133350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strike="noStrike">
              <a:solidFill>
                <a:srgbClr val="000000"/>
              </a:solidFill>
              <a:latin typeface="ＭＳ Ｐゴシック"/>
              <a:ea typeface="ＭＳ Ｐゴシック"/>
            </a:rPr>
            <a:t>申請者（設置者）</a:t>
          </a:r>
          <a:endParaRPr lang="en-US" altLang="ja-JP"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　　　　 　所在地</a:t>
          </a:r>
        </a:p>
        <a:p>
          <a:pPr algn="l" rtl="0">
            <a:lnSpc>
              <a:spcPts val="1000"/>
            </a:lnSpc>
            <a:defRPr sz="1000"/>
          </a:pPr>
          <a:r>
            <a:rPr lang="ja-JP" altLang="en-US" sz="900" b="0" i="0" strike="noStrike">
              <a:solidFill>
                <a:srgbClr val="000000"/>
              </a:solidFill>
              <a:latin typeface="ＭＳ Ｐゴシック"/>
              <a:ea typeface="ＭＳ Ｐゴシック"/>
            </a:rPr>
            <a:t>　　　　　 名　  称</a:t>
          </a:r>
          <a:endParaRPr lang="en-US" altLang="ja-JP" sz="900" b="0" i="0" strike="noStrike">
            <a:solidFill>
              <a:srgbClr val="000000"/>
            </a:solidFill>
            <a:latin typeface="ＭＳ Ｐゴシック"/>
            <a:ea typeface="ＭＳ Ｐゴシック"/>
          </a:endParaRPr>
        </a:p>
        <a:p>
          <a:pPr algn="l" rtl="0">
            <a:lnSpc>
              <a:spcPts val="1000"/>
            </a:lnSpc>
            <a:defRPr sz="1000"/>
          </a:pPr>
          <a:endParaRPr lang="en-US" altLang="ja-JP"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申請者（指定管理者）</a:t>
          </a:r>
          <a:endParaRPr lang="en-US" altLang="ja-JP"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　　　　　所在地</a:t>
          </a:r>
          <a:endParaRPr lang="en-US" altLang="ja-JP" sz="900" b="0" i="0" strike="noStrike">
            <a:solidFill>
              <a:srgbClr val="000000"/>
            </a:solidFill>
            <a:latin typeface="ＭＳ Ｐゴシック"/>
            <a:ea typeface="ＭＳ Ｐゴシック"/>
          </a:endParaRPr>
        </a:p>
        <a:p>
          <a:pPr algn="l" rtl="0">
            <a:lnSpc>
              <a:spcPts val="900"/>
            </a:lnSpc>
            <a:defRPr sz="1000"/>
          </a:pPr>
          <a:r>
            <a:rPr lang="ja-JP" altLang="en-US" sz="900" b="0" i="0" strike="noStrike">
              <a:solidFill>
                <a:srgbClr val="000000"/>
              </a:solidFill>
              <a:latin typeface="ＭＳ Ｐゴシック"/>
              <a:ea typeface="ＭＳ Ｐゴシック"/>
            </a:rPr>
            <a:t>　　　　　名称</a:t>
          </a:r>
        </a:p>
        <a:p>
          <a:pPr algn="l" rtl="0">
            <a:lnSpc>
              <a:spcPts val="1000"/>
            </a:lnSpc>
            <a:defRPr sz="1000"/>
          </a:pPr>
          <a:r>
            <a:rPr lang="ja-JP" altLang="en-US" sz="900" b="0" i="0" strike="noStrike">
              <a:solidFill>
                <a:srgbClr val="000000"/>
              </a:solidFill>
              <a:latin typeface="ＭＳ Ｐゴシック"/>
              <a:ea typeface="ＭＳ Ｐゴシック"/>
            </a:rPr>
            <a:t>代表者職・氏名　　　　　　　　　　　　　　　　　　　　　　　　　　　</a:t>
          </a:r>
        </a:p>
        <a:p>
          <a:pPr algn="l" rtl="0">
            <a:lnSpc>
              <a:spcPts val="800"/>
            </a:lnSpc>
            <a:defRPr sz="1000"/>
          </a:pPr>
          <a:r>
            <a:rPr lang="ja-JP" altLang="en-US" sz="900" b="0" i="0" strike="noStrike">
              <a:solidFill>
                <a:srgbClr val="000000"/>
              </a:solidFill>
              <a:latin typeface="ＭＳ Ｐゴシック"/>
              <a:ea typeface="ＭＳ Ｐゴシック"/>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47625</xdr:colOff>
      <xdr:row>20</xdr:row>
      <xdr:rowOff>47625</xdr:rowOff>
    </xdr:from>
    <xdr:to>
      <xdr:col>16</xdr:col>
      <xdr:colOff>260469</xdr:colOff>
      <xdr:row>26</xdr:row>
      <xdr:rowOff>123987</xdr:rowOff>
    </xdr:to>
    <xdr:sp macro="" textlink="">
      <xdr:nvSpPr>
        <xdr:cNvPr id="2" name="Rectangle 12">
          <a:extLst>
            <a:ext uri="{FF2B5EF4-FFF2-40B4-BE49-F238E27FC236}">
              <a16:creationId xmlns:a16="http://schemas.microsoft.com/office/drawing/2014/main" id="{7B297E11-D3C3-4205-8873-9013D0BA46CE}"/>
            </a:ext>
          </a:extLst>
        </xdr:cNvPr>
        <xdr:cNvSpPr>
          <a:spLocks noChangeArrowheads="1"/>
        </xdr:cNvSpPr>
      </xdr:nvSpPr>
      <xdr:spPr bwMode="auto">
        <a:xfrm>
          <a:off x="3905250" y="3733800"/>
          <a:ext cx="3305175" cy="102870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800"/>
            </a:lnSpc>
            <a:defRPr sz="1000"/>
          </a:pPr>
          <a:r>
            <a:rPr lang="ja-JP" altLang="en-US" sz="900" b="0" i="0" strike="noStrike">
              <a:solidFill>
                <a:srgbClr val="000000"/>
              </a:solidFill>
              <a:latin typeface="ＭＳ Ｐゴシック"/>
              <a:ea typeface="ＭＳ Ｐゴシック"/>
            </a:rPr>
            <a:t>申請者　所在地</a:t>
          </a:r>
        </a:p>
        <a:p>
          <a:pPr algn="l" rtl="0">
            <a:lnSpc>
              <a:spcPts val="800"/>
            </a:lnSpc>
            <a:defRPr sz="1000"/>
          </a:pPr>
          <a:r>
            <a:rPr lang="ja-JP" altLang="en-US" sz="900" b="0" i="0" strike="noStrike">
              <a:solidFill>
                <a:srgbClr val="000000"/>
              </a:solidFill>
              <a:latin typeface="ＭＳ Ｐゴシック"/>
              <a:ea typeface="ＭＳ Ｐゴシック"/>
            </a:rPr>
            <a:t>　　　　　 名　  称</a:t>
          </a:r>
        </a:p>
        <a:p>
          <a:pPr algn="l" rtl="0">
            <a:lnSpc>
              <a:spcPts val="800"/>
            </a:lnSpc>
            <a:defRPr sz="1000"/>
          </a:pPr>
          <a:endParaRPr lang="ja-JP" altLang="en-US"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　　　　　 代表者　　　　　　　　　　　　　　　　　　　　　　　　　　　</a:t>
          </a:r>
        </a:p>
        <a:p>
          <a:pPr algn="l" rtl="0">
            <a:lnSpc>
              <a:spcPts val="900"/>
            </a:lnSpc>
            <a:defRPr sz="1000"/>
          </a:pP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177800</xdr:colOff>
      <xdr:row>0</xdr:row>
      <xdr:rowOff>50800</xdr:rowOff>
    </xdr:from>
    <xdr:to>
      <xdr:col>4</xdr:col>
      <xdr:colOff>44644</xdr:colOff>
      <xdr:row>1</xdr:row>
      <xdr:rowOff>101741</xdr:rowOff>
    </xdr:to>
    <xdr:sp macro="" textlink="">
      <xdr:nvSpPr>
        <xdr:cNvPr id="3" name="Rectangle 8">
          <a:extLst>
            <a:ext uri="{FF2B5EF4-FFF2-40B4-BE49-F238E27FC236}">
              <a16:creationId xmlns:a16="http://schemas.microsoft.com/office/drawing/2014/main" id="{E042E8EF-D236-4197-B1D2-797EEB286EDE}"/>
            </a:ext>
          </a:extLst>
        </xdr:cNvPr>
        <xdr:cNvSpPr>
          <a:spLocks noChangeArrowheads="1"/>
        </xdr:cNvSpPr>
      </xdr:nvSpPr>
      <xdr:spPr bwMode="auto">
        <a:xfrm>
          <a:off x="619125" y="57150"/>
          <a:ext cx="1143000" cy="257175"/>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1">
            <a:defRPr sz="1000"/>
          </a:pPr>
          <a:r>
            <a:rPr lang="ja-JP" altLang="en-US" sz="1600" b="1" i="0" strike="noStrike">
              <a:solidFill>
                <a:srgbClr val="000000"/>
              </a:solidFill>
              <a:latin typeface="ＭＳ Ｐゴシック"/>
              <a:ea typeface="ＭＳ Ｐゴシック"/>
            </a:rPr>
            <a:t>記入例</a:t>
          </a:r>
        </a:p>
      </xdr:txBody>
    </xdr:sp>
    <xdr:clientData/>
  </xdr:twoCellAnchor>
  <xdr:twoCellAnchor>
    <xdr:from>
      <xdr:col>10</xdr:col>
      <xdr:colOff>0</xdr:colOff>
      <xdr:row>1</xdr:row>
      <xdr:rowOff>0</xdr:rowOff>
    </xdr:from>
    <xdr:to>
      <xdr:col>14</xdr:col>
      <xdr:colOff>50800</xdr:colOff>
      <xdr:row>2</xdr:row>
      <xdr:rowOff>91255</xdr:rowOff>
    </xdr:to>
    <xdr:sp macro="" textlink="">
      <xdr:nvSpPr>
        <xdr:cNvPr id="4" name="AutoShape 18">
          <a:extLst>
            <a:ext uri="{FF2B5EF4-FFF2-40B4-BE49-F238E27FC236}">
              <a16:creationId xmlns:a16="http://schemas.microsoft.com/office/drawing/2014/main" id="{A0438951-9CD5-42B2-B97F-E4DFF7640C06}"/>
            </a:ext>
          </a:extLst>
        </xdr:cNvPr>
        <xdr:cNvSpPr>
          <a:spLocks/>
        </xdr:cNvSpPr>
      </xdr:nvSpPr>
      <xdr:spPr bwMode="auto">
        <a:xfrm>
          <a:off x="4162425" y="152400"/>
          <a:ext cx="1895475" cy="295275"/>
        </a:xfrm>
        <a:prstGeom prst="borderCallout1">
          <a:avLst>
            <a:gd name="adj1" fmla="val 173509"/>
            <a:gd name="adj2" fmla="val 119850"/>
            <a:gd name="adj3" fmla="val 59005"/>
            <a:gd name="adj4" fmla="val 1008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u="none" strike="noStrike">
              <a:solidFill>
                <a:srgbClr val="000000"/>
              </a:solidFill>
              <a:latin typeface="ＭＳ Ｐゴシック"/>
              <a:ea typeface="ＭＳ Ｐゴシック"/>
            </a:rPr>
            <a:t>指定有効期間満了日を記入。</a:t>
          </a:r>
        </a:p>
      </xdr:txBody>
    </xdr:sp>
    <xdr:clientData/>
  </xdr:twoCellAnchor>
  <xdr:twoCellAnchor>
    <xdr:from>
      <xdr:col>12</xdr:col>
      <xdr:colOff>161925</xdr:colOff>
      <xdr:row>8</xdr:row>
      <xdr:rowOff>85725</xdr:rowOff>
    </xdr:from>
    <xdr:to>
      <xdr:col>17</xdr:col>
      <xdr:colOff>196801</xdr:colOff>
      <xdr:row>14</xdr:row>
      <xdr:rowOff>6483</xdr:rowOff>
    </xdr:to>
    <xdr:sp macro="" textlink="">
      <xdr:nvSpPr>
        <xdr:cNvPr id="5" name="AutoShape 38">
          <a:extLst>
            <a:ext uri="{FF2B5EF4-FFF2-40B4-BE49-F238E27FC236}">
              <a16:creationId xmlns:a16="http://schemas.microsoft.com/office/drawing/2014/main" id="{FCA2154D-FDE0-4E1E-B07F-D929F5E560B5}"/>
            </a:ext>
          </a:extLst>
        </xdr:cNvPr>
        <xdr:cNvSpPr>
          <a:spLocks/>
        </xdr:cNvSpPr>
      </xdr:nvSpPr>
      <xdr:spPr bwMode="auto">
        <a:xfrm>
          <a:off x="5314950" y="1400175"/>
          <a:ext cx="2190751" cy="819151"/>
        </a:xfrm>
        <a:prstGeom prst="borderCallout1">
          <a:avLst>
            <a:gd name="adj1" fmla="val 34735"/>
            <a:gd name="adj2" fmla="val -71"/>
            <a:gd name="adj3" fmla="val -3805"/>
            <a:gd name="adj4" fmla="val -72519"/>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事業所名称、所在地、連絡先を記入。</a:t>
          </a:r>
          <a:r>
            <a:rPr lang="ja-JP" altLang="en-US" sz="1100" b="0" i="0" u="sng" strike="noStrike">
              <a:solidFill>
                <a:srgbClr val="000000"/>
              </a:solidFill>
              <a:latin typeface="ＭＳ Ｐゴシック"/>
              <a:ea typeface="ＭＳ Ｐゴシック"/>
            </a:rPr>
            <a:t>様式第２号の事業所名称、所在地と一致していること</a:t>
          </a:r>
          <a:r>
            <a:rPr lang="ja-JP" altLang="en-US" sz="1000" b="0" i="0" u="sng" strike="noStrike">
              <a:solidFill>
                <a:srgbClr val="000000"/>
              </a:solidFill>
              <a:latin typeface="ＭＳ Ｐゴシック"/>
              <a:ea typeface="ＭＳ Ｐゴシック"/>
            </a:rPr>
            <a:t>。</a:t>
          </a:r>
        </a:p>
      </xdr:txBody>
    </xdr:sp>
    <xdr:clientData/>
  </xdr:twoCellAnchor>
  <xdr:twoCellAnchor>
    <xdr:from>
      <xdr:col>11</xdr:col>
      <xdr:colOff>95250</xdr:colOff>
      <xdr:row>20</xdr:row>
      <xdr:rowOff>19050</xdr:rowOff>
    </xdr:from>
    <xdr:to>
      <xdr:col>15</xdr:col>
      <xdr:colOff>323850</xdr:colOff>
      <xdr:row>21</xdr:row>
      <xdr:rowOff>177800</xdr:rowOff>
    </xdr:to>
    <xdr:sp macro="" textlink="">
      <xdr:nvSpPr>
        <xdr:cNvPr id="11150" name="AutoShape 14">
          <a:extLst>
            <a:ext uri="{FF2B5EF4-FFF2-40B4-BE49-F238E27FC236}">
              <a16:creationId xmlns:a16="http://schemas.microsoft.com/office/drawing/2014/main" id="{BCAC67E1-CD3D-4E60-96B0-A693A3C38A6D}"/>
            </a:ext>
          </a:extLst>
        </xdr:cNvPr>
        <xdr:cNvSpPr>
          <a:spLocks noChangeArrowheads="1"/>
        </xdr:cNvSpPr>
      </xdr:nvSpPr>
      <xdr:spPr bwMode="auto">
        <a:xfrm>
          <a:off x="4425950" y="3651250"/>
          <a:ext cx="1803400" cy="349250"/>
        </a:xfrm>
        <a:prstGeom prst="flowChartAlternateProcess">
          <a:avLst/>
        </a:prstGeom>
        <a:noFill/>
        <a:ln w="19050">
          <a:solidFill>
            <a:srgbClr val="000000"/>
          </a:solidFill>
          <a:prstDash val="sysDot"/>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107950</xdr:colOff>
      <xdr:row>22</xdr:row>
      <xdr:rowOff>76200</xdr:rowOff>
    </xdr:from>
    <xdr:to>
      <xdr:col>15</xdr:col>
      <xdr:colOff>25400</xdr:colOff>
      <xdr:row>24</xdr:row>
      <xdr:rowOff>76200</xdr:rowOff>
    </xdr:to>
    <xdr:sp macro="" textlink="">
      <xdr:nvSpPr>
        <xdr:cNvPr id="11151" name="AutoShape 14">
          <a:extLst>
            <a:ext uri="{FF2B5EF4-FFF2-40B4-BE49-F238E27FC236}">
              <a16:creationId xmlns:a16="http://schemas.microsoft.com/office/drawing/2014/main" id="{B5919C47-B2F8-475F-ACE6-7897479CE41D}"/>
            </a:ext>
          </a:extLst>
        </xdr:cNvPr>
        <xdr:cNvSpPr>
          <a:spLocks noChangeArrowheads="1"/>
        </xdr:cNvSpPr>
      </xdr:nvSpPr>
      <xdr:spPr bwMode="auto">
        <a:xfrm>
          <a:off x="4438650" y="4089400"/>
          <a:ext cx="1492250" cy="381000"/>
        </a:xfrm>
        <a:prstGeom prst="flowChartAlternateProcess">
          <a:avLst/>
        </a:prstGeom>
        <a:noFill/>
        <a:ln w="19050">
          <a:solidFill>
            <a:srgbClr val="000000"/>
          </a:solidFill>
          <a:prstDash val="sysDot"/>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190500</xdr:colOff>
      <xdr:row>28</xdr:row>
      <xdr:rowOff>85725</xdr:rowOff>
    </xdr:from>
    <xdr:to>
      <xdr:col>17</xdr:col>
      <xdr:colOff>117442</xdr:colOff>
      <xdr:row>33</xdr:row>
      <xdr:rowOff>9120</xdr:rowOff>
    </xdr:to>
    <xdr:sp macro="" textlink="">
      <xdr:nvSpPr>
        <xdr:cNvPr id="9" name="AutoShape 18">
          <a:extLst>
            <a:ext uri="{FF2B5EF4-FFF2-40B4-BE49-F238E27FC236}">
              <a16:creationId xmlns:a16="http://schemas.microsoft.com/office/drawing/2014/main" id="{DACAEB76-EAEF-48A8-96FB-95CD6F568F0D}"/>
            </a:ext>
          </a:extLst>
        </xdr:cNvPr>
        <xdr:cNvSpPr>
          <a:spLocks/>
        </xdr:cNvSpPr>
      </xdr:nvSpPr>
      <xdr:spPr bwMode="auto">
        <a:xfrm>
          <a:off x="5353050" y="4991100"/>
          <a:ext cx="2066925" cy="752475"/>
        </a:xfrm>
        <a:prstGeom prst="borderCallout1">
          <a:avLst>
            <a:gd name="adj1" fmla="val -2275"/>
            <a:gd name="adj2" fmla="val 45055"/>
            <a:gd name="adj3" fmla="val -55003"/>
            <a:gd name="adj4" fmla="val 3808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u="none" strike="noStrike">
              <a:solidFill>
                <a:srgbClr val="000000"/>
              </a:solidFill>
              <a:latin typeface="ＭＳ Ｐゴシック"/>
              <a:ea typeface="ＭＳ Ｐゴシック"/>
            </a:rPr>
            <a:t>申請者（法人）の所在地、名称、代表者の職・氏名　を記入。</a:t>
          </a:r>
        </a:p>
        <a:p>
          <a:pPr algn="l" rtl="1">
            <a:lnSpc>
              <a:spcPts val="1000"/>
            </a:lnSpc>
            <a:defRPr sz="1000"/>
          </a:pPr>
          <a:endParaRPr lang="ja-JP" altLang="en-US" sz="1100" b="0" i="0" u="none" strike="noStrike">
            <a:solidFill>
              <a:srgbClr val="000000"/>
            </a:solidFill>
            <a:latin typeface="ＭＳ Ｐゴシック"/>
            <a:ea typeface="ＭＳ Ｐゴシック"/>
          </a:endParaRPr>
        </a:p>
      </xdr:txBody>
    </xdr:sp>
    <xdr:clientData/>
  </xdr:twoCellAnchor>
  <xdr:twoCellAnchor>
    <xdr:from>
      <xdr:col>0</xdr:col>
      <xdr:colOff>19050</xdr:colOff>
      <xdr:row>26</xdr:row>
      <xdr:rowOff>146050</xdr:rowOff>
    </xdr:from>
    <xdr:to>
      <xdr:col>7</xdr:col>
      <xdr:colOff>279400</xdr:colOff>
      <xdr:row>28</xdr:row>
      <xdr:rowOff>57150</xdr:rowOff>
    </xdr:to>
    <xdr:sp macro="" textlink="">
      <xdr:nvSpPr>
        <xdr:cNvPr id="11153" name="AutoShape 26">
          <a:extLst>
            <a:ext uri="{FF2B5EF4-FFF2-40B4-BE49-F238E27FC236}">
              <a16:creationId xmlns:a16="http://schemas.microsoft.com/office/drawing/2014/main" id="{44D61794-C29C-45A8-91DA-04CDBA5A1A9C}"/>
            </a:ext>
          </a:extLst>
        </xdr:cNvPr>
        <xdr:cNvSpPr>
          <a:spLocks/>
        </xdr:cNvSpPr>
      </xdr:nvSpPr>
      <xdr:spPr bwMode="auto">
        <a:xfrm rot="5400000">
          <a:off x="1438275" y="3502025"/>
          <a:ext cx="177800" cy="3016250"/>
        </a:xfrm>
        <a:prstGeom prst="rightBrace">
          <a:avLst>
            <a:gd name="adj1" fmla="val 97859"/>
            <a:gd name="adj2" fmla="val 53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244474</xdr:colOff>
      <xdr:row>31</xdr:row>
      <xdr:rowOff>9525</xdr:rowOff>
    </xdr:from>
    <xdr:to>
      <xdr:col>7</xdr:col>
      <xdr:colOff>254050</xdr:colOff>
      <xdr:row>34</xdr:row>
      <xdr:rowOff>31721</xdr:rowOff>
    </xdr:to>
    <xdr:sp macro="" textlink="">
      <xdr:nvSpPr>
        <xdr:cNvPr id="11" name="AutoShape 18">
          <a:extLst>
            <a:ext uri="{FF2B5EF4-FFF2-40B4-BE49-F238E27FC236}">
              <a16:creationId xmlns:a16="http://schemas.microsoft.com/office/drawing/2014/main" id="{E994E27D-3B8B-4E4D-ADDF-905C8D29588A}"/>
            </a:ext>
          </a:extLst>
        </xdr:cNvPr>
        <xdr:cNvSpPr>
          <a:spLocks/>
        </xdr:cNvSpPr>
      </xdr:nvSpPr>
      <xdr:spPr bwMode="auto">
        <a:xfrm>
          <a:off x="276224" y="5343525"/>
          <a:ext cx="3038476" cy="685800"/>
        </a:xfrm>
        <a:prstGeom prst="borderCallout1">
          <a:avLst>
            <a:gd name="adj1" fmla="val -2275"/>
            <a:gd name="adj2" fmla="val 45055"/>
            <a:gd name="adj3" fmla="val -50483"/>
            <a:gd name="adj4" fmla="val 4225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300"/>
            </a:lnSpc>
            <a:defRPr sz="1000"/>
          </a:pPr>
          <a:r>
            <a:rPr lang="ja-JP" altLang="en-US" sz="1100" b="0" i="0" u="none" strike="noStrike">
              <a:solidFill>
                <a:srgbClr val="000000"/>
              </a:solidFill>
              <a:latin typeface="ＭＳ Ｐゴシック"/>
              <a:ea typeface="ＭＳ Ｐゴシック"/>
            </a:rPr>
            <a:t>既に届け出た内容と変更がある場合は、該当項目を二重線で消し、別途該当項目に係る書類の提出が必要。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1</xdr:row>
      <xdr:rowOff>63500</xdr:rowOff>
    </xdr:from>
    <xdr:to>
      <xdr:col>0</xdr:col>
      <xdr:colOff>1171575</xdr:colOff>
      <xdr:row>3</xdr:row>
      <xdr:rowOff>16067</xdr:rowOff>
    </xdr:to>
    <xdr:sp macro="" textlink="">
      <xdr:nvSpPr>
        <xdr:cNvPr id="2" name="Rectangle 7">
          <a:extLst>
            <a:ext uri="{FF2B5EF4-FFF2-40B4-BE49-F238E27FC236}">
              <a16:creationId xmlns:a16="http://schemas.microsoft.com/office/drawing/2014/main" id="{804EB5D2-883E-40EA-A055-65C46A6A7190}"/>
            </a:ext>
          </a:extLst>
        </xdr:cNvPr>
        <xdr:cNvSpPr>
          <a:spLocks noChangeArrowheads="1"/>
        </xdr:cNvSpPr>
      </xdr:nvSpPr>
      <xdr:spPr bwMode="auto">
        <a:xfrm>
          <a:off x="638175" y="285750"/>
          <a:ext cx="1104900" cy="390525"/>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1">
            <a:lnSpc>
              <a:spcPts val="1900"/>
            </a:lnSpc>
            <a:defRPr sz="1000"/>
          </a:pPr>
          <a:r>
            <a:rPr lang="ja-JP" altLang="en-US" sz="1600" b="1" i="0" strike="noStrike">
              <a:solidFill>
                <a:srgbClr val="000000"/>
              </a:solidFill>
              <a:latin typeface="ＭＳ Ｐゴシック"/>
              <a:ea typeface="ＭＳ Ｐゴシック"/>
            </a:rPr>
            <a:t>記入例</a:t>
          </a:r>
        </a:p>
      </xdr:txBody>
    </xdr:sp>
    <xdr:clientData/>
  </xdr:twoCellAnchor>
  <xdr:twoCellAnchor>
    <xdr:from>
      <xdr:col>0</xdr:col>
      <xdr:colOff>260350</xdr:colOff>
      <xdr:row>17</xdr:row>
      <xdr:rowOff>38100</xdr:rowOff>
    </xdr:from>
    <xdr:to>
      <xdr:col>3</xdr:col>
      <xdr:colOff>1054100</xdr:colOff>
      <xdr:row>18</xdr:row>
      <xdr:rowOff>114300</xdr:rowOff>
    </xdr:to>
    <xdr:sp macro="" textlink="">
      <xdr:nvSpPr>
        <xdr:cNvPr id="8578" name="AutoShape 8">
          <a:extLst>
            <a:ext uri="{FF2B5EF4-FFF2-40B4-BE49-F238E27FC236}">
              <a16:creationId xmlns:a16="http://schemas.microsoft.com/office/drawing/2014/main" id="{76BB743F-6D8D-4C03-AEBB-94B0144515FE}"/>
            </a:ext>
          </a:extLst>
        </xdr:cNvPr>
        <xdr:cNvSpPr>
          <a:spLocks/>
        </xdr:cNvSpPr>
      </xdr:nvSpPr>
      <xdr:spPr bwMode="auto">
        <a:xfrm rot="5400000">
          <a:off x="2784475" y="1450975"/>
          <a:ext cx="304800" cy="5353050"/>
        </a:xfrm>
        <a:prstGeom prst="rightBrace">
          <a:avLst>
            <a:gd name="adj1" fmla="val 146354"/>
            <a:gd name="adj2" fmla="val 499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1028700</xdr:colOff>
      <xdr:row>21</xdr:row>
      <xdr:rowOff>0</xdr:rowOff>
    </xdr:from>
    <xdr:to>
      <xdr:col>2</xdr:col>
      <xdr:colOff>1269</xdr:colOff>
      <xdr:row>23</xdr:row>
      <xdr:rowOff>22347</xdr:rowOff>
    </xdr:to>
    <xdr:sp macro="" textlink="">
      <xdr:nvSpPr>
        <xdr:cNvPr id="4" name="AutoShape 9">
          <a:extLst>
            <a:ext uri="{FF2B5EF4-FFF2-40B4-BE49-F238E27FC236}">
              <a16:creationId xmlns:a16="http://schemas.microsoft.com/office/drawing/2014/main" id="{30FFC520-812C-48BB-85C9-11976356AF43}"/>
            </a:ext>
          </a:extLst>
        </xdr:cNvPr>
        <xdr:cNvSpPr>
          <a:spLocks/>
        </xdr:cNvSpPr>
      </xdr:nvSpPr>
      <xdr:spPr bwMode="auto">
        <a:xfrm>
          <a:off x="1123950" y="4352925"/>
          <a:ext cx="2238375" cy="552450"/>
        </a:xfrm>
        <a:prstGeom prst="borderCallout1">
          <a:avLst>
            <a:gd name="adj1" fmla="val -1724"/>
            <a:gd name="adj2" fmla="val 77445"/>
            <a:gd name="adj3" fmla="val -87929"/>
            <a:gd name="adj4" fmla="val 92339"/>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400"/>
            </a:lnSpc>
            <a:defRPr sz="1000"/>
          </a:pPr>
          <a:r>
            <a:rPr lang="ja-JP" altLang="en-US" sz="1200" b="0" i="0" strike="noStrike">
              <a:solidFill>
                <a:srgbClr val="000000"/>
              </a:solidFill>
              <a:latin typeface="ＭＳ Ｐゴシック"/>
              <a:ea typeface="ＭＳ Ｐゴシック"/>
            </a:rPr>
            <a:t>代表者、役員のほか、管理者も記入する。</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ghkinmukeitai%20(3).xlsx" TargetMode="External"/><Relationship Id="rId2" Type="http://schemas.openxmlformats.org/officeDocument/2006/relationships/externalLinkPath" Target="file:///C:\Users\115271\Downloads\ghkinmukeitai%20(3).xlsx" TargetMode="External"/><Relationship Id="rId1" Type="http://schemas.openxmlformats.org/officeDocument/2006/relationships/externalLinkPath" Target="/Users/115271/Downloads/ghkinmukeitai%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勤務形態一覧表（居宅介護）"/>
      <sheetName val="勤務形態一覧表（共同生活援助・介護サービス包括型）"/>
      <sheetName val="勤務形態一覧表（共同生活援助・外部サービス利用型）"/>
      <sheetName val="勤務形態一覧表（共同生活援助・日中サービス支援型・併設短期）"/>
      <sheetName val="選択肢"/>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showGridLines="0" tabSelected="1" view="pageBreakPreview" zoomScale="85" zoomScaleNormal="70" zoomScaleSheetLayoutView="85" workbookViewId="0">
      <selection activeCell="K11" sqref="K11"/>
    </sheetView>
  </sheetViews>
  <sheetFormatPr defaultColWidth="9" defaultRowHeight="14"/>
  <cols>
    <col min="1" max="1" width="9" style="48"/>
    <col min="2" max="2" width="40" style="48" customWidth="1"/>
    <col min="3" max="3" width="37.7265625" style="48" customWidth="1"/>
    <col min="4" max="4" width="35.7265625" style="48" customWidth="1"/>
    <col min="5" max="5" width="12.6328125" style="48" customWidth="1"/>
    <col min="6" max="6" width="9" style="48" hidden="1" customWidth="1"/>
    <col min="7" max="16384" width="9" style="48"/>
  </cols>
  <sheetData>
    <row r="1" spans="2:4" ht="19">
      <c r="B1" s="55" t="s">
        <v>125</v>
      </c>
    </row>
    <row r="2" spans="2:4" ht="27" customHeight="1"/>
    <row r="3" spans="2:4">
      <c r="B3" s="48" t="s">
        <v>75</v>
      </c>
    </row>
    <row r="5" spans="2:4" ht="38.25" customHeight="1">
      <c r="B5" s="93" t="s">
        <v>76</v>
      </c>
      <c r="C5" s="94" t="s">
        <v>105</v>
      </c>
      <c r="D5" s="93" t="s">
        <v>0</v>
      </c>
    </row>
    <row r="6" spans="2:4" ht="57.5" customHeight="1">
      <c r="B6" s="50" t="s">
        <v>127</v>
      </c>
      <c r="C6" s="95"/>
      <c r="D6" s="50" t="s">
        <v>126</v>
      </c>
    </row>
    <row r="7" spans="2:4" ht="60" customHeight="1">
      <c r="B7" s="50" t="s">
        <v>217</v>
      </c>
      <c r="C7" s="95"/>
      <c r="D7" s="50"/>
    </row>
    <row r="8" spans="2:4" ht="60" customHeight="1">
      <c r="B8" s="50" t="s">
        <v>214</v>
      </c>
      <c r="C8" s="95"/>
      <c r="D8" s="50" t="s">
        <v>112</v>
      </c>
    </row>
    <row r="9" spans="2:4" ht="60" customHeight="1">
      <c r="B9" s="50" t="s">
        <v>215</v>
      </c>
      <c r="C9" s="95"/>
      <c r="D9" s="50"/>
    </row>
    <row r="10" spans="2:4" ht="60" customHeight="1">
      <c r="B10" s="50" t="s">
        <v>213</v>
      </c>
      <c r="C10" s="95"/>
      <c r="D10" s="50" t="s">
        <v>77</v>
      </c>
    </row>
    <row r="11" spans="2:4" ht="60" customHeight="1">
      <c r="B11" s="50" t="s">
        <v>124</v>
      </c>
      <c r="C11" s="95"/>
      <c r="D11" s="50" t="s">
        <v>106</v>
      </c>
    </row>
    <row r="12" spans="2:4" ht="61" customHeight="1">
      <c r="B12" s="50" t="s">
        <v>128</v>
      </c>
      <c r="C12" s="95"/>
      <c r="D12" s="97" t="s">
        <v>131</v>
      </c>
    </row>
    <row r="13" spans="2:4" ht="36" customHeight="1">
      <c r="B13" s="98" t="s">
        <v>130</v>
      </c>
      <c r="C13" s="98"/>
      <c r="D13" s="97"/>
    </row>
  </sheetData>
  <dataConsolidate/>
  <mergeCells count="2">
    <mergeCell ref="D12:D13"/>
    <mergeCell ref="B13:C13"/>
  </mergeCells>
  <phoneticPr fontId="4"/>
  <conditionalFormatting sqref="C6:C12">
    <cfRule type="cellIs" dxfId="0" priority="1" stopIfTrue="1" operator="equal">
      <formula>0</formula>
    </cfRule>
  </conditionalFormatting>
  <dataValidations count="1">
    <dataValidation type="list" showInputMessage="1" showErrorMessage="1" sqref="C6:C11 C12" xr:uid="{00000000-0002-0000-0000-000000000000}">
      <formula1>"○,　 "</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44"/>
  <sheetViews>
    <sheetView workbookViewId="0">
      <selection activeCell="B7" sqref="B7"/>
    </sheetView>
  </sheetViews>
  <sheetFormatPr defaultColWidth="9" defaultRowHeight="13"/>
  <cols>
    <col min="1" max="1" width="25.08984375" style="3" customWidth="1"/>
    <col min="2" max="2" width="21.453125" style="3" customWidth="1"/>
    <col min="3" max="4" width="18.7265625" style="3" customWidth="1"/>
    <col min="5" max="5" width="12.453125" style="3" customWidth="1"/>
    <col min="6" max="16384" width="9" style="3"/>
  </cols>
  <sheetData>
    <row r="1" spans="1:4" ht="16.5">
      <c r="A1" s="52" t="s">
        <v>212</v>
      </c>
    </row>
    <row r="2" spans="1:4" ht="16.5">
      <c r="A2" s="2"/>
    </row>
    <row r="3" spans="1:4" ht="16.5">
      <c r="A3" s="352" t="s">
        <v>51</v>
      </c>
      <c r="B3" s="352"/>
      <c r="C3" s="352"/>
      <c r="D3" s="352"/>
    </row>
    <row r="4" spans="1:4" ht="16.5">
      <c r="A4" s="2"/>
    </row>
    <row r="5" spans="1:4" ht="18" customHeight="1">
      <c r="A5" s="359" t="s">
        <v>96</v>
      </c>
      <c r="B5" s="359"/>
      <c r="C5" s="359"/>
      <c r="D5" s="359"/>
    </row>
    <row r="6" spans="1:4" s="4" customFormat="1" ht="28.15" customHeight="1">
      <c r="A6" s="353" t="s">
        <v>109</v>
      </c>
      <c r="B6" s="5" t="s">
        <v>16</v>
      </c>
      <c r="C6" s="356" t="s">
        <v>110</v>
      </c>
      <c r="D6" s="357"/>
    </row>
    <row r="7" spans="1:4" s="4" customFormat="1" ht="18" customHeight="1">
      <c r="A7" s="354"/>
      <c r="B7" s="5" t="s">
        <v>17</v>
      </c>
      <c r="C7" s="5" t="s">
        <v>107</v>
      </c>
      <c r="D7" s="5" t="s">
        <v>108</v>
      </c>
    </row>
    <row r="8" spans="1:4" ht="18" customHeight="1">
      <c r="A8" s="363" t="s">
        <v>56</v>
      </c>
      <c r="B8" s="28">
        <v>20090</v>
      </c>
      <c r="C8" s="365" t="s">
        <v>100</v>
      </c>
      <c r="D8" s="365"/>
    </row>
    <row r="9" spans="1:4" ht="18" customHeight="1">
      <c r="A9" s="364"/>
      <c r="B9" s="29" t="s">
        <v>57</v>
      </c>
      <c r="C9" s="29" t="s">
        <v>58</v>
      </c>
      <c r="D9" s="29" t="s">
        <v>58</v>
      </c>
    </row>
    <row r="10" spans="1:4" ht="18" customHeight="1">
      <c r="A10" s="366" t="s">
        <v>59</v>
      </c>
      <c r="B10" s="28">
        <v>23867</v>
      </c>
      <c r="C10" s="365" t="s">
        <v>101</v>
      </c>
      <c r="D10" s="365"/>
    </row>
    <row r="11" spans="1:4" ht="18" customHeight="1">
      <c r="A11" s="364"/>
      <c r="B11" s="29" t="s">
        <v>60</v>
      </c>
      <c r="C11" s="29" t="s">
        <v>61</v>
      </c>
      <c r="D11" s="29" t="s">
        <v>61</v>
      </c>
    </row>
    <row r="12" spans="1:4" ht="18" customHeight="1">
      <c r="A12" s="363" t="s">
        <v>91</v>
      </c>
      <c r="B12" s="28">
        <v>25787</v>
      </c>
      <c r="C12" s="365" t="s">
        <v>102</v>
      </c>
      <c r="D12" s="365"/>
    </row>
    <row r="13" spans="1:4" ht="18" customHeight="1">
      <c r="A13" s="365"/>
      <c r="B13" s="29" t="s">
        <v>60</v>
      </c>
      <c r="C13" s="29" t="s">
        <v>62</v>
      </c>
      <c r="D13" s="29" t="s">
        <v>63</v>
      </c>
    </row>
    <row r="14" spans="1:4" ht="18" customHeight="1">
      <c r="A14" s="363" t="s">
        <v>92</v>
      </c>
      <c r="B14" s="28">
        <v>22253</v>
      </c>
      <c r="C14" s="365" t="s">
        <v>103</v>
      </c>
      <c r="D14" s="365"/>
    </row>
    <row r="15" spans="1:4" ht="18" customHeight="1">
      <c r="A15" s="365"/>
      <c r="B15" s="29" t="s">
        <v>93</v>
      </c>
      <c r="C15" s="29" t="s">
        <v>94</v>
      </c>
      <c r="D15" s="29" t="s">
        <v>95</v>
      </c>
    </row>
    <row r="16" spans="1:4" ht="18" customHeight="1">
      <c r="A16" s="363" t="s">
        <v>64</v>
      </c>
      <c r="B16" s="28">
        <v>24289</v>
      </c>
      <c r="C16" s="365" t="s">
        <v>104</v>
      </c>
      <c r="D16" s="365"/>
    </row>
    <row r="17" spans="1:4" ht="18" customHeight="1">
      <c r="A17" s="364"/>
      <c r="B17" s="29" t="s">
        <v>65</v>
      </c>
      <c r="C17" s="29" t="s">
        <v>66</v>
      </c>
      <c r="D17" s="29" t="s">
        <v>66</v>
      </c>
    </row>
    <row r="18" spans="1:4" ht="18" customHeight="1">
      <c r="A18" s="351"/>
      <c r="B18" s="6"/>
      <c r="C18" s="351"/>
      <c r="D18" s="351"/>
    </row>
    <row r="19" spans="1:4" ht="18" customHeight="1">
      <c r="A19" s="351"/>
      <c r="B19" s="6"/>
      <c r="C19" s="6"/>
      <c r="D19" s="6"/>
    </row>
    <row r="20" spans="1:4" ht="18" customHeight="1">
      <c r="A20" s="351"/>
      <c r="B20" s="6"/>
      <c r="C20" s="351"/>
      <c r="D20" s="351"/>
    </row>
    <row r="21" spans="1:4" ht="18" customHeight="1">
      <c r="A21" s="351"/>
      <c r="B21" s="6"/>
      <c r="C21" s="6"/>
      <c r="D21" s="6"/>
    </row>
    <row r="22" spans="1:4" ht="18" customHeight="1">
      <c r="A22" s="351"/>
      <c r="B22" s="6"/>
      <c r="C22" s="351"/>
      <c r="D22" s="351"/>
    </row>
    <row r="23" spans="1:4" ht="18" customHeight="1">
      <c r="A23" s="351"/>
      <c r="B23" s="6"/>
      <c r="C23" s="6"/>
      <c r="D23" s="6"/>
    </row>
    <row r="24" spans="1:4" ht="18" customHeight="1">
      <c r="A24" s="351"/>
      <c r="B24" s="6"/>
      <c r="C24" s="351"/>
      <c r="D24" s="351"/>
    </row>
    <row r="25" spans="1:4" ht="18" customHeight="1">
      <c r="A25" s="351"/>
      <c r="B25" s="6"/>
      <c r="C25" s="6"/>
      <c r="D25" s="6"/>
    </row>
    <row r="26" spans="1:4" ht="18" customHeight="1">
      <c r="A26" s="351"/>
      <c r="B26" s="6"/>
      <c r="C26" s="351"/>
      <c r="D26" s="351"/>
    </row>
    <row r="27" spans="1:4" ht="18" customHeight="1">
      <c r="A27" s="351"/>
      <c r="B27" s="6"/>
      <c r="C27" s="6"/>
      <c r="D27" s="6"/>
    </row>
    <row r="28" spans="1:4" ht="18" customHeight="1">
      <c r="A28" s="351"/>
      <c r="B28" s="6"/>
      <c r="C28" s="351"/>
      <c r="D28" s="351"/>
    </row>
    <row r="29" spans="1:4" ht="18" customHeight="1">
      <c r="A29" s="351"/>
      <c r="B29" s="6"/>
      <c r="C29" s="6"/>
      <c r="D29" s="6"/>
    </row>
    <row r="30" spans="1:4" ht="18" customHeight="1">
      <c r="A30" s="351"/>
      <c r="B30" s="6"/>
      <c r="C30" s="351"/>
      <c r="D30" s="351"/>
    </row>
    <row r="31" spans="1:4" ht="18" customHeight="1">
      <c r="A31" s="351"/>
      <c r="B31" s="6"/>
      <c r="C31" s="6"/>
      <c r="D31" s="6"/>
    </row>
    <row r="32" spans="1:4" ht="18" customHeight="1">
      <c r="A32" s="351"/>
      <c r="B32" s="6"/>
      <c r="C32" s="351"/>
      <c r="D32" s="351"/>
    </row>
    <row r="33" spans="1:4" ht="18" customHeight="1">
      <c r="A33" s="351"/>
      <c r="B33" s="6"/>
      <c r="C33" s="6"/>
      <c r="D33" s="6"/>
    </row>
    <row r="34" spans="1:4" ht="18" customHeight="1">
      <c r="A34" s="351"/>
      <c r="B34" s="6"/>
      <c r="C34" s="351"/>
      <c r="D34" s="351"/>
    </row>
    <row r="35" spans="1:4" ht="18" customHeight="1">
      <c r="A35" s="351"/>
      <c r="B35" s="6"/>
      <c r="C35" s="6"/>
      <c r="D35" s="6"/>
    </row>
    <row r="36" spans="1:4" ht="18" customHeight="1">
      <c r="A36" s="351"/>
      <c r="B36" s="6"/>
      <c r="C36" s="351"/>
      <c r="D36" s="351"/>
    </row>
    <row r="37" spans="1:4" ht="18" customHeight="1">
      <c r="A37" s="351"/>
      <c r="B37" s="6"/>
      <c r="C37" s="6"/>
      <c r="D37" s="6"/>
    </row>
    <row r="38" spans="1:4" ht="18" customHeight="1">
      <c r="A38" s="351"/>
      <c r="B38" s="6"/>
      <c r="C38" s="351"/>
      <c r="D38" s="351"/>
    </row>
    <row r="39" spans="1:4" ht="18" customHeight="1">
      <c r="A39" s="351"/>
      <c r="B39" s="6"/>
      <c r="C39" s="6"/>
      <c r="D39" s="6"/>
    </row>
    <row r="41" spans="1:4">
      <c r="A41" s="8" t="s">
        <v>113</v>
      </c>
      <c r="B41" s="7"/>
      <c r="C41" s="7"/>
      <c r="D41" s="7"/>
    </row>
    <row r="42" spans="1:4">
      <c r="A42" s="8" t="s">
        <v>114</v>
      </c>
      <c r="B42" s="7"/>
      <c r="C42" s="7"/>
      <c r="D42" s="7"/>
    </row>
    <row r="43" spans="1:4">
      <c r="A43" s="8" t="s">
        <v>115</v>
      </c>
      <c r="B43" s="7"/>
      <c r="C43" s="7"/>
      <c r="D43" s="7"/>
    </row>
    <row r="44" spans="1:4">
      <c r="A44" s="8" t="s">
        <v>116</v>
      </c>
      <c r="B44" s="7"/>
      <c r="C44" s="7"/>
      <c r="D44" s="7"/>
    </row>
  </sheetData>
  <mergeCells count="36">
    <mergeCell ref="A36:A37"/>
    <mergeCell ref="C36:D36"/>
    <mergeCell ref="A38:A39"/>
    <mergeCell ref="C38:D38"/>
    <mergeCell ref="A30:A31"/>
    <mergeCell ref="C30:D30"/>
    <mergeCell ref="A32:A33"/>
    <mergeCell ref="C32:D32"/>
    <mergeCell ref="A34:A35"/>
    <mergeCell ref="C34:D34"/>
    <mergeCell ref="A24:A25"/>
    <mergeCell ref="C24:D24"/>
    <mergeCell ref="A26:A27"/>
    <mergeCell ref="C26:D26"/>
    <mergeCell ref="A28:A29"/>
    <mergeCell ref="C28:D28"/>
    <mergeCell ref="A18:A19"/>
    <mergeCell ref="C18:D18"/>
    <mergeCell ref="A20:A21"/>
    <mergeCell ref="C20:D20"/>
    <mergeCell ref="A22:A23"/>
    <mergeCell ref="C22:D22"/>
    <mergeCell ref="A10:A11"/>
    <mergeCell ref="C10:D10"/>
    <mergeCell ref="A12:A13"/>
    <mergeCell ref="C12:D12"/>
    <mergeCell ref="A16:A17"/>
    <mergeCell ref="C16:D16"/>
    <mergeCell ref="A14:A15"/>
    <mergeCell ref="C14:D14"/>
    <mergeCell ref="A3:D3"/>
    <mergeCell ref="A5:D5"/>
    <mergeCell ref="A6:A7"/>
    <mergeCell ref="C6:D6"/>
    <mergeCell ref="A8:A9"/>
    <mergeCell ref="C8:D8"/>
  </mergeCells>
  <phoneticPr fontId="4"/>
  <pageMargins left="0.87" right="0.53" top="0.66" bottom="0.62"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524DE-74BE-46E7-9E31-9FF3A5D4B859}">
  <dimension ref="A1:AQ90"/>
  <sheetViews>
    <sheetView showGridLines="0" view="pageBreakPreview" zoomScaleNormal="100" zoomScaleSheetLayoutView="100" workbookViewId="0">
      <selection activeCell="AK2" sqref="AK2:AN2"/>
    </sheetView>
  </sheetViews>
  <sheetFormatPr defaultColWidth="9" defaultRowHeight="21" customHeight="1"/>
  <cols>
    <col min="1" max="1" width="2.81640625" style="375" customWidth="1"/>
    <col min="2" max="2" width="20.453125" style="368" customWidth="1"/>
    <col min="3" max="3" width="7.1796875" style="375" customWidth="1"/>
    <col min="4" max="5" width="8.26953125" style="375" customWidth="1"/>
    <col min="6" max="36" width="2.81640625" style="375" customWidth="1"/>
    <col min="37" max="37" width="7.1796875" style="375" customWidth="1"/>
    <col min="38" max="39" width="8.26953125" style="375" customWidth="1"/>
    <col min="40" max="40" width="6.08984375" style="375" customWidth="1"/>
    <col min="41" max="41" width="9" style="375" customWidth="1"/>
    <col min="42" max="16384" width="9" style="375"/>
  </cols>
  <sheetData>
    <row r="1" spans="1:41" ht="25" customHeight="1">
      <c r="A1" s="367" t="s">
        <v>218</v>
      </c>
      <c r="C1" s="369"/>
      <c r="D1" s="369"/>
      <c r="E1" s="369"/>
      <c r="F1" s="369"/>
      <c r="G1" s="369"/>
      <c r="H1" s="369"/>
      <c r="I1" s="369"/>
      <c r="J1" s="369"/>
      <c r="K1" s="369"/>
      <c r="L1" s="369"/>
      <c r="M1" s="369"/>
      <c r="N1" s="369"/>
      <c r="O1" s="369"/>
      <c r="P1" s="369"/>
      <c r="Q1" s="369"/>
      <c r="R1" s="369"/>
      <c r="S1" s="369"/>
      <c r="T1" s="369"/>
      <c r="U1" s="369"/>
      <c r="V1" s="369"/>
      <c r="W1" s="369"/>
      <c r="X1" s="370"/>
      <c r="Y1" s="370"/>
      <c r="Z1" s="371"/>
      <c r="AA1" s="371"/>
      <c r="AB1" s="371"/>
      <c r="AC1" s="371"/>
      <c r="AD1" s="372"/>
      <c r="AE1" s="372"/>
      <c r="AF1" s="372"/>
      <c r="AG1" s="372"/>
      <c r="AH1" s="372"/>
      <c r="AI1" s="373" t="s">
        <v>219</v>
      </c>
      <c r="AJ1" s="373"/>
      <c r="AK1" s="374" t="s">
        <v>220</v>
      </c>
      <c r="AL1" s="374"/>
      <c r="AM1" s="374"/>
      <c r="AN1" s="374"/>
    </row>
    <row r="2" spans="1:41" ht="18" customHeight="1">
      <c r="A2" s="371"/>
      <c r="B2" s="376"/>
      <c r="C2" s="376"/>
      <c r="D2" s="376"/>
      <c r="E2" s="376"/>
      <c r="F2" s="376"/>
      <c r="G2" s="376"/>
      <c r="H2" s="376"/>
      <c r="I2" s="376"/>
      <c r="J2" s="376"/>
      <c r="K2" s="376"/>
      <c r="L2" s="376"/>
      <c r="M2" s="377">
        <v>2026</v>
      </c>
      <c r="N2" s="377"/>
      <c r="O2" s="377"/>
      <c r="P2" s="377"/>
      <c r="Q2" s="378" t="s">
        <v>221</v>
      </c>
      <c r="R2" s="378"/>
      <c r="S2" s="377">
        <v>4</v>
      </c>
      <c r="T2" s="377"/>
      <c r="U2" s="378" t="s">
        <v>222</v>
      </c>
      <c r="V2" s="378"/>
      <c r="W2" s="376"/>
      <c r="X2" s="376"/>
      <c r="Y2" s="376"/>
      <c r="Z2" s="371"/>
      <c r="AA2" s="371"/>
      <c r="AC2" s="373"/>
      <c r="AD2" s="376"/>
      <c r="AE2" s="376"/>
      <c r="AF2" s="376"/>
      <c r="AG2" s="376"/>
      <c r="AH2" s="376"/>
      <c r="AI2" s="373" t="s">
        <v>223</v>
      </c>
      <c r="AJ2" s="373"/>
      <c r="AK2" s="379"/>
      <c r="AL2" s="379"/>
      <c r="AM2" s="379"/>
      <c r="AN2" s="379"/>
    </row>
    <row r="3" spans="1:41" ht="18" customHeight="1">
      <c r="A3" s="380"/>
      <c r="B3" s="380"/>
      <c r="C3" s="380"/>
      <c r="D3" s="380"/>
      <c r="E3" s="380"/>
      <c r="F3" s="380"/>
      <c r="G3" s="380"/>
      <c r="H3" s="380"/>
      <c r="I3" s="380"/>
      <c r="J3" s="380"/>
      <c r="K3" s="380"/>
      <c r="L3" s="380"/>
      <c r="M3" s="380"/>
      <c r="N3" s="380"/>
      <c r="O3" s="380"/>
      <c r="P3" s="380"/>
      <c r="Q3" s="380"/>
      <c r="R3" s="380"/>
      <c r="S3" s="380"/>
      <c r="T3" s="380"/>
      <c r="U3" s="380"/>
      <c r="V3" s="380"/>
      <c r="W3" s="380"/>
      <c r="Y3" s="381"/>
      <c r="Z3" s="381"/>
      <c r="AA3" s="381"/>
      <c r="AB3" s="371"/>
      <c r="AC3" s="381"/>
      <c r="AD3" s="381"/>
      <c r="AE3" s="381"/>
      <c r="AF3" s="381"/>
      <c r="AG3" s="381"/>
      <c r="AH3" s="381"/>
      <c r="AI3" s="382" t="s">
        <v>224</v>
      </c>
      <c r="AJ3" s="373"/>
      <c r="AK3" s="383" t="s">
        <v>225</v>
      </c>
      <c r="AL3" s="383"/>
      <c r="AM3" s="383"/>
      <c r="AN3" s="383"/>
      <c r="AO3" s="384" t="s">
        <v>226</v>
      </c>
    </row>
    <row r="4" spans="1:41" ht="18" customHeight="1">
      <c r="A4" s="380"/>
      <c r="B4" s="380"/>
      <c r="C4" s="380"/>
      <c r="D4" s="380"/>
      <c r="E4" s="380"/>
      <c r="F4" s="380"/>
      <c r="G4" s="380"/>
      <c r="H4" s="380"/>
      <c r="I4" s="380"/>
      <c r="J4" s="380"/>
      <c r="K4" s="380"/>
      <c r="L4" s="380"/>
      <c r="M4" s="380"/>
      <c r="N4" s="380"/>
      <c r="O4" s="380"/>
      <c r="P4" s="380"/>
      <c r="Q4" s="380"/>
      <c r="R4" s="380"/>
      <c r="S4" s="380"/>
      <c r="T4" s="380"/>
      <c r="U4" s="380"/>
      <c r="V4" s="380"/>
      <c r="W4" s="380"/>
      <c r="Y4" s="381"/>
      <c r="Z4" s="381"/>
      <c r="AA4" s="381"/>
      <c r="AB4" s="371"/>
      <c r="AC4" s="381"/>
      <c r="AD4" s="381"/>
      <c r="AE4" s="381"/>
      <c r="AF4" s="381"/>
      <c r="AG4" s="381"/>
      <c r="AH4" s="381"/>
      <c r="AI4" s="382" t="s">
        <v>227</v>
      </c>
      <c r="AJ4" s="373"/>
      <c r="AK4" s="383" t="s">
        <v>228</v>
      </c>
      <c r="AL4" s="383"/>
      <c r="AM4" s="383"/>
      <c r="AN4" s="383"/>
      <c r="AO4" s="384" t="s">
        <v>229</v>
      </c>
    </row>
    <row r="5" spans="1:41" ht="18" customHeight="1">
      <c r="A5" s="380"/>
      <c r="B5" s="380"/>
      <c r="C5" s="380"/>
      <c r="D5" s="380"/>
      <c r="E5" s="380"/>
      <c r="F5" s="380"/>
      <c r="G5" s="380"/>
      <c r="H5" s="380"/>
      <c r="I5" s="380"/>
      <c r="J5" s="380"/>
      <c r="K5" s="380"/>
      <c r="L5" s="380"/>
      <c r="M5" s="380"/>
      <c r="N5" s="380"/>
      <c r="O5" s="380"/>
      <c r="P5" s="380"/>
      <c r="Q5" s="380"/>
      <c r="R5" s="380"/>
      <c r="S5" s="380"/>
      <c r="U5" s="380"/>
      <c r="V5" s="380"/>
      <c r="W5" s="380"/>
      <c r="Y5" s="381"/>
      <c r="Z5" s="381"/>
      <c r="AA5" s="381"/>
      <c r="AB5" s="371"/>
      <c r="AC5" s="381"/>
      <c r="AD5" s="381"/>
      <c r="AE5" s="381"/>
      <c r="AF5" s="381"/>
      <c r="AG5" s="382" t="s">
        <v>230</v>
      </c>
      <c r="AH5" s="385">
        <v>40</v>
      </c>
      <c r="AI5" s="385"/>
      <c r="AJ5" s="385"/>
      <c r="AK5" s="381" t="s">
        <v>231</v>
      </c>
      <c r="AL5" s="386"/>
      <c r="AM5" s="381" t="s">
        <v>232</v>
      </c>
      <c r="AN5" s="371"/>
    </row>
    <row r="6" spans="1:41" ht="10" customHeight="1">
      <c r="A6" s="371"/>
      <c r="B6" s="387"/>
      <c r="C6" s="387"/>
      <c r="D6" s="387"/>
      <c r="E6" s="387"/>
      <c r="F6" s="387"/>
      <c r="G6" s="387"/>
      <c r="H6" s="387"/>
      <c r="I6" s="387"/>
      <c r="J6" s="387"/>
      <c r="K6" s="387"/>
      <c r="L6" s="387"/>
      <c r="M6" s="387"/>
      <c r="N6" s="387"/>
      <c r="O6" s="387"/>
      <c r="P6" s="387"/>
      <c r="Q6" s="387"/>
      <c r="R6" s="387"/>
      <c r="S6" s="387"/>
      <c r="T6" s="387"/>
      <c r="U6" s="387"/>
      <c r="V6" s="387"/>
      <c r="W6" s="387"/>
      <c r="X6" s="376"/>
      <c r="Y6" s="376"/>
      <c r="Z6" s="376"/>
      <c r="AA6" s="376"/>
      <c r="AB6" s="376"/>
      <c r="AC6" s="376"/>
      <c r="AD6" s="376"/>
      <c r="AE6" s="376"/>
      <c r="AF6" s="376"/>
      <c r="AG6" s="376"/>
      <c r="AH6" s="376"/>
      <c r="AI6" s="376"/>
      <c r="AJ6" s="376"/>
      <c r="AK6" s="376"/>
      <c r="AL6" s="376"/>
      <c r="AM6" s="371"/>
      <c r="AN6" s="371"/>
    </row>
    <row r="7" spans="1:41" ht="15" customHeight="1">
      <c r="A7" s="388" t="s">
        <v>233</v>
      </c>
      <c r="B7" s="389" t="s">
        <v>234</v>
      </c>
      <c r="C7" s="390" t="s">
        <v>235</v>
      </c>
      <c r="D7" s="391" t="s">
        <v>236</v>
      </c>
      <c r="E7" s="392" t="s">
        <v>237</v>
      </c>
      <c r="F7" s="393" t="s">
        <v>238</v>
      </c>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4" t="s">
        <v>239</v>
      </c>
      <c r="AL7" s="395" t="s">
        <v>240</v>
      </c>
      <c r="AM7" s="396" t="s">
        <v>241</v>
      </c>
      <c r="AN7" s="396"/>
    </row>
    <row r="8" spans="1:41" ht="15" customHeight="1">
      <c r="A8" s="388"/>
      <c r="B8" s="397"/>
      <c r="C8" s="398"/>
      <c r="D8" s="391"/>
      <c r="E8" s="392"/>
      <c r="F8" s="391" t="s">
        <v>242</v>
      </c>
      <c r="G8" s="391"/>
      <c r="H8" s="391"/>
      <c r="I8" s="391"/>
      <c r="J8" s="391"/>
      <c r="K8" s="391"/>
      <c r="L8" s="391"/>
      <c r="M8" s="391" t="s">
        <v>243</v>
      </c>
      <c r="N8" s="391"/>
      <c r="O8" s="391"/>
      <c r="P8" s="391"/>
      <c r="Q8" s="391"/>
      <c r="R8" s="391"/>
      <c r="S8" s="391"/>
      <c r="T8" s="391" t="s">
        <v>244</v>
      </c>
      <c r="U8" s="391"/>
      <c r="V8" s="391"/>
      <c r="W8" s="391"/>
      <c r="X8" s="391"/>
      <c r="Y8" s="391"/>
      <c r="Z8" s="391"/>
      <c r="AA8" s="391" t="s">
        <v>245</v>
      </c>
      <c r="AB8" s="391"/>
      <c r="AC8" s="391"/>
      <c r="AD8" s="391"/>
      <c r="AE8" s="391"/>
      <c r="AF8" s="391"/>
      <c r="AG8" s="391"/>
      <c r="AH8" s="391" t="s">
        <v>246</v>
      </c>
      <c r="AI8" s="391"/>
      <c r="AJ8" s="391"/>
      <c r="AK8" s="394"/>
      <c r="AL8" s="395"/>
      <c r="AM8" s="396"/>
      <c r="AN8" s="396"/>
    </row>
    <row r="9" spans="1:41" ht="15" customHeight="1">
      <c r="A9" s="388"/>
      <c r="B9" s="399" t="s">
        <v>247</v>
      </c>
      <c r="C9" s="398"/>
      <c r="D9" s="391"/>
      <c r="E9" s="392"/>
      <c r="F9" s="400">
        <f>DATE($M$2,$S$2,1)</f>
        <v>46113</v>
      </c>
      <c r="G9" s="400">
        <f>DATE($M$2,$S$2,2)</f>
        <v>46114</v>
      </c>
      <c r="H9" s="400">
        <f>DATE($M$2,$S$2,3)</f>
        <v>46115</v>
      </c>
      <c r="I9" s="400">
        <f>DATE($M$2,$S$2,4)</f>
        <v>46116</v>
      </c>
      <c r="J9" s="400">
        <f>DATE($M$2,$S$2,5)</f>
        <v>46117</v>
      </c>
      <c r="K9" s="400">
        <f>DATE($M$2,$S$2,6)</f>
        <v>46118</v>
      </c>
      <c r="L9" s="400">
        <f>DATE($M$2,$S$2,7)</f>
        <v>46119</v>
      </c>
      <c r="M9" s="400">
        <f>DATE($M$2,$S$2,8)</f>
        <v>46120</v>
      </c>
      <c r="N9" s="400">
        <f>DATE($M$2,$S$2,9)</f>
        <v>46121</v>
      </c>
      <c r="O9" s="400">
        <f>DATE($M$2,$S$2,10)</f>
        <v>46122</v>
      </c>
      <c r="P9" s="400">
        <f>DATE($M$2,$S$2,11)</f>
        <v>46123</v>
      </c>
      <c r="Q9" s="400">
        <f>DATE($M$2,$S$2,12)</f>
        <v>46124</v>
      </c>
      <c r="R9" s="400">
        <f>DATE($M$2,$S$2,13)</f>
        <v>46125</v>
      </c>
      <c r="S9" s="400">
        <f>DATE($M$2,$S$2,14)</f>
        <v>46126</v>
      </c>
      <c r="T9" s="400">
        <f>DATE($M$2,$S$2,15)</f>
        <v>46127</v>
      </c>
      <c r="U9" s="400">
        <f>DATE($M$2,$S$2,16)</f>
        <v>46128</v>
      </c>
      <c r="V9" s="400">
        <f>DATE($M$2,$S$2,17)</f>
        <v>46129</v>
      </c>
      <c r="W9" s="400">
        <f>DATE($M$2,$S$2,18)</f>
        <v>46130</v>
      </c>
      <c r="X9" s="400">
        <f>DATE($M$2,$S$2,19)</f>
        <v>46131</v>
      </c>
      <c r="Y9" s="400">
        <f>DATE($M$2,$S$2,20)</f>
        <v>46132</v>
      </c>
      <c r="Z9" s="400">
        <f>DATE($M$2,$S$2,21)</f>
        <v>46133</v>
      </c>
      <c r="AA9" s="400">
        <f>DATE($M$2,$S$2,22)</f>
        <v>46134</v>
      </c>
      <c r="AB9" s="400">
        <f>DATE($M$2,$S$2,23)</f>
        <v>46135</v>
      </c>
      <c r="AC9" s="400">
        <f>DATE($M$2,$S$2,24)</f>
        <v>46136</v>
      </c>
      <c r="AD9" s="400">
        <f>DATE($M$2,$S$2,25)</f>
        <v>46137</v>
      </c>
      <c r="AE9" s="400">
        <f>DATE($M$2,$S$2,26)</f>
        <v>46138</v>
      </c>
      <c r="AF9" s="400">
        <f>DATE($M$2,$S$2,27)</f>
        <v>46139</v>
      </c>
      <c r="AG9" s="400">
        <f>DATE($M$2,$S$2,28)</f>
        <v>46140</v>
      </c>
      <c r="AH9" s="400">
        <f>IF(DAY(EOMONTH(F9,0))&lt;29,"",DATE($M$2,$S$2,29))</f>
        <v>46141</v>
      </c>
      <c r="AI9" s="400">
        <f>IF(DAY(EOMONTH(F9,0))&lt;30,"",DATE($M$2,$S$2,30))</f>
        <v>46142</v>
      </c>
      <c r="AJ9" s="400" t="str">
        <f>IF(DAY(EOMONTH(F9,0))&lt;31,"",DATE($M$2,$S$2,31))</f>
        <v/>
      </c>
      <c r="AK9" s="394"/>
      <c r="AL9" s="395"/>
      <c r="AM9" s="396"/>
      <c r="AN9" s="396"/>
    </row>
    <row r="10" spans="1:41" ht="15" customHeight="1">
      <c r="A10" s="388"/>
      <c r="B10" s="401"/>
      <c r="C10" s="402"/>
      <c r="D10" s="391"/>
      <c r="E10" s="392"/>
      <c r="F10" s="403">
        <f>DATE($M$2,$S$2,1)</f>
        <v>46113</v>
      </c>
      <c r="G10" s="403">
        <f>DATE($M$2,$S$2,2)</f>
        <v>46114</v>
      </c>
      <c r="H10" s="403">
        <f>DATE($M$2,$S$2,3)</f>
        <v>46115</v>
      </c>
      <c r="I10" s="403">
        <f>DATE($M$2,$S$2,4)</f>
        <v>46116</v>
      </c>
      <c r="J10" s="403">
        <f>DATE($M$2,$S$2,5)</f>
        <v>46117</v>
      </c>
      <c r="K10" s="403">
        <f>DATE($M$2,$S$2,6)</f>
        <v>46118</v>
      </c>
      <c r="L10" s="403">
        <f>DATE($M$2,$S$2,7)</f>
        <v>46119</v>
      </c>
      <c r="M10" s="403">
        <f>DATE($M$2,$S$2,8)</f>
        <v>46120</v>
      </c>
      <c r="N10" s="403">
        <f>DATE($M$2,$S$2,9)</f>
        <v>46121</v>
      </c>
      <c r="O10" s="403">
        <f>DATE($M$2,$S$2,10)</f>
        <v>46122</v>
      </c>
      <c r="P10" s="403">
        <f>DATE($M$2,$S$2,11)</f>
        <v>46123</v>
      </c>
      <c r="Q10" s="403">
        <f>DATE($M$2,$S$2,12)</f>
        <v>46124</v>
      </c>
      <c r="R10" s="403">
        <f>DATE($M$2,$S$2,13)</f>
        <v>46125</v>
      </c>
      <c r="S10" s="403">
        <f>DATE($M$2,$S$2,14)</f>
        <v>46126</v>
      </c>
      <c r="T10" s="403">
        <f>DATE($M$2,$S$2,15)</f>
        <v>46127</v>
      </c>
      <c r="U10" s="403">
        <f>DATE($M$2,$S$2,16)</f>
        <v>46128</v>
      </c>
      <c r="V10" s="403">
        <f>DATE($M$2,$S$2,17)</f>
        <v>46129</v>
      </c>
      <c r="W10" s="403">
        <f>DATE($M$2,$S$2,18)</f>
        <v>46130</v>
      </c>
      <c r="X10" s="403">
        <f>DATE($M$2,$S$2,19)</f>
        <v>46131</v>
      </c>
      <c r="Y10" s="403">
        <f>DATE($M$2,$S$2,20)</f>
        <v>46132</v>
      </c>
      <c r="Z10" s="403">
        <f>DATE($M$2,$S$2,21)</f>
        <v>46133</v>
      </c>
      <c r="AA10" s="403">
        <f>DATE($M$2,$S$2,22)</f>
        <v>46134</v>
      </c>
      <c r="AB10" s="403">
        <f>DATE($M$2,$S$2,23)</f>
        <v>46135</v>
      </c>
      <c r="AC10" s="403">
        <f>DATE($M$2,$S$2,24)</f>
        <v>46136</v>
      </c>
      <c r="AD10" s="403">
        <f>DATE($M$2,$S$2,25)</f>
        <v>46137</v>
      </c>
      <c r="AE10" s="403">
        <f>DATE($M$2,$S$2,26)</f>
        <v>46138</v>
      </c>
      <c r="AF10" s="403">
        <f>DATE($M$2,$S$2,27)</f>
        <v>46139</v>
      </c>
      <c r="AG10" s="403">
        <f>DATE($M$2,$S$2,28)</f>
        <v>46140</v>
      </c>
      <c r="AH10" s="403">
        <f>IF(DAY(EOMONTH(F10,0))&lt;29,"",DATE($M$2,$S$2,29))</f>
        <v>46141</v>
      </c>
      <c r="AI10" s="403">
        <f>IF(DAY(EOMONTH(F10,0))&lt;30,"",DATE($M$2,$S$2,30))</f>
        <v>46142</v>
      </c>
      <c r="AJ10" s="403" t="str">
        <f>IF(DAY(EOMONTH(F10,0))&lt;31,"",DATE($M$2,$S$2,31))</f>
        <v/>
      </c>
      <c r="AK10" s="394"/>
      <c r="AL10" s="395"/>
      <c r="AM10" s="396"/>
      <c r="AN10" s="396"/>
    </row>
    <row r="11" spans="1:41" ht="18" customHeight="1">
      <c r="A11" s="404">
        <v>1</v>
      </c>
      <c r="B11" s="405" t="s">
        <v>248</v>
      </c>
      <c r="C11" s="406" t="s">
        <v>249</v>
      </c>
      <c r="D11" s="407"/>
      <c r="E11" s="408" t="s">
        <v>249</v>
      </c>
      <c r="F11" s="40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10"/>
      <c r="AI11" s="410"/>
      <c r="AJ11" s="410"/>
      <c r="AK11" s="411">
        <f>+SUM(F11:AJ11)</f>
        <v>0</v>
      </c>
      <c r="AL11" s="412">
        <f>IF($AK$3="４週",AK11/4,AK11/(DAY(EOMONTH($F$9,0))/7))</f>
        <v>0</v>
      </c>
      <c r="AM11" s="413"/>
      <c r="AN11" s="413"/>
    </row>
    <row r="12" spans="1:41" ht="18" customHeight="1">
      <c r="A12" s="404">
        <v>2</v>
      </c>
      <c r="B12" s="405" t="s">
        <v>250</v>
      </c>
      <c r="C12" s="406" t="s">
        <v>251</v>
      </c>
      <c r="D12" s="407"/>
      <c r="E12" s="408" t="s">
        <v>251</v>
      </c>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10"/>
      <c r="AI12" s="410"/>
      <c r="AJ12" s="410"/>
      <c r="AK12" s="411">
        <f t="shared" ref="AK12:AK31" si="0">+SUM(F12:AJ12)</f>
        <v>0</v>
      </c>
      <c r="AL12" s="412">
        <f>IF($AK$3="４週",AK12/4,AK12/(DAY(EOMONTH($F$9,0))/7))</f>
        <v>0</v>
      </c>
      <c r="AM12" s="413"/>
      <c r="AN12" s="413"/>
    </row>
    <row r="13" spans="1:41" ht="18" customHeight="1">
      <c r="A13" s="404">
        <v>3</v>
      </c>
      <c r="B13" s="414" t="s">
        <v>252</v>
      </c>
      <c r="C13" s="406" t="s">
        <v>253</v>
      </c>
      <c r="D13" s="407"/>
      <c r="E13" s="408" t="s">
        <v>253</v>
      </c>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10"/>
      <c r="AI13" s="410"/>
      <c r="AJ13" s="410"/>
      <c r="AK13" s="411">
        <f t="shared" si="0"/>
        <v>0</v>
      </c>
      <c r="AL13" s="412">
        <f>IF($AK$3="４週",AK13/4,AK13/(DAY(EOMONTH($F$9,0))/7))</f>
        <v>0</v>
      </c>
      <c r="AM13" s="413"/>
      <c r="AN13" s="413"/>
    </row>
    <row r="14" spans="1:41" ht="18" customHeight="1">
      <c r="A14" s="404">
        <v>4</v>
      </c>
      <c r="B14" s="414" t="s">
        <v>254</v>
      </c>
      <c r="C14" s="406" t="s">
        <v>249</v>
      </c>
      <c r="D14" s="407"/>
      <c r="E14" s="408" t="s">
        <v>255</v>
      </c>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10"/>
      <c r="AI14" s="410"/>
      <c r="AJ14" s="410"/>
      <c r="AK14" s="411">
        <f t="shared" si="0"/>
        <v>0</v>
      </c>
      <c r="AL14" s="412">
        <f>IF($AK$3="４週",AK14/4,AK14/(DAY(EOMONTH($F$9,0))/7))</f>
        <v>0</v>
      </c>
      <c r="AM14" s="413"/>
      <c r="AN14" s="413"/>
    </row>
    <row r="15" spans="1:41" ht="18" customHeight="1">
      <c r="A15" s="404">
        <v>5</v>
      </c>
      <c r="B15" s="414"/>
      <c r="C15" s="406"/>
      <c r="D15" s="407"/>
      <c r="E15" s="408"/>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10"/>
      <c r="AI15" s="410"/>
      <c r="AJ15" s="410"/>
      <c r="AK15" s="411">
        <f t="shared" si="0"/>
        <v>0</v>
      </c>
      <c r="AL15" s="412">
        <f t="shared" ref="AL15:AL30" si="1">IF($AK$3="４週",AK15/4,AK15/(DAY(EOMONTH($F$9,0))/7))</f>
        <v>0</v>
      </c>
      <c r="AM15" s="413"/>
      <c r="AN15" s="413"/>
    </row>
    <row r="16" spans="1:41" ht="18" customHeight="1">
      <c r="A16" s="404">
        <v>6</v>
      </c>
      <c r="B16" s="414"/>
      <c r="C16" s="406"/>
      <c r="D16" s="407"/>
      <c r="E16" s="408"/>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10"/>
      <c r="AI16" s="410"/>
      <c r="AJ16" s="410"/>
      <c r="AK16" s="411">
        <f t="shared" si="0"/>
        <v>0</v>
      </c>
      <c r="AL16" s="412">
        <f t="shared" si="1"/>
        <v>0</v>
      </c>
      <c r="AM16" s="413"/>
      <c r="AN16" s="413"/>
    </row>
    <row r="17" spans="1:40" ht="18" customHeight="1">
      <c r="A17" s="404">
        <v>7</v>
      </c>
      <c r="B17" s="414"/>
      <c r="C17" s="406"/>
      <c r="D17" s="407"/>
      <c r="E17" s="408"/>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10"/>
      <c r="AI17" s="410"/>
      <c r="AJ17" s="410"/>
      <c r="AK17" s="411">
        <f t="shared" si="0"/>
        <v>0</v>
      </c>
      <c r="AL17" s="412">
        <f t="shared" si="1"/>
        <v>0</v>
      </c>
      <c r="AM17" s="413"/>
      <c r="AN17" s="413"/>
    </row>
    <row r="18" spans="1:40" ht="18" customHeight="1">
      <c r="A18" s="404">
        <v>8</v>
      </c>
      <c r="B18" s="414"/>
      <c r="C18" s="406"/>
      <c r="D18" s="407"/>
      <c r="E18" s="408"/>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10"/>
      <c r="AI18" s="410"/>
      <c r="AJ18" s="410"/>
      <c r="AK18" s="411">
        <f t="shared" si="0"/>
        <v>0</v>
      </c>
      <c r="AL18" s="412">
        <f t="shared" si="1"/>
        <v>0</v>
      </c>
      <c r="AM18" s="413"/>
      <c r="AN18" s="413"/>
    </row>
    <row r="19" spans="1:40" ht="18" customHeight="1">
      <c r="A19" s="404">
        <v>9</v>
      </c>
      <c r="B19" s="414"/>
      <c r="C19" s="406"/>
      <c r="D19" s="407"/>
      <c r="E19" s="408"/>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10"/>
      <c r="AI19" s="410"/>
      <c r="AJ19" s="410"/>
      <c r="AK19" s="411">
        <f t="shared" si="0"/>
        <v>0</v>
      </c>
      <c r="AL19" s="412">
        <f t="shared" si="1"/>
        <v>0</v>
      </c>
      <c r="AM19" s="413"/>
      <c r="AN19" s="413"/>
    </row>
    <row r="20" spans="1:40" ht="18" customHeight="1">
      <c r="A20" s="404">
        <v>10</v>
      </c>
      <c r="B20" s="414"/>
      <c r="C20" s="406"/>
      <c r="D20" s="407"/>
      <c r="E20" s="408"/>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10"/>
      <c r="AI20" s="410"/>
      <c r="AJ20" s="410"/>
      <c r="AK20" s="411">
        <f t="shared" si="0"/>
        <v>0</v>
      </c>
      <c r="AL20" s="412">
        <f t="shared" si="1"/>
        <v>0</v>
      </c>
      <c r="AM20" s="413"/>
      <c r="AN20" s="413"/>
    </row>
    <row r="21" spans="1:40" ht="18" customHeight="1">
      <c r="A21" s="404">
        <v>11</v>
      </c>
      <c r="B21" s="414"/>
      <c r="C21" s="406"/>
      <c r="D21" s="407"/>
      <c r="E21" s="408"/>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10"/>
      <c r="AI21" s="410"/>
      <c r="AJ21" s="410"/>
      <c r="AK21" s="411">
        <f t="shared" si="0"/>
        <v>0</v>
      </c>
      <c r="AL21" s="412">
        <f t="shared" si="1"/>
        <v>0</v>
      </c>
      <c r="AM21" s="413"/>
      <c r="AN21" s="413"/>
    </row>
    <row r="22" spans="1:40" ht="18" customHeight="1">
      <c r="A22" s="404">
        <v>12</v>
      </c>
      <c r="B22" s="414"/>
      <c r="C22" s="406"/>
      <c r="D22" s="407"/>
      <c r="E22" s="408"/>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10"/>
      <c r="AI22" s="410"/>
      <c r="AJ22" s="410"/>
      <c r="AK22" s="411">
        <f t="shared" si="0"/>
        <v>0</v>
      </c>
      <c r="AL22" s="412">
        <f t="shared" si="1"/>
        <v>0</v>
      </c>
      <c r="AM22" s="413"/>
      <c r="AN22" s="413"/>
    </row>
    <row r="23" spans="1:40" ht="18" customHeight="1">
      <c r="A23" s="404">
        <v>13</v>
      </c>
      <c r="B23" s="414"/>
      <c r="C23" s="406"/>
      <c r="D23" s="407"/>
      <c r="E23" s="408"/>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10"/>
      <c r="AI23" s="410"/>
      <c r="AJ23" s="410"/>
      <c r="AK23" s="411">
        <f t="shared" si="0"/>
        <v>0</v>
      </c>
      <c r="AL23" s="412">
        <f t="shared" si="1"/>
        <v>0</v>
      </c>
      <c r="AM23" s="413"/>
      <c r="AN23" s="413"/>
    </row>
    <row r="24" spans="1:40" ht="18" customHeight="1">
      <c r="A24" s="404">
        <v>14</v>
      </c>
      <c r="B24" s="414"/>
      <c r="C24" s="406"/>
      <c r="D24" s="407"/>
      <c r="E24" s="408"/>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10"/>
      <c r="AI24" s="410"/>
      <c r="AJ24" s="410"/>
      <c r="AK24" s="411">
        <f t="shared" si="0"/>
        <v>0</v>
      </c>
      <c r="AL24" s="412">
        <f t="shared" si="1"/>
        <v>0</v>
      </c>
      <c r="AM24" s="413"/>
      <c r="AN24" s="413"/>
    </row>
    <row r="25" spans="1:40" ht="18" customHeight="1">
      <c r="A25" s="404">
        <v>15</v>
      </c>
      <c r="B25" s="414"/>
      <c r="C25" s="406"/>
      <c r="D25" s="407"/>
      <c r="E25" s="408"/>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10"/>
      <c r="AI25" s="410"/>
      <c r="AJ25" s="410"/>
      <c r="AK25" s="411">
        <f t="shared" si="0"/>
        <v>0</v>
      </c>
      <c r="AL25" s="412">
        <f t="shared" si="1"/>
        <v>0</v>
      </c>
      <c r="AM25" s="413"/>
      <c r="AN25" s="413"/>
    </row>
    <row r="26" spans="1:40" ht="18" customHeight="1">
      <c r="A26" s="404">
        <v>16</v>
      </c>
      <c r="B26" s="414"/>
      <c r="C26" s="406"/>
      <c r="D26" s="407"/>
      <c r="E26" s="408"/>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10"/>
      <c r="AI26" s="410"/>
      <c r="AJ26" s="410"/>
      <c r="AK26" s="411">
        <f t="shared" si="0"/>
        <v>0</v>
      </c>
      <c r="AL26" s="412">
        <f t="shared" si="1"/>
        <v>0</v>
      </c>
      <c r="AM26" s="413"/>
      <c r="AN26" s="413"/>
    </row>
    <row r="27" spans="1:40" ht="18" customHeight="1">
      <c r="A27" s="404">
        <v>17</v>
      </c>
      <c r="B27" s="414"/>
      <c r="C27" s="406"/>
      <c r="D27" s="407"/>
      <c r="E27" s="408"/>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10"/>
      <c r="AI27" s="410"/>
      <c r="AJ27" s="410"/>
      <c r="AK27" s="411">
        <f t="shared" si="0"/>
        <v>0</v>
      </c>
      <c r="AL27" s="412">
        <f t="shared" si="1"/>
        <v>0</v>
      </c>
      <c r="AM27" s="413"/>
      <c r="AN27" s="413"/>
    </row>
    <row r="28" spans="1:40" ht="18" customHeight="1">
      <c r="A28" s="404">
        <v>18</v>
      </c>
      <c r="B28" s="414"/>
      <c r="C28" s="406"/>
      <c r="D28" s="407"/>
      <c r="E28" s="408"/>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10"/>
      <c r="AI28" s="410"/>
      <c r="AJ28" s="410"/>
      <c r="AK28" s="411">
        <f t="shared" si="0"/>
        <v>0</v>
      </c>
      <c r="AL28" s="412">
        <f t="shared" si="1"/>
        <v>0</v>
      </c>
      <c r="AM28" s="413"/>
      <c r="AN28" s="413"/>
    </row>
    <row r="29" spans="1:40" ht="18" customHeight="1">
      <c r="A29" s="404">
        <v>19</v>
      </c>
      <c r="B29" s="414"/>
      <c r="C29" s="406"/>
      <c r="D29" s="407"/>
      <c r="E29" s="408"/>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10"/>
      <c r="AI29" s="410"/>
      <c r="AJ29" s="410"/>
      <c r="AK29" s="411">
        <f t="shared" si="0"/>
        <v>0</v>
      </c>
      <c r="AL29" s="412">
        <f t="shared" si="1"/>
        <v>0</v>
      </c>
      <c r="AM29" s="413"/>
      <c r="AN29" s="413"/>
    </row>
    <row r="30" spans="1:40" ht="18" customHeight="1">
      <c r="A30" s="404">
        <v>20</v>
      </c>
      <c r="B30" s="414"/>
      <c r="C30" s="406"/>
      <c r="D30" s="407"/>
      <c r="E30" s="408"/>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10"/>
      <c r="AI30" s="410"/>
      <c r="AJ30" s="410"/>
      <c r="AK30" s="411">
        <f t="shared" si="0"/>
        <v>0</v>
      </c>
      <c r="AL30" s="412">
        <f t="shared" si="1"/>
        <v>0</v>
      </c>
      <c r="AM30" s="413"/>
      <c r="AN30" s="413"/>
    </row>
    <row r="31" spans="1:40" ht="18" customHeight="1">
      <c r="A31" s="392" t="s">
        <v>256</v>
      </c>
      <c r="B31" s="415"/>
      <c r="C31" s="415"/>
      <c r="D31" s="415"/>
      <c r="E31" s="415"/>
      <c r="F31" s="416">
        <f t="shared" ref="F31:AJ31" si="2">+SUM(F11:F30)</f>
        <v>0</v>
      </c>
      <c r="G31" s="416">
        <f t="shared" si="2"/>
        <v>0</v>
      </c>
      <c r="H31" s="416">
        <f t="shared" si="2"/>
        <v>0</v>
      </c>
      <c r="I31" s="416">
        <f t="shared" si="2"/>
        <v>0</v>
      </c>
      <c r="J31" s="416">
        <f t="shared" si="2"/>
        <v>0</v>
      </c>
      <c r="K31" s="416">
        <f t="shared" si="2"/>
        <v>0</v>
      </c>
      <c r="L31" s="416">
        <f t="shared" si="2"/>
        <v>0</v>
      </c>
      <c r="M31" s="416">
        <f t="shared" si="2"/>
        <v>0</v>
      </c>
      <c r="N31" s="416">
        <f t="shared" si="2"/>
        <v>0</v>
      </c>
      <c r="O31" s="416">
        <f t="shared" si="2"/>
        <v>0</v>
      </c>
      <c r="P31" s="416">
        <f t="shared" si="2"/>
        <v>0</v>
      </c>
      <c r="Q31" s="416">
        <f t="shared" si="2"/>
        <v>0</v>
      </c>
      <c r="R31" s="416">
        <f t="shared" si="2"/>
        <v>0</v>
      </c>
      <c r="S31" s="416">
        <f t="shared" si="2"/>
        <v>0</v>
      </c>
      <c r="T31" s="416">
        <f t="shared" si="2"/>
        <v>0</v>
      </c>
      <c r="U31" s="416">
        <f t="shared" si="2"/>
        <v>0</v>
      </c>
      <c r="V31" s="416">
        <f t="shared" si="2"/>
        <v>0</v>
      </c>
      <c r="W31" s="416">
        <f t="shared" si="2"/>
        <v>0</v>
      </c>
      <c r="X31" s="416">
        <f t="shared" si="2"/>
        <v>0</v>
      </c>
      <c r="Y31" s="416">
        <f t="shared" si="2"/>
        <v>0</v>
      </c>
      <c r="Z31" s="416">
        <f t="shared" si="2"/>
        <v>0</v>
      </c>
      <c r="AA31" s="416">
        <f t="shared" si="2"/>
        <v>0</v>
      </c>
      <c r="AB31" s="416">
        <f t="shared" si="2"/>
        <v>0</v>
      </c>
      <c r="AC31" s="416">
        <f t="shared" si="2"/>
        <v>0</v>
      </c>
      <c r="AD31" s="416">
        <f t="shared" si="2"/>
        <v>0</v>
      </c>
      <c r="AE31" s="416">
        <f t="shared" si="2"/>
        <v>0</v>
      </c>
      <c r="AF31" s="416">
        <f t="shared" si="2"/>
        <v>0</v>
      </c>
      <c r="AG31" s="416">
        <f t="shared" si="2"/>
        <v>0</v>
      </c>
      <c r="AH31" s="410">
        <f t="shared" si="2"/>
        <v>0</v>
      </c>
      <c r="AI31" s="410">
        <f t="shared" si="2"/>
        <v>0</v>
      </c>
      <c r="AJ31" s="410">
        <f t="shared" si="2"/>
        <v>0</v>
      </c>
      <c r="AK31" s="411">
        <f t="shared" si="0"/>
        <v>0</v>
      </c>
      <c r="AL31" s="412">
        <f>IF($AK$3="４週",AK31/4,AK31/(DAY(EOMONTH($F$9,0))/7))</f>
        <v>0</v>
      </c>
      <c r="AM31" s="417"/>
      <c r="AN31" s="417"/>
    </row>
    <row r="32" spans="1:40" ht="18" customHeight="1">
      <c r="A32" s="415" t="s">
        <v>257</v>
      </c>
      <c r="B32" s="415"/>
      <c r="C32" s="415"/>
      <c r="D32" s="415"/>
      <c r="E32" s="418"/>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20"/>
      <c r="AI32" s="420"/>
      <c r="AJ32" s="420"/>
      <c r="AK32" s="416"/>
      <c r="AL32" s="421"/>
      <c r="AM32" s="417"/>
      <c r="AN32" s="417"/>
    </row>
    <row r="33" spans="1:43" ht="15" customHeight="1">
      <c r="A33" s="387"/>
      <c r="B33" s="387"/>
      <c r="C33" s="387"/>
      <c r="D33" s="387"/>
      <c r="E33" s="387"/>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387"/>
      <c r="AL33" s="387"/>
      <c r="AM33" s="371"/>
    </row>
    <row r="34" spans="1:43" ht="15" customHeight="1">
      <c r="A34" s="387"/>
      <c r="B34" s="387"/>
      <c r="C34" s="387"/>
      <c r="D34" s="387"/>
      <c r="E34" s="387"/>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22"/>
      <c r="AK34" s="387"/>
      <c r="AL34" s="387"/>
      <c r="AM34" s="371"/>
    </row>
    <row r="35" spans="1:43" ht="21" customHeight="1">
      <c r="A35" s="370" t="s">
        <v>258</v>
      </c>
      <c r="B35" s="387"/>
      <c r="C35" s="387"/>
      <c r="D35" s="387"/>
      <c r="E35" s="387"/>
      <c r="F35" s="387"/>
      <c r="G35" s="422"/>
      <c r="H35" s="422"/>
      <c r="I35" s="422"/>
      <c r="J35" s="422"/>
      <c r="K35" s="422"/>
      <c r="L35" s="422"/>
      <c r="M35" s="422"/>
      <c r="N35" s="422"/>
      <c r="O35" s="422"/>
      <c r="AM35" s="387"/>
      <c r="AN35" s="371"/>
    </row>
    <row r="36" spans="1:43" ht="25" customHeight="1">
      <c r="A36" s="391"/>
      <c r="B36" s="391"/>
      <c r="C36" s="391"/>
      <c r="D36" s="423">
        <v>4</v>
      </c>
      <c r="E36" s="423">
        <v>5</v>
      </c>
      <c r="F36" s="424">
        <v>6</v>
      </c>
      <c r="G36" s="424"/>
      <c r="H36" s="424"/>
      <c r="I36" s="424">
        <v>7</v>
      </c>
      <c r="J36" s="424"/>
      <c r="K36" s="424"/>
      <c r="L36" s="424">
        <v>8</v>
      </c>
      <c r="M36" s="424"/>
      <c r="N36" s="424"/>
      <c r="O36" s="424">
        <v>9</v>
      </c>
      <c r="P36" s="424"/>
      <c r="Q36" s="424"/>
      <c r="R36" s="424">
        <v>10</v>
      </c>
      <c r="S36" s="424"/>
      <c r="T36" s="424"/>
      <c r="U36" s="424">
        <v>11</v>
      </c>
      <c r="V36" s="424"/>
      <c r="W36" s="424"/>
      <c r="X36" s="424">
        <v>12</v>
      </c>
      <c r="Y36" s="424"/>
      <c r="Z36" s="424"/>
      <c r="AA36" s="424">
        <v>1</v>
      </c>
      <c r="AB36" s="424"/>
      <c r="AC36" s="424"/>
      <c r="AD36" s="424">
        <v>2</v>
      </c>
      <c r="AE36" s="424"/>
      <c r="AF36" s="424"/>
      <c r="AG36" s="424">
        <v>3</v>
      </c>
      <c r="AH36" s="424"/>
      <c r="AI36" s="424"/>
      <c r="AJ36" s="391" t="s">
        <v>259</v>
      </c>
      <c r="AK36" s="391"/>
      <c r="AL36" s="425" t="s">
        <v>260</v>
      </c>
      <c r="AM36" s="426" t="s">
        <v>261</v>
      </c>
      <c r="AN36" s="427"/>
      <c r="AO36" s="428"/>
      <c r="AP36" s="428"/>
      <c r="AQ36" s="428"/>
    </row>
    <row r="37" spans="1:43" ht="22" customHeight="1">
      <c r="A37" s="429" t="s">
        <v>262</v>
      </c>
      <c r="B37" s="429"/>
      <c r="C37" s="429"/>
      <c r="D37" s="430">
        <f>SUM(D38,D39,D40,D41,D43,D45)</f>
        <v>120</v>
      </c>
      <c r="E37" s="430">
        <f>SUM(E38,E39,E40,E41,E43,E45)</f>
        <v>114</v>
      </c>
      <c r="F37" s="431">
        <f>SUM(F38,F39,F40,F41,F43,F45)</f>
        <v>120</v>
      </c>
      <c r="G37" s="432"/>
      <c r="H37" s="433"/>
      <c r="I37" s="431">
        <f>SUM(I38,I39,I40,I41,I43,I45)</f>
        <v>126</v>
      </c>
      <c r="J37" s="432">
        <f t="shared" ref="J37:AI37" si="3">SUM(J38,J39,J40,J41,J43,J45)</f>
        <v>0</v>
      </c>
      <c r="K37" s="433">
        <f t="shared" si="3"/>
        <v>0</v>
      </c>
      <c r="L37" s="431">
        <f>SUM(L38,L39,L40,L41,L43,L45)</f>
        <v>126</v>
      </c>
      <c r="M37" s="432"/>
      <c r="N37" s="433"/>
      <c r="O37" s="431">
        <f>SUM(O38,O39,O40,O41,O43,O45)</f>
        <v>114</v>
      </c>
      <c r="P37" s="432"/>
      <c r="Q37" s="433"/>
      <c r="R37" s="431">
        <f>SUM(R38,R39,R40,R41,R43,R45)</f>
        <v>120</v>
      </c>
      <c r="S37" s="432"/>
      <c r="T37" s="433"/>
      <c r="U37" s="431">
        <f>SUM(U38,U39,U40,U41,U43,U45)</f>
        <v>120</v>
      </c>
      <c r="V37" s="432">
        <f t="shared" si="3"/>
        <v>0</v>
      </c>
      <c r="W37" s="433">
        <f t="shared" si="3"/>
        <v>0</v>
      </c>
      <c r="X37" s="431">
        <f>SUM(X38,X39,X40,X41,X43,X45)</f>
        <v>114</v>
      </c>
      <c r="Y37" s="432">
        <f t="shared" si="3"/>
        <v>0</v>
      </c>
      <c r="Z37" s="433">
        <f t="shared" si="3"/>
        <v>0</v>
      </c>
      <c r="AA37" s="431">
        <f>SUM(AA38,AA39,AA40,AA41,AA43,AA45)</f>
        <v>114</v>
      </c>
      <c r="AB37" s="432">
        <f t="shared" si="3"/>
        <v>0</v>
      </c>
      <c r="AC37" s="433">
        <f t="shared" si="3"/>
        <v>0</v>
      </c>
      <c r="AD37" s="431">
        <f>SUM(AD38,AD39,AD40,AD41,AD43,AD45)</f>
        <v>114</v>
      </c>
      <c r="AE37" s="432">
        <f t="shared" si="3"/>
        <v>0</v>
      </c>
      <c r="AF37" s="433">
        <f t="shared" si="3"/>
        <v>0</v>
      </c>
      <c r="AG37" s="431">
        <f>SUM(AG38,AG39,AG40,AG41,AG43,AG45)</f>
        <v>120</v>
      </c>
      <c r="AH37" s="432">
        <f t="shared" si="3"/>
        <v>0</v>
      </c>
      <c r="AI37" s="433">
        <f t="shared" si="3"/>
        <v>0</v>
      </c>
      <c r="AJ37" s="434">
        <f>SUM(D37:AI37)</f>
        <v>1422</v>
      </c>
      <c r="AK37" s="434"/>
      <c r="AL37" s="435">
        <f>ROUNDUP(AJ37/AJ47,1)</f>
        <v>6</v>
      </c>
      <c r="AM37" s="436"/>
      <c r="AN37" s="437"/>
      <c r="AO37" s="428"/>
      <c r="AP37" s="428"/>
      <c r="AQ37" s="428"/>
    </row>
    <row r="38" spans="1:43" ht="22" customHeight="1">
      <c r="A38" s="438" t="s">
        <v>263</v>
      </c>
      <c r="B38" s="439"/>
      <c r="C38" s="440"/>
      <c r="D38" s="409"/>
      <c r="E38" s="409"/>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34">
        <f>SUM(D38:AI38)</f>
        <v>0</v>
      </c>
      <c r="AK38" s="434"/>
      <c r="AL38" s="435">
        <f t="shared" ref="AL38:AL46" si="4">ROUNDUP(AJ38/$AJ$47,1)</f>
        <v>0</v>
      </c>
      <c r="AM38" s="436"/>
      <c r="AN38" s="437"/>
      <c r="AO38" s="428"/>
      <c r="AP38" s="428"/>
      <c r="AQ38" s="428"/>
    </row>
    <row r="39" spans="1:43" ht="22" customHeight="1">
      <c r="A39" s="438" t="s">
        <v>264</v>
      </c>
      <c r="B39" s="439"/>
      <c r="C39" s="440"/>
      <c r="D39" s="409">
        <v>20</v>
      </c>
      <c r="E39" s="409">
        <v>19</v>
      </c>
      <c r="F39" s="441">
        <v>20</v>
      </c>
      <c r="G39" s="441"/>
      <c r="H39" s="441"/>
      <c r="I39" s="441">
        <v>21</v>
      </c>
      <c r="J39" s="441"/>
      <c r="K39" s="441"/>
      <c r="L39" s="441">
        <v>21</v>
      </c>
      <c r="M39" s="441"/>
      <c r="N39" s="441"/>
      <c r="O39" s="441">
        <v>19</v>
      </c>
      <c r="P39" s="441"/>
      <c r="Q39" s="441"/>
      <c r="R39" s="441">
        <v>20</v>
      </c>
      <c r="S39" s="441"/>
      <c r="T39" s="441"/>
      <c r="U39" s="441">
        <v>20</v>
      </c>
      <c r="V39" s="441"/>
      <c r="W39" s="441"/>
      <c r="X39" s="441">
        <v>19</v>
      </c>
      <c r="Y39" s="441"/>
      <c r="Z39" s="441"/>
      <c r="AA39" s="441">
        <v>19</v>
      </c>
      <c r="AB39" s="441"/>
      <c r="AC39" s="441"/>
      <c r="AD39" s="441">
        <v>19</v>
      </c>
      <c r="AE39" s="441"/>
      <c r="AF39" s="441"/>
      <c r="AG39" s="441">
        <v>20</v>
      </c>
      <c r="AH39" s="441"/>
      <c r="AI39" s="441"/>
      <c r="AJ39" s="434">
        <f>SUM(D39:AI39)</f>
        <v>237</v>
      </c>
      <c r="AK39" s="434"/>
      <c r="AL39" s="435">
        <f t="shared" si="4"/>
        <v>1</v>
      </c>
      <c r="AM39" s="436"/>
      <c r="AN39" s="437"/>
      <c r="AO39" s="428"/>
      <c r="AP39" s="428"/>
      <c r="AQ39" s="428"/>
    </row>
    <row r="40" spans="1:43" ht="22" customHeight="1">
      <c r="A40" s="438" t="s">
        <v>265</v>
      </c>
      <c r="B40" s="439"/>
      <c r="C40" s="440"/>
      <c r="D40" s="409">
        <v>20</v>
      </c>
      <c r="E40" s="409">
        <v>19</v>
      </c>
      <c r="F40" s="441">
        <v>20</v>
      </c>
      <c r="G40" s="441"/>
      <c r="H40" s="441"/>
      <c r="I40" s="441">
        <v>21</v>
      </c>
      <c r="J40" s="441"/>
      <c r="K40" s="441"/>
      <c r="L40" s="441">
        <v>21</v>
      </c>
      <c r="M40" s="441"/>
      <c r="N40" s="441"/>
      <c r="O40" s="441">
        <v>19</v>
      </c>
      <c r="P40" s="441"/>
      <c r="Q40" s="441"/>
      <c r="R40" s="441">
        <v>20</v>
      </c>
      <c r="S40" s="441"/>
      <c r="T40" s="441"/>
      <c r="U40" s="441">
        <v>20</v>
      </c>
      <c r="V40" s="441"/>
      <c r="W40" s="441"/>
      <c r="X40" s="441">
        <v>19</v>
      </c>
      <c r="Y40" s="441"/>
      <c r="Z40" s="441"/>
      <c r="AA40" s="441">
        <v>19</v>
      </c>
      <c r="AB40" s="441"/>
      <c r="AC40" s="441"/>
      <c r="AD40" s="441">
        <v>19</v>
      </c>
      <c r="AE40" s="441"/>
      <c r="AF40" s="441"/>
      <c r="AG40" s="441">
        <v>20</v>
      </c>
      <c r="AH40" s="441"/>
      <c r="AI40" s="441"/>
      <c r="AJ40" s="434">
        <f>SUM(D40:AI40)</f>
        <v>237</v>
      </c>
      <c r="AK40" s="434"/>
      <c r="AL40" s="435">
        <f t="shared" si="4"/>
        <v>1</v>
      </c>
      <c r="AM40" s="436"/>
      <c r="AN40" s="437"/>
      <c r="AO40" s="428"/>
      <c r="AP40" s="428"/>
      <c r="AQ40" s="428"/>
    </row>
    <row r="41" spans="1:43" ht="22" customHeight="1">
      <c r="A41" s="442" t="s">
        <v>266</v>
      </c>
      <c r="B41" s="439"/>
      <c r="C41" s="440"/>
      <c r="D41" s="409">
        <v>40</v>
      </c>
      <c r="E41" s="409">
        <v>38</v>
      </c>
      <c r="F41" s="441">
        <v>40</v>
      </c>
      <c r="G41" s="441"/>
      <c r="H41" s="441"/>
      <c r="I41" s="441">
        <v>42</v>
      </c>
      <c r="J41" s="441"/>
      <c r="K41" s="441"/>
      <c r="L41" s="441">
        <v>42</v>
      </c>
      <c r="M41" s="441"/>
      <c r="N41" s="441"/>
      <c r="O41" s="441">
        <v>38</v>
      </c>
      <c r="P41" s="441"/>
      <c r="Q41" s="441"/>
      <c r="R41" s="441">
        <v>40</v>
      </c>
      <c r="S41" s="441"/>
      <c r="T41" s="441"/>
      <c r="U41" s="441">
        <v>40</v>
      </c>
      <c r="V41" s="441"/>
      <c r="W41" s="441"/>
      <c r="X41" s="441">
        <v>38</v>
      </c>
      <c r="Y41" s="441"/>
      <c r="Z41" s="441"/>
      <c r="AA41" s="441">
        <v>38</v>
      </c>
      <c r="AB41" s="441"/>
      <c r="AC41" s="441"/>
      <c r="AD41" s="441">
        <v>38</v>
      </c>
      <c r="AE41" s="441"/>
      <c r="AF41" s="441"/>
      <c r="AG41" s="441">
        <v>40</v>
      </c>
      <c r="AH41" s="441"/>
      <c r="AI41" s="441"/>
      <c r="AJ41" s="434">
        <f t="shared" ref="AJ41:AJ45" si="5">SUM(D41:AI41)</f>
        <v>474</v>
      </c>
      <c r="AK41" s="434"/>
      <c r="AL41" s="435">
        <f t="shared" si="4"/>
        <v>2</v>
      </c>
      <c r="AM41" s="436"/>
      <c r="AN41" s="437"/>
      <c r="AO41" s="428"/>
      <c r="AP41" s="428"/>
      <c r="AQ41" s="428"/>
    </row>
    <row r="42" spans="1:43" s="449" customFormat="1" ht="22" customHeight="1">
      <c r="A42" s="443"/>
      <c r="B42" s="444" t="s">
        <v>267</v>
      </c>
      <c r="C42" s="445"/>
      <c r="D42" s="409"/>
      <c r="E42" s="409"/>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34">
        <f>SUM(D42:AI42)</f>
        <v>0</v>
      </c>
      <c r="AK42" s="434"/>
      <c r="AL42" s="435">
        <f t="shared" si="4"/>
        <v>0</v>
      </c>
      <c r="AM42" s="446">
        <f>ROUNDUP($AJ$42/$AJ$47,1)</f>
        <v>0</v>
      </c>
      <c r="AN42" s="447"/>
      <c r="AO42" s="448"/>
      <c r="AP42" s="448"/>
      <c r="AQ42" s="448"/>
    </row>
    <row r="43" spans="1:43" ht="22" customHeight="1">
      <c r="A43" s="442" t="s">
        <v>268</v>
      </c>
      <c r="B43" s="439"/>
      <c r="C43" s="440"/>
      <c r="D43" s="409">
        <v>20</v>
      </c>
      <c r="E43" s="409">
        <v>19</v>
      </c>
      <c r="F43" s="441">
        <v>20</v>
      </c>
      <c r="G43" s="441"/>
      <c r="H43" s="441"/>
      <c r="I43" s="441">
        <v>21</v>
      </c>
      <c r="J43" s="441"/>
      <c r="K43" s="441"/>
      <c r="L43" s="441">
        <v>21</v>
      </c>
      <c r="M43" s="441"/>
      <c r="N43" s="441"/>
      <c r="O43" s="441">
        <v>19</v>
      </c>
      <c r="P43" s="441"/>
      <c r="Q43" s="441"/>
      <c r="R43" s="441">
        <v>20</v>
      </c>
      <c r="S43" s="441"/>
      <c r="T43" s="441"/>
      <c r="U43" s="441">
        <v>20</v>
      </c>
      <c r="V43" s="441"/>
      <c r="W43" s="441"/>
      <c r="X43" s="441">
        <v>19</v>
      </c>
      <c r="Y43" s="441"/>
      <c r="Z43" s="441"/>
      <c r="AA43" s="441">
        <v>19</v>
      </c>
      <c r="AB43" s="441"/>
      <c r="AC43" s="441"/>
      <c r="AD43" s="441">
        <v>19</v>
      </c>
      <c r="AE43" s="441"/>
      <c r="AF43" s="441"/>
      <c r="AG43" s="441">
        <v>20</v>
      </c>
      <c r="AH43" s="441"/>
      <c r="AI43" s="441"/>
      <c r="AJ43" s="434">
        <f t="shared" si="5"/>
        <v>237</v>
      </c>
      <c r="AK43" s="434"/>
      <c r="AL43" s="435">
        <f t="shared" si="4"/>
        <v>1</v>
      </c>
      <c r="AM43" s="436"/>
      <c r="AN43" s="437"/>
      <c r="AO43" s="428"/>
      <c r="AP43" s="428"/>
      <c r="AQ43" s="428"/>
    </row>
    <row r="44" spans="1:43" s="449" customFormat="1" ht="22" customHeight="1">
      <c r="A44" s="450"/>
      <c r="B44" s="444" t="s">
        <v>269</v>
      </c>
      <c r="C44" s="445"/>
      <c r="D44" s="409"/>
      <c r="E44" s="409"/>
      <c r="F44" s="441"/>
      <c r="G44" s="441"/>
      <c r="H44" s="441"/>
      <c r="I44" s="441"/>
      <c r="J44" s="441"/>
      <c r="K44" s="441"/>
      <c r="L44" s="441"/>
      <c r="M44" s="441"/>
      <c r="N44" s="441"/>
      <c r="O44" s="441"/>
      <c r="P44" s="441"/>
      <c r="Q44" s="441"/>
      <c r="R44" s="441"/>
      <c r="S44" s="441"/>
      <c r="T44" s="441"/>
      <c r="U44" s="441"/>
      <c r="V44" s="441"/>
      <c r="W44" s="441"/>
      <c r="X44" s="441"/>
      <c r="Y44" s="441"/>
      <c r="Z44" s="441"/>
      <c r="AA44" s="441"/>
      <c r="AB44" s="441"/>
      <c r="AC44" s="441"/>
      <c r="AD44" s="441"/>
      <c r="AE44" s="441"/>
      <c r="AF44" s="441"/>
      <c r="AG44" s="441"/>
      <c r="AH44" s="441"/>
      <c r="AI44" s="441"/>
      <c r="AJ44" s="434">
        <f>SUM(D44:AI44)</f>
        <v>0</v>
      </c>
      <c r="AK44" s="434"/>
      <c r="AL44" s="435">
        <f t="shared" si="4"/>
        <v>0</v>
      </c>
      <c r="AM44" s="446">
        <f>ROUNDUP($AJ$44/$AJ$47,1)</f>
        <v>0</v>
      </c>
      <c r="AN44" s="447"/>
      <c r="AO44" s="448"/>
      <c r="AP44" s="448"/>
      <c r="AQ44" s="448"/>
    </row>
    <row r="45" spans="1:43" ht="22" customHeight="1">
      <c r="A45" s="442" t="s">
        <v>270</v>
      </c>
      <c r="B45" s="439"/>
      <c r="C45" s="440"/>
      <c r="D45" s="409">
        <v>20</v>
      </c>
      <c r="E45" s="409">
        <v>19</v>
      </c>
      <c r="F45" s="441">
        <v>20</v>
      </c>
      <c r="G45" s="441"/>
      <c r="H45" s="441"/>
      <c r="I45" s="441">
        <v>21</v>
      </c>
      <c r="J45" s="441"/>
      <c r="K45" s="441"/>
      <c r="L45" s="441">
        <v>21</v>
      </c>
      <c r="M45" s="441"/>
      <c r="N45" s="441"/>
      <c r="O45" s="441">
        <v>19</v>
      </c>
      <c r="P45" s="441"/>
      <c r="Q45" s="441"/>
      <c r="R45" s="441">
        <v>20</v>
      </c>
      <c r="S45" s="441"/>
      <c r="T45" s="441"/>
      <c r="U45" s="441">
        <v>20</v>
      </c>
      <c r="V45" s="441"/>
      <c r="W45" s="441"/>
      <c r="X45" s="441">
        <v>19</v>
      </c>
      <c r="Y45" s="441"/>
      <c r="Z45" s="441"/>
      <c r="AA45" s="441">
        <v>19</v>
      </c>
      <c r="AB45" s="441"/>
      <c r="AC45" s="441"/>
      <c r="AD45" s="441">
        <v>19</v>
      </c>
      <c r="AE45" s="441"/>
      <c r="AF45" s="441"/>
      <c r="AG45" s="441">
        <v>20</v>
      </c>
      <c r="AH45" s="441"/>
      <c r="AI45" s="441"/>
      <c r="AJ45" s="434">
        <f t="shared" si="5"/>
        <v>237</v>
      </c>
      <c r="AK45" s="434"/>
      <c r="AL45" s="435">
        <f t="shared" si="4"/>
        <v>1</v>
      </c>
      <c r="AM45" s="436"/>
      <c r="AN45" s="437"/>
      <c r="AO45" s="428"/>
      <c r="AP45" s="428"/>
      <c r="AQ45" s="428"/>
    </row>
    <row r="46" spans="1:43" s="449" customFormat="1" ht="22" customHeight="1">
      <c r="A46" s="443"/>
      <c r="B46" s="444" t="s">
        <v>267</v>
      </c>
      <c r="C46" s="445"/>
      <c r="D46" s="409"/>
      <c r="E46" s="409"/>
      <c r="F46" s="441"/>
      <c r="G46" s="441"/>
      <c r="H46" s="441"/>
      <c r="I46" s="441"/>
      <c r="J46" s="441"/>
      <c r="K46" s="441"/>
      <c r="L46" s="441"/>
      <c r="M46" s="441"/>
      <c r="N46" s="441"/>
      <c r="O46" s="441"/>
      <c r="P46" s="441"/>
      <c r="Q46" s="441"/>
      <c r="R46" s="441"/>
      <c r="S46" s="441"/>
      <c r="T46" s="441"/>
      <c r="U46" s="441"/>
      <c r="V46" s="441"/>
      <c r="W46" s="441"/>
      <c r="X46" s="441"/>
      <c r="Y46" s="441"/>
      <c r="Z46" s="441"/>
      <c r="AA46" s="441"/>
      <c r="AB46" s="441"/>
      <c r="AC46" s="441"/>
      <c r="AD46" s="441"/>
      <c r="AE46" s="441"/>
      <c r="AF46" s="441"/>
      <c r="AG46" s="441"/>
      <c r="AH46" s="441"/>
      <c r="AI46" s="441"/>
      <c r="AJ46" s="434">
        <f>SUM(D46:AI46)</f>
        <v>0</v>
      </c>
      <c r="AK46" s="434"/>
      <c r="AL46" s="435">
        <f t="shared" si="4"/>
        <v>0</v>
      </c>
      <c r="AM46" s="446">
        <f>ROUNDUP($AJ$46/$AJ$47,1)</f>
        <v>0</v>
      </c>
      <c r="AN46" s="447"/>
      <c r="AO46" s="448"/>
      <c r="AP46" s="448"/>
      <c r="AQ46" s="448"/>
    </row>
    <row r="47" spans="1:43" ht="22" customHeight="1">
      <c r="A47" s="429" t="s">
        <v>271</v>
      </c>
      <c r="B47" s="429"/>
      <c r="C47" s="429"/>
      <c r="D47" s="409">
        <v>20</v>
      </c>
      <c r="E47" s="409">
        <v>19</v>
      </c>
      <c r="F47" s="441">
        <v>20</v>
      </c>
      <c r="G47" s="441"/>
      <c r="H47" s="441"/>
      <c r="I47" s="441">
        <v>21</v>
      </c>
      <c r="J47" s="441"/>
      <c r="K47" s="441"/>
      <c r="L47" s="441">
        <v>21</v>
      </c>
      <c r="M47" s="441"/>
      <c r="N47" s="441"/>
      <c r="O47" s="441">
        <v>19</v>
      </c>
      <c r="P47" s="441"/>
      <c r="Q47" s="441"/>
      <c r="R47" s="441">
        <v>20</v>
      </c>
      <c r="S47" s="441"/>
      <c r="T47" s="441"/>
      <c r="U47" s="441">
        <v>20</v>
      </c>
      <c r="V47" s="441"/>
      <c r="W47" s="441"/>
      <c r="X47" s="441">
        <v>19</v>
      </c>
      <c r="Y47" s="441"/>
      <c r="Z47" s="441"/>
      <c r="AA47" s="441">
        <v>19</v>
      </c>
      <c r="AB47" s="441"/>
      <c r="AC47" s="441"/>
      <c r="AD47" s="441">
        <v>19</v>
      </c>
      <c r="AE47" s="441"/>
      <c r="AF47" s="441"/>
      <c r="AG47" s="441">
        <v>20</v>
      </c>
      <c r="AH47" s="441"/>
      <c r="AI47" s="441"/>
      <c r="AJ47" s="434">
        <f>+SUM(D47:AI47)</f>
        <v>237</v>
      </c>
      <c r="AK47" s="434"/>
      <c r="AL47" s="451"/>
      <c r="AM47" s="436"/>
      <c r="AN47" s="437"/>
      <c r="AO47" s="428"/>
      <c r="AP47" s="428"/>
      <c r="AQ47" s="428"/>
    </row>
    <row r="48" spans="1:43" ht="5.15" customHeight="1">
      <c r="A48" s="452"/>
      <c r="B48" s="452"/>
      <c r="C48" s="452"/>
      <c r="D48" s="428"/>
      <c r="E48" s="428"/>
      <c r="F48" s="428"/>
      <c r="G48" s="428"/>
      <c r="H48" s="428"/>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2"/>
      <c r="AH48" s="422"/>
      <c r="AI48" s="422"/>
      <c r="AJ48" s="453"/>
      <c r="AK48" s="422"/>
      <c r="AL48" s="387"/>
      <c r="AM48" s="387"/>
      <c r="AN48" s="371"/>
    </row>
    <row r="49" spans="1:40" ht="18" customHeight="1">
      <c r="A49" s="370" t="s">
        <v>272</v>
      </c>
      <c r="B49" s="422"/>
      <c r="D49" s="422"/>
      <c r="E49" s="422"/>
      <c r="F49" s="422"/>
      <c r="G49" s="422"/>
      <c r="H49" s="422"/>
      <c r="I49" s="422"/>
      <c r="J49" s="422"/>
      <c r="K49" s="422"/>
      <c r="L49" s="422"/>
      <c r="M49" s="422"/>
      <c r="N49" s="422"/>
      <c r="O49" s="422"/>
      <c r="P49" s="422"/>
      <c r="Q49" s="422"/>
      <c r="R49" s="422"/>
      <c r="S49" s="422"/>
      <c r="T49" s="422"/>
      <c r="U49" s="422"/>
      <c r="V49" s="422"/>
      <c r="W49" s="387"/>
      <c r="X49" s="422"/>
      <c r="Y49" s="422"/>
      <c r="Z49" s="422"/>
      <c r="AA49" s="422"/>
      <c r="AB49" s="422"/>
      <c r="AC49" s="422"/>
      <c r="AD49" s="422"/>
      <c r="AE49" s="422"/>
      <c r="AF49" s="422"/>
      <c r="AG49" s="422"/>
      <c r="AH49" s="422"/>
      <c r="AI49" s="422"/>
      <c r="AJ49" s="453"/>
      <c r="AK49" s="422"/>
      <c r="AL49" s="387"/>
      <c r="AM49" s="387"/>
      <c r="AN49" s="371"/>
    </row>
    <row r="50" spans="1:40" ht="45" customHeight="1">
      <c r="A50" s="391" t="s">
        <v>273</v>
      </c>
      <c r="B50" s="391"/>
      <c r="C50" s="391" t="s">
        <v>250</v>
      </c>
      <c r="D50" s="391"/>
      <c r="E50" s="395" t="s">
        <v>252</v>
      </c>
      <c r="F50" s="395"/>
      <c r="G50" s="395"/>
      <c r="H50" s="395"/>
      <c r="I50" s="454" t="s">
        <v>274</v>
      </c>
      <c r="J50" s="455"/>
      <c r="K50" s="455"/>
      <c r="L50" s="455"/>
      <c r="M50" s="455"/>
      <c r="N50" s="456"/>
      <c r="O50" s="428"/>
      <c r="Q50" s="428"/>
      <c r="R50" s="428"/>
      <c r="S50" s="428"/>
      <c r="T50" s="428"/>
      <c r="U50" s="428"/>
      <c r="W50" s="387"/>
      <c r="X50" s="422"/>
      <c r="Y50" s="422"/>
      <c r="Z50" s="422"/>
      <c r="AA50" s="422"/>
      <c r="AB50" s="422"/>
      <c r="AC50" s="422"/>
      <c r="AD50" s="422"/>
      <c r="AE50" s="422"/>
      <c r="AF50" s="422"/>
      <c r="AG50" s="422"/>
      <c r="AH50" s="422"/>
      <c r="AI50" s="422"/>
      <c r="AJ50" s="453"/>
      <c r="AK50" s="422"/>
      <c r="AL50" s="387"/>
      <c r="AM50" s="387"/>
      <c r="AN50" s="371"/>
    </row>
    <row r="51" spans="1:40" ht="18" customHeight="1">
      <c r="A51" s="395" t="s">
        <v>275</v>
      </c>
      <c r="B51" s="395"/>
      <c r="C51" s="457">
        <f>ROUNDDOWN(IF(AL37&lt;=30,1,1+ROUNDUP((AL37-30)/30,0)),1)</f>
        <v>1</v>
      </c>
      <c r="D51" s="457"/>
      <c r="E51" s="457">
        <f>ROUNDDOWN(AL37/6,1)</f>
        <v>1</v>
      </c>
      <c r="F51" s="457"/>
      <c r="G51" s="457"/>
      <c r="H51" s="457"/>
      <c r="I51" s="458">
        <f>ROUNDDOWN($AL$40/9,1)+ROUNDDOWN(($AL$41-$AM$42)/6,1)+ROUNDDOWN($AM$42/12,1)+ROUNDDOWN(($AL$43-$AM$44)/4,1)+ROUNDDOWN($AM$44/8,1)+ROUNDDOWN(($AL$45-$AM$46)/2.5,1)+ROUNDDOWN($AM$46/5,1)</f>
        <v>1</v>
      </c>
      <c r="J51" s="458"/>
      <c r="K51" s="458"/>
      <c r="L51" s="458"/>
      <c r="M51" s="458"/>
      <c r="N51" s="458"/>
      <c r="O51" s="428"/>
      <c r="Q51" s="428"/>
      <c r="R51" s="428"/>
      <c r="S51" s="428"/>
      <c r="T51" s="428"/>
      <c r="U51" s="428"/>
      <c r="W51" s="387"/>
      <c r="X51" s="422"/>
      <c r="Y51" s="422"/>
      <c r="Z51" s="422"/>
      <c r="AA51" s="422"/>
      <c r="AB51" s="422"/>
      <c r="AC51" s="422"/>
      <c r="AD51" s="422"/>
      <c r="AE51" s="422"/>
      <c r="AF51" s="422"/>
      <c r="AG51" s="422"/>
      <c r="AH51" s="422"/>
      <c r="AI51" s="422"/>
      <c r="AJ51" s="453"/>
      <c r="AK51" s="422"/>
      <c r="AL51" s="387"/>
      <c r="AM51" s="387"/>
      <c r="AN51" s="371"/>
    </row>
    <row r="52" spans="1:40" ht="5.15" customHeight="1">
      <c r="A52" s="452"/>
      <c r="B52" s="452"/>
      <c r="C52" s="452"/>
      <c r="D52" s="452"/>
      <c r="E52" s="452"/>
      <c r="F52" s="452"/>
      <c r="G52" s="452"/>
      <c r="H52" s="452"/>
      <c r="I52" s="452"/>
      <c r="J52" s="422"/>
      <c r="K52" s="422"/>
      <c r="L52" s="422"/>
      <c r="M52" s="453"/>
      <c r="N52" s="422"/>
      <c r="O52" s="422"/>
      <c r="P52" s="422"/>
      <c r="Q52" s="428"/>
      <c r="W52" s="387"/>
      <c r="X52" s="422"/>
      <c r="Y52" s="422"/>
      <c r="Z52" s="422"/>
      <c r="AA52" s="422"/>
      <c r="AB52" s="422"/>
      <c r="AC52" s="422"/>
      <c r="AD52" s="422"/>
      <c r="AE52" s="422"/>
      <c r="AF52" s="422"/>
      <c r="AG52" s="422"/>
      <c r="AH52" s="422"/>
      <c r="AI52" s="422"/>
      <c r="AJ52" s="453"/>
      <c r="AK52" s="422"/>
      <c r="AL52" s="387"/>
      <c r="AM52" s="387"/>
      <c r="AN52" s="371"/>
    </row>
    <row r="53" spans="1:40" ht="21" customHeight="1">
      <c r="A53" s="370" t="s">
        <v>276</v>
      </c>
      <c r="B53" s="375"/>
      <c r="C53" s="376"/>
      <c r="D53" s="376"/>
      <c r="E53" s="376"/>
      <c r="F53" s="376"/>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c r="AL53" s="376"/>
      <c r="AM53" s="376"/>
      <c r="AN53" s="371"/>
    </row>
    <row r="54" spans="1:40" ht="25" customHeight="1">
      <c r="A54" s="371"/>
      <c r="B54" s="387"/>
      <c r="C54" s="454" t="str">
        <f>IF(VLOOKUP($AK$1,選択肢!$A$1:$J$4,C59,FALSE)=0,"-",VLOOKUP($AK$1,選択肢!$A$1:$J$4,C59,FALSE))</f>
        <v>管理者</v>
      </c>
      <c r="D54" s="455"/>
      <c r="E54" s="459" t="str">
        <f>IF(VLOOKUP($AK$1,選択肢!$A$1:$J$4,E59,FALSE)=0,"-",VLOOKUP($AK$1,選択肢!$A$1:$J$4,E59,FALSE))</f>
        <v>サービス管理責任者</v>
      </c>
      <c r="F54" s="459"/>
      <c r="G54" s="459"/>
      <c r="H54" s="459"/>
      <c r="I54" s="454" t="str">
        <f>IF(VLOOKUP($AK$1,選択肢!$A$1:$J$4,I59,FALSE)=0,"-",VLOOKUP($AK$1,選択肢!$A$1:$J$4,I59,FALSE))</f>
        <v>世話人</v>
      </c>
      <c r="J54" s="455"/>
      <c r="K54" s="455"/>
      <c r="L54" s="455"/>
      <c r="M54" s="455"/>
      <c r="N54" s="456"/>
      <c r="O54" s="454" t="str">
        <f>IF(VLOOKUP($AK$1,選択肢!$A$1:$J$4,O59,FALSE)=0,"-",VLOOKUP($AK$1,選択肢!$A$1:$J$4,O59,FALSE))</f>
        <v>生活支援員</v>
      </c>
      <c r="P54" s="455"/>
      <c r="Q54" s="455"/>
      <c r="R54" s="455"/>
      <c r="S54" s="455"/>
      <c r="T54" s="456"/>
      <c r="U54" s="454" t="str">
        <f>IF(VLOOKUP($AK$1,選択肢!$A$1:$J$4,U59,FALSE)=0,"-",VLOOKUP($AK$1,選択肢!$A$1:$J$4,U59,FALSE))</f>
        <v>夜間支援従事者</v>
      </c>
      <c r="V54" s="455"/>
      <c r="W54" s="455"/>
      <c r="X54" s="455"/>
      <c r="Y54" s="455"/>
      <c r="Z54" s="456"/>
      <c r="AA54" s="454" t="str">
        <f>IF(VLOOKUP($AK$1,選択肢!$A$1:$J$4,AA59,FALSE)=0,"-",VLOOKUP($AK$1,選択肢!$A$1:$J$4,AA59,FALSE))</f>
        <v>-</v>
      </c>
      <c r="AB54" s="455"/>
      <c r="AC54" s="455"/>
      <c r="AD54" s="455"/>
      <c r="AE54" s="455"/>
      <c r="AF54" s="456"/>
      <c r="AG54" s="459" t="str">
        <f>IF(VLOOKUP($AK$1,選択肢!$A$1:$J$4,AG59,FALSE)=0,"-",VLOOKUP($AK$1,選択肢!$A$1:$J$4,AG59,FALSE))</f>
        <v>-</v>
      </c>
      <c r="AH54" s="459"/>
      <c r="AI54" s="459"/>
      <c r="AJ54" s="459"/>
      <c r="AK54" s="459"/>
      <c r="AL54" s="459" t="str">
        <f>IF(VLOOKUP($AK$1,選択肢!$A$1:$J$4,AL59,FALSE)=0,"-",VLOOKUP($AK$1,選択肢!$A$1:$J$4,AL59,FALSE))</f>
        <v>-</v>
      </c>
      <c r="AM54" s="459"/>
      <c r="AN54" s="371"/>
    </row>
    <row r="55" spans="1:40" ht="18" customHeight="1">
      <c r="A55" s="371"/>
      <c r="B55" s="387"/>
      <c r="C55" s="460" t="s">
        <v>278</v>
      </c>
      <c r="D55" s="460" t="s">
        <v>280</v>
      </c>
      <c r="E55" s="461" t="s">
        <v>278</v>
      </c>
      <c r="F55" s="462" t="s">
        <v>280</v>
      </c>
      <c r="G55" s="462"/>
      <c r="H55" s="462"/>
      <c r="I55" s="463" t="s">
        <v>278</v>
      </c>
      <c r="J55" s="464"/>
      <c r="K55" s="465"/>
      <c r="L55" s="463" t="s">
        <v>280</v>
      </c>
      <c r="M55" s="464"/>
      <c r="N55" s="465"/>
      <c r="O55" s="463" t="s">
        <v>278</v>
      </c>
      <c r="P55" s="464"/>
      <c r="Q55" s="465"/>
      <c r="R55" s="463" t="s">
        <v>280</v>
      </c>
      <c r="S55" s="464"/>
      <c r="T55" s="465"/>
      <c r="U55" s="463" t="s">
        <v>278</v>
      </c>
      <c r="V55" s="464"/>
      <c r="W55" s="465"/>
      <c r="X55" s="463" t="s">
        <v>280</v>
      </c>
      <c r="Y55" s="464"/>
      <c r="Z55" s="465"/>
      <c r="AA55" s="463" t="s">
        <v>278</v>
      </c>
      <c r="AB55" s="464"/>
      <c r="AC55" s="465"/>
      <c r="AD55" s="463" t="s">
        <v>280</v>
      </c>
      <c r="AE55" s="464"/>
      <c r="AF55" s="465"/>
      <c r="AG55" s="463" t="s">
        <v>278</v>
      </c>
      <c r="AH55" s="464"/>
      <c r="AI55" s="465"/>
      <c r="AJ55" s="463" t="s">
        <v>280</v>
      </c>
      <c r="AK55" s="465"/>
      <c r="AL55" s="461" t="s">
        <v>277</v>
      </c>
      <c r="AM55" s="461" t="s">
        <v>279</v>
      </c>
      <c r="AN55" s="371"/>
    </row>
    <row r="56" spans="1:40" ht="18" customHeight="1">
      <c r="A56" s="371"/>
      <c r="B56" s="466" t="s">
        <v>281</v>
      </c>
      <c r="C56" s="461">
        <f>COUNTIFS($B$11:$B$30,C$54,$C$11:$C$30,"A",$E$11:$E$30,"*")</f>
        <v>1</v>
      </c>
      <c r="D56" s="461">
        <f>COUNTIFS($B$11:$B$30,C$54,$C$11:$C$30,"B",$E$11:$E$30,"*")</f>
        <v>0</v>
      </c>
      <c r="E56" s="461">
        <f>COUNTIFS($B$11:$B$30,E$54,$C$11:$C$30,"A",$E$11:$E$30,"*")</f>
        <v>0</v>
      </c>
      <c r="F56" s="463">
        <f>COUNTIFS($B$11:$B$30,E$54,$C$11:$C$30,"B",$E$11:$E$30,"*")</f>
        <v>1</v>
      </c>
      <c r="G56" s="464"/>
      <c r="H56" s="465"/>
      <c r="I56" s="463">
        <f>COUNTIFS($B$11:$B$30,I$54,$C$11:$C$30,"A",$E$11:$E$30,"*")</f>
        <v>0</v>
      </c>
      <c r="J56" s="464"/>
      <c r="K56" s="465"/>
      <c r="L56" s="463">
        <f>COUNTIFS($B$11:$B$30,I$54,$C$11:$C$30,"B",$E$11:$E$30,"*")</f>
        <v>0</v>
      </c>
      <c r="M56" s="464"/>
      <c r="N56" s="465"/>
      <c r="O56" s="463">
        <f>COUNTIFS($B$11:$B$30,O$54,$C$11:$C$30,"A",$E$11:$E$30,"*")</f>
        <v>1</v>
      </c>
      <c r="P56" s="464"/>
      <c r="Q56" s="465"/>
      <c r="R56" s="463">
        <f>COUNTIFS($B$11:$B$30,O$54,$C$11:$C$30,"B",$E$11:$E$30,"*")</f>
        <v>0</v>
      </c>
      <c r="S56" s="464"/>
      <c r="T56" s="465"/>
      <c r="U56" s="463">
        <f>COUNTIFS($B$11:$B$30,U$54,$C$11:$C$30,"A",$E$11:$E$30,"*")</f>
        <v>0</v>
      </c>
      <c r="V56" s="464"/>
      <c r="W56" s="465"/>
      <c r="X56" s="463">
        <f>COUNTIFS($B$11:$B$30,U$54,$C$11:$C$30,"B",$E$11:$E$30,"*")</f>
        <v>0</v>
      </c>
      <c r="Y56" s="464"/>
      <c r="Z56" s="465"/>
      <c r="AA56" s="463">
        <f>COUNTIFS($B$11:$B$30,AA$54,$C$11:$C$30,"A",$E$11:$E$30,"*")</f>
        <v>0</v>
      </c>
      <c r="AB56" s="464"/>
      <c r="AC56" s="465"/>
      <c r="AD56" s="463">
        <f>COUNTIFS($B$11:$B$30,AA$54,$C$11:$C$30,"B",$E$11:$E$30,"*")</f>
        <v>0</v>
      </c>
      <c r="AE56" s="464"/>
      <c r="AF56" s="465"/>
      <c r="AG56" s="463">
        <f>COUNTIFS($B$11:$B$30,AG$54,$C$11:$C$30,"A",$E$11:$E$30,"*")</f>
        <v>0</v>
      </c>
      <c r="AH56" s="464"/>
      <c r="AI56" s="465"/>
      <c r="AJ56" s="463">
        <f>COUNTIFS($B$11:$B$30,AG$54,$C$11:$C$30,"B",$E$11:$E$30,"*")</f>
        <v>0</v>
      </c>
      <c r="AK56" s="465"/>
      <c r="AL56" s="461">
        <f>COUNTIFS($B$11:$B$30,AL$54,$C$11:$C$30,"A",$E$11:$E$30,"*")</f>
        <v>0</v>
      </c>
      <c r="AM56" s="461">
        <f>COUNTIFS($B$11:$B$30,AL$54,$C$11:$C$30,"B",$E$11:$E$30,"*")</f>
        <v>0</v>
      </c>
      <c r="AN56" s="371"/>
    </row>
    <row r="57" spans="1:40" ht="18" customHeight="1">
      <c r="A57" s="371"/>
      <c r="B57" s="425" t="s">
        <v>282</v>
      </c>
      <c r="C57" s="467"/>
      <c r="D57" s="467"/>
      <c r="E57" s="461">
        <f>COUNTIFS($B$11:$B$30,E$54,$C$11:$C$30,"C",$E$11:$E$30,"*")</f>
        <v>0</v>
      </c>
      <c r="F57" s="463">
        <f>COUNTIFS($B$11:$B$30,E$54,$C$11:$C$30,"D",$E$11:$E$30,"*")</f>
        <v>0</v>
      </c>
      <c r="G57" s="464"/>
      <c r="H57" s="465"/>
      <c r="I57" s="463">
        <f>COUNTIFS($B$11:$B$30,I$54,$C$11:$C$30,"C",$E$11:$E$30,"*")</f>
        <v>1</v>
      </c>
      <c r="J57" s="464"/>
      <c r="K57" s="465"/>
      <c r="L57" s="463">
        <f>COUNTIFS($B$11:$B$30,I$54,$C$11:$C$30,"D",$E$11:$E$30,"*")</f>
        <v>0</v>
      </c>
      <c r="M57" s="464"/>
      <c r="N57" s="465"/>
      <c r="O57" s="463">
        <f>COUNTIFS($B$11:$B$30,O$54,$C$11:$C$30,"C",$E$11:$E$30,"*")</f>
        <v>0</v>
      </c>
      <c r="P57" s="464"/>
      <c r="Q57" s="465"/>
      <c r="R57" s="463">
        <f>COUNTIFS($B$11:$B$30,O$54,$C$11:$C$30,"D",$E$11:$E$30,"*")</f>
        <v>0</v>
      </c>
      <c r="S57" s="464"/>
      <c r="T57" s="465"/>
      <c r="U57" s="463">
        <f>COUNTIFS($B$11:$B$30,U$54,$C$11:$C$30,"C",$E$11:$E$30,"*")</f>
        <v>0</v>
      </c>
      <c r="V57" s="464"/>
      <c r="W57" s="465"/>
      <c r="X57" s="463">
        <f>COUNTIFS($B$11:$B$30,U$54,$C$11:$C$30,"D",$E$11:$E$30,"*")</f>
        <v>0</v>
      </c>
      <c r="Y57" s="464"/>
      <c r="Z57" s="465"/>
      <c r="AA57" s="463">
        <f>COUNTIFS($B$11:$B$30,AA$54,$C$11:$C$30,"C",$E$11:$E$30,"*")</f>
        <v>0</v>
      </c>
      <c r="AB57" s="464"/>
      <c r="AC57" s="465"/>
      <c r="AD57" s="463">
        <f>COUNTIFS($B$11:$B$30,AA$54,$C$11:$C$30,"D",$E$11:$E$30,"*")</f>
        <v>0</v>
      </c>
      <c r="AE57" s="464"/>
      <c r="AF57" s="465"/>
      <c r="AG57" s="463">
        <f>COUNTIFS($B$11:$B$30,AG$54,$C$11:$C$30,"C",$E$11:$E$30,"*")</f>
        <v>0</v>
      </c>
      <c r="AH57" s="464"/>
      <c r="AI57" s="465"/>
      <c r="AJ57" s="463">
        <f>COUNTIFS($B$11:$B$30,AG$54,$C$11:$C$30,"D",$E$11:$E$30,"*")</f>
        <v>0</v>
      </c>
      <c r="AK57" s="465"/>
      <c r="AL57" s="461">
        <f>COUNTIFS($B$11:$B$30,AL$54,$C$11:$C$30,"C",$E$11:$E$30,"*")</f>
        <v>0</v>
      </c>
      <c r="AM57" s="461">
        <f>COUNTIFS($B$11:$B$30,AL$54,$C$11:$C$30,"D",$E$11:$E$30,"*")</f>
        <v>0</v>
      </c>
      <c r="AN57" s="371"/>
    </row>
    <row r="58" spans="1:40" ht="25" customHeight="1">
      <c r="A58" s="371"/>
      <c r="B58" s="425" t="s">
        <v>283</v>
      </c>
      <c r="C58" s="468"/>
      <c r="D58" s="469"/>
      <c r="E58" s="454">
        <f>IF($AK$3="４週",SUMIFS($AK$11:$AK$30,$B$11:$B$30,E54)/4/$AH$5,IF($AK$3="歴月",SUMIFS($AK$11:$AK$30,$B$11:$B$30,E54)/$AL$5,"記載する期間を選択してください"))</f>
        <v>0</v>
      </c>
      <c r="F58" s="455"/>
      <c r="G58" s="455"/>
      <c r="H58" s="456"/>
      <c r="I58" s="454">
        <f>IF($AK$3="４週",SUMIFS($AK$11:$AK$30,$B$11:$B$30,I54)/4/$AH$5,IF($AK$3="歴月",SUMIFS($AK$11:$AK$30,$B$11:$B$30,I54)/$AL$5,"記載する期間を選択してください"))</f>
        <v>0</v>
      </c>
      <c r="J58" s="455"/>
      <c r="K58" s="455"/>
      <c r="L58" s="455"/>
      <c r="M58" s="455"/>
      <c r="N58" s="456"/>
      <c r="O58" s="454">
        <f>IF($AK$3="４週",SUMIFS($AK$11:$AK$30,$B$11:$B$30,O54)/4/$AH$5,IF($AK$3="歴月",SUMIFS($AK$11:$AK$30,$B$11:$B$30,O54)/$AL$5,"記載する期間を選択してください"))</f>
        <v>0</v>
      </c>
      <c r="P58" s="455"/>
      <c r="Q58" s="455"/>
      <c r="R58" s="455"/>
      <c r="S58" s="455"/>
      <c r="T58" s="456"/>
      <c r="U58" s="454">
        <f>IF($AK$3="４週",SUMIFS($AK$11:$AK$30,$B$11:$B$30,U54)/4/$AH$5,IF($AK$3="歴月",SUMIFS($AK$11:$AK$30,$B$11:$B$30,U54)/$AL$5,"記載する期間を選択してください"))</f>
        <v>0</v>
      </c>
      <c r="V58" s="455"/>
      <c r="W58" s="455"/>
      <c r="X58" s="455"/>
      <c r="Y58" s="455"/>
      <c r="Z58" s="456"/>
      <c r="AA58" s="454">
        <f>IF($AK$3="４週",SUMIFS($AK$11:$AK$30,$B$11:$B$30,AA54)/4/$AH$5,IF($AK$3="歴月",SUMIFS($AK$11:$AK$30,$B$11:$B$30,AA54)/$AL$5,"記載する期間を選択してください"))</f>
        <v>0</v>
      </c>
      <c r="AB58" s="455"/>
      <c r="AC58" s="455"/>
      <c r="AD58" s="455"/>
      <c r="AE58" s="455"/>
      <c r="AF58" s="456"/>
      <c r="AG58" s="454">
        <f>IF($AK$3="４週",SUMIFS($AK$11:$AK$30,$B$11:$B$30,AG54)/4/$AH$5,IF($AK$3="歴月",SUMIFS($AK$11:$AK$30,$B$11:$B$30,AG54)/$AL$5,"記載する期間を選択してください"))</f>
        <v>0</v>
      </c>
      <c r="AH58" s="455"/>
      <c r="AI58" s="455"/>
      <c r="AJ58" s="455"/>
      <c r="AK58" s="456"/>
      <c r="AL58" s="454">
        <f>IF($AK$3="４週",SUMIFS($AK$11:$AK$30,$B$11:$B$30,AL54)/4/$AH$5,IF($AK$3="歴月",SUMIFS($AK$11:$AK$30,$B$11:$B$30,AL54)/$AL$5,"記載する期間を選択してください"))</f>
        <v>0</v>
      </c>
      <c r="AM58" s="456"/>
      <c r="AN58" s="371"/>
    </row>
    <row r="59" spans="1:40" ht="5.15" customHeight="1">
      <c r="A59" s="371"/>
      <c r="B59" s="375"/>
      <c r="C59" s="470">
        <v>2</v>
      </c>
      <c r="D59" s="470"/>
      <c r="E59" s="470">
        <v>3</v>
      </c>
      <c r="F59" s="470"/>
      <c r="G59" s="470"/>
      <c r="H59" s="470"/>
      <c r="I59" s="470">
        <v>4</v>
      </c>
      <c r="J59" s="470"/>
      <c r="K59" s="470"/>
      <c r="L59" s="470"/>
      <c r="M59" s="470"/>
      <c r="N59" s="470"/>
      <c r="O59" s="470">
        <v>5</v>
      </c>
      <c r="P59" s="470"/>
      <c r="Q59" s="470"/>
      <c r="R59" s="470"/>
      <c r="S59" s="470"/>
      <c r="T59" s="470"/>
      <c r="U59" s="470">
        <v>6</v>
      </c>
      <c r="V59" s="470"/>
      <c r="W59" s="470"/>
      <c r="X59" s="470"/>
      <c r="Y59" s="470"/>
      <c r="Z59" s="470"/>
      <c r="AA59" s="470">
        <v>7</v>
      </c>
      <c r="AB59" s="470"/>
      <c r="AC59" s="470"/>
      <c r="AD59" s="470"/>
      <c r="AE59" s="470"/>
      <c r="AF59" s="470"/>
      <c r="AG59" s="470">
        <v>8</v>
      </c>
      <c r="AH59" s="470"/>
      <c r="AI59" s="470"/>
      <c r="AJ59" s="470"/>
      <c r="AK59" s="470"/>
      <c r="AL59" s="470">
        <v>9</v>
      </c>
      <c r="AM59" s="471"/>
      <c r="AN59" s="371"/>
    </row>
    <row r="60" spans="1:40" ht="15" customHeight="1">
      <c r="A60" s="422" t="s">
        <v>284</v>
      </c>
      <c r="B60" s="472"/>
      <c r="C60" s="473"/>
      <c r="D60" s="473"/>
      <c r="E60" s="473"/>
      <c r="F60" s="474"/>
      <c r="G60" s="473"/>
      <c r="H60" s="470"/>
      <c r="I60" s="470"/>
      <c r="J60" s="470"/>
      <c r="K60" s="470"/>
      <c r="L60" s="470"/>
      <c r="M60" s="470"/>
      <c r="N60" s="470"/>
      <c r="O60" s="470"/>
      <c r="P60" s="470"/>
      <c r="Q60" s="470"/>
      <c r="R60" s="470">
        <v>6</v>
      </c>
      <c r="S60" s="470"/>
      <c r="T60" s="470"/>
      <c r="U60" s="470"/>
      <c r="V60" s="470"/>
      <c r="W60" s="470"/>
      <c r="X60" s="470">
        <v>7</v>
      </c>
      <c r="Y60" s="470"/>
      <c r="Z60" s="470"/>
      <c r="AA60" s="470"/>
      <c r="AB60" s="470"/>
      <c r="AC60" s="470"/>
      <c r="AD60" s="470">
        <v>8</v>
      </c>
      <c r="AE60" s="470"/>
      <c r="AF60" s="470"/>
      <c r="AG60" s="475"/>
      <c r="AH60" s="475"/>
      <c r="AI60" s="475"/>
      <c r="AJ60" s="475">
        <v>9</v>
      </c>
      <c r="AK60" s="476"/>
      <c r="AL60" s="476"/>
      <c r="AM60" s="371"/>
    </row>
    <row r="61" spans="1:40" s="422" customFormat="1" ht="15" customHeight="1">
      <c r="A61" s="422" t="s">
        <v>285</v>
      </c>
      <c r="B61" s="452"/>
      <c r="C61" s="452"/>
      <c r="D61" s="452"/>
      <c r="E61" s="452"/>
      <c r="F61" s="452"/>
      <c r="G61" s="452"/>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row>
    <row r="62" spans="1:40" s="422" customFormat="1" ht="15" customHeight="1">
      <c r="A62" s="422" t="s">
        <v>286</v>
      </c>
      <c r="B62" s="452"/>
      <c r="C62" s="452"/>
      <c r="D62" s="452"/>
      <c r="E62" s="452"/>
      <c r="F62" s="452"/>
      <c r="G62" s="452"/>
      <c r="H62" s="370"/>
      <c r="I62" s="370"/>
      <c r="J62" s="370"/>
      <c r="K62" s="370"/>
      <c r="L62" s="370"/>
      <c r="M62" s="370"/>
      <c r="N62" s="370"/>
      <c r="O62" s="370"/>
      <c r="P62" s="370"/>
      <c r="Q62" s="370"/>
      <c r="R62" s="370"/>
      <c r="S62" s="370"/>
      <c r="T62" s="370"/>
      <c r="U62" s="370"/>
      <c r="V62" s="370"/>
      <c r="W62" s="370"/>
      <c r="X62" s="370"/>
      <c r="Y62" s="370"/>
      <c r="Z62" s="370"/>
      <c r="AA62" s="370"/>
      <c r="AB62" s="370"/>
      <c r="AC62" s="370"/>
      <c r="AD62" s="370"/>
      <c r="AE62" s="370"/>
      <c r="AF62" s="370"/>
      <c r="AG62" s="370"/>
      <c r="AH62" s="370"/>
      <c r="AI62" s="370"/>
      <c r="AJ62" s="370"/>
      <c r="AK62" s="370"/>
      <c r="AL62" s="370"/>
      <c r="AM62" s="370"/>
    </row>
    <row r="63" spans="1:40" s="422" customFormat="1" ht="15" customHeight="1">
      <c r="A63" s="422" t="s">
        <v>287</v>
      </c>
      <c r="B63" s="452"/>
      <c r="C63" s="452"/>
      <c r="D63" s="452"/>
      <c r="E63" s="452"/>
      <c r="F63" s="452"/>
      <c r="G63" s="452"/>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c r="AL63" s="370"/>
      <c r="AM63" s="370"/>
    </row>
    <row r="64" spans="1:40" s="422" customFormat="1" ht="15" customHeight="1">
      <c r="A64" s="422" t="s">
        <v>288</v>
      </c>
      <c r="B64" s="452"/>
      <c r="C64" s="452"/>
      <c r="D64" s="452"/>
      <c r="E64" s="452"/>
      <c r="F64" s="452"/>
      <c r="G64" s="452"/>
      <c r="H64" s="370"/>
      <c r="I64" s="370"/>
      <c r="J64" s="370"/>
      <c r="K64" s="370"/>
      <c r="L64" s="370"/>
      <c r="M64" s="370"/>
      <c r="N64" s="370"/>
      <c r="O64" s="370"/>
      <c r="P64" s="370"/>
      <c r="Q64" s="370"/>
      <c r="R64" s="370"/>
      <c r="S64" s="370"/>
      <c r="T64" s="370"/>
      <c r="U64" s="370"/>
      <c r="V64" s="370"/>
      <c r="W64" s="370"/>
      <c r="X64" s="370"/>
      <c r="Y64" s="370"/>
      <c r="Z64" s="370"/>
      <c r="AA64" s="370"/>
      <c r="AB64" s="370"/>
      <c r="AC64" s="370"/>
      <c r="AD64" s="370"/>
      <c r="AE64" s="370"/>
      <c r="AF64" s="370"/>
      <c r="AG64" s="370"/>
      <c r="AH64" s="370"/>
      <c r="AI64" s="370"/>
      <c r="AJ64" s="370"/>
      <c r="AK64" s="370"/>
      <c r="AL64" s="370"/>
      <c r="AM64" s="370"/>
    </row>
    <row r="65" spans="1:7" ht="15" customHeight="1">
      <c r="A65" s="422" t="s">
        <v>289</v>
      </c>
      <c r="B65" s="477"/>
      <c r="C65" s="422"/>
      <c r="D65" s="422"/>
      <c r="E65" s="422"/>
      <c r="F65" s="422"/>
      <c r="G65" s="422"/>
    </row>
    <row r="66" spans="1:7" ht="15" customHeight="1">
      <c r="A66" s="422" t="s">
        <v>290</v>
      </c>
      <c r="B66" s="477"/>
      <c r="C66" s="422"/>
      <c r="D66" s="422"/>
      <c r="E66" s="422"/>
      <c r="F66" s="422"/>
      <c r="G66" s="422"/>
    </row>
    <row r="67" spans="1:7" ht="15" customHeight="1">
      <c r="A67" s="422"/>
      <c r="B67" s="466" t="s">
        <v>291</v>
      </c>
      <c r="C67" s="391" t="s">
        <v>292</v>
      </c>
      <c r="D67" s="391"/>
      <c r="E67" s="391"/>
      <c r="F67" s="422"/>
      <c r="G67" s="422"/>
    </row>
    <row r="68" spans="1:7" ht="15" customHeight="1">
      <c r="A68" s="422"/>
      <c r="B68" s="478" t="s">
        <v>249</v>
      </c>
      <c r="C68" s="434" t="s">
        <v>293</v>
      </c>
      <c r="D68" s="434"/>
      <c r="E68" s="434"/>
      <c r="F68" s="422"/>
      <c r="G68" s="422"/>
    </row>
    <row r="69" spans="1:7" ht="15" customHeight="1">
      <c r="A69" s="422"/>
      <c r="B69" s="478" t="s">
        <v>251</v>
      </c>
      <c r="C69" s="434" t="s">
        <v>294</v>
      </c>
      <c r="D69" s="434"/>
      <c r="E69" s="434"/>
      <c r="F69" s="422"/>
      <c r="G69" s="422"/>
    </row>
    <row r="70" spans="1:7" ht="15" customHeight="1">
      <c r="A70" s="422"/>
      <c r="B70" s="478" t="s">
        <v>253</v>
      </c>
      <c r="C70" s="434" t="s">
        <v>295</v>
      </c>
      <c r="D70" s="434"/>
      <c r="E70" s="434"/>
      <c r="F70" s="422"/>
      <c r="G70" s="422"/>
    </row>
    <row r="71" spans="1:7" ht="15" customHeight="1">
      <c r="A71" s="422"/>
      <c r="B71" s="478" t="s">
        <v>255</v>
      </c>
      <c r="C71" s="434" t="s">
        <v>296</v>
      </c>
      <c r="D71" s="434"/>
      <c r="E71" s="434"/>
      <c r="F71" s="422"/>
      <c r="G71" s="422"/>
    </row>
    <row r="72" spans="1:7" ht="15" customHeight="1">
      <c r="A72" s="422"/>
      <c r="B72" s="422" t="s">
        <v>297</v>
      </c>
      <c r="C72" s="422"/>
      <c r="D72" s="422"/>
      <c r="E72" s="422"/>
      <c r="F72" s="422"/>
      <c r="G72" s="422"/>
    </row>
    <row r="73" spans="1:7" ht="15" customHeight="1">
      <c r="A73" s="422"/>
      <c r="B73" s="422" t="s">
        <v>298</v>
      </c>
      <c r="C73" s="422"/>
      <c r="D73" s="422"/>
      <c r="E73" s="422"/>
      <c r="F73" s="422"/>
      <c r="G73" s="422"/>
    </row>
    <row r="74" spans="1:7" ht="15" customHeight="1">
      <c r="A74" s="422"/>
      <c r="B74" s="422" t="s">
        <v>299</v>
      </c>
      <c r="C74" s="422"/>
      <c r="D74" s="422"/>
      <c r="E74" s="422"/>
      <c r="F74" s="422"/>
      <c r="G74" s="422"/>
    </row>
    <row r="75" spans="1:7" ht="15" customHeight="1">
      <c r="A75" s="422" t="s">
        <v>300</v>
      </c>
      <c r="B75" s="477"/>
      <c r="C75" s="422"/>
      <c r="D75" s="422"/>
      <c r="E75" s="422"/>
      <c r="F75" s="422"/>
      <c r="G75" s="422"/>
    </row>
    <row r="76" spans="1:7" ht="15" customHeight="1">
      <c r="A76" s="422" t="s">
        <v>301</v>
      </c>
      <c r="B76" s="477"/>
      <c r="C76" s="422"/>
      <c r="D76" s="422"/>
      <c r="E76" s="422"/>
      <c r="F76" s="422"/>
      <c r="G76" s="422"/>
    </row>
    <row r="77" spans="1:7" ht="15" customHeight="1">
      <c r="A77" s="422" t="s">
        <v>302</v>
      </c>
      <c r="B77" s="477"/>
      <c r="C77" s="422"/>
      <c r="D77" s="422"/>
      <c r="E77" s="422"/>
      <c r="F77" s="422"/>
      <c r="G77" s="422"/>
    </row>
    <row r="78" spans="1:7" ht="15" customHeight="1">
      <c r="A78" s="422" t="s">
        <v>303</v>
      </c>
      <c r="B78" s="477"/>
      <c r="C78" s="422"/>
      <c r="D78" s="422"/>
      <c r="E78" s="422"/>
      <c r="F78" s="422"/>
      <c r="G78" s="422"/>
    </row>
    <row r="79" spans="1:7" ht="15" customHeight="1">
      <c r="A79" s="422" t="s">
        <v>304</v>
      </c>
      <c r="B79" s="477"/>
      <c r="C79" s="422"/>
      <c r="D79" s="422"/>
      <c r="E79" s="422"/>
      <c r="F79" s="422"/>
      <c r="G79" s="422"/>
    </row>
    <row r="80" spans="1:7" ht="15" customHeight="1">
      <c r="A80" s="422" t="s">
        <v>305</v>
      </c>
      <c r="B80" s="477"/>
      <c r="C80" s="422"/>
      <c r="D80" s="422"/>
      <c r="E80" s="422"/>
      <c r="F80" s="422"/>
      <c r="G80" s="422"/>
    </row>
    <row r="81" spans="1:7" ht="15" customHeight="1">
      <c r="A81" s="422"/>
      <c r="B81" s="422" t="s">
        <v>306</v>
      </c>
      <c r="C81" s="422"/>
      <c r="D81" s="422"/>
      <c r="E81" s="422"/>
      <c r="F81" s="422"/>
      <c r="G81" s="422"/>
    </row>
    <row r="82" spans="1:7" ht="15" customHeight="1">
      <c r="A82" s="422"/>
      <c r="B82" s="422" t="s">
        <v>307</v>
      </c>
      <c r="C82" s="422"/>
      <c r="D82" s="422"/>
      <c r="E82" s="422"/>
      <c r="F82" s="422"/>
      <c r="G82" s="422"/>
    </row>
    <row r="83" spans="1:7" ht="15" customHeight="1">
      <c r="A83" s="422" t="s">
        <v>308</v>
      </c>
      <c r="B83" s="477"/>
      <c r="C83" s="422"/>
      <c r="D83" s="422"/>
      <c r="E83" s="422"/>
      <c r="F83" s="422"/>
      <c r="G83" s="422"/>
    </row>
    <row r="84" spans="1:7" ht="15" customHeight="1">
      <c r="A84" s="422" t="s">
        <v>309</v>
      </c>
      <c r="B84" s="477"/>
      <c r="C84" s="422"/>
      <c r="D84" s="422"/>
      <c r="E84" s="422"/>
      <c r="F84" s="422"/>
      <c r="G84" s="422"/>
    </row>
    <row r="85" spans="1:7" ht="15" customHeight="1">
      <c r="A85" s="422" t="s">
        <v>310</v>
      </c>
      <c r="B85" s="477"/>
      <c r="C85" s="422"/>
      <c r="D85" s="422"/>
      <c r="E85" s="422"/>
      <c r="F85" s="422"/>
      <c r="G85" s="422"/>
    </row>
    <row r="86" spans="1:7" ht="15" customHeight="1">
      <c r="A86" s="422" t="s">
        <v>311</v>
      </c>
      <c r="B86" s="477"/>
      <c r="C86" s="422"/>
      <c r="D86" s="422"/>
      <c r="E86" s="422"/>
      <c r="F86" s="422"/>
      <c r="G86" s="422"/>
    </row>
    <row r="87" spans="1:7" ht="15" customHeight="1">
      <c r="A87" s="422" t="s">
        <v>312</v>
      </c>
      <c r="B87" s="477"/>
      <c r="C87" s="422"/>
      <c r="D87" s="422"/>
      <c r="E87" s="422"/>
      <c r="F87" s="422"/>
      <c r="G87" s="422"/>
    </row>
    <row r="88" spans="1:7" ht="15" customHeight="1">
      <c r="A88" s="422" t="s">
        <v>313</v>
      </c>
      <c r="B88" s="477"/>
      <c r="C88" s="422"/>
      <c r="D88" s="422"/>
      <c r="E88" s="422"/>
      <c r="F88" s="422"/>
      <c r="G88" s="422"/>
    </row>
    <row r="89" spans="1:7" ht="15" customHeight="1">
      <c r="A89" s="422" t="s">
        <v>314</v>
      </c>
      <c r="B89" s="477"/>
      <c r="C89" s="422"/>
      <c r="D89" s="422"/>
      <c r="E89" s="422"/>
      <c r="F89" s="422"/>
      <c r="G89" s="422"/>
    </row>
    <row r="90" spans="1:7" ht="15" customHeight="1">
      <c r="A90" s="422" t="s">
        <v>315</v>
      </c>
      <c r="B90" s="477"/>
      <c r="C90" s="422"/>
      <c r="D90" s="422"/>
      <c r="E90" s="422"/>
      <c r="F90" s="422"/>
      <c r="G90" s="422"/>
    </row>
  </sheetData>
  <mergeCells count="265">
    <mergeCell ref="C71:E71"/>
    <mergeCell ref="AG58:AK58"/>
    <mergeCell ref="AL58:AM58"/>
    <mergeCell ref="C67:E67"/>
    <mergeCell ref="C68:E68"/>
    <mergeCell ref="C69:E69"/>
    <mergeCell ref="C70:E70"/>
    <mergeCell ref="C58:D58"/>
    <mergeCell ref="E58:H58"/>
    <mergeCell ref="I58:N58"/>
    <mergeCell ref="O58:T58"/>
    <mergeCell ref="U58:Z58"/>
    <mergeCell ref="AA58:AF58"/>
    <mergeCell ref="U57:W57"/>
    <mergeCell ref="X57:Z57"/>
    <mergeCell ref="AA57:AC57"/>
    <mergeCell ref="AD57:AF57"/>
    <mergeCell ref="AG57:AI57"/>
    <mergeCell ref="AJ57:AK57"/>
    <mergeCell ref="X56:Z56"/>
    <mergeCell ref="AA56:AC56"/>
    <mergeCell ref="AD56:AF56"/>
    <mergeCell ref="AG56:AI56"/>
    <mergeCell ref="AJ56:AK56"/>
    <mergeCell ref="F57:H57"/>
    <mergeCell ref="I57:K57"/>
    <mergeCell ref="L57:N57"/>
    <mergeCell ref="O57:Q57"/>
    <mergeCell ref="R57:T57"/>
    <mergeCell ref="F56:H56"/>
    <mergeCell ref="I56:K56"/>
    <mergeCell ref="L56:N56"/>
    <mergeCell ref="O56:Q56"/>
    <mergeCell ref="R56:T56"/>
    <mergeCell ref="U56:W56"/>
    <mergeCell ref="U55:W55"/>
    <mergeCell ref="X55:Z55"/>
    <mergeCell ref="AA55:AC55"/>
    <mergeCell ref="AD55:AF55"/>
    <mergeCell ref="AG55:AI55"/>
    <mergeCell ref="AJ55:AK55"/>
    <mergeCell ref="O54:T54"/>
    <mergeCell ref="U54:Z54"/>
    <mergeCell ref="AA54:AF54"/>
    <mergeCell ref="AG54:AK54"/>
    <mergeCell ref="AL54:AM54"/>
    <mergeCell ref="F55:H55"/>
    <mergeCell ref="I55:K55"/>
    <mergeCell ref="L55:N55"/>
    <mergeCell ref="O55:Q55"/>
    <mergeCell ref="R55:T55"/>
    <mergeCell ref="A51:B51"/>
    <mergeCell ref="C51:D51"/>
    <mergeCell ref="E51:H51"/>
    <mergeCell ref="I51:N51"/>
    <mergeCell ref="C54:D54"/>
    <mergeCell ref="E54:H54"/>
    <mergeCell ref="I54:N54"/>
    <mergeCell ref="AD47:AF47"/>
    <mergeCell ref="AG47:AI47"/>
    <mergeCell ref="AJ47:AK47"/>
    <mergeCell ref="AM47:AN47"/>
    <mergeCell ref="A50:B50"/>
    <mergeCell ref="C50:D50"/>
    <mergeCell ref="E50:H50"/>
    <mergeCell ref="I50:N50"/>
    <mergeCell ref="AM46:AN46"/>
    <mergeCell ref="A47:C47"/>
    <mergeCell ref="F47:H47"/>
    <mergeCell ref="I47:K47"/>
    <mergeCell ref="L47:N47"/>
    <mergeCell ref="O47:Q47"/>
    <mergeCell ref="R47:T47"/>
    <mergeCell ref="U47:W47"/>
    <mergeCell ref="X47:Z47"/>
    <mergeCell ref="AA47:AC47"/>
    <mergeCell ref="U46:W46"/>
    <mergeCell ref="X46:Z46"/>
    <mergeCell ref="AA46:AC46"/>
    <mergeCell ref="AD46:AF46"/>
    <mergeCell ref="AG46:AI46"/>
    <mergeCell ref="AJ46:AK46"/>
    <mergeCell ref="AD45:AF45"/>
    <mergeCell ref="AG45:AI45"/>
    <mergeCell ref="AJ45:AK45"/>
    <mergeCell ref="AM45:AN45"/>
    <mergeCell ref="B46:C46"/>
    <mergeCell ref="F46:H46"/>
    <mergeCell ref="I46:K46"/>
    <mergeCell ref="L46:N46"/>
    <mergeCell ref="O46:Q46"/>
    <mergeCell ref="R46:T46"/>
    <mergeCell ref="AM44:AN44"/>
    <mergeCell ref="A45:C45"/>
    <mergeCell ref="F45:H45"/>
    <mergeCell ref="I45:K45"/>
    <mergeCell ref="L45:N45"/>
    <mergeCell ref="O45:Q45"/>
    <mergeCell ref="R45:T45"/>
    <mergeCell ref="U45:W45"/>
    <mergeCell ref="X45:Z45"/>
    <mergeCell ref="AA45:AC45"/>
    <mergeCell ref="U44:W44"/>
    <mergeCell ref="X44:Z44"/>
    <mergeCell ref="AA44:AC44"/>
    <mergeCell ref="AD44:AF44"/>
    <mergeCell ref="AG44:AI44"/>
    <mergeCell ref="AJ44:AK44"/>
    <mergeCell ref="AD43:AF43"/>
    <mergeCell ref="AG43:AI43"/>
    <mergeCell ref="AJ43:AK43"/>
    <mergeCell ref="AM43:AN43"/>
    <mergeCell ref="B44:C44"/>
    <mergeCell ref="F44:H44"/>
    <mergeCell ref="I44:K44"/>
    <mergeCell ref="L44:N44"/>
    <mergeCell ref="O44:Q44"/>
    <mergeCell ref="R44:T44"/>
    <mergeCell ref="AM42:AN42"/>
    <mergeCell ref="A43:C43"/>
    <mergeCell ref="F43:H43"/>
    <mergeCell ref="I43:K43"/>
    <mergeCell ref="L43:N43"/>
    <mergeCell ref="O43:Q43"/>
    <mergeCell ref="R43:T43"/>
    <mergeCell ref="U43:W43"/>
    <mergeCell ref="X43:Z43"/>
    <mergeCell ref="AA43:AC43"/>
    <mergeCell ref="U42:W42"/>
    <mergeCell ref="X42:Z42"/>
    <mergeCell ref="AA42:AC42"/>
    <mergeCell ref="AD42:AF42"/>
    <mergeCell ref="AG42:AI42"/>
    <mergeCell ref="AJ42:AK42"/>
    <mergeCell ref="AD41:AF41"/>
    <mergeCell ref="AG41:AI41"/>
    <mergeCell ref="AJ41:AK41"/>
    <mergeCell ref="AM41:AN41"/>
    <mergeCell ref="B42:C42"/>
    <mergeCell ref="F42:H42"/>
    <mergeCell ref="I42:K42"/>
    <mergeCell ref="L42:N42"/>
    <mergeCell ref="O42:Q42"/>
    <mergeCell ref="R42:T42"/>
    <mergeCell ref="AM40:AN40"/>
    <mergeCell ref="A41:C41"/>
    <mergeCell ref="F41:H41"/>
    <mergeCell ref="I41:K41"/>
    <mergeCell ref="L41:N41"/>
    <mergeCell ref="O41:Q41"/>
    <mergeCell ref="R41:T41"/>
    <mergeCell ref="U41:W41"/>
    <mergeCell ref="X41:Z41"/>
    <mergeCell ref="AA41:AC41"/>
    <mergeCell ref="U40:W40"/>
    <mergeCell ref="X40:Z40"/>
    <mergeCell ref="AA40:AC40"/>
    <mergeCell ref="AD40:AF40"/>
    <mergeCell ref="AG40:AI40"/>
    <mergeCell ref="AJ40:AK40"/>
    <mergeCell ref="AD39:AF39"/>
    <mergeCell ref="AG39:AI39"/>
    <mergeCell ref="AJ39:AK39"/>
    <mergeCell ref="AM39:AN39"/>
    <mergeCell ref="A40:C40"/>
    <mergeCell ref="F40:H40"/>
    <mergeCell ref="I40:K40"/>
    <mergeCell ref="L40:N40"/>
    <mergeCell ref="O40:Q40"/>
    <mergeCell ref="R40:T40"/>
    <mergeCell ref="AM38:AN38"/>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D37:AF37"/>
    <mergeCell ref="AG37:AI37"/>
    <mergeCell ref="AJ37:AK37"/>
    <mergeCell ref="AM37:AN37"/>
    <mergeCell ref="A38:C38"/>
    <mergeCell ref="F38:H38"/>
    <mergeCell ref="I38:K38"/>
    <mergeCell ref="L38:N38"/>
    <mergeCell ref="O38:Q38"/>
    <mergeCell ref="R38:T38"/>
    <mergeCell ref="AM36:AN36"/>
    <mergeCell ref="A37:C37"/>
    <mergeCell ref="F37:H37"/>
    <mergeCell ref="I37:K37"/>
    <mergeCell ref="L37:N37"/>
    <mergeCell ref="O37:Q37"/>
    <mergeCell ref="R37:T37"/>
    <mergeCell ref="U37:W37"/>
    <mergeCell ref="X37:Z37"/>
    <mergeCell ref="AA37:AC37"/>
    <mergeCell ref="U36:W36"/>
    <mergeCell ref="X36:Z36"/>
    <mergeCell ref="AA36:AC36"/>
    <mergeCell ref="AD36:AF36"/>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K3:AN3"/>
    <mergeCell ref="AK4:AN4"/>
    <mergeCell ref="AH5:AJ5"/>
    <mergeCell ref="A7:A10"/>
    <mergeCell ref="B7:B8"/>
    <mergeCell ref="C7:C10"/>
    <mergeCell ref="D7:D10"/>
    <mergeCell ref="E7:E10"/>
    <mergeCell ref="F7:AJ7"/>
    <mergeCell ref="AK7:AK10"/>
    <mergeCell ref="AK1:AN1"/>
    <mergeCell ref="M2:P2"/>
    <mergeCell ref="Q2:R2"/>
    <mergeCell ref="S2:T2"/>
    <mergeCell ref="U2:V2"/>
    <mergeCell ref="AK2:AN2"/>
  </mergeCells>
  <phoneticPr fontId="4"/>
  <dataValidations count="7">
    <dataValidation allowBlank="1" showInputMessage="1" sqref="B11:B12" xr:uid="{9E48B381-750A-405C-A604-9CA73E52A2B9}"/>
    <dataValidation type="list" allowBlank="1" showInputMessage="1" sqref="B13:B30" xr:uid="{4713E29A-7A00-445E-BFF5-3E2505809075}">
      <formula1>INDIRECT($AK$1)</formula1>
    </dataValidation>
    <dataValidation type="whole" operator="greaterThanOrEqual" allowBlank="1" showInputMessage="1" showErrorMessage="1" sqref="L37:L47 D37:F47 AG37:AG47 R37:R47 O37:O47 X37:X47 AA37:AA47 I37:I47 AD37:AD47 U37:U47" xr:uid="{867568C5-2E24-42A4-952B-C8D7417F3613}">
      <formula1>0</formula1>
    </dataValidation>
    <dataValidation type="list" allowBlank="1" showInputMessage="1" showErrorMessage="1" sqref="AK3:AN3" xr:uid="{2BF6ECEE-1F29-46A0-ADF3-A774F01256D6}">
      <formula1>"４週,歴月"</formula1>
    </dataValidation>
    <dataValidation type="list" allowBlank="1" showInputMessage="1" showErrorMessage="1" sqref="AK4:AN4" xr:uid="{A86A1E00-D651-46C9-86CA-AEAE162AD675}">
      <formula1>"予定,実績"</formula1>
    </dataValidation>
    <dataValidation type="list" allowBlank="1" showInputMessage="1" showErrorMessage="1" sqref="C11:C30" xr:uid="{9F538DBA-9A95-4234-B4B1-CF37E40A55FC}">
      <formula1>"A,B,C,D"</formula1>
    </dataValidation>
    <dataValidation operator="greaterThanOrEqual" allowBlank="1" showInputMessage="1" showErrorMessage="1" sqref="I48:I49 I52 L48:L49 L52 AL37:AL46 AJ37:AJ47 AM36 AM42 AM44 AM46" xr:uid="{605A8622-839C-4642-B5C8-9412BAD72779}"/>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E28D5-8E32-40E5-BEE2-D67CC090E0F8}">
  <dimension ref="A1:AQ87"/>
  <sheetViews>
    <sheetView showGridLines="0" view="pageBreakPreview" zoomScaleNormal="100" zoomScaleSheetLayoutView="100" workbookViewId="0">
      <selection activeCell="AK2" sqref="AK2:AN2"/>
    </sheetView>
  </sheetViews>
  <sheetFormatPr defaultColWidth="9" defaultRowHeight="21" customHeight="1"/>
  <cols>
    <col min="1" max="1" width="2.81640625" style="375" customWidth="1"/>
    <col min="2" max="2" width="22.08984375" style="368" customWidth="1"/>
    <col min="3" max="3" width="7.1796875" style="375" customWidth="1"/>
    <col min="4" max="5" width="8.26953125" style="375" customWidth="1"/>
    <col min="6" max="36" width="2.81640625" style="375" customWidth="1"/>
    <col min="37" max="37" width="7.1796875" style="375" customWidth="1"/>
    <col min="38" max="39" width="8.26953125" style="375" customWidth="1"/>
    <col min="40" max="40" width="6.08984375" style="375" customWidth="1"/>
    <col min="41" max="16384" width="9" style="375"/>
  </cols>
  <sheetData>
    <row r="1" spans="1:41" ht="25" customHeight="1">
      <c r="A1" s="367" t="s">
        <v>218</v>
      </c>
      <c r="C1" s="369"/>
      <c r="D1" s="369"/>
      <c r="E1" s="369"/>
      <c r="F1" s="369"/>
      <c r="G1" s="369"/>
      <c r="H1" s="369"/>
      <c r="I1" s="369"/>
      <c r="J1" s="369"/>
      <c r="K1" s="369"/>
      <c r="L1" s="369"/>
      <c r="M1" s="369"/>
      <c r="N1" s="369"/>
      <c r="O1" s="369"/>
      <c r="P1" s="369"/>
      <c r="Q1" s="369"/>
      <c r="R1" s="369"/>
      <c r="S1" s="369"/>
      <c r="T1" s="369"/>
      <c r="U1" s="369"/>
      <c r="V1" s="369"/>
      <c r="W1" s="369"/>
      <c r="X1" s="370"/>
      <c r="Y1" s="370"/>
      <c r="Z1" s="371"/>
      <c r="AA1" s="371"/>
      <c r="AB1" s="371"/>
      <c r="AC1" s="371"/>
      <c r="AD1" s="372"/>
      <c r="AE1" s="372"/>
      <c r="AF1" s="372"/>
      <c r="AG1" s="372"/>
      <c r="AH1" s="372"/>
      <c r="AI1" s="373" t="s">
        <v>219</v>
      </c>
      <c r="AJ1" s="373"/>
      <c r="AK1" s="374" t="s">
        <v>316</v>
      </c>
      <c r="AL1" s="374"/>
      <c r="AM1" s="374"/>
      <c r="AN1" s="374"/>
    </row>
    <row r="2" spans="1:41" ht="18" customHeight="1">
      <c r="A2" s="371"/>
      <c r="B2" s="376"/>
      <c r="C2" s="376"/>
      <c r="D2" s="376"/>
      <c r="E2" s="376"/>
      <c r="F2" s="376"/>
      <c r="G2" s="376"/>
      <c r="H2" s="376"/>
      <c r="I2" s="376"/>
      <c r="J2" s="376"/>
      <c r="K2" s="376"/>
      <c r="L2" s="376"/>
      <c r="M2" s="377">
        <v>2026</v>
      </c>
      <c r="N2" s="377"/>
      <c r="O2" s="377"/>
      <c r="P2" s="377"/>
      <c r="Q2" s="378" t="s">
        <v>221</v>
      </c>
      <c r="R2" s="378"/>
      <c r="S2" s="377">
        <v>4</v>
      </c>
      <c r="T2" s="377"/>
      <c r="U2" s="378" t="s">
        <v>222</v>
      </c>
      <c r="V2" s="378"/>
      <c r="W2" s="376"/>
      <c r="X2" s="376"/>
      <c r="Y2" s="376"/>
      <c r="Z2" s="371"/>
      <c r="AA2" s="371"/>
      <c r="AC2" s="373"/>
      <c r="AD2" s="376"/>
      <c r="AE2" s="376"/>
      <c r="AF2" s="376"/>
      <c r="AG2" s="376"/>
      <c r="AH2" s="376"/>
      <c r="AI2" s="373" t="s">
        <v>223</v>
      </c>
      <c r="AJ2" s="373"/>
      <c r="AK2" s="379"/>
      <c r="AL2" s="379"/>
      <c r="AM2" s="379"/>
      <c r="AN2" s="379"/>
    </row>
    <row r="3" spans="1:41" ht="18" customHeight="1">
      <c r="A3" s="380"/>
      <c r="B3" s="380"/>
      <c r="C3" s="380"/>
      <c r="D3" s="380"/>
      <c r="E3" s="380"/>
      <c r="F3" s="380"/>
      <c r="G3" s="380"/>
      <c r="H3" s="380"/>
      <c r="I3" s="380"/>
      <c r="J3" s="380"/>
      <c r="K3" s="380"/>
      <c r="L3" s="380"/>
      <c r="M3" s="380"/>
      <c r="N3" s="380"/>
      <c r="O3" s="380"/>
      <c r="P3" s="380"/>
      <c r="Q3" s="380"/>
      <c r="R3" s="380"/>
      <c r="S3" s="380"/>
      <c r="T3" s="380"/>
      <c r="U3" s="380"/>
      <c r="V3" s="380"/>
      <c r="W3" s="380"/>
      <c r="Y3" s="381"/>
      <c r="Z3" s="381"/>
      <c r="AA3" s="381"/>
      <c r="AB3" s="371"/>
      <c r="AC3" s="381"/>
      <c r="AD3" s="381"/>
      <c r="AE3" s="381"/>
      <c r="AF3" s="381"/>
      <c r="AG3" s="381"/>
      <c r="AH3" s="381"/>
      <c r="AI3" s="382" t="s">
        <v>224</v>
      </c>
      <c r="AJ3" s="373"/>
      <c r="AK3" s="383" t="s">
        <v>225</v>
      </c>
      <c r="AL3" s="383"/>
      <c r="AM3" s="383"/>
      <c r="AN3" s="383"/>
      <c r="AO3" s="384" t="s">
        <v>226</v>
      </c>
    </row>
    <row r="4" spans="1:41" ht="18" customHeight="1">
      <c r="A4" s="380"/>
      <c r="B4" s="380"/>
      <c r="C4" s="380"/>
      <c r="D4" s="380"/>
      <c r="E4" s="380"/>
      <c r="F4" s="380"/>
      <c r="G4" s="380"/>
      <c r="H4" s="380"/>
      <c r="I4" s="380"/>
      <c r="J4" s="380"/>
      <c r="K4" s="380"/>
      <c r="L4" s="380"/>
      <c r="M4" s="380"/>
      <c r="N4" s="380"/>
      <c r="O4" s="380"/>
      <c r="P4" s="380"/>
      <c r="Q4" s="380"/>
      <c r="R4" s="380"/>
      <c r="S4" s="380"/>
      <c r="T4" s="380"/>
      <c r="U4" s="380"/>
      <c r="V4" s="380"/>
      <c r="W4" s="380"/>
      <c r="Y4" s="381"/>
      <c r="Z4" s="381"/>
      <c r="AA4" s="381"/>
      <c r="AB4" s="371"/>
      <c r="AC4" s="381"/>
      <c r="AD4" s="381"/>
      <c r="AE4" s="381"/>
      <c r="AF4" s="381"/>
      <c r="AG4" s="381"/>
      <c r="AH4" s="381"/>
      <c r="AI4" s="382" t="s">
        <v>227</v>
      </c>
      <c r="AJ4" s="373"/>
      <c r="AK4" s="383" t="s">
        <v>228</v>
      </c>
      <c r="AL4" s="383"/>
      <c r="AM4" s="383"/>
      <c r="AN4" s="383"/>
      <c r="AO4" s="384" t="s">
        <v>229</v>
      </c>
    </row>
    <row r="5" spans="1:41" ht="18" customHeight="1">
      <c r="A5" s="380"/>
      <c r="B5" s="380"/>
      <c r="C5" s="380"/>
      <c r="D5" s="380"/>
      <c r="E5" s="380"/>
      <c r="F5" s="380"/>
      <c r="G5" s="380"/>
      <c r="H5" s="380"/>
      <c r="I5" s="380"/>
      <c r="J5" s="380"/>
      <c r="K5" s="380"/>
      <c r="L5" s="380"/>
      <c r="M5" s="380"/>
      <c r="N5" s="380"/>
      <c r="O5" s="380"/>
      <c r="P5" s="380"/>
      <c r="Q5" s="380"/>
      <c r="R5" s="380"/>
      <c r="S5" s="380"/>
      <c r="U5" s="380"/>
      <c r="V5" s="380"/>
      <c r="W5" s="380"/>
      <c r="Y5" s="381"/>
      <c r="Z5" s="381"/>
      <c r="AA5" s="381"/>
      <c r="AB5" s="371"/>
      <c r="AC5" s="381"/>
      <c r="AD5" s="381"/>
      <c r="AE5" s="381"/>
      <c r="AF5" s="381"/>
      <c r="AG5" s="382" t="s">
        <v>230</v>
      </c>
      <c r="AH5" s="385">
        <v>40</v>
      </c>
      <c r="AI5" s="385"/>
      <c r="AJ5" s="385"/>
      <c r="AK5" s="381" t="s">
        <v>231</v>
      </c>
      <c r="AL5" s="386"/>
      <c r="AM5" s="381" t="s">
        <v>232</v>
      </c>
      <c r="AN5" s="371"/>
    </row>
    <row r="6" spans="1:41" ht="10" customHeight="1">
      <c r="A6" s="371"/>
      <c r="B6" s="387"/>
      <c r="C6" s="387"/>
      <c r="D6" s="387"/>
      <c r="E6" s="387"/>
      <c r="F6" s="387"/>
      <c r="G6" s="387"/>
      <c r="H6" s="387"/>
      <c r="I6" s="387"/>
      <c r="J6" s="387"/>
      <c r="K6" s="387"/>
      <c r="L6" s="387"/>
      <c r="M6" s="387"/>
      <c r="N6" s="387"/>
      <c r="O6" s="387"/>
      <c r="P6" s="387"/>
      <c r="Q6" s="387"/>
      <c r="R6" s="387"/>
      <c r="S6" s="387"/>
      <c r="T6" s="387"/>
      <c r="U6" s="387"/>
      <c r="V6" s="387"/>
      <c r="W6" s="387"/>
      <c r="X6" s="376"/>
      <c r="Y6" s="376"/>
      <c r="Z6" s="376"/>
      <c r="AA6" s="376"/>
      <c r="AB6" s="376"/>
      <c r="AC6" s="376"/>
      <c r="AD6" s="376"/>
      <c r="AE6" s="376"/>
      <c r="AF6" s="376"/>
      <c r="AG6" s="376"/>
      <c r="AH6" s="376"/>
      <c r="AI6" s="376"/>
      <c r="AJ6" s="376"/>
      <c r="AK6" s="376"/>
      <c r="AL6" s="376"/>
      <c r="AM6" s="371"/>
      <c r="AN6" s="371"/>
    </row>
    <row r="7" spans="1:41" ht="15" customHeight="1">
      <c r="A7" s="417" t="s">
        <v>233</v>
      </c>
      <c r="B7" s="389" t="s">
        <v>234</v>
      </c>
      <c r="C7" s="479" t="s">
        <v>235</v>
      </c>
      <c r="D7" s="391" t="s">
        <v>236</v>
      </c>
      <c r="E7" s="392" t="s">
        <v>237</v>
      </c>
      <c r="F7" s="393" t="s">
        <v>238</v>
      </c>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4" t="s">
        <v>239</v>
      </c>
      <c r="AL7" s="395" t="s">
        <v>240</v>
      </c>
      <c r="AM7" s="396" t="s">
        <v>241</v>
      </c>
      <c r="AN7" s="396"/>
    </row>
    <row r="8" spans="1:41" ht="15" customHeight="1">
      <c r="A8" s="417"/>
      <c r="B8" s="397"/>
      <c r="C8" s="480"/>
      <c r="D8" s="391"/>
      <c r="E8" s="392"/>
      <c r="F8" s="391" t="s">
        <v>242</v>
      </c>
      <c r="G8" s="391"/>
      <c r="H8" s="391"/>
      <c r="I8" s="391"/>
      <c r="J8" s="391"/>
      <c r="K8" s="391"/>
      <c r="L8" s="391"/>
      <c r="M8" s="391" t="s">
        <v>243</v>
      </c>
      <c r="N8" s="391"/>
      <c r="O8" s="391"/>
      <c r="P8" s="391"/>
      <c r="Q8" s="391"/>
      <c r="R8" s="391"/>
      <c r="S8" s="391"/>
      <c r="T8" s="391" t="s">
        <v>244</v>
      </c>
      <c r="U8" s="391"/>
      <c r="V8" s="391"/>
      <c r="W8" s="391"/>
      <c r="X8" s="391"/>
      <c r="Y8" s="391"/>
      <c r="Z8" s="391"/>
      <c r="AA8" s="391" t="s">
        <v>245</v>
      </c>
      <c r="AB8" s="391"/>
      <c r="AC8" s="391"/>
      <c r="AD8" s="391"/>
      <c r="AE8" s="391"/>
      <c r="AF8" s="391"/>
      <c r="AG8" s="391"/>
      <c r="AH8" s="391" t="s">
        <v>246</v>
      </c>
      <c r="AI8" s="391"/>
      <c r="AJ8" s="391"/>
      <c r="AK8" s="394"/>
      <c r="AL8" s="395"/>
      <c r="AM8" s="396"/>
      <c r="AN8" s="396"/>
    </row>
    <row r="9" spans="1:41" ht="15" customHeight="1">
      <c r="A9" s="417"/>
      <c r="B9" s="399" t="s">
        <v>247</v>
      </c>
      <c r="C9" s="480"/>
      <c r="D9" s="391"/>
      <c r="E9" s="392"/>
      <c r="F9" s="400">
        <f>DATE($M$2,$S$2,1)</f>
        <v>46113</v>
      </c>
      <c r="G9" s="400">
        <f>DATE($M$2,$S$2,2)</f>
        <v>46114</v>
      </c>
      <c r="H9" s="400">
        <f>DATE($M$2,$S$2,3)</f>
        <v>46115</v>
      </c>
      <c r="I9" s="400">
        <f>DATE($M$2,$S$2,4)</f>
        <v>46116</v>
      </c>
      <c r="J9" s="400">
        <f>DATE($M$2,$S$2,5)</f>
        <v>46117</v>
      </c>
      <c r="K9" s="400">
        <f>DATE($M$2,$S$2,6)</f>
        <v>46118</v>
      </c>
      <c r="L9" s="400">
        <f>DATE($M$2,$S$2,7)</f>
        <v>46119</v>
      </c>
      <c r="M9" s="400">
        <f>DATE($M$2,$S$2,8)</f>
        <v>46120</v>
      </c>
      <c r="N9" s="400">
        <f>DATE($M$2,$S$2,9)</f>
        <v>46121</v>
      </c>
      <c r="O9" s="400">
        <f>DATE($M$2,$S$2,10)</f>
        <v>46122</v>
      </c>
      <c r="P9" s="400">
        <f>DATE($M$2,$S$2,11)</f>
        <v>46123</v>
      </c>
      <c r="Q9" s="400">
        <f>DATE($M$2,$S$2,12)</f>
        <v>46124</v>
      </c>
      <c r="R9" s="400">
        <f>DATE($M$2,$S$2,13)</f>
        <v>46125</v>
      </c>
      <c r="S9" s="400">
        <f>DATE($M$2,$S$2,14)</f>
        <v>46126</v>
      </c>
      <c r="T9" s="400">
        <f>DATE($M$2,$S$2,15)</f>
        <v>46127</v>
      </c>
      <c r="U9" s="400">
        <f>DATE($M$2,$S$2,16)</f>
        <v>46128</v>
      </c>
      <c r="V9" s="400">
        <f>DATE($M$2,$S$2,17)</f>
        <v>46129</v>
      </c>
      <c r="W9" s="400">
        <f>DATE($M$2,$S$2,18)</f>
        <v>46130</v>
      </c>
      <c r="X9" s="400">
        <f>DATE($M$2,$S$2,19)</f>
        <v>46131</v>
      </c>
      <c r="Y9" s="400">
        <f>DATE($M$2,$S$2,20)</f>
        <v>46132</v>
      </c>
      <c r="Z9" s="400">
        <f>DATE($M$2,$S$2,21)</f>
        <v>46133</v>
      </c>
      <c r="AA9" s="400">
        <f>DATE($M$2,$S$2,22)</f>
        <v>46134</v>
      </c>
      <c r="AB9" s="400">
        <f>DATE($M$2,$S$2,23)</f>
        <v>46135</v>
      </c>
      <c r="AC9" s="400">
        <f>DATE($M$2,$S$2,24)</f>
        <v>46136</v>
      </c>
      <c r="AD9" s="400">
        <f>DATE($M$2,$S$2,25)</f>
        <v>46137</v>
      </c>
      <c r="AE9" s="400">
        <f>DATE($M$2,$S$2,26)</f>
        <v>46138</v>
      </c>
      <c r="AF9" s="400">
        <f>DATE($M$2,$S$2,27)</f>
        <v>46139</v>
      </c>
      <c r="AG9" s="400">
        <f>DATE($M$2,$S$2,28)</f>
        <v>46140</v>
      </c>
      <c r="AH9" s="400">
        <f>IF(DAY(EOMONTH(F9,0))&lt;29,"",DATE($M$2,$S$2,29))</f>
        <v>46141</v>
      </c>
      <c r="AI9" s="400">
        <f>IF(DAY(EOMONTH(F9,0))&lt;30,"",DATE($M$2,$S$2,30))</f>
        <v>46142</v>
      </c>
      <c r="AJ9" s="400" t="str">
        <f>IF(DAY(EOMONTH(F9,0))&lt;31,"",DATE($M$2,$S$2,31))</f>
        <v/>
      </c>
      <c r="AK9" s="394"/>
      <c r="AL9" s="395"/>
      <c r="AM9" s="396"/>
      <c r="AN9" s="396"/>
    </row>
    <row r="10" spans="1:41" ht="15" customHeight="1">
      <c r="A10" s="417"/>
      <c r="B10" s="401"/>
      <c r="C10" s="481"/>
      <c r="D10" s="391"/>
      <c r="E10" s="392"/>
      <c r="F10" s="403">
        <f>DATE($M$2,$S$2,1)</f>
        <v>46113</v>
      </c>
      <c r="G10" s="403">
        <f>DATE($M$2,$S$2,2)</f>
        <v>46114</v>
      </c>
      <c r="H10" s="403">
        <f>DATE($M$2,$S$2,3)</f>
        <v>46115</v>
      </c>
      <c r="I10" s="403">
        <f>DATE($M$2,$S$2,4)</f>
        <v>46116</v>
      </c>
      <c r="J10" s="403">
        <f>DATE($M$2,$S$2,5)</f>
        <v>46117</v>
      </c>
      <c r="K10" s="403">
        <f>DATE($M$2,$S$2,6)</f>
        <v>46118</v>
      </c>
      <c r="L10" s="403">
        <f>DATE($M$2,$S$2,7)</f>
        <v>46119</v>
      </c>
      <c r="M10" s="403">
        <f>DATE($M$2,$S$2,8)</f>
        <v>46120</v>
      </c>
      <c r="N10" s="403">
        <f>DATE($M$2,$S$2,9)</f>
        <v>46121</v>
      </c>
      <c r="O10" s="403">
        <f>DATE($M$2,$S$2,10)</f>
        <v>46122</v>
      </c>
      <c r="P10" s="403">
        <f>DATE($M$2,$S$2,11)</f>
        <v>46123</v>
      </c>
      <c r="Q10" s="403">
        <f>DATE($M$2,$S$2,12)</f>
        <v>46124</v>
      </c>
      <c r="R10" s="403">
        <f>DATE($M$2,$S$2,13)</f>
        <v>46125</v>
      </c>
      <c r="S10" s="403">
        <f>DATE($M$2,$S$2,14)</f>
        <v>46126</v>
      </c>
      <c r="T10" s="403">
        <f>DATE($M$2,$S$2,15)</f>
        <v>46127</v>
      </c>
      <c r="U10" s="403">
        <f>DATE($M$2,$S$2,16)</f>
        <v>46128</v>
      </c>
      <c r="V10" s="403">
        <f>DATE($M$2,$S$2,17)</f>
        <v>46129</v>
      </c>
      <c r="W10" s="403">
        <f>DATE($M$2,$S$2,18)</f>
        <v>46130</v>
      </c>
      <c r="X10" s="403">
        <f>DATE($M$2,$S$2,19)</f>
        <v>46131</v>
      </c>
      <c r="Y10" s="403">
        <f>DATE($M$2,$S$2,20)</f>
        <v>46132</v>
      </c>
      <c r="Z10" s="403">
        <f>DATE($M$2,$S$2,21)</f>
        <v>46133</v>
      </c>
      <c r="AA10" s="403">
        <f>DATE($M$2,$S$2,22)</f>
        <v>46134</v>
      </c>
      <c r="AB10" s="403">
        <f>DATE($M$2,$S$2,23)</f>
        <v>46135</v>
      </c>
      <c r="AC10" s="403">
        <f>DATE($M$2,$S$2,24)</f>
        <v>46136</v>
      </c>
      <c r="AD10" s="403">
        <f>DATE($M$2,$S$2,25)</f>
        <v>46137</v>
      </c>
      <c r="AE10" s="403">
        <f>DATE($M$2,$S$2,26)</f>
        <v>46138</v>
      </c>
      <c r="AF10" s="403">
        <f>DATE($M$2,$S$2,27)</f>
        <v>46139</v>
      </c>
      <c r="AG10" s="403">
        <f>DATE($M$2,$S$2,28)</f>
        <v>46140</v>
      </c>
      <c r="AH10" s="403">
        <f>IF(DAY(EOMONTH(F10,0))&lt;29,"",DATE($M$2,$S$2,29))</f>
        <v>46141</v>
      </c>
      <c r="AI10" s="403">
        <f>IF(DAY(EOMONTH(F10,0))&lt;30,"",DATE($M$2,$S$2,30))</f>
        <v>46142</v>
      </c>
      <c r="AJ10" s="403" t="str">
        <f>IF(DAY(EOMONTH(F10,0))&lt;31,"",DATE($M$2,$S$2,31))</f>
        <v/>
      </c>
      <c r="AK10" s="394"/>
      <c r="AL10" s="395"/>
      <c r="AM10" s="396"/>
      <c r="AN10" s="396"/>
    </row>
    <row r="11" spans="1:41" ht="18" customHeight="1">
      <c r="A11" s="404">
        <v>1</v>
      </c>
      <c r="B11" s="405" t="s">
        <v>248</v>
      </c>
      <c r="C11" s="406" t="s">
        <v>249</v>
      </c>
      <c r="D11" s="407"/>
      <c r="E11" s="408" t="s">
        <v>249</v>
      </c>
      <c r="F11" s="40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10"/>
      <c r="AI11" s="410"/>
      <c r="AJ11" s="410"/>
      <c r="AK11" s="411">
        <f>+SUM(F11:AJ11)</f>
        <v>0</v>
      </c>
      <c r="AL11" s="412">
        <f>IF($AK$3="４週",AK11/4,AK11/(DAY(EOMONTH($F$9,0))/7))</f>
        <v>0</v>
      </c>
      <c r="AM11" s="413"/>
      <c r="AN11" s="413"/>
    </row>
    <row r="12" spans="1:41" ht="18" customHeight="1">
      <c r="A12" s="404">
        <v>2</v>
      </c>
      <c r="B12" s="405" t="s">
        <v>250</v>
      </c>
      <c r="C12" s="406" t="s">
        <v>251</v>
      </c>
      <c r="D12" s="407"/>
      <c r="E12" s="408" t="s">
        <v>251</v>
      </c>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10"/>
      <c r="AI12" s="410"/>
      <c r="AJ12" s="410"/>
      <c r="AK12" s="411">
        <f t="shared" ref="AK12:AK31" si="0">+SUM(F12:AJ12)</f>
        <v>0</v>
      </c>
      <c r="AL12" s="412">
        <f>IF($AK$3="４週",AK12/4,AK12/(DAY(EOMONTH($F$9,0))/7))</f>
        <v>0</v>
      </c>
      <c r="AM12" s="413"/>
      <c r="AN12" s="413"/>
    </row>
    <row r="13" spans="1:41" ht="18" customHeight="1">
      <c r="A13" s="404">
        <v>3</v>
      </c>
      <c r="B13" s="405" t="s">
        <v>252</v>
      </c>
      <c r="C13" s="406" t="s">
        <v>253</v>
      </c>
      <c r="D13" s="407"/>
      <c r="E13" s="408" t="s">
        <v>253</v>
      </c>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10"/>
      <c r="AI13" s="410"/>
      <c r="AJ13" s="410"/>
      <c r="AK13" s="411">
        <f t="shared" si="0"/>
        <v>0</v>
      </c>
      <c r="AL13" s="412">
        <f>IF($AK$3="４週",AK13/4,AK13/(DAY(EOMONTH($F$9,0))/7))</f>
        <v>0</v>
      </c>
      <c r="AM13" s="413"/>
      <c r="AN13" s="413"/>
    </row>
    <row r="14" spans="1:41" ht="18" customHeight="1">
      <c r="A14" s="404">
        <v>4</v>
      </c>
      <c r="B14" s="405" t="s">
        <v>252</v>
      </c>
      <c r="C14" s="406" t="s">
        <v>255</v>
      </c>
      <c r="D14" s="407"/>
      <c r="E14" s="408" t="s">
        <v>255</v>
      </c>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10"/>
      <c r="AI14" s="410"/>
      <c r="AJ14" s="410"/>
      <c r="AK14" s="411">
        <f t="shared" si="0"/>
        <v>0</v>
      </c>
      <c r="AL14" s="412">
        <f>IF($AK$3="４週",AK14/4,AK14/(DAY(EOMONTH($F$9,0))/7))</f>
        <v>0</v>
      </c>
      <c r="AM14" s="413"/>
      <c r="AN14" s="413"/>
    </row>
    <row r="15" spans="1:41" ht="18" customHeight="1">
      <c r="A15" s="404">
        <v>5</v>
      </c>
      <c r="B15" s="405"/>
      <c r="C15" s="406"/>
      <c r="D15" s="407"/>
      <c r="E15" s="408"/>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10"/>
      <c r="AI15" s="410"/>
      <c r="AJ15" s="410"/>
      <c r="AK15" s="411">
        <f t="shared" si="0"/>
        <v>0</v>
      </c>
      <c r="AL15" s="412">
        <f t="shared" ref="AL15:AL30" si="1">IF($AK$3="４週",AK15/4,AK15/(DAY(EOMONTH($F$9,0))/7))</f>
        <v>0</v>
      </c>
      <c r="AM15" s="413"/>
      <c r="AN15" s="413"/>
    </row>
    <row r="16" spans="1:41" ht="18" customHeight="1">
      <c r="A16" s="404">
        <v>6</v>
      </c>
      <c r="B16" s="405"/>
      <c r="C16" s="406"/>
      <c r="D16" s="407"/>
      <c r="E16" s="408"/>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10"/>
      <c r="AI16" s="410"/>
      <c r="AJ16" s="410"/>
      <c r="AK16" s="411">
        <f t="shared" si="0"/>
        <v>0</v>
      </c>
      <c r="AL16" s="412">
        <f t="shared" si="1"/>
        <v>0</v>
      </c>
      <c r="AM16" s="413"/>
      <c r="AN16" s="413"/>
    </row>
    <row r="17" spans="1:40" ht="18" customHeight="1">
      <c r="A17" s="404">
        <v>7</v>
      </c>
      <c r="B17" s="405"/>
      <c r="C17" s="406"/>
      <c r="D17" s="407"/>
      <c r="E17" s="408"/>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10"/>
      <c r="AI17" s="410"/>
      <c r="AJ17" s="410"/>
      <c r="AK17" s="411">
        <f t="shared" si="0"/>
        <v>0</v>
      </c>
      <c r="AL17" s="412">
        <f t="shared" si="1"/>
        <v>0</v>
      </c>
      <c r="AM17" s="413"/>
      <c r="AN17" s="413"/>
    </row>
    <row r="18" spans="1:40" ht="18" customHeight="1">
      <c r="A18" s="404">
        <v>8</v>
      </c>
      <c r="B18" s="405"/>
      <c r="C18" s="406"/>
      <c r="D18" s="407"/>
      <c r="E18" s="408"/>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10"/>
      <c r="AI18" s="410"/>
      <c r="AJ18" s="410"/>
      <c r="AK18" s="411">
        <f t="shared" si="0"/>
        <v>0</v>
      </c>
      <c r="AL18" s="412">
        <f t="shared" si="1"/>
        <v>0</v>
      </c>
      <c r="AM18" s="413"/>
      <c r="AN18" s="413"/>
    </row>
    <row r="19" spans="1:40" ht="18" customHeight="1">
      <c r="A19" s="404">
        <v>9</v>
      </c>
      <c r="B19" s="405"/>
      <c r="C19" s="406"/>
      <c r="D19" s="407"/>
      <c r="E19" s="408"/>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10"/>
      <c r="AI19" s="410"/>
      <c r="AJ19" s="410"/>
      <c r="AK19" s="411">
        <f t="shared" si="0"/>
        <v>0</v>
      </c>
      <c r="AL19" s="412">
        <f t="shared" si="1"/>
        <v>0</v>
      </c>
      <c r="AM19" s="413"/>
      <c r="AN19" s="413"/>
    </row>
    <row r="20" spans="1:40" ht="18" customHeight="1">
      <c r="A20" s="404">
        <v>10</v>
      </c>
      <c r="B20" s="405"/>
      <c r="C20" s="406"/>
      <c r="D20" s="407"/>
      <c r="E20" s="408"/>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10"/>
      <c r="AI20" s="410"/>
      <c r="AJ20" s="410"/>
      <c r="AK20" s="411">
        <f t="shared" si="0"/>
        <v>0</v>
      </c>
      <c r="AL20" s="412">
        <f t="shared" si="1"/>
        <v>0</v>
      </c>
      <c r="AM20" s="413"/>
      <c r="AN20" s="413"/>
    </row>
    <row r="21" spans="1:40" ht="18" customHeight="1">
      <c r="A21" s="404">
        <v>11</v>
      </c>
      <c r="B21" s="405"/>
      <c r="C21" s="406"/>
      <c r="D21" s="407"/>
      <c r="E21" s="408"/>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10"/>
      <c r="AI21" s="410"/>
      <c r="AJ21" s="410"/>
      <c r="AK21" s="411">
        <f t="shared" si="0"/>
        <v>0</v>
      </c>
      <c r="AL21" s="412">
        <f t="shared" si="1"/>
        <v>0</v>
      </c>
      <c r="AM21" s="413"/>
      <c r="AN21" s="413"/>
    </row>
    <row r="22" spans="1:40" ht="18" customHeight="1">
      <c r="A22" s="404">
        <v>12</v>
      </c>
      <c r="B22" s="405"/>
      <c r="C22" s="406"/>
      <c r="D22" s="407"/>
      <c r="E22" s="408"/>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10"/>
      <c r="AI22" s="410"/>
      <c r="AJ22" s="410"/>
      <c r="AK22" s="411">
        <f t="shared" si="0"/>
        <v>0</v>
      </c>
      <c r="AL22" s="412">
        <f t="shared" si="1"/>
        <v>0</v>
      </c>
      <c r="AM22" s="413"/>
      <c r="AN22" s="413"/>
    </row>
    <row r="23" spans="1:40" ht="18" customHeight="1">
      <c r="A23" s="404">
        <v>13</v>
      </c>
      <c r="B23" s="405"/>
      <c r="C23" s="406"/>
      <c r="D23" s="407"/>
      <c r="E23" s="408"/>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10"/>
      <c r="AI23" s="410"/>
      <c r="AJ23" s="410"/>
      <c r="AK23" s="411">
        <f t="shared" si="0"/>
        <v>0</v>
      </c>
      <c r="AL23" s="412">
        <f t="shared" si="1"/>
        <v>0</v>
      </c>
      <c r="AM23" s="413"/>
      <c r="AN23" s="413"/>
    </row>
    <row r="24" spans="1:40" ht="18" customHeight="1">
      <c r="A24" s="404">
        <v>14</v>
      </c>
      <c r="B24" s="405"/>
      <c r="C24" s="406"/>
      <c r="D24" s="407"/>
      <c r="E24" s="408"/>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10"/>
      <c r="AI24" s="410"/>
      <c r="AJ24" s="410"/>
      <c r="AK24" s="411">
        <f t="shared" si="0"/>
        <v>0</v>
      </c>
      <c r="AL24" s="412">
        <f t="shared" si="1"/>
        <v>0</v>
      </c>
      <c r="AM24" s="413"/>
      <c r="AN24" s="413"/>
    </row>
    <row r="25" spans="1:40" ht="18" customHeight="1">
      <c r="A25" s="404">
        <v>15</v>
      </c>
      <c r="B25" s="405"/>
      <c r="C25" s="406"/>
      <c r="D25" s="407"/>
      <c r="E25" s="408"/>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10"/>
      <c r="AI25" s="410"/>
      <c r="AJ25" s="410"/>
      <c r="AK25" s="411">
        <f t="shared" si="0"/>
        <v>0</v>
      </c>
      <c r="AL25" s="412">
        <f t="shared" si="1"/>
        <v>0</v>
      </c>
      <c r="AM25" s="413"/>
      <c r="AN25" s="413"/>
    </row>
    <row r="26" spans="1:40" ht="18" customHeight="1">
      <c r="A26" s="404">
        <v>16</v>
      </c>
      <c r="B26" s="405"/>
      <c r="C26" s="406"/>
      <c r="D26" s="407"/>
      <c r="E26" s="408"/>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10"/>
      <c r="AI26" s="410"/>
      <c r="AJ26" s="410"/>
      <c r="AK26" s="411">
        <f t="shared" si="0"/>
        <v>0</v>
      </c>
      <c r="AL26" s="412">
        <f t="shared" si="1"/>
        <v>0</v>
      </c>
      <c r="AM26" s="413"/>
      <c r="AN26" s="413"/>
    </row>
    <row r="27" spans="1:40" ht="18" customHeight="1">
      <c r="A27" s="404">
        <v>17</v>
      </c>
      <c r="B27" s="405"/>
      <c r="C27" s="406"/>
      <c r="D27" s="407"/>
      <c r="E27" s="408"/>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10"/>
      <c r="AI27" s="410"/>
      <c r="AJ27" s="410"/>
      <c r="AK27" s="411">
        <f t="shared" si="0"/>
        <v>0</v>
      </c>
      <c r="AL27" s="412">
        <f t="shared" si="1"/>
        <v>0</v>
      </c>
      <c r="AM27" s="413"/>
      <c r="AN27" s="413"/>
    </row>
    <row r="28" spans="1:40" ht="18" customHeight="1">
      <c r="A28" s="404">
        <v>18</v>
      </c>
      <c r="B28" s="405"/>
      <c r="C28" s="406"/>
      <c r="D28" s="407"/>
      <c r="E28" s="408"/>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10"/>
      <c r="AI28" s="410"/>
      <c r="AJ28" s="410"/>
      <c r="AK28" s="411">
        <f t="shared" si="0"/>
        <v>0</v>
      </c>
      <c r="AL28" s="412">
        <f t="shared" si="1"/>
        <v>0</v>
      </c>
      <c r="AM28" s="413"/>
      <c r="AN28" s="413"/>
    </row>
    <row r="29" spans="1:40" ht="18" customHeight="1">
      <c r="A29" s="404">
        <v>19</v>
      </c>
      <c r="B29" s="405"/>
      <c r="C29" s="406"/>
      <c r="D29" s="407"/>
      <c r="E29" s="408"/>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10"/>
      <c r="AI29" s="410"/>
      <c r="AJ29" s="410"/>
      <c r="AK29" s="411">
        <f t="shared" si="0"/>
        <v>0</v>
      </c>
      <c r="AL29" s="412">
        <f t="shared" si="1"/>
        <v>0</v>
      </c>
      <c r="AM29" s="413"/>
      <c r="AN29" s="413"/>
    </row>
    <row r="30" spans="1:40" ht="18" customHeight="1">
      <c r="A30" s="404">
        <v>20</v>
      </c>
      <c r="B30" s="405"/>
      <c r="C30" s="406"/>
      <c r="D30" s="407"/>
      <c r="E30" s="408"/>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10"/>
      <c r="AI30" s="410"/>
      <c r="AJ30" s="410"/>
      <c r="AK30" s="411">
        <f t="shared" si="0"/>
        <v>0</v>
      </c>
      <c r="AL30" s="412">
        <f t="shared" si="1"/>
        <v>0</v>
      </c>
      <c r="AM30" s="413"/>
      <c r="AN30" s="413"/>
    </row>
    <row r="31" spans="1:40" ht="18" customHeight="1">
      <c r="A31" s="392" t="s">
        <v>256</v>
      </c>
      <c r="B31" s="415"/>
      <c r="C31" s="415"/>
      <c r="D31" s="415"/>
      <c r="E31" s="415"/>
      <c r="F31" s="416">
        <f>+SUM(F11:F30)</f>
        <v>0</v>
      </c>
      <c r="G31" s="416">
        <f t="shared" ref="G31:AJ31" si="2">+SUM(G11:G30)</f>
        <v>0</v>
      </c>
      <c r="H31" s="416">
        <f t="shared" si="2"/>
        <v>0</v>
      </c>
      <c r="I31" s="416">
        <f t="shared" si="2"/>
        <v>0</v>
      </c>
      <c r="J31" s="416">
        <f t="shared" si="2"/>
        <v>0</v>
      </c>
      <c r="K31" s="416">
        <f t="shared" si="2"/>
        <v>0</v>
      </c>
      <c r="L31" s="416">
        <f t="shared" si="2"/>
        <v>0</v>
      </c>
      <c r="M31" s="416">
        <f t="shared" si="2"/>
        <v>0</v>
      </c>
      <c r="N31" s="416">
        <f t="shared" si="2"/>
        <v>0</v>
      </c>
      <c r="O31" s="416">
        <f t="shared" si="2"/>
        <v>0</v>
      </c>
      <c r="P31" s="416">
        <f t="shared" si="2"/>
        <v>0</v>
      </c>
      <c r="Q31" s="416">
        <f t="shared" si="2"/>
        <v>0</v>
      </c>
      <c r="R31" s="416">
        <f t="shared" si="2"/>
        <v>0</v>
      </c>
      <c r="S31" s="416">
        <f t="shared" si="2"/>
        <v>0</v>
      </c>
      <c r="T31" s="416">
        <f t="shared" si="2"/>
        <v>0</v>
      </c>
      <c r="U31" s="416">
        <f t="shared" si="2"/>
        <v>0</v>
      </c>
      <c r="V31" s="416">
        <f t="shared" si="2"/>
        <v>0</v>
      </c>
      <c r="W31" s="416">
        <f t="shared" si="2"/>
        <v>0</v>
      </c>
      <c r="X31" s="416">
        <f t="shared" si="2"/>
        <v>0</v>
      </c>
      <c r="Y31" s="416">
        <f t="shared" si="2"/>
        <v>0</v>
      </c>
      <c r="Z31" s="416">
        <f t="shared" si="2"/>
        <v>0</v>
      </c>
      <c r="AA31" s="416">
        <f t="shared" si="2"/>
        <v>0</v>
      </c>
      <c r="AB31" s="416">
        <f t="shared" si="2"/>
        <v>0</v>
      </c>
      <c r="AC31" s="416">
        <f t="shared" si="2"/>
        <v>0</v>
      </c>
      <c r="AD31" s="416">
        <f t="shared" si="2"/>
        <v>0</v>
      </c>
      <c r="AE31" s="416">
        <f t="shared" si="2"/>
        <v>0</v>
      </c>
      <c r="AF31" s="416">
        <f t="shared" si="2"/>
        <v>0</v>
      </c>
      <c r="AG31" s="416">
        <f t="shared" si="2"/>
        <v>0</v>
      </c>
      <c r="AH31" s="410">
        <f t="shared" si="2"/>
        <v>0</v>
      </c>
      <c r="AI31" s="410">
        <f t="shared" si="2"/>
        <v>0</v>
      </c>
      <c r="AJ31" s="410">
        <f t="shared" si="2"/>
        <v>0</v>
      </c>
      <c r="AK31" s="411">
        <f t="shared" si="0"/>
        <v>0</v>
      </c>
      <c r="AL31" s="412">
        <f>IF($AK$3="４週",AK31/4,AK31/(DAY(EOMONTH($F$9,0))/7))</f>
        <v>0</v>
      </c>
      <c r="AM31" s="417"/>
      <c r="AN31" s="417"/>
    </row>
    <row r="32" spans="1:40" ht="18" customHeight="1">
      <c r="A32" s="415" t="s">
        <v>257</v>
      </c>
      <c r="B32" s="415"/>
      <c r="C32" s="415"/>
      <c r="D32" s="415"/>
      <c r="E32" s="418"/>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20"/>
      <c r="AI32" s="420"/>
      <c r="AJ32" s="420"/>
      <c r="AK32" s="416"/>
      <c r="AL32" s="421"/>
      <c r="AM32" s="417"/>
      <c r="AN32" s="417"/>
    </row>
    <row r="33" spans="1:43" ht="15" customHeight="1">
      <c r="A33" s="387"/>
      <c r="B33" s="387"/>
      <c r="C33" s="387"/>
      <c r="D33" s="387"/>
      <c r="E33" s="387"/>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387"/>
      <c r="AL33" s="387"/>
      <c r="AM33" s="371"/>
    </row>
    <row r="34" spans="1:43" ht="15" customHeight="1">
      <c r="A34" s="387"/>
      <c r="B34" s="387"/>
      <c r="C34" s="387"/>
      <c r="D34" s="387"/>
      <c r="E34" s="387"/>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22"/>
      <c r="AK34" s="387"/>
      <c r="AL34" s="387"/>
      <c r="AM34" s="371"/>
    </row>
    <row r="35" spans="1:43" ht="21" customHeight="1">
      <c r="A35" s="370" t="s">
        <v>258</v>
      </c>
      <c r="B35" s="387"/>
      <c r="C35" s="387"/>
      <c r="D35" s="387"/>
      <c r="E35" s="387"/>
      <c r="F35" s="387"/>
      <c r="G35" s="422"/>
      <c r="H35" s="422"/>
      <c r="I35" s="422"/>
      <c r="J35" s="422"/>
      <c r="K35" s="422"/>
      <c r="L35" s="422"/>
      <c r="M35" s="422"/>
      <c r="N35" s="422"/>
      <c r="O35" s="422"/>
      <c r="AM35" s="387"/>
      <c r="AN35" s="371"/>
    </row>
    <row r="36" spans="1:43" ht="25" customHeight="1">
      <c r="A36" s="391"/>
      <c r="B36" s="391"/>
      <c r="C36" s="391"/>
      <c r="D36" s="423">
        <v>4</v>
      </c>
      <c r="E36" s="423">
        <v>5</v>
      </c>
      <c r="F36" s="424">
        <v>6</v>
      </c>
      <c r="G36" s="424"/>
      <c r="H36" s="424"/>
      <c r="I36" s="424">
        <v>7</v>
      </c>
      <c r="J36" s="424"/>
      <c r="K36" s="424"/>
      <c r="L36" s="424">
        <v>8</v>
      </c>
      <c r="M36" s="424"/>
      <c r="N36" s="424"/>
      <c r="O36" s="424">
        <v>9</v>
      </c>
      <c r="P36" s="424"/>
      <c r="Q36" s="424"/>
      <c r="R36" s="424">
        <v>10</v>
      </c>
      <c r="S36" s="424"/>
      <c r="T36" s="424"/>
      <c r="U36" s="424">
        <v>11</v>
      </c>
      <c r="V36" s="424"/>
      <c r="W36" s="424"/>
      <c r="X36" s="424">
        <v>12</v>
      </c>
      <c r="Y36" s="424"/>
      <c r="Z36" s="424"/>
      <c r="AA36" s="424">
        <v>1</v>
      </c>
      <c r="AB36" s="424"/>
      <c r="AC36" s="424"/>
      <c r="AD36" s="424">
        <v>2</v>
      </c>
      <c r="AE36" s="424"/>
      <c r="AF36" s="424"/>
      <c r="AG36" s="424">
        <v>3</v>
      </c>
      <c r="AH36" s="424"/>
      <c r="AI36" s="424"/>
      <c r="AJ36" s="391" t="s">
        <v>259</v>
      </c>
      <c r="AK36" s="391"/>
      <c r="AL36" s="425" t="s">
        <v>260</v>
      </c>
      <c r="AM36" s="428"/>
      <c r="AN36" s="428"/>
      <c r="AO36" s="428"/>
      <c r="AP36" s="428"/>
      <c r="AQ36" s="428"/>
    </row>
    <row r="37" spans="1:43" ht="18" customHeight="1">
      <c r="A37" s="429" t="s">
        <v>262</v>
      </c>
      <c r="B37" s="429"/>
      <c r="C37" s="429"/>
      <c r="D37" s="416">
        <f>SUM(D38:D43)</f>
        <v>120</v>
      </c>
      <c r="E37" s="416">
        <f>SUM(E38:E43)</f>
        <v>114</v>
      </c>
      <c r="F37" s="457">
        <f t="shared" ref="F37:AI37" si="3">SUM(F38:F43)</f>
        <v>120</v>
      </c>
      <c r="G37" s="457">
        <f t="shared" si="3"/>
        <v>0</v>
      </c>
      <c r="H37" s="457">
        <f t="shared" si="3"/>
        <v>0</v>
      </c>
      <c r="I37" s="457">
        <f t="shared" si="3"/>
        <v>126</v>
      </c>
      <c r="J37" s="457">
        <f t="shared" si="3"/>
        <v>0</v>
      </c>
      <c r="K37" s="457">
        <f t="shared" si="3"/>
        <v>0</v>
      </c>
      <c r="L37" s="457">
        <f t="shared" si="3"/>
        <v>126</v>
      </c>
      <c r="M37" s="457">
        <f t="shared" si="3"/>
        <v>0</v>
      </c>
      <c r="N37" s="457">
        <f t="shared" si="3"/>
        <v>0</v>
      </c>
      <c r="O37" s="457">
        <f t="shared" si="3"/>
        <v>114</v>
      </c>
      <c r="P37" s="457">
        <f t="shared" si="3"/>
        <v>0</v>
      </c>
      <c r="Q37" s="457">
        <f t="shared" si="3"/>
        <v>0</v>
      </c>
      <c r="R37" s="457">
        <f t="shared" si="3"/>
        <v>120</v>
      </c>
      <c r="S37" s="457">
        <f t="shared" si="3"/>
        <v>0</v>
      </c>
      <c r="T37" s="457">
        <f t="shared" si="3"/>
        <v>0</v>
      </c>
      <c r="U37" s="457">
        <f t="shared" si="3"/>
        <v>120</v>
      </c>
      <c r="V37" s="457">
        <f t="shared" si="3"/>
        <v>0</v>
      </c>
      <c r="W37" s="457">
        <f t="shared" si="3"/>
        <v>0</v>
      </c>
      <c r="X37" s="457">
        <f t="shared" si="3"/>
        <v>114</v>
      </c>
      <c r="Y37" s="457">
        <f t="shared" si="3"/>
        <v>0</v>
      </c>
      <c r="Z37" s="457">
        <f t="shared" si="3"/>
        <v>0</v>
      </c>
      <c r="AA37" s="457">
        <f t="shared" si="3"/>
        <v>114</v>
      </c>
      <c r="AB37" s="457">
        <f t="shared" si="3"/>
        <v>0</v>
      </c>
      <c r="AC37" s="457">
        <f t="shared" si="3"/>
        <v>0</v>
      </c>
      <c r="AD37" s="457">
        <f t="shared" si="3"/>
        <v>114</v>
      </c>
      <c r="AE37" s="457">
        <f t="shared" si="3"/>
        <v>0</v>
      </c>
      <c r="AF37" s="457">
        <f t="shared" si="3"/>
        <v>0</v>
      </c>
      <c r="AG37" s="457">
        <f t="shared" si="3"/>
        <v>120</v>
      </c>
      <c r="AH37" s="457">
        <f t="shared" si="3"/>
        <v>0</v>
      </c>
      <c r="AI37" s="457">
        <f t="shared" si="3"/>
        <v>0</v>
      </c>
      <c r="AJ37" s="434">
        <f t="shared" ref="AJ37:AJ43" si="4">SUM(D37:AI37)</f>
        <v>1422</v>
      </c>
      <c r="AK37" s="434"/>
      <c r="AL37" s="435">
        <f>ROUNDUP(AJ37/AJ44,1)</f>
        <v>6</v>
      </c>
      <c r="AM37" s="428"/>
      <c r="AN37" s="428"/>
      <c r="AO37" s="428"/>
      <c r="AP37" s="428"/>
      <c r="AQ37" s="428"/>
    </row>
    <row r="38" spans="1:43" ht="18" customHeight="1">
      <c r="A38" s="482" t="s">
        <v>263</v>
      </c>
      <c r="B38" s="483"/>
      <c r="C38" s="484"/>
      <c r="D38" s="409"/>
      <c r="E38" s="409"/>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34">
        <f t="shared" si="4"/>
        <v>0</v>
      </c>
      <c r="AK38" s="434"/>
      <c r="AL38" s="435">
        <f t="shared" ref="AL38:AL43" si="5">ROUNDUP(AJ38/$AJ$44,1)</f>
        <v>0</v>
      </c>
      <c r="AM38" s="428"/>
      <c r="AN38" s="428"/>
      <c r="AO38" s="428"/>
      <c r="AP38" s="428"/>
      <c r="AQ38" s="428"/>
    </row>
    <row r="39" spans="1:43" ht="18" customHeight="1">
      <c r="A39" s="482" t="s">
        <v>264</v>
      </c>
      <c r="B39" s="483"/>
      <c r="C39" s="484"/>
      <c r="D39" s="409">
        <v>20</v>
      </c>
      <c r="E39" s="409">
        <v>19</v>
      </c>
      <c r="F39" s="441">
        <v>20</v>
      </c>
      <c r="G39" s="441"/>
      <c r="H39" s="441"/>
      <c r="I39" s="441">
        <v>21</v>
      </c>
      <c r="J39" s="441"/>
      <c r="K39" s="441"/>
      <c r="L39" s="441">
        <v>21</v>
      </c>
      <c r="M39" s="441"/>
      <c r="N39" s="441"/>
      <c r="O39" s="441">
        <v>19</v>
      </c>
      <c r="P39" s="441"/>
      <c r="Q39" s="441"/>
      <c r="R39" s="441">
        <v>20</v>
      </c>
      <c r="S39" s="441"/>
      <c r="T39" s="441"/>
      <c r="U39" s="441">
        <v>20</v>
      </c>
      <c r="V39" s="441"/>
      <c r="W39" s="441"/>
      <c r="X39" s="441">
        <v>19</v>
      </c>
      <c r="Y39" s="441"/>
      <c r="Z39" s="441"/>
      <c r="AA39" s="441">
        <v>19</v>
      </c>
      <c r="AB39" s="441"/>
      <c r="AC39" s="441"/>
      <c r="AD39" s="441">
        <v>19</v>
      </c>
      <c r="AE39" s="441"/>
      <c r="AF39" s="441"/>
      <c r="AG39" s="441">
        <v>20</v>
      </c>
      <c r="AH39" s="441"/>
      <c r="AI39" s="441"/>
      <c r="AJ39" s="434">
        <f t="shared" si="4"/>
        <v>237</v>
      </c>
      <c r="AK39" s="434"/>
      <c r="AL39" s="435">
        <f t="shared" si="5"/>
        <v>1</v>
      </c>
      <c r="AM39" s="428"/>
      <c r="AN39" s="428"/>
      <c r="AO39" s="428"/>
      <c r="AP39" s="428"/>
      <c r="AQ39" s="428"/>
    </row>
    <row r="40" spans="1:43" ht="18" customHeight="1">
      <c r="A40" s="482" t="s">
        <v>265</v>
      </c>
      <c r="B40" s="483"/>
      <c r="C40" s="484"/>
      <c r="D40" s="409">
        <v>20</v>
      </c>
      <c r="E40" s="409">
        <v>19</v>
      </c>
      <c r="F40" s="441">
        <v>20</v>
      </c>
      <c r="G40" s="441"/>
      <c r="H40" s="441"/>
      <c r="I40" s="441">
        <v>21</v>
      </c>
      <c r="J40" s="441"/>
      <c r="K40" s="441"/>
      <c r="L40" s="441">
        <v>21</v>
      </c>
      <c r="M40" s="441"/>
      <c r="N40" s="441"/>
      <c r="O40" s="441">
        <v>19</v>
      </c>
      <c r="P40" s="441"/>
      <c r="Q40" s="441"/>
      <c r="R40" s="441">
        <v>20</v>
      </c>
      <c r="S40" s="441"/>
      <c r="T40" s="441"/>
      <c r="U40" s="441">
        <v>20</v>
      </c>
      <c r="V40" s="441"/>
      <c r="W40" s="441"/>
      <c r="X40" s="441">
        <v>19</v>
      </c>
      <c r="Y40" s="441"/>
      <c r="Z40" s="441"/>
      <c r="AA40" s="441">
        <v>19</v>
      </c>
      <c r="AB40" s="441"/>
      <c r="AC40" s="441"/>
      <c r="AD40" s="441">
        <v>19</v>
      </c>
      <c r="AE40" s="441"/>
      <c r="AF40" s="441"/>
      <c r="AG40" s="441">
        <v>20</v>
      </c>
      <c r="AH40" s="441"/>
      <c r="AI40" s="441"/>
      <c r="AJ40" s="434">
        <f t="shared" si="4"/>
        <v>237</v>
      </c>
      <c r="AK40" s="434"/>
      <c r="AL40" s="435">
        <f t="shared" si="5"/>
        <v>1</v>
      </c>
      <c r="AM40" s="428"/>
      <c r="AN40" s="428"/>
      <c r="AO40" s="428"/>
      <c r="AP40" s="428"/>
      <c r="AQ40" s="428"/>
    </row>
    <row r="41" spans="1:43" ht="18" customHeight="1">
      <c r="A41" s="482" t="s">
        <v>266</v>
      </c>
      <c r="B41" s="483"/>
      <c r="C41" s="484"/>
      <c r="D41" s="409">
        <v>40</v>
      </c>
      <c r="E41" s="409">
        <v>38</v>
      </c>
      <c r="F41" s="441">
        <v>40</v>
      </c>
      <c r="G41" s="441"/>
      <c r="H41" s="441"/>
      <c r="I41" s="441">
        <v>42</v>
      </c>
      <c r="J41" s="441"/>
      <c r="K41" s="441"/>
      <c r="L41" s="441">
        <v>42</v>
      </c>
      <c r="M41" s="441"/>
      <c r="N41" s="441"/>
      <c r="O41" s="441">
        <v>38</v>
      </c>
      <c r="P41" s="441"/>
      <c r="Q41" s="441"/>
      <c r="R41" s="441">
        <v>40</v>
      </c>
      <c r="S41" s="441"/>
      <c r="T41" s="441"/>
      <c r="U41" s="441">
        <v>40</v>
      </c>
      <c r="V41" s="441"/>
      <c r="W41" s="441"/>
      <c r="X41" s="441">
        <v>38</v>
      </c>
      <c r="Y41" s="441"/>
      <c r="Z41" s="441"/>
      <c r="AA41" s="441">
        <v>38</v>
      </c>
      <c r="AB41" s="441"/>
      <c r="AC41" s="441"/>
      <c r="AD41" s="441">
        <v>38</v>
      </c>
      <c r="AE41" s="441"/>
      <c r="AF41" s="441"/>
      <c r="AG41" s="441">
        <v>40</v>
      </c>
      <c r="AH41" s="441"/>
      <c r="AI41" s="441"/>
      <c r="AJ41" s="434">
        <f t="shared" si="4"/>
        <v>474</v>
      </c>
      <c r="AK41" s="434"/>
      <c r="AL41" s="435">
        <f t="shared" si="5"/>
        <v>2</v>
      </c>
      <c r="AM41" s="428"/>
      <c r="AN41" s="428"/>
      <c r="AO41" s="428"/>
      <c r="AP41" s="428"/>
      <c r="AQ41" s="428"/>
    </row>
    <row r="42" spans="1:43" ht="18" customHeight="1">
      <c r="A42" s="482" t="s">
        <v>268</v>
      </c>
      <c r="B42" s="483"/>
      <c r="C42" s="484"/>
      <c r="D42" s="409">
        <v>20</v>
      </c>
      <c r="E42" s="409">
        <v>19</v>
      </c>
      <c r="F42" s="441">
        <v>20</v>
      </c>
      <c r="G42" s="441"/>
      <c r="H42" s="441"/>
      <c r="I42" s="441">
        <v>21</v>
      </c>
      <c r="J42" s="441"/>
      <c r="K42" s="441"/>
      <c r="L42" s="441">
        <v>21</v>
      </c>
      <c r="M42" s="441"/>
      <c r="N42" s="441"/>
      <c r="O42" s="441">
        <v>19</v>
      </c>
      <c r="P42" s="441"/>
      <c r="Q42" s="441"/>
      <c r="R42" s="441">
        <v>20</v>
      </c>
      <c r="S42" s="441"/>
      <c r="T42" s="441"/>
      <c r="U42" s="441">
        <v>20</v>
      </c>
      <c r="V42" s="441"/>
      <c r="W42" s="441"/>
      <c r="X42" s="441">
        <v>19</v>
      </c>
      <c r="Y42" s="441"/>
      <c r="Z42" s="441"/>
      <c r="AA42" s="441">
        <v>19</v>
      </c>
      <c r="AB42" s="441"/>
      <c r="AC42" s="441"/>
      <c r="AD42" s="441">
        <v>19</v>
      </c>
      <c r="AE42" s="441"/>
      <c r="AF42" s="441"/>
      <c r="AG42" s="441">
        <v>20</v>
      </c>
      <c r="AH42" s="441"/>
      <c r="AI42" s="441"/>
      <c r="AJ42" s="434">
        <f t="shared" si="4"/>
        <v>237</v>
      </c>
      <c r="AK42" s="434"/>
      <c r="AL42" s="435">
        <f t="shared" si="5"/>
        <v>1</v>
      </c>
      <c r="AM42" s="428"/>
      <c r="AN42" s="428"/>
      <c r="AO42" s="428"/>
      <c r="AP42" s="428"/>
      <c r="AQ42" s="428"/>
    </row>
    <row r="43" spans="1:43" ht="18" customHeight="1">
      <c r="A43" s="438" t="s">
        <v>270</v>
      </c>
      <c r="B43" s="439"/>
      <c r="C43" s="440"/>
      <c r="D43" s="409">
        <v>20</v>
      </c>
      <c r="E43" s="409">
        <v>19</v>
      </c>
      <c r="F43" s="441">
        <v>20</v>
      </c>
      <c r="G43" s="441"/>
      <c r="H43" s="441"/>
      <c r="I43" s="441">
        <v>21</v>
      </c>
      <c r="J43" s="441"/>
      <c r="K43" s="441"/>
      <c r="L43" s="441">
        <v>21</v>
      </c>
      <c r="M43" s="441"/>
      <c r="N43" s="441"/>
      <c r="O43" s="441">
        <v>19</v>
      </c>
      <c r="P43" s="441"/>
      <c r="Q43" s="441"/>
      <c r="R43" s="441">
        <v>20</v>
      </c>
      <c r="S43" s="441"/>
      <c r="T43" s="441"/>
      <c r="U43" s="441">
        <v>20</v>
      </c>
      <c r="V43" s="441"/>
      <c r="W43" s="441"/>
      <c r="X43" s="441">
        <v>19</v>
      </c>
      <c r="Y43" s="441"/>
      <c r="Z43" s="441"/>
      <c r="AA43" s="441">
        <v>19</v>
      </c>
      <c r="AB43" s="441"/>
      <c r="AC43" s="441"/>
      <c r="AD43" s="441">
        <v>19</v>
      </c>
      <c r="AE43" s="441"/>
      <c r="AF43" s="441"/>
      <c r="AG43" s="441">
        <v>20</v>
      </c>
      <c r="AH43" s="441"/>
      <c r="AI43" s="441"/>
      <c r="AJ43" s="434">
        <f t="shared" si="4"/>
        <v>237</v>
      </c>
      <c r="AK43" s="434"/>
      <c r="AL43" s="435">
        <f t="shared" si="5"/>
        <v>1</v>
      </c>
      <c r="AM43" s="428"/>
      <c r="AN43" s="428"/>
      <c r="AO43" s="428"/>
      <c r="AP43" s="428"/>
      <c r="AQ43" s="428"/>
    </row>
    <row r="44" spans="1:43" ht="18" customHeight="1">
      <c r="A44" s="429" t="s">
        <v>271</v>
      </c>
      <c r="B44" s="429"/>
      <c r="C44" s="429"/>
      <c r="D44" s="409">
        <v>20</v>
      </c>
      <c r="E44" s="409">
        <v>19</v>
      </c>
      <c r="F44" s="441">
        <v>20</v>
      </c>
      <c r="G44" s="441"/>
      <c r="H44" s="441"/>
      <c r="I44" s="441">
        <v>21</v>
      </c>
      <c r="J44" s="441"/>
      <c r="K44" s="441"/>
      <c r="L44" s="441">
        <v>21</v>
      </c>
      <c r="M44" s="441"/>
      <c r="N44" s="441"/>
      <c r="O44" s="441">
        <v>19</v>
      </c>
      <c r="P44" s="441"/>
      <c r="Q44" s="441"/>
      <c r="R44" s="441">
        <v>20</v>
      </c>
      <c r="S44" s="441"/>
      <c r="T44" s="441"/>
      <c r="U44" s="441">
        <v>20</v>
      </c>
      <c r="V44" s="441"/>
      <c r="W44" s="441"/>
      <c r="X44" s="441">
        <v>19</v>
      </c>
      <c r="Y44" s="441"/>
      <c r="Z44" s="441"/>
      <c r="AA44" s="441">
        <v>19</v>
      </c>
      <c r="AB44" s="441"/>
      <c r="AC44" s="441"/>
      <c r="AD44" s="441">
        <v>19</v>
      </c>
      <c r="AE44" s="441"/>
      <c r="AF44" s="441"/>
      <c r="AG44" s="441">
        <v>20</v>
      </c>
      <c r="AH44" s="441"/>
      <c r="AI44" s="441"/>
      <c r="AJ44" s="434">
        <f>+SUM(D44:AI44)</f>
        <v>237</v>
      </c>
      <c r="AK44" s="434"/>
      <c r="AL44" s="451"/>
      <c r="AM44" s="428"/>
      <c r="AN44" s="428"/>
      <c r="AO44" s="428"/>
      <c r="AP44" s="428"/>
      <c r="AQ44" s="428"/>
    </row>
    <row r="45" spans="1:43" ht="5.15" customHeight="1">
      <c r="A45" s="452"/>
      <c r="B45" s="452"/>
      <c r="C45" s="452"/>
      <c r="D45" s="428"/>
      <c r="E45" s="428"/>
      <c r="F45" s="428"/>
      <c r="G45" s="428"/>
      <c r="H45" s="428"/>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c r="AI45" s="422"/>
      <c r="AJ45" s="453"/>
      <c r="AK45" s="422"/>
      <c r="AL45" s="387"/>
      <c r="AM45" s="387"/>
      <c r="AN45" s="371"/>
    </row>
    <row r="46" spans="1:43" ht="18" customHeight="1">
      <c r="A46" s="370" t="s">
        <v>272</v>
      </c>
      <c r="B46" s="422"/>
      <c r="D46" s="422"/>
      <c r="E46" s="422"/>
      <c r="F46" s="422"/>
      <c r="G46" s="422"/>
      <c r="H46" s="422"/>
      <c r="I46" s="422"/>
      <c r="J46" s="422"/>
      <c r="K46" s="422"/>
      <c r="L46" s="422"/>
      <c r="M46" s="422"/>
      <c r="N46" s="422"/>
      <c r="O46" s="422"/>
      <c r="P46" s="422"/>
      <c r="Q46" s="422"/>
      <c r="R46" s="422"/>
      <c r="S46" s="422"/>
      <c r="T46" s="422"/>
      <c r="U46" s="422"/>
      <c r="V46" s="422"/>
      <c r="W46" s="387"/>
      <c r="X46" s="422"/>
      <c r="Y46" s="422"/>
      <c r="Z46" s="422"/>
      <c r="AA46" s="422"/>
      <c r="AB46" s="422"/>
      <c r="AC46" s="422"/>
      <c r="AD46" s="422"/>
      <c r="AE46" s="422"/>
      <c r="AF46" s="422"/>
      <c r="AG46" s="422"/>
      <c r="AH46" s="422"/>
      <c r="AI46" s="422"/>
      <c r="AJ46" s="453"/>
      <c r="AK46" s="422"/>
      <c r="AL46" s="387"/>
      <c r="AM46" s="387"/>
      <c r="AN46" s="371"/>
    </row>
    <row r="47" spans="1:43" ht="45" customHeight="1">
      <c r="A47" s="391" t="s">
        <v>273</v>
      </c>
      <c r="B47" s="391"/>
      <c r="C47" s="391" t="s">
        <v>250</v>
      </c>
      <c r="D47" s="391"/>
      <c r="E47" s="395" t="s">
        <v>252</v>
      </c>
      <c r="F47" s="395"/>
      <c r="G47" s="395"/>
      <c r="H47" s="395"/>
      <c r="I47" s="428"/>
      <c r="J47" s="428"/>
      <c r="K47" s="428"/>
      <c r="L47" s="428"/>
      <c r="M47" s="428"/>
      <c r="N47" s="428"/>
      <c r="O47" s="428"/>
      <c r="P47" s="428"/>
      <c r="Q47" s="428"/>
      <c r="R47" s="428"/>
      <c r="S47" s="428"/>
      <c r="T47" s="428"/>
      <c r="U47" s="428"/>
      <c r="W47" s="387"/>
      <c r="X47" s="422"/>
      <c r="Y47" s="422"/>
      <c r="Z47" s="422"/>
      <c r="AA47" s="422"/>
      <c r="AB47" s="422"/>
      <c r="AC47" s="422"/>
      <c r="AD47" s="422"/>
      <c r="AE47" s="422"/>
      <c r="AF47" s="422"/>
      <c r="AG47" s="422"/>
      <c r="AH47" s="422"/>
      <c r="AI47" s="422"/>
      <c r="AJ47" s="453"/>
      <c r="AK47" s="422"/>
      <c r="AL47" s="387"/>
      <c r="AM47" s="387"/>
      <c r="AN47" s="371"/>
    </row>
    <row r="48" spans="1:43" ht="18" customHeight="1">
      <c r="A48" s="395" t="s">
        <v>275</v>
      </c>
      <c r="B48" s="395"/>
      <c r="C48" s="457">
        <f>ROUNDDOWN(IF(AL37&lt;=30,1,1+ROUNDUP((AL37-30)/30,0)),1)</f>
        <v>1</v>
      </c>
      <c r="D48" s="457"/>
      <c r="E48" s="457">
        <f>ROUNDDOWN(AL37/6,1)</f>
        <v>1</v>
      </c>
      <c r="F48" s="457"/>
      <c r="G48" s="457"/>
      <c r="H48" s="457"/>
      <c r="I48" s="428"/>
      <c r="J48" s="428"/>
      <c r="K48" s="428"/>
      <c r="L48" s="428"/>
      <c r="M48" s="428"/>
      <c r="N48" s="428"/>
      <c r="O48" s="428"/>
      <c r="P48" s="428"/>
      <c r="Q48" s="428"/>
      <c r="R48" s="428"/>
      <c r="S48" s="428"/>
      <c r="T48" s="428"/>
      <c r="U48" s="428"/>
      <c r="W48" s="387"/>
      <c r="X48" s="422"/>
      <c r="Y48" s="422"/>
      <c r="Z48" s="422"/>
      <c r="AA48" s="422"/>
      <c r="AB48" s="422"/>
      <c r="AC48" s="422"/>
      <c r="AD48" s="422"/>
      <c r="AE48" s="422"/>
      <c r="AF48" s="422"/>
      <c r="AG48" s="422"/>
      <c r="AH48" s="422"/>
      <c r="AI48" s="422"/>
      <c r="AJ48" s="453"/>
      <c r="AK48" s="422"/>
      <c r="AL48" s="387"/>
      <c r="AM48" s="387"/>
      <c r="AN48" s="371"/>
    </row>
    <row r="49" spans="1:40" ht="5.15" customHeight="1">
      <c r="A49" s="452"/>
      <c r="B49" s="452"/>
      <c r="C49" s="452"/>
      <c r="D49" s="452"/>
      <c r="E49" s="452"/>
      <c r="F49" s="452"/>
      <c r="G49" s="452"/>
      <c r="H49" s="452"/>
      <c r="I49" s="452"/>
      <c r="J49" s="422"/>
      <c r="K49" s="422"/>
      <c r="L49" s="422"/>
      <c r="M49" s="453"/>
      <c r="N49" s="422"/>
      <c r="O49" s="422"/>
      <c r="P49" s="422"/>
      <c r="Q49" s="428"/>
      <c r="W49" s="387"/>
      <c r="X49" s="422"/>
      <c r="Y49" s="422"/>
      <c r="Z49" s="422"/>
      <c r="AA49" s="422"/>
      <c r="AB49" s="422"/>
      <c r="AC49" s="422"/>
      <c r="AD49" s="422"/>
      <c r="AE49" s="422"/>
      <c r="AF49" s="422"/>
      <c r="AG49" s="422"/>
      <c r="AH49" s="422"/>
      <c r="AI49" s="422"/>
      <c r="AJ49" s="453"/>
      <c r="AK49" s="422"/>
      <c r="AL49" s="387"/>
      <c r="AM49" s="387"/>
      <c r="AN49" s="371"/>
    </row>
    <row r="50" spans="1:40" ht="21" customHeight="1">
      <c r="A50" s="370" t="s">
        <v>276</v>
      </c>
      <c r="B50" s="375"/>
      <c r="C50" s="376"/>
      <c r="D50" s="376"/>
      <c r="E50" s="376"/>
      <c r="F50" s="376"/>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6"/>
      <c r="AM50" s="376"/>
      <c r="AN50" s="371"/>
    </row>
    <row r="51" spans="1:40" ht="25" customHeight="1">
      <c r="A51" s="371"/>
      <c r="B51" s="387"/>
      <c r="C51" s="454" t="str">
        <f>IF(VLOOKUP($AK$1,選択肢!$A$1:$J$4,C56,FALSE)=0,"-",VLOOKUP($AK$1,選択肢!$A$1:$J$4,C56,FALSE))</f>
        <v>管理者</v>
      </c>
      <c r="D51" s="455"/>
      <c r="E51" s="459" t="str">
        <f>IF(VLOOKUP($AK$1,選択肢!$A$1:$J$4,E56,FALSE)=0,"-",VLOOKUP($AK$1,選択肢!$A$1:$J$4,E56,FALSE))</f>
        <v>サービス管理責任者</v>
      </c>
      <c r="F51" s="459"/>
      <c r="G51" s="459"/>
      <c r="H51" s="459"/>
      <c r="I51" s="454" t="str">
        <f>IF(VLOOKUP($AK$1,選択肢!$A$1:$J$4,I56,FALSE)=0,"-",VLOOKUP($AK$1,選択肢!$A$1:$J$4,I56,FALSE))</f>
        <v>世話人</v>
      </c>
      <c r="J51" s="455"/>
      <c r="K51" s="455"/>
      <c r="L51" s="455"/>
      <c r="M51" s="455"/>
      <c r="N51" s="456"/>
      <c r="O51" s="454" t="str">
        <f>IF(VLOOKUP($AK$1,選択肢!$A$1:$J$4,O56,FALSE)=0,"-",VLOOKUP($AK$1,選択肢!$A$1:$J$4,O56,FALSE))</f>
        <v>夜間支援従事者</v>
      </c>
      <c r="P51" s="455"/>
      <c r="Q51" s="455"/>
      <c r="R51" s="455"/>
      <c r="S51" s="455"/>
      <c r="T51" s="456"/>
      <c r="U51" s="454" t="str">
        <f>IF(VLOOKUP($AK$1,選択肢!$A$1:$J$4,U56,FALSE)=0,"-",VLOOKUP($AK$1,選択肢!$A$1:$J$4,U56,FALSE))</f>
        <v>-</v>
      </c>
      <c r="V51" s="455"/>
      <c r="W51" s="455"/>
      <c r="X51" s="455"/>
      <c r="Y51" s="455"/>
      <c r="Z51" s="456"/>
      <c r="AA51" s="454" t="str">
        <f>IF(VLOOKUP($AK$1,選択肢!$A$1:$J$4,AA56,FALSE)=0,"-",VLOOKUP($AK$1,選択肢!$A$1:$J$4,AA56,FALSE))</f>
        <v>-</v>
      </c>
      <c r="AB51" s="455"/>
      <c r="AC51" s="455"/>
      <c r="AD51" s="455"/>
      <c r="AE51" s="455"/>
      <c r="AF51" s="456"/>
      <c r="AG51" s="459" t="str">
        <f>IF(VLOOKUP($AK$1,選択肢!$A$1:$J$4,AG56,FALSE)=0,"-",VLOOKUP($AK$1,選択肢!$A$1:$J$4,AG56,FALSE))</f>
        <v>-</v>
      </c>
      <c r="AH51" s="459"/>
      <c r="AI51" s="459"/>
      <c r="AJ51" s="459"/>
      <c r="AK51" s="459"/>
      <c r="AL51" s="459" t="str">
        <f>IF(VLOOKUP($AK$1,選択肢!$A$1:$J$4,AL56,FALSE)=0,"-",VLOOKUP($AK$1,選択肢!$A$1:$J$4,AL56,FALSE))</f>
        <v>-</v>
      </c>
      <c r="AM51" s="459"/>
      <c r="AN51" s="371"/>
    </row>
    <row r="52" spans="1:40" ht="18" customHeight="1">
      <c r="A52" s="371"/>
      <c r="B52" s="387"/>
      <c r="C52" s="460" t="s">
        <v>278</v>
      </c>
      <c r="D52" s="460" t="s">
        <v>280</v>
      </c>
      <c r="E52" s="461" t="s">
        <v>278</v>
      </c>
      <c r="F52" s="462" t="s">
        <v>280</v>
      </c>
      <c r="G52" s="462"/>
      <c r="H52" s="462"/>
      <c r="I52" s="463" t="s">
        <v>278</v>
      </c>
      <c r="J52" s="464"/>
      <c r="K52" s="465"/>
      <c r="L52" s="463" t="s">
        <v>280</v>
      </c>
      <c r="M52" s="464"/>
      <c r="N52" s="465"/>
      <c r="O52" s="463" t="s">
        <v>278</v>
      </c>
      <c r="P52" s="464"/>
      <c r="Q52" s="465"/>
      <c r="R52" s="463" t="s">
        <v>280</v>
      </c>
      <c r="S52" s="464"/>
      <c r="T52" s="465"/>
      <c r="U52" s="463" t="s">
        <v>278</v>
      </c>
      <c r="V52" s="464"/>
      <c r="W52" s="465"/>
      <c r="X52" s="463" t="s">
        <v>280</v>
      </c>
      <c r="Y52" s="464"/>
      <c r="Z52" s="465"/>
      <c r="AA52" s="463" t="s">
        <v>278</v>
      </c>
      <c r="AB52" s="464"/>
      <c r="AC52" s="465"/>
      <c r="AD52" s="463" t="s">
        <v>280</v>
      </c>
      <c r="AE52" s="464"/>
      <c r="AF52" s="465"/>
      <c r="AG52" s="463" t="s">
        <v>278</v>
      </c>
      <c r="AH52" s="464"/>
      <c r="AI52" s="465"/>
      <c r="AJ52" s="463" t="s">
        <v>280</v>
      </c>
      <c r="AK52" s="465"/>
      <c r="AL52" s="461" t="s">
        <v>277</v>
      </c>
      <c r="AM52" s="461" t="s">
        <v>279</v>
      </c>
      <c r="AN52" s="371"/>
    </row>
    <row r="53" spans="1:40" ht="18" customHeight="1">
      <c r="A53" s="371"/>
      <c r="B53" s="466" t="s">
        <v>281</v>
      </c>
      <c r="C53" s="461">
        <f>COUNTIFS($B$11:$B$30,C$51,$C$11:$C$30,"A",$E$11:$E$30,"*")</f>
        <v>1</v>
      </c>
      <c r="D53" s="461">
        <f>COUNTIFS($B$11:$B$30,C$51,$C$11:$C$30,"B",$E$11:$E$30,"*")</f>
        <v>0</v>
      </c>
      <c r="E53" s="461">
        <f>COUNTIFS($B$11:$B$30,E$51,$C$11:$C$30,"A",$E$11:$E$30,"*")</f>
        <v>0</v>
      </c>
      <c r="F53" s="463">
        <f>COUNTIFS($B$11:$B$30,E$51,$C$11:$C$30,"B",$E$11:$E$30,"*")</f>
        <v>1</v>
      </c>
      <c r="G53" s="464"/>
      <c r="H53" s="465"/>
      <c r="I53" s="463">
        <f>COUNTIFS($B$11:$B$30,I$51,$C$11:$C$30,"A",$E$11:$E$30,"*")</f>
        <v>0</v>
      </c>
      <c r="J53" s="464"/>
      <c r="K53" s="465"/>
      <c r="L53" s="463">
        <f>COUNTIFS($B$11:$B$30,I$51,$C$11:$C$30,"B",$E$11:$E$30,"*")</f>
        <v>0</v>
      </c>
      <c r="M53" s="464"/>
      <c r="N53" s="465"/>
      <c r="O53" s="463">
        <f>COUNTIFS($B$11:$B$30,O$51,$C$11:$C$30,"A",$E$11:$E$30,"*")</f>
        <v>0</v>
      </c>
      <c r="P53" s="464"/>
      <c r="Q53" s="465"/>
      <c r="R53" s="463">
        <f>COUNTIFS($B$11:$B$30,O$51,$C$11:$C$30,"B",$E$11:$E$30,"*")</f>
        <v>0</v>
      </c>
      <c r="S53" s="464"/>
      <c r="T53" s="465"/>
      <c r="U53" s="463">
        <f>COUNTIFS($B$11:$B$30,U$51,$C$11:$C$30,"A",$E$11:$E$30,"*")</f>
        <v>0</v>
      </c>
      <c r="V53" s="464"/>
      <c r="W53" s="465"/>
      <c r="X53" s="463">
        <f>COUNTIFS($B$11:$B$30,U$51,$C$11:$C$30,"B",$E$11:$E$30,"*")</f>
        <v>0</v>
      </c>
      <c r="Y53" s="464"/>
      <c r="Z53" s="465"/>
      <c r="AA53" s="463">
        <f>COUNTIFS($B$11:$B$30,AA$51,$C$11:$C$30,"A",$E$11:$E$30,"*")</f>
        <v>0</v>
      </c>
      <c r="AB53" s="464"/>
      <c r="AC53" s="465"/>
      <c r="AD53" s="463">
        <f>COUNTIFS($B$11:$B$30,AA$51,$C$11:$C$30,"B",$E$11:$E$30,"*")</f>
        <v>0</v>
      </c>
      <c r="AE53" s="464"/>
      <c r="AF53" s="465"/>
      <c r="AG53" s="463">
        <f>COUNTIFS($B$11:$B$30,AG$51,$C$11:$C$30,"A",$E$11:$E$30,"*")</f>
        <v>0</v>
      </c>
      <c r="AH53" s="464"/>
      <c r="AI53" s="465"/>
      <c r="AJ53" s="463">
        <f>COUNTIFS($B$11:$B$30,AG$51,$C$11:$C$30,"B",$E$11:$E$30,"*")</f>
        <v>0</v>
      </c>
      <c r="AK53" s="465"/>
      <c r="AL53" s="461">
        <f>COUNTIFS($B$11:$B$30,AL$51,$C$11:$C$30,"A",$E$11:$E$30,"*")</f>
        <v>0</v>
      </c>
      <c r="AM53" s="461">
        <f>COUNTIFS($B$11:$B$30,AL$51,$C$11:$C$30,"B",$E$11:$E$30,"*")</f>
        <v>0</v>
      </c>
      <c r="AN53" s="371"/>
    </row>
    <row r="54" spans="1:40" ht="18" customHeight="1">
      <c r="A54" s="371"/>
      <c r="B54" s="425" t="s">
        <v>282</v>
      </c>
      <c r="C54" s="467"/>
      <c r="D54" s="467"/>
      <c r="E54" s="461">
        <f>COUNTIFS($B$11:$B$30,E$51,$C$11:$C$30,"C",$E$11:$E$30,"*")</f>
        <v>0</v>
      </c>
      <c r="F54" s="463">
        <f>COUNTIFS($B$11:$B$30,E$51,$C$11:$C$30,"D",$E$11:$E$30,"*")</f>
        <v>0</v>
      </c>
      <c r="G54" s="464"/>
      <c r="H54" s="465"/>
      <c r="I54" s="463">
        <f>COUNTIFS($B$11:$B$30,I$51,$C$11:$C$30,"C",$E$11:$E$30,"*")</f>
        <v>1</v>
      </c>
      <c r="J54" s="464"/>
      <c r="K54" s="465"/>
      <c r="L54" s="463">
        <f>COUNTIFS($B$11:$B$30,I$51,$C$11:$C$30,"D",$E$11:$E$30,"*")</f>
        <v>1</v>
      </c>
      <c r="M54" s="464"/>
      <c r="N54" s="465"/>
      <c r="O54" s="463">
        <f>COUNTIFS($B$11:$B$30,O$51,$C$11:$C$30,"C",$E$11:$E$30,"*")</f>
        <v>0</v>
      </c>
      <c r="P54" s="464"/>
      <c r="Q54" s="465"/>
      <c r="R54" s="463">
        <f>COUNTIFS($B$11:$B$30,O$51,$C$11:$C$30,"D",$E$11:$E$30,"*")</f>
        <v>0</v>
      </c>
      <c r="S54" s="464"/>
      <c r="T54" s="465"/>
      <c r="U54" s="463">
        <f>COUNTIFS($B$11:$B$30,U$51,$C$11:$C$30,"C",$E$11:$E$30,"*")</f>
        <v>0</v>
      </c>
      <c r="V54" s="464"/>
      <c r="W54" s="465"/>
      <c r="X54" s="463">
        <f>COUNTIFS($B$11:$B$30,U$51,$C$11:$C$30,"D",$E$11:$E$30,"*")</f>
        <v>0</v>
      </c>
      <c r="Y54" s="464"/>
      <c r="Z54" s="465"/>
      <c r="AA54" s="463">
        <f>COUNTIFS($B$11:$B$30,AA$51,$C$11:$C$30,"C",$E$11:$E$30,"*")</f>
        <v>0</v>
      </c>
      <c r="AB54" s="464"/>
      <c r="AC54" s="465"/>
      <c r="AD54" s="463">
        <f>COUNTIFS($B$11:$B$30,AA$51,$C$11:$C$30,"D",$E$11:$E$30,"*")</f>
        <v>0</v>
      </c>
      <c r="AE54" s="464"/>
      <c r="AF54" s="465"/>
      <c r="AG54" s="463">
        <f>COUNTIFS($B$11:$B$30,AG$51,$C$11:$C$30,"C",$E$11:$E$30,"*")</f>
        <v>0</v>
      </c>
      <c r="AH54" s="464"/>
      <c r="AI54" s="465"/>
      <c r="AJ54" s="463">
        <f>COUNTIFS($B$11:$B$30,AG$51,$C$11:$C$30,"D",$E$11:$E$30,"*")</f>
        <v>0</v>
      </c>
      <c r="AK54" s="465"/>
      <c r="AL54" s="461">
        <f>COUNTIFS($B$11:$B$30,AL$51,$C$11:$C$30,"C",$E$11:$E$30,"*")</f>
        <v>0</v>
      </c>
      <c r="AM54" s="461">
        <f>COUNTIFS($B$11:$B$30,AL$51,$C$11:$C$30,"D",$E$11:$E$30,"*")</f>
        <v>0</v>
      </c>
      <c r="AN54" s="371"/>
    </row>
    <row r="55" spans="1:40" ht="25" customHeight="1">
      <c r="A55" s="371"/>
      <c r="B55" s="425" t="s">
        <v>283</v>
      </c>
      <c r="C55" s="468"/>
      <c r="D55" s="469"/>
      <c r="E55" s="454">
        <f>IF($AK$3="４週",SUMIFS($AK$11:$AK$30,$B$11:$B$30,E51)/4/$AH$5,IF($AK$3="歴月",SUMIFS($AK$11:$AK$30,$B$11:$B$30,E51)/$AL$5,"記載する期間を選択してください"))</f>
        <v>0</v>
      </c>
      <c r="F55" s="455"/>
      <c r="G55" s="455"/>
      <c r="H55" s="456"/>
      <c r="I55" s="454">
        <f>IF($AK$3="４週",SUMIFS($AK$11:$AK$30,$B$11:$B$30,I51)/4/$AH$5,IF($AK$3="歴月",SUMIFS($AK$11:$AK$30,$B$11:$B$30,I51)/$AL$5,"記載する期間を選択してください"))</f>
        <v>0</v>
      </c>
      <c r="J55" s="455"/>
      <c r="K55" s="455"/>
      <c r="L55" s="455"/>
      <c r="M55" s="455"/>
      <c r="N55" s="456"/>
      <c r="O55" s="454">
        <f>IF($AK$3="４週",SUMIFS($AK$11:$AK$30,$B$11:$B$30,O51)/4/$AH$5,IF($AK$3="歴月",SUMIFS($AK$11:$AK$30,$B$11:$B$30,O51)/$AL$5,"記載する期間を選択してください"))</f>
        <v>0</v>
      </c>
      <c r="P55" s="455"/>
      <c r="Q55" s="455"/>
      <c r="R55" s="455"/>
      <c r="S55" s="455"/>
      <c r="T55" s="456"/>
      <c r="U55" s="454">
        <f>IF($AK$3="４週",SUMIFS($AK$11:$AK$30,$B$11:$B$30,U51)/4/$AH$5,IF($AK$3="歴月",SUMIFS($AK$11:$AK$30,$B$11:$B$30,U51)/$AL$5,"記載する期間を選択してください"))</f>
        <v>0</v>
      </c>
      <c r="V55" s="455"/>
      <c r="W55" s="455"/>
      <c r="X55" s="455"/>
      <c r="Y55" s="455"/>
      <c r="Z55" s="456"/>
      <c r="AA55" s="454">
        <f>IF($AK$3="４週",SUMIFS($AK$11:$AK$30,$B$11:$B$30,AA51)/4/$AH$5,IF($AK$3="歴月",SUMIFS($AK$11:$AK$30,$B$11:$B$30,AA51)/$AL$5,"記載する期間を選択してください"))</f>
        <v>0</v>
      </c>
      <c r="AB55" s="455"/>
      <c r="AC55" s="455"/>
      <c r="AD55" s="455"/>
      <c r="AE55" s="455"/>
      <c r="AF55" s="456"/>
      <c r="AG55" s="454">
        <f>IF($AK$3="４週",SUMIFS($AK$11:$AK$30,$B$11:$B$30,AG51)/4/$AH$5,IF($AK$3="歴月",SUMIFS($AK$11:$AK$30,$B$11:$B$30,AG51)/$AL$5,"記載する期間を選択してください"))</f>
        <v>0</v>
      </c>
      <c r="AH55" s="455"/>
      <c r="AI55" s="455"/>
      <c r="AJ55" s="455"/>
      <c r="AK55" s="456"/>
      <c r="AL55" s="454">
        <f>IF($AK$3="４週",SUMIFS($AK$11:$AK$30,$B$11:$B$30,AL51)/4/$AH$5,IF($AK$3="歴月",SUMIFS($AK$11:$AK$30,$B$11:$B$30,AL51)/$AL$5,"記載する期間を選択してください"))</f>
        <v>0</v>
      </c>
      <c r="AM55" s="456"/>
      <c r="AN55" s="371"/>
    </row>
    <row r="56" spans="1:40" ht="5.15" customHeight="1">
      <c r="A56" s="371"/>
      <c r="B56" s="375"/>
      <c r="C56" s="470">
        <v>2</v>
      </c>
      <c r="D56" s="470"/>
      <c r="E56" s="470">
        <v>3</v>
      </c>
      <c r="F56" s="470"/>
      <c r="G56" s="470"/>
      <c r="H56" s="470"/>
      <c r="I56" s="470">
        <v>4</v>
      </c>
      <c r="J56" s="470"/>
      <c r="K56" s="470"/>
      <c r="L56" s="470"/>
      <c r="M56" s="470"/>
      <c r="N56" s="470"/>
      <c r="O56" s="470">
        <v>5</v>
      </c>
      <c r="P56" s="470"/>
      <c r="Q56" s="470"/>
      <c r="R56" s="470"/>
      <c r="S56" s="470"/>
      <c r="T56" s="470"/>
      <c r="U56" s="470">
        <v>6</v>
      </c>
      <c r="V56" s="470"/>
      <c r="W56" s="470"/>
      <c r="X56" s="470"/>
      <c r="Y56" s="470"/>
      <c r="Z56" s="470"/>
      <c r="AA56" s="470">
        <v>7</v>
      </c>
      <c r="AB56" s="470"/>
      <c r="AC56" s="470"/>
      <c r="AD56" s="470"/>
      <c r="AE56" s="470"/>
      <c r="AF56" s="470"/>
      <c r="AG56" s="470">
        <v>8</v>
      </c>
      <c r="AH56" s="470"/>
      <c r="AI56" s="470"/>
      <c r="AJ56" s="470"/>
      <c r="AK56" s="470"/>
      <c r="AL56" s="470">
        <v>9</v>
      </c>
      <c r="AM56" s="471"/>
      <c r="AN56" s="371"/>
    </row>
    <row r="57" spans="1:40" ht="15" customHeight="1">
      <c r="A57" s="422" t="s">
        <v>284</v>
      </c>
      <c r="B57" s="472"/>
      <c r="C57" s="473"/>
      <c r="D57" s="473"/>
      <c r="E57" s="473"/>
      <c r="F57" s="474"/>
      <c r="G57" s="473"/>
      <c r="H57" s="470"/>
      <c r="I57" s="470"/>
      <c r="J57" s="470"/>
      <c r="K57" s="470"/>
      <c r="L57" s="470"/>
      <c r="M57" s="470"/>
      <c r="N57" s="470"/>
      <c r="O57" s="470"/>
      <c r="P57" s="470"/>
      <c r="Q57" s="470"/>
      <c r="R57" s="470">
        <v>6</v>
      </c>
      <c r="S57" s="470"/>
      <c r="T57" s="470"/>
      <c r="U57" s="470"/>
      <c r="V57" s="470"/>
      <c r="W57" s="470"/>
      <c r="X57" s="470">
        <v>7</v>
      </c>
      <c r="Y57" s="470"/>
      <c r="Z57" s="470"/>
      <c r="AA57" s="470"/>
      <c r="AB57" s="470"/>
      <c r="AC57" s="470"/>
      <c r="AD57" s="470">
        <v>8</v>
      </c>
      <c r="AE57" s="470"/>
      <c r="AF57" s="470"/>
      <c r="AG57" s="475"/>
      <c r="AH57" s="475"/>
      <c r="AI57" s="475"/>
      <c r="AJ57" s="475">
        <v>9</v>
      </c>
      <c r="AK57" s="476"/>
      <c r="AL57" s="476"/>
      <c r="AM57" s="371"/>
    </row>
    <row r="58" spans="1:40" s="422" customFormat="1" ht="15" customHeight="1">
      <c r="A58" s="422" t="s">
        <v>285</v>
      </c>
      <c r="B58" s="452"/>
      <c r="C58" s="452"/>
      <c r="D58" s="452"/>
      <c r="E58" s="452"/>
      <c r="F58" s="452"/>
      <c r="G58" s="452"/>
      <c r="H58" s="370"/>
      <c r="I58" s="370"/>
      <c r="J58" s="370"/>
      <c r="K58" s="370"/>
      <c r="L58" s="370"/>
      <c r="M58" s="370"/>
      <c r="N58" s="370"/>
      <c r="O58" s="370"/>
      <c r="P58" s="370"/>
      <c r="Q58" s="370"/>
      <c r="R58" s="370"/>
      <c r="S58" s="370"/>
      <c r="T58" s="370"/>
      <c r="U58" s="370"/>
      <c r="V58" s="370"/>
      <c r="W58" s="370"/>
      <c r="X58" s="370"/>
      <c r="Y58" s="370"/>
      <c r="Z58" s="370"/>
      <c r="AA58" s="370"/>
      <c r="AB58" s="370"/>
      <c r="AC58" s="370"/>
      <c r="AD58" s="370"/>
      <c r="AE58" s="370"/>
      <c r="AF58" s="370"/>
      <c r="AG58" s="370"/>
      <c r="AH58" s="370"/>
      <c r="AI58" s="370"/>
      <c r="AJ58" s="370"/>
      <c r="AK58" s="370"/>
      <c r="AL58" s="370"/>
      <c r="AM58" s="370"/>
    </row>
    <row r="59" spans="1:40" s="422" customFormat="1" ht="15" customHeight="1">
      <c r="A59" s="422" t="s">
        <v>286</v>
      </c>
      <c r="B59" s="452"/>
      <c r="C59" s="452"/>
      <c r="D59" s="452"/>
      <c r="E59" s="452"/>
      <c r="F59" s="452"/>
      <c r="G59" s="452"/>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row>
    <row r="60" spans="1:40" s="422" customFormat="1" ht="15" customHeight="1">
      <c r="A60" s="422" t="s">
        <v>287</v>
      </c>
      <c r="B60" s="452"/>
      <c r="C60" s="452"/>
      <c r="D60" s="452"/>
      <c r="E60" s="452"/>
      <c r="F60" s="452"/>
      <c r="G60" s="452"/>
      <c r="H60" s="370"/>
      <c r="I60" s="370"/>
      <c r="J60" s="370"/>
      <c r="K60" s="370"/>
      <c r="L60" s="370"/>
      <c r="M60" s="370"/>
      <c r="N60" s="370"/>
      <c r="O60" s="370"/>
      <c r="P60" s="370"/>
      <c r="Q60" s="370"/>
      <c r="R60" s="370"/>
      <c r="S60" s="370"/>
      <c r="T60" s="370"/>
      <c r="U60" s="370"/>
      <c r="V60" s="370"/>
      <c r="W60" s="370"/>
      <c r="X60" s="370"/>
      <c r="Y60" s="370"/>
      <c r="Z60" s="370"/>
      <c r="AA60" s="370"/>
      <c r="AB60" s="370"/>
      <c r="AC60" s="370"/>
      <c r="AD60" s="370"/>
      <c r="AE60" s="370"/>
      <c r="AF60" s="370"/>
      <c r="AG60" s="370"/>
      <c r="AH60" s="370"/>
      <c r="AI60" s="370"/>
      <c r="AJ60" s="370"/>
      <c r="AK60" s="370"/>
      <c r="AL60" s="370"/>
      <c r="AM60" s="370"/>
    </row>
    <row r="61" spans="1:40" s="422" customFormat="1" ht="15" customHeight="1">
      <c r="A61" s="422" t="s">
        <v>288</v>
      </c>
      <c r="B61" s="452"/>
      <c r="C61" s="452"/>
      <c r="D61" s="452"/>
      <c r="E61" s="452"/>
      <c r="F61" s="452"/>
      <c r="G61" s="452"/>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row>
    <row r="62" spans="1:40" ht="15" customHeight="1">
      <c r="A62" s="422" t="s">
        <v>289</v>
      </c>
      <c r="B62" s="477"/>
      <c r="C62" s="422"/>
      <c r="D62" s="422"/>
      <c r="E62" s="422"/>
      <c r="F62" s="422"/>
      <c r="G62" s="422"/>
    </row>
    <row r="63" spans="1:40" ht="15" customHeight="1">
      <c r="A63" s="422" t="s">
        <v>290</v>
      </c>
      <c r="B63" s="477"/>
      <c r="C63" s="422"/>
      <c r="D63" s="422"/>
      <c r="E63" s="422"/>
      <c r="F63" s="422"/>
      <c r="G63" s="422"/>
    </row>
    <row r="64" spans="1:40" ht="15" customHeight="1">
      <c r="A64" s="422"/>
      <c r="B64" s="466" t="s">
        <v>291</v>
      </c>
      <c r="C64" s="391" t="s">
        <v>292</v>
      </c>
      <c r="D64" s="391"/>
      <c r="E64" s="391"/>
      <c r="F64" s="422"/>
      <c r="G64" s="422"/>
    </row>
    <row r="65" spans="1:7" ht="15" customHeight="1">
      <c r="A65" s="422"/>
      <c r="B65" s="478" t="s">
        <v>249</v>
      </c>
      <c r="C65" s="434" t="s">
        <v>293</v>
      </c>
      <c r="D65" s="434"/>
      <c r="E65" s="434"/>
      <c r="F65" s="422"/>
      <c r="G65" s="422"/>
    </row>
    <row r="66" spans="1:7" ht="15" customHeight="1">
      <c r="A66" s="422"/>
      <c r="B66" s="478" t="s">
        <v>251</v>
      </c>
      <c r="C66" s="434" t="s">
        <v>294</v>
      </c>
      <c r="D66" s="434"/>
      <c r="E66" s="434"/>
      <c r="F66" s="422"/>
      <c r="G66" s="422"/>
    </row>
    <row r="67" spans="1:7" ht="15" customHeight="1">
      <c r="A67" s="422"/>
      <c r="B67" s="478" t="s">
        <v>253</v>
      </c>
      <c r="C67" s="434" t="s">
        <v>295</v>
      </c>
      <c r="D67" s="434"/>
      <c r="E67" s="434"/>
      <c r="F67" s="422"/>
      <c r="G67" s="422"/>
    </row>
    <row r="68" spans="1:7" ht="15" customHeight="1">
      <c r="A68" s="422"/>
      <c r="B68" s="478" t="s">
        <v>255</v>
      </c>
      <c r="C68" s="434" t="s">
        <v>296</v>
      </c>
      <c r="D68" s="434"/>
      <c r="E68" s="434"/>
      <c r="F68" s="422"/>
      <c r="G68" s="422"/>
    </row>
    <row r="69" spans="1:7" ht="15" customHeight="1">
      <c r="A69" s="422"/>
      <c r="B69" s="422" t="s">
        <v>297</v>
      </c>
      <c r="C69" s="422"/>
      <c r="D69" s="422"/>
      <c r="E69" s="422"/>
      <c r="F69" s="422"/>
      <c r="G69" s="422"/>
    </row>
    <row r="70" spans="1:7" ht="15" customHeight="1">
      <c r="A70" s="422"/>
      <c r="B70" s="422" t="s">
        <v>298</v>
      </c>
      <c r="C70" s="422"/>
      <c r="D70" s="422"/>
      <c r="E70" s="422"/>
      <c r="F70" s="422"/>
      <c r="G70" s="422"/>
    </row>
    <row r="71" spans="1:7" ht="15" customHeight="1">
      <c r="A71" s="422"/>
      <c r="B71" s="422" t="s">
        <v>299</v>
      </c>
      <c r="C71" s="422"/>
      <c r="D71" s="422"/>
      <c r="E71" s="422"/>
      <c r="F71" s="422"/>
      <c r="G71" s="422"/>
    </row>
    <row r="72" spans="1:7" ht="15" customHeight="1">
      <c r="A72" s="422" t="s">
        <v>300</v>
      </c>
      <c r="B72" s="477"/>
      <c r="C72" s="422"/>
      <c r="D72" s="422"/>
      <c r="E72" s="422"/>
      <c r="F72" s="422"/>
      <c r="G72" s="422"/>
    </row>
    <row r="73" spans="1:7" ht="15" customHeight="1">
      <c r="A73" s="422" t="s">
        <v>301</v>
      </c>
      <c r="B73" s="477"/>
      <c r="C73" s="422"/>
      <c r="D73" s="422"/>
      <c r="E73" s="422"/>
      <c r="F73" s="422"/>
      <c r="G73" s="422"/>
    </row>
    <row r="74" spans="1:7" ht="15" customHeight="1">
      <c r="A74" s="422" t="s">
        <v>302</v>
      </c>
      <c r="B74" s="477"/>
      <c r="C74" s="422"/>
      <c r="D74" s="422"/>
      <c r="E74" s="422"/>
      <c r="F74" s="422"/>
      <c r="G74" s="422"/>
    </row>
    <row r="75" spans="1:7" ht="15" customHeight="1">
      <c r="A75" s="422" t="s">
        <v>303</v>
      </c>
      <c r="B75" s="477"/>
      <c r="C75" s="422"/>
      <c r="D75" s="422"/>
      <c r="E75" s="422"/>
      <c r="F75" s="422"/>
      <c r="G75" s="422"/>
    </row>
    <row r="76" spans="1:7" ht="15" customHeight="1">
      <c r="A76" s="422" t="s">
        <v>304</v>
      </c>
      <c r="B76" s="477"/>
      <c r="C76" s="422"/>
      <c r="D76" s="422"/>
      <c r="E76" s="422"/>
      <c r="F76" s="422"/>
      <c r="G76" s="422"/>
    </row>
    <row r="77" spans="1:7" ht="15" customHeight="1">
      <c r="A77" s="422" t="s">
        <v>305</v>
      </c>
      <c r="B77" s="477"/>
      <c r="C77" s="422"/>
      <c r="D77" s="422"/>
      <c r="E77" s="422"/>
      <c r="F77" s="422"/>
      <c r="G77" s="422"/>
    </row>
    <row r="78" spans="1:7" ht="15" customHeight="1">
      <c r="A78" s="422"/>
      <c r="B78" s="422" t="s">
        <v>306</v>
      </c>
      <c r="C78" s="422"/>
      <c r="D78" s="422"/>
      <c r="E78" s="422"/>
      <c r="F78" s="422"/>
      <c r="G78" s="422"/>
    </row>
    <row r="79" spans="1:7" ht="15" customHeight="1">
      <c r="A79" s="422"/>
      <c r="B79" s="422" t="s">
        <v>307</v>
      </c>
      <c r="C79" s="422"/>
      <c r="D79" s="422"/>
      <c r="E79" s="422"/>
      <c r="F79" s="422"/>
      <c r="G79" s="422"/>
    </row>
    <row r="80" spans="1:7" ht="15" customHeight="1">
      <c r="A80" s="422" t="s">
        <v>308</v>
      </c>
      <c r="B80" s="477"/>
      <c r="C80" s="422"/>
      <c r="D80" s="422"/>
      <c r="E80" s="422"/>
      <c r="F80" s="422"/>
      <c r="G80" s="422"/>
    </row>
    <row r="81" spans="1:7" ht="15" customHeight="1">
      <c r="A81" s="422" t="s">
        <v>309</v>
      </c>
      <c r="B81" s="477"/>
      <c r="C81" s="422"/>
      <c r="D81" s="422"/>
      <c r="E81" s="422"/>
      <c r="F81" s="422"/>
      <c r="G81" s="422"/>
    </row>
    <row r="82" spans="1:7" ht="15" customHeight="1">
      <c r="A82" s="422" t="s">
        <v>310</v>
      </c>
      <c r="B82" s="477"/>
      <c r="C82" s="422"/>
      <c r="D82" s="422"/>
      <c r="E82" s="422"/>
      <c r="F82" s="422"/>
      <c r="G82" s="422"/>
    </row>
    <row r="83" spans="1:7" ht="15" customHeight="1">
      <c r="A83" s="422" t="s">
        <v>311</v>
      </c>
      <c r="B83" s="477"/>
      <c r="C83" s="422"/>
      <c r="D83" s="422"/>
      <c r="E83" s="422"/>
      <c r="F83" s="422"/>
      <c r="G83" s="422"/>
    </row>
    <row r="84" spans="1:7" ht="15" customHeight="1">
      <c r="A84" s="422" t="s">
        <v>312</v>
      </c>
      <c r="B84" s="477"/>
      <c r="C84" s="422"/>
      <c r="D84" s="422"/>
      <c r="E84" s="422"/>
      <c r="F84" s="422"/>
      <c r="G84" s="422"/>
    </row>
    <row r="85" spans="1:7" ht="15" customHeight="1">
      <c r="A85" s="422" t="s">
        <v>313</v>
      </c>
      <c r="B85" s="477"/>
      <c r="C85" s="422"/>
      <c r="D85" s="422"/>
      <c r="E85" s="422"/>
      <c r="F85" s="422"/>
      <c r="G85" s="422"/>
    </row>
    <row r="86" spans="1:7" ht="15" customHeight="1">
      <c r="A86" s="422" t="s">
        <v>314</v>
      </c>
      <c r="B86" s="477"/>
      <c r="C86" s="422"/>
      <c r="D86" s="422"/>
      <c r="E86" s="422"/>
      <c r="F86" s="422"/>
      <c r="G86" s="422"/>
    </row>
    <row r="87" spans="1:7" ht="15" customHeight="1">
      <c r="A87" s="422" t="s">
        <v>315</v>
      </c>
      <c r="B87" s="477"/>
      <c r="C87" s="422"/>
      <c r="D87" s="422"/>
      <c r="E87" s="422"/>
      <c r="F87" s="422"/>
      <c r="G87" s="422"/>
    </row>
  </sheetData>
  <mergeCells count="210">
    <mergeCell ref="C68:E68"/>
    <mergeCell ref="AG55:AK55"/>
    <mergeCell ref="AL55:AM55"/>
    <mergeCell ref="C64:E64"/>
    <mergeCell ref="C65:E65"/>
    <mergeCell ref="C66:E66"/>
    <mergeCell ref="C67:E67"/>
    <mergeCell ref="C55:D55"/>
    <mergeCell ref="E55:H55"/>
    <mergeCell ref="I55:N55"/>
    <mergeCell ref="O55:T55"/>
    <mergeCell ref="U55:Z55"/>
    <mergeCell ref="AA55:AF55"/>
    <mergeCell ref="U54:W54"/>
    <mergeCell ref="X54:Z54"/>
    <mergeCell ref="AA54:AC54"/>
    <mergeCell ref="AD54:AF54"/>
    <mergeCell ref="AG54:AI54"/>
    <mergeCell ref="AJ54:AK54"/>
    <mergeCell ref="X53:Z53"/>
    <mergeCell ref="AA53:AC53"/>
    <mergeCell ref="AD53:AF53"/>
    <mergeCell ref="AG53:AI53"/>
    <mergeCell ref="AJ53:AK53"/>
    <mergeCell ref="F54:H54"/>
    <mergeCell ref="I54:K54"/>
    <mergeCell ref="L54:N54"/>
    <mergeCell ref="O54:Q54"/>
    <mergeCell ref="R54:T54"/>
    <mergeCell ref="F53:H53"/>
    <mergeCell ref="I53:K53"/>
    <mergeCell ref="L53:N53"/>
    <mergeCell ref="O53:Q53"/>
    <mergeCell ref="R53:T53"/>
    <mergeCell ref="U53:W53"/>
    <mergeCell ref="U52:W52"/>
    <mergeCell ref="X52:Z52"/>
    <mergeCell ref="AA52:AC52"/>
    <mergeCell ref="AD52:AF52"/>
    <mergeCell ref="AG52:AI52"/>
    <mergeCell ref="AJ52:AK52"/>
    <mergeCell ref="O51:T51"/>
    <mergeCell ref="U51:Z51"/>
    <mergeCell ref="AA51:AF51"/>
    <mergeCell ref="AG51:AK51"/>
    <mergeCell ref="AL51:AM51"/>
    <mergeCell ref="F52:H52"/>
    <mergeCell ref="I52:K52"/>
    <mergeCell ref="L52:N52"/>
    <mergeCell ref="O52:Q52"/>
    <mergeCell ref="R52:T52"/>
    <mergeCell ref="A48:B48"/>
    <mergeCell ref="C48:D48"/>
    <mergeCell ref="E48:H48"/>
    <mergeCell ref="C51:D51"/>
    <mergeCell ref="E51:H51"/>
    <mergeCell ref="I51:N51"/>
    <mergeCell ref="AD44:AF44"/>
    <mergeCell ref="AG44:AI44"/>
    <mergeCell ref="AJ44:AK44"/>
    <mergeCell ref="A47:B47"/>
    <mergeCell ref="C47:D47"/>
    <mergeCell ref="E47:H47"/>
    <mergeCell ref="AJ43:AK43"/>
    <mergeCell ref="A44:C44"/>
    <mergeCell ref="F44:H44"/>
    <mergeCell ref="I44:K44"/>
    <mergeCell ref="L44:N44"/>
    <mergeCell ref="O44:Q44"/>
    <mergeCell ref="R44:T44"/>
    <mergeCell ref="U44:W44"/>
    <mergeCell ref="X44:Z44"/>
    <mergeCell ref="AA44:AC44"/>
    <mergeCell ref="R43:T43"/>
    <mergeCell ref="U43:W43"/>
    <mergeCell ref="X43:Z43"/>
    <mergeCell ref="AA43:AC43"/>
    <mergeCell ref="AD43:AF43"/>
    <mergeCell ref="AG43:AI43"/>
    <mergeCell ref="X42:Z42"/>
    <mergeCell ref="AA42:AC42"/>
    <mergeCell ref="AD42:AF42"/>
    <mergeCell ref="AG42:AI42"/>
    <mergeCell ref="AJ42:AK42"/>
    <mergeCell ref="A43:C43"/>
    <mergeCell ref="F43:H43"/>
    <mergeCell ref="I43:K43"/>
    <mergeCell ref="L43:N43"/>
    <mergeCell ref="O43:Q43"/>
    <mergeCell ref="F42:H42"/>
    <mergeCell ref="I42:K42"/>
    <mergeCell ref="L42:N42"/>
    <mergeCell ref="O42:Q42"/>
    <mergeCell ref="R42:T42"/>
    <mergeCell ref="U42:W42"/>
    <mergeCell ref="U41:W41"/>
    <mergeCell ref="X41:Z41"/>
    <mergeCell ref="AA41:AC41"/>
    <mergeCell ref="AD41:AF41"/>
    <mergeCell ref="AG41:AI41"/>
    <mergeCell ref="AJ41:AK41"/>
    <mergeCell ref="X40:Z40"/>
    <mergeCell ref="AA40:AC40"/>
    <mergeCell ref="AD40:AF40"/>
    <mergeCell ref="AG40:AI40"/>
    <mergeCell ref="AJ40:AK40"/>
    <mergeCell ref="F41:H41"/>
    <mergeCell ref="I41:K41"/>
    <mergeCell ref="L41:N41"/>
    <mergeCell ref="O41:Q41"/>
    <mergeCell ref="R41:T41"/>
    <mergeCell ref="F40:H40"/>
    <mergeCell ref="I40:K40"/>
    <mergeCell ref="L40:N40"/>
    <mergeCell ref="O40:Q40"/>
    <mergeCell ref="R40:T40"/>
    <mergeCell ref="U40:W40"/>
    <mergeCell ref="U39:W39"/>
    <mergeCell ref="X39:Z39"/>
    <mergeCell ref="AA39:AC39"/>
    <mergeCell ref="AD39:AF39"/>
    <mergeCell ref="AG39:AI39"/>
    <mergeCell ref="AJ39:AK39"/>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7:W37"/>
    <mergeCell ref="X37:Z37"/>
    <mergeCell ref="AA37:AC37"/>
    <mergeCell ref="AD37:AF37"/>
    <mergeCell ref="AG37:AI37"/>
    <mergeCell ref="AJ37:AK37"/>
    <mergeCell ref="A37:C37"/>
    <mergeCell ref="F37:H37"/>
    <mergeCell ref="I37:K37"/>
    <mergeCell ref="L37:N37"/>
    <mergeCell ref="O37:Q37"/>
    <mergeCell ref="R37:T37"/>
    <mergeCell ref="U36:W36"/>
    <mergeCell ref="X36:Z36"/>
    <mergeCell ref="AA36:AC36"/>
    <mergeCell ref="AD36:AF36"/>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K3:AN3"/>
    <mergeCell ref="AK4:AN4"/>
    <mergeCell ref="AH5:AJ5"/>
    <mergeCell ref="A7:A10"/>
    <mergeCell ref="B7:B8"/>
    <mergeCell ref="C7:C10"/>
    <mergeCell ref="D7:D10"/>
    <mergeCell ref="E7:E10"/>
    <mergeCell ref="F7:AJ7"/>
    <mergeCell ref="AK7:AK10"/>
    <mergeCell ref="AK1:AN1"/>
    <mergeCell ref="M2:P2"/>
    <mergeCell ref="Q2:R2"/>
    <mergeCell ref="S2:T2"/>
    <mergeCell ref="U2:V2"/>
    <mergeCell ref="AK2:AN2"/>
  </mergeCells>
  <phoneticPr fontId="4"/>
  <dataValidations count="7">
    <dataValidation allowBlank="1" showInputMessage="1" sqref="B11:B12" xr:uid="{410D4C92-CCD0-4DAF-B2F5-94DB2C57CD01}"/>
    <dataValidation type="whole" operator="greaterThanOrEqual" allowBlank="1" showInputMessage="1" showErrorMessage="1" sqref="AD37:AD44 D37:F44 AA37:AA44 X37:X44 U37:U44 R37:R44 O37:O44 L37:L44 I37:I44 AG37:AG44" xr:uid="{CC75EFB4-82B9-48A6-BF3F-EF7F742F4B67}">
      <formula1>0</formula1>
    </dataValidation>
    <dataValidation type="list" allowBlank="1" showInputMessage="1" sqref="B13:B30" xr:uid="{7364F54E-5E4B-4095-A86D-8E1B7CD4C82F}">
      <formula1>INDIRECT($AK$1)</formula1>
    </dataValidation>
    <dataValidation type="list" allowBlank="1" showInputMessage="1" showErrorMessage="1" sqref="AK3:AN3" xr:uid="{F0BA21E1-868A-4177-975B-F3F8DF8238E7}">
      <formula1>"４週,歴月"</formula1>
    </dataValidation>
    <dataValidation type="list" allowBlank="1" showInputMessage="1" showErrorMessage="1" sqref="AK4:AN4" xr:uid="{4888DFE8-9129-4737-8AA0-D8D52C0459C1}">
      <formula1>"予定,実績"</formula1>
    </dataValidation>
    <dataValidation operator="greaterThanOrEqual" allowBlank="1" showInputMessage="1" showErrorMessage="1" sqref="I45:I46 I49 L45:L46 L49 AL37:AL43 AJ37:AJ44" xr:uid="{E685F79F-2CAF-4A6B-9432-194BA749FE5F}"/>
    <dataValidation type="list" allowBlank="1" showInputMessage="1" showErrorMessage="1" sqref="C11:C30" xr:uid="{B46A2A40-B04A-47AE-AC98-430722DAF02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476B5-0250-40B0-862B-B51547BDB59E}">
  <dimension ref="A1:AQ90"/>
  <sheetViews>
    <sheetView showGridLines="0" view="pageBreakPreview" zoomScaleNormal="100" zoomScaleSheetLayoutView="100" workbookViewId="0">
      <selection activeCell="AK2" sqref="AK2:AN2"/>
    </sheetView>
  </sheetViews>
  <sheetFormatPr defaultColWidth="9" defaultRowHeight="21" customHeight="1"/>
  <cols>
    <col min="1" max="1" width="2.81640625" style="375" customWidth="1"/>
    <col min="2" max="2" width="16.1796875" style="368" customWidth="1"/>
    <col min="3" max="3" width="7.1796875" style="375" customWidth="1"/>
    <col min="4" max="5" width="8.26953125" style="375" customWidth="1"/>
    <col min="6" max="36" width="2.81640625" style="375" customWidth="1"/>
    <col min="37" max="37" width="7.1796875" style="375" customWidth="1"/>
    <col min="38" max="39" width="8.26953125" style="375" customWidth="1"/>
    <col min="40" max="40" width="6.08984375" style="375" customWidth="1"/>
    <col min="41" max="16384" width="9" style="375"/>
  </cols>
  <sheetData>
    <row r="1" spans="1:41" ht="25" customHeight="1">
      <c r="A1" s="367" t="s">
        <v>218</v>
      </c>
      <c r="C1" s="369"/>
      <c r="D1" s="369"/>
      <c r="E1" s="369"/>
      <c r="F1" s="369"/>
      <c r="G1" s="369"/>
      <c r="H1" s="369"/>
      <c r="I1" s="369"/>
      <c r="J1" s="369"/>
      <c r="K1" s="369"/>
      <c r="L1" s="369"/>
      <c r="M1" s="369"/>
      <c r="N1" s="369"/>
      <c r="O1" s="369"/>
      <c r="P1" s="369"/>
      <c r="Q1" s="369"/>
      <c r="R1" s="369"/>
      <c r="S1" s="369"/>
      <c r="T1" s="369"/>
      <c r="U1" s="369"/>
      <c r="V1" s="369"/>
      <c r="W1" s="369"/>
      <c r="X1" s="370"/>
      <c r="Y1" s="370"/>
      <c r="Z1" s="371"/>
      <c r="AA1" s="371"/>
      <c r="AB1" s="371"/>
      <c r="AC1" s="371"/>
      <c r="AD1" s="372"/>
      <c r="AE1" s="372"/>
      <c r="AF1" s="372"/>
      <c r="AG1" s="372"/>
      <c r="AH1" s="372"/>
      <c r="AI1" s="373" t="s">
        <v>219</v>
      </c>
      <c r="AJ1" s="373"/>
      <c r="AK1" s="374" t="s">
        <v>317</v>
      </c>
      <c r="AL1" s="374"/>
      <c r="AM1" s="374"/>
      <c r="AN1" s="374"/>
      <c r="AO1" s="371" t="s">
        <v>318</v>
      </c>
    </row>
    <row r="2" spans="1:41" ht="18" customHeight="1">
      <c r="A2" s="371"/>
      <c r="B2" s="376"/>
      <c r="C2" s="376"/>
      <c r="D2" s="376"/>
      <c r="E2" s="376"/>
      <c r="F2" s="376"/>
      <c r="G2" s="376"/>
      <c r="H2" s="376"/>
      <c r="I2" s="376"/>
      <c r="J2" s="376"/>
      <c r="K2" s="376"/>
      <c r="L2" s="376"/>
      <c r="M2" s="377">
        <v>2026</v>
      </c>
      <c r="N2" s="377"/>
      <c r="O2" s="377"/>
      <c r="P2" s="377"/>
      <c r="Q2" s="378" t="s">
        <v>221</v>
      </c>
      <c r="R2" s="378"/>
      <c r="S2" s="377">
        <v>4</v>
      </c>
      <c r="T2" s="377"/>
      <c r="U2" s="378" t="s">
        <v>222</v>
      </c>
      <c r="V2" s="378"/>
      <c r="W2" s="376"/>
      <c r="X2" s="376"/>
      <c r="Y2" s="376"/>
      <c r="Z2" s="371"/>
      <c r="AA2" s="371"/>
      <c r="AC2" s="373"/>
      <c r="AD2" s="376"/>
      <c r="AE2" s="376"/>
      <c r="AF2" s="376"/>
      <c r="AG2" s="376"/>
      <c r="AH2" s="376"/>
      <c r="AI2" s="373" t="s">
        <v>223</v>
      </c>
      <c r="AJ2" s="373"/>
      <c r="AK2" s="379"/>
      <c r="AL2" s="379"/>
      <c r="AM2" s="379"/>
      <c r="AN2" s="379"/>
      <c r="AO2" s="371" t="s">
        <v>319</v>
      </c>
    </row>
    <row r="3" spans="1:41" ht="18" customHeight="1">
      <c r="A3" s="380"/>
      <c r="B3" s="380"/>
      <c r="C3" s="380"/>
      <c r="D3" s="380"/>
      <c r="E3" s="380"/>
      <c r="F3" s="380"/>
      <c r="G3" s="380"/>
      <c r="H3" s="380"/>
      <c r="I3" s="380"/>
      <c r="J3" s="380"/>
      <c r="K3" s="380"/>
      <c r="L3" s="380"/>
      <c r="M3" s="380"/>
      <c r="N3" s="380"/>
      <c r="O3" s="380"/>
      <c r="P3" s="380"/>
      <c r="Q3" s="380"/>
      <c r="R3" s="380"/>
      <c r="S3" s="380"/>
      <c r="T3" s="380"/>
      <c r="U3" s="380"/>
      <c r="V3" s="380"/>
      <c r="W3" s="380"/>
      <c r="Y3" s="381"/>
      <c r="Z3" s="381"/>
      <c r="AA3" s="381"/>
      <c r="AB3" s="371"/>
      <c r="AC3" s="381"/>
      <c r="AD3" s="381"/>
      <c r="AE3" s="381"/>
      <c r="AF3" s="381"/>
      <c r="AG3" s="381"/>
      <c r="AH3" s="381"/>
      <c r="AI3" s="382" t="s">
        <v>224</v>
      </c>
      <c r="AJ3" s="373"/>
      <c r="AK3" s="383" t="s">
        <v>225</v>
      </c>
      <c r="AL3" s="383"/>
      <c r="AM3" s="383"/>
      <c r="AN3" s="383"/>
      <c r="AO3" s="384" t="s">
        <v>226</v>
      </c>
    </row>
    <row r="4" spans="1:41" ht="18" customHeight="1">
      <c r="A4" s="380"/>
      <c r="B4" s="380"/>
      <c r="C4" s="380"/>
      <c r="D4" s="380"/>
      <c r="E4" s="380"/>
      <c r="F4" s="380"/>
      <c r="G4" s="380"/>
      <c r="H4" s="380"/>
      <c r="I4" s="380"/>
      <c r="J4" s="380"/>
      <c r="K4" s="380"/>
      <c r="L4" s="380"/>
      <c r="M4" s="380"/>
      <c r="N4" s="380"/>
      <c r="O4" s="380"/>
      <c r="P4" s="380"/>
      <c r="Q4" s="380"/>
      <c r="R4" s="380"/>
      <c r="S4" s="380"/>
      <c r="T4" s="380"/>
      <c r="U4" s="380"/>
      <c r="V4" s="380"/>
      <c r="W4" s="380"/>
      <c r="Y4" s="381"/>
      <c r="Z4" s="381"/>
      <c r="AA4" s="381"/>
      <c r="AB4" s="371"/>
      <c r="AC4" s="381"/>
      <c r="AD4" s="381"/>
      <c r="AE4" s="381"/>
      <c r="AF4" s="381"/>
      <c r="AG4" s="381"/>
      <c r="AH4" s="381"/>
      <c r="AI4" s="382" t="s">
        <v>227</v>
      </c>
      <c r="AJ4" s="373"/>
      <c r="AK4" s="383" t="s">
        <v>228</v>
      </c>
      <c r="AL4" s="383"/>
      <c r="AM4" s="383"/>
      <c r="AN4" s="383"/>
      <c r="AO4" s="384" t="s">
        <v>229</v>
      </c>
    </row>
    <row r="5" spans="1:41" ht="18" customHeight="1">
      <c r="A5" s="380"/>
      <c r="B5" s="380"/>
      <c r="C5" s="380"/>
      <c r="D5" s="380"/>
      <c r="E5" s="380"/>
      <c r="F5" s="380"/>
      <c r="G5" s="380"/>
      <c r="H5" s="380"/>
      <c r="I5" s="380"/>
      <c r="J5" s="380"/>
      <c r="K5" s="380"/>
      <c r="L5" s="380"/>
      <c r="M5" s="380"/>
      <c r="N5" s="380"/>
      <c r="O5" s="380"/>
      <c r="P5" s="380"/>
      <c r="Q5" s="380"/>
      <c r="R5" s="380"/>
      <c r="S5" s="380"/>
      <c r="U5" s="380"/>
      <c r="V5" s="380"/>
      <c r="W5" s="380"/>
      <c r="Y5" s="381"/>
      <c r="Z5" s="381"/>
      <c r="AA5" s="381"/>
      <c r="AB5" s="371"/>
      <c r="AC5" s="381"/>
      <c r="AD5" s="381"/>
      <c r="AE5" s="381"/>
      <c r="AF5" s="381"/>
      <c r="AG5" s="382" t="s">
        <v>230</v>
      </c>
      <c r="AH5" s="385">
        <v>40</v>
      </c>
      <c r="AI5" s="385"/>
      <c r="AJ5" s="385"/>
      <c r="AK5" s="381" t="s">
        <v>231</v>
      </c>
      <c r="AL5" s="386"/>
      <c r="AM5" s="381" t="s">
        <v>232</v>
      </c>
      <c r="AN5" s="371"/>
    </row>
    <row r="6" spans="1:41" ht="10" customHeight="1">
      <c r="A6" s="371"/>
      <c r="B6" s="387"/>
      <c r="C6" s="387"/>
      <c r="D6" s="387"/>
      <c r="E6" s="387"/>
      <c r="F6" s="387"/>
      <c r="G6" s="387"/>
      <c r="H6" s="387"/>
      <c r="I6" s="387"/>
      <c r="J6" s="387"/>
      <c r="K6" s="387"/>
      <c r="L6" s="387"/>
      <c r="M6" s="387"/>
      <c r="N6" s="387"/>
      <c r="O6" s="387"/>
      <c r="P6" s="387"/>
      <c r="Q6" s="387"/>
      <c r="R6" s="387"/>
      <c r="S6" s="387"/>
      <c r="T6" s="387"/>
      <c r="U6" s="387"/>
      <c r="V6" s="387"/>
      <c r="W6" s="387"/>
      <c r="X6" s="376"/>
      <c r="Y6" s="376"/>
      <c r="Z6" s="376"/>
      <c r="AA6" s="376"/>
      <c r="AB6" s="376"/>
      <c r="AC6" s="376"/>
      <c r="AD6" s="376"/>
      <c r="AE6" s="376"/>
      <c r="AF6" s="376"/>
      <c r="AG6" s="376"/>
      <c r="AH6" s="376"/>
      <c r="AI6" s="376"/>
      <c r="AJ6" s="376"/>
      <c r="AK6" s="376"/>
      <c r="AL6" s="376"/>
      <c r="AM6" s="371"/>
      <c r="AN6" s="371"/>
    </row>
    <row r="7" spans="1:41" ht="15" customHeight="1">
      <c r="A7" s="417" t="s">
        <v>233</v>
      </c>
      <c r="B7" s="389" t="s">
        <v>234</v>
      </c>
      <c r="C7" s="479" t="s">
        <v>235</v>
      </c>
      <c r="D7" s="391" t="s">
        <v>236</v>
      </c>
      <c r="E7" s="392" t="s">
        <v>237</v>
      </c>
      <c r="F7" s="393" t="s">
        <v>238</v>
      </c>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4" t="s">
        <v>239</v>
      </c>
      <c r="AL7" s="395" t="s">
        <v>240</v>
      </c>
      <c r="AM7" s="396" t="s">
        <v>241</v>
      </c>
      <c r="AN7" s="396"/>
    </row>
    <row r="8" spans="1:41" ht="15" customHeight="1">
      <c r="A8" s="417"/>
      <c r="B8" s="397"/>
      <c r="C8" s="480"/>
      <c r="D8" s="391"/>
      <c r="E8" s="392"/>
      <c r="F8" s="391" t="s">
        <v>242</v>
      </c>
      <c r="G8" s="391"/>
      <c r="H8" s="391"/>
      <c r="I8" s="391"/>
      <c r="J8" s="391"/>
      <c r="K8" s="391"/>
      <c r="L8" s="391"/>
      <c r="M8" s="391" t="s">
        <v>243</v>
      </c>
      <c r="N8" s="391"/>
      <c r="O8" s="391"/>
      <c r="P8" s="391"/>
      <c r="Q8" s="391"/>
      <c r="R8" s="391"/>
      <c r="S8" s="391"/>
      <c r="T8" s="391" t="s">
        <v>244</v>
      </c>
      <c r="U8" s="391"/>
      <c r="V8" s="391"/>
      <c r="W8" s="391"/>
      <c r="X8" s="391"/>
      <c r="Y8" s="391"/>
      <c r="Z8" s="391"/>
      <c r="AA8" s="391" t="s">
        <v>245</v>
      </c>
      <c r="AB8" s="391"/>
      <c r="AC8" s="391"/>
      <c r="AD8" s="391"/>
      <c r="AE8" s="391"/>
      <c r="AF8" s="391"/>
      <c r="AG8" s="391"/>
      <c r="AH8" s="391" t="s">
        <v>246</v>
      </c>
      <c r="AI8" s="391"/>
      <c r="AJ8" s="391"/>
      <c r="AK8" s="394"/>
      <c r="AL8" s="395"/>
      <c r="AM8" s="396"/>
      <c r="AN8" s="396"/>
    </row>
    <row r="9" spans="1:41" ht="15" customHeight="1">
      <c r="A9" s="417"/>
      <c r="B9" s="399" t="s">
        <v>247</v>
      </c>
      <c r="C9" s="480"/>
      <c r="D9" s="391"/>
      <c r="E9" s="392"/>
      <c r="F9" s="400">
        <f>DATE($M$2,$S$2,1)</f>
        <v>46113</v>
      </c>
      <c r="G9" s="400">
        <f>DATE($M$2,$S$2,2)</f>
        <v>46114</v>
      </c>
      <c r="H9" s="400">
        <f>DATE($M$2,$S$2,3)</f>
        <v>46115</v>
      </c>
      <c r="I9" s="400">
        <f>DATE($M$2,$S$2,4)</f>
        <v>46116</v>
      </c>
      <c r="J9" s="400">
        <f>DATE($M$2,$S$2,5)</f>
        <v>46117</v>
      </c>
      <c r="K9" s="400">
        <f>DATE($M$2,$S$2,6)</f>
        <v>46118</v>
      </c>
      <c r="L9" s="400">
        <f>DATE($M$2,$S$2,7)</f>
        <v>46119</v>
      </c>
      <c r="M9" s="400">
        <f>DATE($M$2,$S$2,8)</f>
        <v>46120</v>
      </c>
      <c r="N9" s="400">
        <f>DATE($M$2,$S$2,9)</f>
        <v>46121</v>
      </c>
      <c r="O9" s="400">
        <f>DATE($M$2,$S$2,10)</f>
        <v>46122</v>
      </c>
      <c r="P9" s="400">
        <f>DATE($M$2,$S$2,11)</f>
        <v>46123</v>
      </c>
      <c r="Q9" s="400">
        <f>DATE($M$2,$S$2,12)</f>
        <v>46124</v>
      </c>
      <c r="R9" s="400">
        <f>DATE($M$2,$S$2,13)</f>
        <v>46125</v>
      </c>
      <c r="S9" s="400">
        <f>DATE($M$2,$S$2,14)</f>
        <v>46126</v>
      </c>
      <c r="T9" s="400">
        <f>DATE($M$2,$S$2,15)</f>
        <v>46127</v>
      </c>
      <c r="U9" s="400">
        <f>DATE($M$2,$S$2,16)</f>
        <v>46128</v>
      </c>
      <c r="V9" s="400">
        <f>DATE($M$2,$S$2,17)</f>
        <v>46129</v>
      </c>
      <c r="W9" s="400">
        <f>DATE($M$2,$S$2,18)</f>
        <v>46130</v>
      </c>
      <c r="X9" s="400">
        <f>DATE($M$2,$S$2,19)</f>
        <v>46131</v>
      </c>
      <c r="Y9" s="400">
        <f>DATE($M$2,$S$2,20)</f>
        <v>46132</v>
      </c>
      <c r="Z9" s="400">
        <f>DATE($M$2,$S$2,21)</f>
        <v>46133</v>
      </c>
      <c r="AA9" s="400">
        <f>DATE($M$2,$S$2,22)</f>
        <v>46134</v>
      </c>
      <c r="AB9" s="400">
        <f>DATE($M$2,$S$2,23)</f>
        <v>46135</v>
      </c>
      <c r="AC9" s="400">
        <f>DATE($M$2,$S$2,24)</f>
        <v>46136</v>
      </c>
      <c r="AD9" s="400">
        <f>DATE($M$2,$S$2,25)</f>
        <v>46137</v>
      </c>
      <c r="AE9" s="400">
        <f>DATE($M$2,$S$2,26)</f>
        <v>46138</v>
      </c>
      <c r="AF9" s="400">
        <f>DATE($M$2,$S$2,27)</f>
        <v>46139</v>
      </c>
      <c r="AG9" s="400">
        <f>DATE($M$2,$S$2,28)</f>
        <v>46140</v>
      </c>
      <c r="AH9" s="400">
        <f>IF(DAY(EOMONTH(F9,0))&lt;29,"",DATE($M$2,$S$2,29))</f>
        <v>46141</v>
      </c>
      <c r="AI9" s="400">
        <f>IF(DAY(EOMONTH(F9,0))&lt;30,"",DATE($M$2,$S$2,30))</f>
        <v>46142</v>
      </c>
      <c r="AJ9" s="400" t="str">
        <f>IF(DAY(EOMONTH(F9,0))&lt;31,"",DATE($M$2,$S$2,31))</f>
        <v/>
      </c>
      <c r="AK9" s="394"/>
      <c r="AL9" s="395"/>
      <c r="AM9" s="396"/>
      <c r="AN9" s="396"/>
    </row>
    <row r="10" spans="1:41" ht="15" customHeight="1">
      <c r="A10" s="417"/>
      <c r="B10" s="401"/>
      <c r="C10" s="481"/>
      <c r="D10" s="391"/>
      <c r="E10" s="392"/>
      <c r="F10" s="403">
        <f>DATE($M$2,$S$2,1)</f>
        <v>46113</v>
      </c>
      <c r="G10" s="403">
        <f>DATE($M$2,$S$2,2)</f>
        <v>46114</v>
      </c>
      <c r="H10" s="403">
        <f>DATE($M$2,$S$2,3)</f>
        <v>46115</v>
      </c>
      <c r="I10" s="403">
        <f>DATE($M$2,$S$2,4)</f>
        <v>46116</v>
      </c>
      <c r="J10" s="403">
        <f>DATE($M$2,$S$2,5)</f>
        <v>46117</v>
      </c>
      <c r="K10" s="403">
        <f>DATE($M$2,$S$2,6)</f>
        <v>46118</v>
      </c>
      <c r="L10" s="403">
        <f>DATE($M$2,$S$2,7)</f>
        <v>46119</v>
      </c>
      <c r="M10" s="403">
        <f>DATE($M$2,$S$2,8)</f>
        <v>46120</v>
      </c>
      <c r="N10" s="403">
        <f>DATE($M$2,$S$2,9)</f>
        <v>46121</v>
      </c>
      <c r="O10" s="403">
        <f>DATE($M$2,$S$2,10)</f>
        <v>46122</v>
      </c>
      <c r="P10" s="403">
        <f>DATE($M$2,$S$2,11)</f>
        <v>46123</v>
      </c>
      <c r="Q10" s="403">
        <f>DATE($M$2,$S$2,12)</f>
        <v>46124</v>
      </c>
      <c r="R10" s="403">
        <f>DATE($M$2,$S$2,13)</f>
        <v>46125</v>
      </c>
      <c r="S10" s="403">
        <f>DATE($M$2,$S$2,14)</f>
        <v>46126</v>
      </c>
      <c r="T10" s="403">
        <f>DATE($M$2,$S$2,15)</f>
        <v>46127</v>
      </c>
      <c r="U10" s="403">
        <f>DATE($M$2,$S$2,16)</f>
        <v>46128</v>
      </c>
      <c r="V10" s="403">
        <f>DATE($M$2,$S$2,17)</f>
        <v>46129</v>
      </c>
      <c r="W10" s="403">
        <f>DATE($M$2,$S$2,18)</f>
        <v>46130</v>
      </c>
      <c r="X10" s="403">
        <f>DATE($M$2,$S$2,19)</f>
        <v>46131</v>
      </c>
      <c r="Y10" s="403">
        <f>DATE($M$2,$S$2,20)</f>
        <v>46132</v>
      </c>
      <c r="Z10" s="403">
        <f>DATE($M$2,$S$2,21)</f>
        <v>46133</v>
      </c>
      <c r="AA10" s="403">
        <f>DATE($M$2,$S$2,22)</f>
        <v>46134</v>
      </c>
      <c r="AB10" s="403">
        <f>DATE($M$2,$S$2,23)</f>
        <v>46135</v>
      </c>
      <c r="AC10" s="403">
        <f>DATE($M$2,$S$2,24)</f>
        <v>46136</v>
      </c>
      <c r="AD10" s="403">
        <f>DATE($M$2,$S$2,25)</f>
        <v>46137</v>
      </c>
      <c r="AE10" s="403">
        <f>DATE($M$2,$S$2,26)</f>
        <v>46138</v>
      </c>
      <c r="AF10" s="403">
        <f>DATE($M$2,$S$2,27)</f>
        <v>46139</v>
      </c>
      <c r="AG10" s="403">
        <f>DATE($M$2,$S$2,28)</f>
        <v>46140</v>
      </c>
      <c r="AH10" s="403">
        <f>IF(DAY(EOMONTH(F10,0))&lt;29,"",DATE($M$2,$S$2,29))</f>
        <v>46141</v>
      </c>
      <c r="AI10" s="403">
        <f>IF(DAY(EOMONTH(F10,0))&lt;30,"",DATE($M$2,$S$2,30))</f>
        <v>46142</v>
      </c>
      <c r="AJ10" s="403" t="str">
        <f>IF(DAY(EOMONTH(F10,0))&lt;31,"",DATE($M$2,$S$2,31))</f>
        <v/>
      </c>
      <c r="AK10" s="394"/>
      <c r="AL10" s="395"/>
      <c r="AM10" s="396"/>
      <c r="AN10" s="396"/>
    </row>
    <row r="11" spans="1:41" ht="18" customHeight="1">
      <c r="A11" s="404">
        <v>1</v>
      </c>
      <c r="B11" s="405" t="s">
        <v>248</v>
      </c>
      <c r="C11" s="406" t="s">
        <v>249</v>
      </c>
      <c r="D11" s="407"/>
      <c r="E11" s="408" t="s">
        <v>249</v>
      </c>
      <c r="F11" s="40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10"/>
      <c r="AI11" s="410"/>
      <c r="AJ11" s="410"/>
      <c r="AK11" s="411">
        <f>+SUM(F11:AJ11)</f>
        <v>0</v>
      </c>
      <c r="AL11" s="412">
        <f>IF($AK$3="４週",AK11/4,AK11/(DAY(EOMONTH($F$9,0))/7))</f>
        <v>0</v>
      </c>
      <c r="AM11" s="413"/>
      <c r="AN11" s="413"/>
    </row>
    <row r="12" spans="1:41" ht="18" customHeight="1">
      <c r="A12" s="404">
        <v>2</v>
      </c>
      <c r="B12" s="405" t="s">
        <v>250</v>
      </c>
      <c r="C12" s="406" t="s">
        <v>251</v>
      </c>
      <c r="D12" s="407"/>
      <c r="E12" s="408" t="s">
        <v>251</v>
      </c>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10"/>
      <c r="AI12" s="410"/>
      <c r="AJ12" s="410"/>
      <c r="AK12" s="411">
        <f t="shared" ref="AK12:AK31" si="0">+SUM(F12:AJ12)</f>
        <v>0</v>
      </c>
      <c r="AL12" s="412">
        <f>IF($AK$3="４週",AK12/4,AK12/(DAY(EOMONTH($F$9,0))/7))</f>
        <v>0</v>
      </c>
      <c r="AM12" s="413"/>
      <c r="AN12" s="413"/>
    </row>
    <row r="13" spans="1:41" ht="18" customHeight="1">
      <c r="A13" s="404">
        <v>3</v>
      </c>
      <c r="B13" s="405" t="s">
        <v>252</v>
      </c>
      <c r="C13" s="406" t="s">
        <v>253</v>
      </c>
      <c r="D13" s="407"/>
      <c r="E13" s="408" t="s">
        <v>253</v>
      </c>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10"/>
      <c r="AI13" s="410"/>
      <c r="AJ13" s="410"/>
      <c r="AK13" s="411">
        <f t="shared" si="0"/>
        <v>0</v>
      </c>
      <c r="AL13" s="412">
        <f>IF($AK$3="４週",AK13/4,AK13/(DAY(EOMONTH($F$9,0))/7))</f>
        <v>0</v>
      </c>
      <c r="AM13" s="413"/>
      <c r="AN13" s="413"/>
    </row>
    <row r="14" spans="1:41" ht="18" customHeight="1">
      <c r="A14" s="404">
        <v>4</v>
      </c>
      <c r="B14" s="405" t="s">
        <v>252</v>
      </c>
      <c r="C14" s="406" t="s">
        <v>255</v>
      </c>
      <c r="D14" s="407"/>
      <c r="E14" s="408" t="s">
        <v>255</v>
      </c>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10"/>
      <c r="AI14" s="410"/>
      <c r="AJ14" s="410"/>
      <c r="AK14" s="411">
        <f t="shared" si="0"/>
        <v>0</v>
      </c>
      <c r="AL14" s="412">
        <f>IF($AK$3="４週",AK14/4,AK14/(DAY(EOMONTH($F$9,0))/7))</f>
        <v>0</v>
      </c>
      <c r="AM14" s="413"/>
      <c r="AN14" s="413"/>
    </row>
    <row r="15" spans="1:41" ht="18" customHeight="1">
      <c r="A15" s="404">
        <v>5</v>
      </c>
      <c r="B15" s="405"/>
      <c r="C15" s="406"/>
      <c r="D15" s="407"/>
      <c r="E15" s="408"/>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10"/>
      <c r="AI15" s="410"/>
      <c r="AJ15" s="410"/>
      <c r="AK15" s="411">
        <f t="shared" si="0"/>
        <v>0</v>
      </c>
      <c r="AL15" s="412">
        <f t="shared" ref="AL15:AL30" si="1">IF($AK$3="４週",AK15/4,AK15/(DAY(EOMONTH($F$9,0))/7))</f>
        <v>0</v>
      </c>
      <c r="AM15" s="413"/>
      <c r="AN15" s="413"/>
    </row>
    <row r="16" spans="1:41" ht="18" customHeight="1">
      <c r="A16" s="404">
        <v>6</v>
      </c>
      <c r="B16" s="405"/>
      <c r="C16" s="406"/>
      <c r="D16" s="407"/>
      <c r="E16" s="408"/>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10"/>
      <c r="AI16" s="410"/>
      <c r="AJ16" s="410"/>
      <c r="AK16" s="411">
        <f t="shared" si="0"/>
        <v>0</v>
      </c>
      <c r="AL16" s="412">
        <f t="shared" si="1"/>
        <v>0</v>
      </c>
      <c r="AM16" s="413"/>
      <c r="AN16" s="413"/>
    </row>
    <row r="17" spans="1:40" ht="18" customHeight="1">
      <c r="A17" s="404">
        <v>7</v>
      </c>
      <c r="B17" s="405"/>
      <c r="C17" s="406"/>
      <c r="D17" s="407"/>
      <c r="E17" s="408"/>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10"/>
      <c r="AI17" s="410"/>
      <c r="AJ17" s="410"/>
      <c r="AK17" s="411">
        <f t="shared" si="0"/>
        <v>0</v>
      </c>
      <c r="AL17" s="412">
        <f t="shared" si="1"/>
        <v>0</v>
      </c>
      <c r="AM17" s="413"/>
      <c r="AN17" s="413"/>
    </row>
    <row r="18" spans="1:40" ht="18" customHeight="1">
      <c r="A18" s="404">
        <v>8</v>
      </c>
      <c r="B18" s="405"/>
      <c r="C18" s="406"/>
      <c r="D18" s="407"/>
      <c r="E18" s="408"/>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10"/>
      <c r="AI18" s="410"/>
      <c r="AJ18" s="410"/>
      <c r="AK18" s="411">
        <f t="shared" si="0"/>
        <v>0</v>
      </c>
      <c r="AL18" s="412">
        <f t="shared" si="1"/>
        <v>0</v>
      </c>
      <c r="AM18" s="413"/>
      <c r="AN18" s="413"/>
    </row>
    <row r="19" spans="1:40" ht="18" customHeight="1">
      <c r="A19" s="404">
        <v>9</v>
      </c>
      <c r="B19" s="405"/>
      <c r="C19" s="406"/>
      <c r="D19" s="407"/>
      <c r="E19" s="408"/>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10"/>
      <c r="AI19" s="410"/>
      <c r="AJ19" s="410"/>
      <c r="AK19" s="411">
        <f t="shared" si="0"/>
        <v>0</v>
      </c>
      <c r="AL19" s="412">
        <f t="shared" si="1"/>
        <v>0</v>
      </c>
      <c r="AM19" s="413"/>
      <c r="AN19" s="413"/>
    </row>
    <row r="20" spans="1:40" ht="18" customHeight="1">
      <c r="A20" s="404">
        <v>10</v>
      </c>
      <c r="B20" s="405"/>
      <c r="C20" s="406"/>
      <c r="D20" s="407"/>
      <c r="E20" s="408"/>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10"/>
      <c r="AI20" s="410"/>
      <c r="AJ20" s="410"/>
      <c r="AK20" s="411">
        <f t="shared" si="0"/>
        <v>0</v>
      </c>
      <c r="AL20" s="412">
        <f t="shared" si="1"/>
        <v>0</v>
      </c>
      <c r="AM20" s="413"/>
      <c r="AN20" s="413"/>
    </row>
    <row r="21" spans="1:40" ht="18" customHeight="1">
      <c r="A21" s="404">
        <v>11</v>
      </c>
      <c r="B21" s="405"/>
      <c r="C21" s="406"/>
      <c r="D21" s="407"/>
      <c r="E21" s="408"/>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10"/>
      <c r="AI21" s="410"/>
      <c r="AJ21" s="410"/>
      <c r="AK21" s="411">
        <f t="shared" si="0"/>
        <v>0</v>
      </c>
      <c r="AL21" s="412">
        <f t="shared" si="1"/>
        <v>0</v>
      </c>
      <c r="AM21" s="413"/>
      <c r="AN21" s="413"/>
    </row>
    <row r="22" spans="1:40" ht="18" customHeight="1">
      <c r="A22" s="404">
        <v>12</v>
      </c>
      <c r="B22" s="405"/>
      <c r="C22" s="406"/>
      <c r="D22" s="407"/>
      <c r="E22" s="408"/>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10"/>
      <c r="AI22" s="410"/>
      <c r="AJ22" s="410"/>
      <c r="AK22" s="411">
        <f t="shared" si="0"/>
        <v>0</v>
      </c>
      <c r="AL22" s="412">
        <f t="shared" si="1"/>
        <v>0</v>
      </c>
      <c r="AM22" s="413"/>
      <c r="AN22" s="413"/>
    </row>
    <row r="23" spans="1:40" ht="18" customHeight="1">
      <c r="A23" s="404">
        <v>13</v>
      </c>
      <c r="B23" s="405"/>
      <c r="C23" s="406"/>
      <c r="D23" s="407"/>
      <c r="E23" s="408"/>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10"/>
      <c r="AI23" s="410"/>
      <c r="AJ23" s="410"/>
      <c r="AK23" s="411">
        <f t="shared" si="0"/>
        <v>0</v>
      </c>
      <c r="AL23" s="412">
        <f t="shared" si="1"/>
        <v>0</v>
      </c>
      <c r="AM23" s="413"/>
      <c r="AN23" s="413"/>
    </row>
    <row r="24" spans="1:40" ht="18" customHeight="1">
      <c r="A24" s="404">
        <v>14</v>
      </c>
      <c r="B24" s="405"/>
      <c r="C24" s="406"/>
      <c r="D24" s="407"/>
      <c r="E24" s="408"/>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10"/>
      <c r="AI24" s="410"/>
      <c r="AJ24" s="410"/>
      <c r="AK24" s="411">
        <f t="shared" si="0"/>
        <v>0</v>
      </c>
      <c r="AL24" s="412">
        <f t="shared" si="1"/>
        <v>0</v>
      </c>
      <c r="AM24" s="413"/>
      <c r="AN24" s="413"/>
    </row>
    <row r="25" spans="1:40" ht="18" customHeight="1">
      <c r="A25" s="404">
        <v>15</v>
      </c>
      <c r="B25" s="405"/>
      <c r="C25" s="406"/>
      <c r="D25" s="407"/>
      <c r="E25" s="408"/>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10"/>
      <c r="AI25" s="410"/>
      <c r="AJ25" s="410"/>
      <c r="AK25" s="411">
        <f t="shared" si="0"/>
        <v>0</v>
      </c>
      <c r="AL25" s="412">
        <f t="shared" si="1"/>
        <v>0</v>
      </c>
      <c r="AM25" s="413"/>
      <c r="AN25" s="413"/>
    </row>
    <row r="26" spans="1:40" ht="18" customHeight="1">
      <c r="A26" s="404">
        <v>16</v>
      </c>
      <c r="B26" s="405"/>
      <c r="C26" s="406"/>
      <c r="D26" s="407"/>
      <c r="E26" s="408"/>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10"/>
      <c r="AI26" s="410"/>
      <c r="AJ26" s="410"/>
      <c r="AK26" s="411">
        <f t="shared" si="0"/>
        <v>0</v>
      </c>
      <c r="AL26" s="412">
        <f t="shared" si="1"/>
        <v>0</v>
      </c>
      <c r="AM26" s="413"/>
      <c r="AN26" s="413"/>
    </row>
    <row r="27" spans="1:40" ht="18" customHeight="1">
      <c r="A27" s="404">
        <v>17</v>
      </c>
      <c r="B27" s="405"/>
      <c r="C27" s="406"/>
      <c r="D27" s="407"/>
      <c r="E27" s="408"/>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10"/>
      <c r="AI27" s="410"/>
      <c r="AJ27" s="410"/>
      <c r="AK27" s="411">
        <f t="shared" si="0"/>
        <v>0</v>
      </c>
      <c r="AL27" s="412">
        <f t="shared" si="1"/>
        <v>0</v>
      </c>
      <c r="AM27" s="413"/>
      <c r="AN27" s="413"/>
    </row>
    <row r="28" spans="1:40" ht="18" customHeight="1">
      <c r="A28" s="404">
        <v>18</v>
      </c>
      <c r="B28" s="405"/>
      <c r="C28" s="406"/>
      <c r="D28" s="407"/>
      <c r="E28" s="408"/>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10"/>
      <c r="AI28" s="410"/>
      <c r="AJ28" s="410"/>
      <c r="AK28" s="411">
        <f t="shared" si="0"/>
        <v>0</v>
      </c>
      <c r="AL28" s="412">
        <f t="shared" si="1"/>
        <v>0</v>
      </c>
      <c r="AM28" s="413"/>
      <c r="AN28" s="413"/>
    </row>
    <row r="29" spans="1:40" ht="18" customHeight="1">
      <c r="A29" s="404">
        <v>19</v>
      </c>
      <c r="B29" s="405"/>
      <c r="C29" s="406"/>
      <c r="D29" s="407"/>
      <c r="E29" s="408"/>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10"/>
      <c r="AI29" s="410"/>
      <c r="AJ29" s="410"/>
      <c r="AK29" s="411">
        <f t="shared" si="0"/>
        <v>0</v>
      </c>
      <c r="AL29" s="412">
        <f t="shared" si="1"/>
        <v>0</v>
      </c>
      <c r="AM29" s="413"/>
      <c r="AN29" s="413"/>
    </row>
    <row r="30" spans="1:40" ht="18" customHeight="1">
      <c r="A30" s="404">
        <v>20</v>
      </c>
      <c r="B30" s="405"/>
      <c r="C30" s="406"/>
      <c r="D30" s="407"/>
      <c r="E30" s="408"/>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10"/>
      <c r="AI30" s="410"/>
      <c r="AJ30" s="410"/>
      <c r="AK30" s="411">
        <f t="shared" si="0"/>
        <v>0</v>
      </c>
      <c r="AL30" s="412">
        <f t="shared" si="1"/>
        <v>0</v>
      </c>
      <c r="AM30" s="413"/>
      <c r="AN30" s="413"/>
    </row>
    <row r="31" spans="1:40" ht="18" customHeight="1">
      <c r="A31" s="392" t="s">
        <v>256</v>
      </c>
      <c r="B31" s="415"/>
      <c r="C31" s="415"/>
      <c r="D31" s="415"/>
      <c r="E31" s="415"/>
      <c r="F31" s="416">
        <f>+SUM(F11:F30)</f>
        <v>0</v>
      </c>
      <c r="G31" s="416">
        <f t="shared" ref="G31:AJ31" si="2">+SUM(G11:G30)</f>
        <v>0</v>
      </c>
      <c r="H31" s="416">
        <f t="shared" si="2"/>
        <v>0</v>
      </c>
      <c r="I31" s="416">
        <f t="shared" si="2"/>
        <v>0</v>
      </c>
      <c r="J31" s="416">
        <f t="shared" si="2"/>
        <v>0</v>
      </c>
      <c r="K31" s="416">
        <f t="shared" si="2"/>
        <v>0</v>
      </c>
      <c r="L31" s="416">
        <f t="shared" si="2"/>
        <v>0</v>
      </c>
      <c r="M31" s="416">
        <f t="shared" si="2"/>
        <v>0</v>
      </c>
      <c r="N31" s="416">
        <f t="shared" si="2"/>
        <v>0</v>
      </c>
      <c r="O31" s="416">
        <f t="shared" si="2"/>
        <v>0</v>
      </c>
      <c r="P31" s="416">
        <f t="shared" si="2"/>
        <v>0</v>
      </c>
      <c r="Q31" s="416">
        <f t="shared" si="2"/>
        <v>0</v>
      </c>
      <c r="R31" s="416">
        <f t="shared" si="2"/>
        <v>0</v>
      </c>
      <c r="S31" s="416">
        <f t="shared" si="2"/>
        <v>0</v>
      </c>
      <c r="T31" s="416">
        <f t="shared" si="2"/>
        <v>0</v>
      </c>
      <c r="U31" s="416">
        <f t="shared" si="2"/>
        <v>0</v>
      </c>
      <c r="V31" s="416">
        <f t="shared" si="2"/>
        <v>0</v>
      </c>
      <c r="W31" s="416">
        <f t="shared" si="2"/>
        <v>0</v>
      </c>
      <c r="X31" s="416">
        <f t="shared" si="2"/>
        <v>0</v>
      </c>
      <c r="Y31" s="416">
        <f t="shared" si="2"/>
        <v>0</v>
      </c>
      <c r="Z31" s="416">
        <f t="shared" si="2"/>
        <v>0</v>
      </c>
      <c r="AA31" s="416">
        <f t="shared" si="2"/>
        <v>0</v>
      </c>
      <c r="AB31" s="416">
        <f t="shared" si="2"/>
        <v>0</v>
      </c>
      <c r="AC31" s="416">
        <f t="shared" si="2"/>
        <v>0</v>
      </c>
      <c r="AD31" s="416">
        <f t="shared" si="2"/>
        <v>0</v>
      </c>
      <c r="AE31" s="416">
        <f t="shared" si="2"/>
        <v>0</v>
      </c>
      <c r="AF31" s="416">
        <f t="shared" si="2"/>
        <v>0</v>
      </c>
      <c r="AG31" s="416">
        <f t="shared" si="2"/>
        <v>0</v>
      </c>
      <c r="AH31" s="410">
        <f t="shared" si="2"/>
        <v>0</v>
      </c>
      <c r="AI31" s="410">
        <f t="shared" si="2"/>
        <v>0</v>
      </c>
      <c r="AJ31" s="410">
        <f t="shared" si="2"/>
        <v>0</v>
      </c>
      <c r="AK31" s="411">
        <f t="shared" si="0"/>
        <v>0</v>
      </c>
      <c r="AL31" s="412">
        <f>IF($AK$3="４週",AK31/4,AK31/(DAY(EOMONTH($F$9,0))/7))</f>
        <v>0</v>
      </c>
      <c r="AM31" s="417"/>
      <c r="AN31" s="417"/>
    </row>
    <row r="32" spans="1:40" ht="18" customHeight="1">
      <c r="A32" s="415" t="s">
        <v>257</v>
      </c>
      <c r="B32" s="415"/>
      <c r="C32" s="415"/>
      <c r="D32" s="415"/>
      <c r="E32" s="418"/>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20"/>
      <c r="AI32" s="420"/>
      <c r="AJ32" s="420"/>
      <c r="AK32" s="416"/>
      <c r="AL32" s="421"/>
      <c r="AM32" s="417"/>
      <c r="AN32" s="417"/>
    </row>
    <row r="33" spans="1:43" ht="15" customHeight="1">
      <c r="A33" s="387"/>
      <c r="B33" s="387"/>
      <c r="C33" s="387"/>
      <c r="D33" s="387"/>
      <c r="E33" s="387"/>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387"/>
      <c r="AL33" s="387"/>
      <c r="AM33" s="371"/>
    </row>
    <row r="34" spans="1:43" ht="15" customHeight="1">
      <c r="A34" s="387"/>
      <c r="B34" s="387"/>
      <c r="C34" s="387"/>
      <c r="D34" s="387"/>
      <c r="E34" s="387"/>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22"/>
      <c r="AK34" s="387"/>
      <c r="AL34" s="387"/>
      <c r="AM34" s="371"/>
    </row>
    <row r="35" spans="1:43" ht="21" customHeight="1">
      <c r="A35" s="370" t="s">
        <v>258</v>
      </c>
      <c r="B35" s="387"/>
      <c r="C35" s="387"/>
      <c r="D35" s="387"/>
      <c r="E35" s="387"/>
      <c r="F35" s="387"/>
      <c r="G35" s="422"/>
      <c r="H35" s="422"/>
      <c r="I35" s="422"/>
      <c r="J35" s="422"/>
      <c r="K35" s="422"/>
      <c r="L35" s="422"/>
      <c r="M35" s="422"/>
      <c r="N35" s="422"/>
      <c r="O35" s="422"/>
      <c r="AM35" s="387"/>
      <c r="AN35" s="371"/>
    </row>
    <row r="36" spans="1:43" ht="32.25" customHeight="1">
      <c r="A36" s="391"/>
      <c r="B36" s="391"/>
      <c r="C36" s="391"/>
      <c r="D36" s="423">
        <v>4</v>
      </c>
      <c r="E36" s="423">
        <v>5</v>
      </c>
      <c r="F36" s="424">
        <v>6</v>
      </c>
      <c r="G36" s="424"/>
      <c r="H36" s="424"/>
      <c r="I36" s="424">
        <v>7</v>
      </c>
      <c r="J36" s="424"/>
      <c r="K36" s="424"/>
      <c r="L36" s="424">
        <v>8</v>
      </c>
      <c r="M36" s="424"/>
      <c r="N36" s="424"/>
      <c r="O36" s="424">
        <v>9</v>
      </c>
      <c r="P36" s="424"/>
      <c r="Q36" s="424"/>
      <c r="R36" s="424">
        <v>10</v>
      </c>
      <c r="S36" s="424"/>
      <c r="T36" s="424"/>
      <c r="U36" s="424">
        <v>11</v>
      </c>
      <c r="V36" s="424"/>
      <c r="W36" s="424"/>
      <c r="X36" s="424">
        <v>12</v>
      </c>
      <c r="Y36" s="424"/>
      <c r="Z36" s="424"/>
      <c r="AA36" s="424">
        <v>1</v>
      </c>
      <c r="AB36" s="424"/>
      <c r="AC36" s="424"/>
      <c r="AD36" s="424">
        <v>2</v>
      </c>
      <c r="AE36" s="424"/>
      <c r="AF36" s="424"/>
      <c r="AG36" s="424">
        <v>3</v>
      </c>
      <c r="AH36" s="424"/>
      <c r="AI36" s="424"/>
      <c r="AJ36" s="391" t="s">
        <v>259</v>
      </c>
      <c r="AK36" s="391"/>
      <c r="AL36" s="425" t="s">
        <v>260</v>
      </c>
      <c r="AM36" s="426" t="s">
        <v>261</v>
      </c>
      <c r="AN36" s="427"/>
      <c r="AO36" s="428"/>
      <c r="AP36" s="428"/>
      <c r="AQ36" s="428"/>
    </row>
    <row r="37" spans="1:43" ht="20.149999999999999" customHeight="1">
      <c r="A37" s="429" t="s">
        <v>262</v>
      </c>
      <c r="B37" s="429"/>
      <c r="C37" s="429"/>
      <c r="D37" s="430">
        <f>SUM(D38,D39,D40,D41,D43,D45)</f>
        <v>380</v>
      </c>
      <c r="E37" s="430">
        <f>SUM(E38,E39,E40,E41,E43,E45)</f>
        <v>361</v>
      </c>
      <c r="F37" s="431">
        <f>SUM(F38,F39,F40,F41,F43,F45)</f>
        <v>380</v>
      </c>
      <c r="G37" s="432"/>
      <c r="H37" s="433"/>
      <c r="I37" s="431">
        <f>SUM(I38,I39,I40,I41,I43,I45)</f>
        <v>399</v>
      </c>
      <c r="J37" s="432">
        <f t="shared" ref="J37:AI37" si="3">SUM(J38,J39,J40,J41,J43,J45)</f>
        <v>0</v>
      </c>
      <c r="K37" s="433">
        <f t="shared" si="3"/>
        <v>0</v>
      </c>
      <c r="L37" s="431">
        <f>SUM(L38,L39,L40,L41,L43,L45)</f>
        <v>389</v>
      </c>
      <c r="M37" s="432"/>
      <c r="N37" s="433"/>
      <c r="O37" s="431">
        <f>SUM(O38,O39,O40,O41,O43,O45)</f>
        <v>361</v>
      </c>
      <c r="P37" s="432"/>
      <c r="Q37" s="433"/>
      <c r="R37" s="431">
        <f>SUM(R38,R39,R40,R41,R43,R45)</f>
        <v>380</v>
      </c>
      <c r="S37" s="432"/>
      <c r="T37" s="433"/>
      <c r="U37" s="431">
        <f>SUM(U38,U39,U40,U41,U43,U45)</f>
        <v>380</v>
      </c>
      <c r="V37" s="432">
        <f t="shared" si="3"/>
        <v>0</v>
      </c>
      <c r="W37" s="433">
        <f t="shared" si="3"/>
        <v>0</v>
      </c>
      <c r="X37" s="431">
        <f>SUM(X38,X39,X40,X41,X43,X45)</f>
        <v>361</v>
      </c>
      <c r="Y37" s="432">
        <f t="shared" si="3"/>
        <v>0</v>
      </c>
      <c r="Z37" s="433">
        <f t="shared" si="3"/>
        <v>0</v>
      </c>
      <c r="AA37" s="431">
        <f>SUM(AA38,AA39,AA40,AA41,AA43,AA45)</f>
        <v>361</v>
      </c>
      <c r="AB37" s="432">
        <f t="shared" si="3"/>
        <v>0</v>
      </c>
      <c r="AC37" s="433">
        <f t="shared" si="3"/>
        <v>0</v>
      </c>
      <c r="AD37" s="431">
        <f>SUM(AD38,AD39,AD40,AD41,AD43,AD45)</f>
        <v>361</v>
      </c>
      <c r="AE37" s="432">
        <f t="shared" si="3"/>
        <v>0</v>
      </c>
      <c r="AF37" s="433">
        <f t="shared" si="3"/>
        <v>0</v>
      </c>
      <c r="AG37" s="431">
        <f>SUM(AG38,AG39,AG40,AG41,AG43,AG45)</f>
        <v>380</v>
      </c>
      <c r="AH37" s="432">
        <f t="shared" si="3"/>
        <v>0</v>
      </c>
      <c r="AI37" s="433">
        <f t="shared" si="3"/>
        <v>0</v>
      </c>
      <c r="AJ37" s="434">
        <f>SUM(D37:AI37)</f>
        <v>4493</v>
      </c>
      <c r="AK37" s="434"/>
      <c r="AL37" s="485">
        <f>ROUNDUP(AJ37/AJ47,1)</f>
        <v>19</v>
      </c>
      <c r="AM37" s="436"/>
      <c r="AN37" s="437"/>
      <c r="AO37" s="428"/>
      <c r="AP37" s="428"/>
      <c r="AQ37" s="428"/>
    </row>
    <row r="38" spans="1:43" s="449" customFormat="1" ht="20.149999999999999" customHeight="1">
      <c r="A38" s="482" t="s">
        <v>263</v>
      </c>
      <c r="B38" s="483"/>
      <c r="C38" s="484"/>
      <c r="D38" s="409"/>
      <c r="E38" s="409"/>
      <c r="F38" s="486"/>
      <c r="G38" s="487"/>
      <c r="H38" s="488"/>
      <c r="I38" s="486"/>
      <c r="J38" s="487"/>
      <c r="K38" s="488"/>
      <c r="L38" s="486"/>
      <c r="M38" s="487"/>
      <c r="N38" s="488"/>
      <c r="O38" s="486"/>
      <c r="P38" s="487"/>
      <c r="Q38" s="488"/>
      <c r="R38" s="486"/>
      <c r="S38" s="487"/>
      <c r="T38" s="488"/>
      <c r="U38" s="486"/>
      <c r="V38" s="487"/>
      <c r="W38" s="488"/>
      <c r="X38" s="486"/>
      <c r="Y38" s="487"/>
      <c r="Z38" s="488"/>
      <c r="AA38" s="486"/>
      <c r="AB38" s="487"/>
      <c r="AC38" s="488"/>
      <c r="AD38" s="486"/>
      <c r="AE38" s="487"/>
      <c r="AF38" s="488"/>
      <c r="AG38" s="486"/>
      <c r="AH38" s="487"/>
      <c r="AI38" s="488"/>
      <c r="AJ38" s="434">
        <f t="shared" ref="AJ38:AJ46" si="4">SUM(D38:AI38)</f>
        <v>0</v>
      </c>
      <c r="AK38" s="434"/>
      <c r="AL38" s="485">
        <f>ROUNDUP(AJ38/$AJ$47,1)</f>
        <v>0</v>
      </c>
      <c r="AM38" s="436"/>
      <c r="AN38" s="437"/>
      <c r="AO38" s="448"/>
      <c r="AP38" s="448"/>
      <c r="AQ38" s="448"/>
    </row>
    <row r="39" spans="1:43" s="449" customFormat="1" ht="20.149999999999999" customHeight="1">
      <c r="A39" s="482" t="s">
        <v>264</v>
      </c>
      <c r="B39" s="483"/>
      <c r="C39" s="484"/>
      <c r="D39" s="409"/>
      <c r="E39" s="409"/>
      <c r="F39" s="486"/>
      <c r="G39" s="487"/>
      <c r="H39" s="488"/>
      <c r="I39" s="486"/>
      <c r="J39" s="487"/>
      <c r="K39" s="488"/>
      <c r="L39" s="486"/>
      <c r="M39" s="487"/>
      <c r="N39" s="488"/>
      <c r="O39" s="486"/>
      <c r="P39" s="487"/>
      <c r="Q39" s="488"/>
      <c r="R39" s="486"/>
      <c r="S39" s="487"/>
      <c r="T39" s="488"/>
      <c r="U39" s="486"/>
      <c r="V39" s="487"/>
      <c r="W39" s="488"/>
      <c r="X39" s="486"/>
      <c r="Y39" s="487"/>
      <c r="Z39" s="488"/>
      <c r="AA39" s="486"/>
      <c r="AB39" s="487"/>
      <c r="AC39" s="488"/>
      <c r="AD39" s="486"/>
      <c r="AE39" s="487"/>
      <c r="AF39" s="488"/>
      <c r="AG39" s="486"/>
      <c r="AH39" s="487"/>
      <c r="AI39" s="488"/>
      <c r="AJ39" s="434">
        <f t="shared" si="4"/>
        <v>0</v>
      </c>
      <c r="AK39" s="434"/>
      <c r="AL39" s="485">
        <f>ROUNDUP(AJ39/$AJ$47,1)</f>
        <v>0</v>
      </c>
      <c r="AM39" s="436"/>
      <c r="AN39" s="437"/>
      <c r="AO39" s="448"/>
      <c r="AP39" s="448"/>
      <c r="AQ39" s="448"/>
    </row>
    <row r="40" spans="1:43" ht="20.149999999999999" customHeight="1">
      <c r="A40" s="482" t="s">
        <v>265</v>
      </c>
      <c r="B40" s="483"/>
      <c r="C40" s="484"/>
      <c r="D40" s="409"/>
      <c r="E40" s="409"/>
      <c r="F40" s="486"/>
      <c r="G40" s="487"/>
      <c r="H40" s="488"/>
      <c r="I40" s="486"/>
      <c r="J40" s="487"/>
      <c r="K40" s="488"/>
      <c r="L40" s="486"/>
      <c r="M40" s="487"/>
      <c r="N40" s="488"/>
      <c r="O40" s="486"/>
      <c r="P40" s="487"/>
      <c r="Q40" s="488"/>
      <c r="R40" s="486"/>
      <c r="S40" s="487"/>
      <c r="T40" s="488"/>
      <c r="U40" s="486"/>
      <c r="V40" s="487"/>
      <c r="W40" s="488"/>
      <c r="X40" s="486"/>
      <c r="Y40" s="487"/>
      <c r="Z40" s="488"/>
      <c r="AA40" s="486"/>
      <c r="AB40" s="487"/>
      <c r="AC40" s="488"/>
      <c r="AD40" s="486"/>
      <c r="AE40" s="487"/>
      <c r="AF40" s="488"/>
      <c r="AG40" s="486"/>
      <c r="AH40" s="487"/>
      <c r="AI40" s="488"/>
      <c r="AJ40" s="434">
        <f t="shared" si="4"/>
        <v>0</v>
      </c>
      <c r="AK40" s="434"/>
      <c r="AL40" s="485">
        <f>ROUNDUP(AJ40/$AJ$47,1)</f>
        <v>0</v>
      </c>
      <c r="AM40" s="436"/>
      <c r="AN40" s="437"/>
      <c r="AO40" s="428"/>
      <c r="AP40" s="428"/>
      <c r="AQ40" s="428"/>
    </row>
    <row r="41" spans="1:43" ht="20.149999999999999" customHeight="1">
      <c r="A41" s="442" t="s">
        <v>266</v>
      </c>
      <c r="B41" s="439"/>
      <c r="C41" s="440"/>
      <c r="D41" s="409">
        <v>100</v>
      </c>
      <c r="E41" s="409">
        <v>95</v>
      </c>
      <c r="F41" s="486">
        <v>100</v>
      </c>
      <c r="G41" s="487"/>
      <c r="H41" s="488"/>
      <c r="I41" s="486">
        <v>105</v>
      </c>
      <c r="J41" s="487"/>
      <c r="K41" s="488"/>
      <c r="L41" s="486">
        <v>100</v>
      </c>
      <c r="M41" s="487"/>
      <c r="N41" s="488"/>
      <c r="O41" s="486">
        <v>95</v>
      </c>
      <c r="P41" s="487"/>
      <c r="Q41" s="488"/>
      <c r="R41" s="486">
        <v>100</v>
      </c>
      <c r="S41" s="487"/>
      <c r="T41" s="488"/>
      <c r="U41" s="486">
        <v>100</v>
      </c>
      <c r="V41" s="487"/>
      <c r="W41" s="488"/>
      <c r="X41" s="486">
        <v>95</v>
      </c>
      <c r="Y41" s="487"/>
      <c r="Z41" s="488"/>
      <c r="AA41" s="486">
        <v>95</v>
      </c>
      <c r="AB41" s="487"/>
      <c r="AC41" s="488"/>
      <c r="AD41" s="486">
        <v>95</v>
      </c>
      <c r="AE41" s="487"/>
      <c r="AF41" s="488"/>
      <c r="AG41" s="486">
        <v>100</v>
      </c>
      <c r="AH41" s="487"/>
      <c r="AI41" s="488"/>
      <c r="AJ41" s="434">
        <f t="shared" si="4"/>
        <v>1180</v>
      </c>
      <c r="AK41" s="434"/>
      <c r="AL41" s="489">
        <f>ROUNDUP(AJ41/$AJ$47,1)</f>
        <v>5</v>
      </c>
      <c r="AM41" s="436"/>
      <c r="AN41" s="437"/>
      <c r="AO41" s="428"/>
      <c r="AP41" s="428"/>
      <c r="AQ41" s="428"/>
    </row>
    <row r="42" spans="1:43" s="449" customFormat="1" ht="20.149999999999999" customHeight="1">
      <c r="A42" s="443"/>
      <c r="B42" s="444" t="s">
        <v>267</v>
      </c>
      <c r="C42" s="445"/>
      <c r="D42" s="409"/>
      <c r="E42" s="409"/>
      <c r="F42" s="486"/>
      <c r="G42" s="487"/>
      <c r="H42" s="488"/>
      <c r="I42" s="486"/>
      <c r="J42" s="487"/>
      <c r="K42" s="488"/>
      <c r="L42" s="486"/>
      <c r="M42" s="487"/>
      <c r="N42" s="488"/>
      <c r="O42" s="486"/>
      <c r="P42" s="487"/>
      <c r="Q42" s="488"/>
      <c r="R42" s="486"/>
      <c r="S42" s="487"/>
      <c r="T42" s="488"/>
      <c r="U42" s="486"/>
      <c r="V42" s="487"/>
      <c r="W42" s="488"/>
      <c r="X42" s="486"/>
      <c r="Y42" s="487"/>
      <c r="Z42" s="488"/>
      <c r="AA42" s="486"/>
      <c r="AB42" s="487"/>
      <c r="AC42" s="488"/>
      <c r="AD42" s="486"/>
      <c r="AE42" s="487"/>
      <c r="AF42" s="488"/>
      <c r="AG42" s="486"/>
      <c r="AH42" s="487"/>
      <c r="AI42" s="488"/>
      <c r="AJ42" s="434">
        <f t="shared" si="4"/>
        <v>0</v>
      </c>
      <c r="AK42" s="434"/>
      <c r="AL42" s="490"/>
      <c r="AM42" s="446">
        <f>ROUNDUP($AJ$42/$AJ$47,1)</f>
        <v>0</v>
      </c>
      <c r="AN42" s="447"/>
      <c r="AO42" s="448"/>
      <c r="AP42" s="448"/>
      <c r="AQ42" s="448"/>
    </row>
    <row r="43" spans="1:43" ht="20.149999999999999" customHeight="1">
      <c r="A43" s="442" t="s">
        <v>268</v>
      </c>
      <c r="B43" s="439"/>
      <c r="C43" s="440"/>
      <c r="D43" s="409">
        <v>100</v>
      </c>
      <c r="E43" s="409">
        <v>95</v>
      </c>
      <c r="F43" s="486">
        <v>100</v>
      </c>
      <c r="G43" s="487"/>
      <c r="H43" s="488"/>
      <c r="I43" s="486">
        <v>105</v>
      </c>
      <c r="J43" s="487"/>
      <c r="K43" s="488"/>
      <c r="L43" s="486">
        <v>100</v>
      </c>
      <c r="M43" s="487"/>
      <c r="N43" s="488"/>
      <c r="O43" s="486">
        <v>95</v>
      </c>
      <c r="P43" s="487"/>
      <c r="Q43" s="488"/>
      <c r="R43" s="486">
        <v>100</v>
      </c>
      <c r="S43" s="487"/>
      <c r="T43" s="488"/>
      <c r="U43" s="486">
        <v>100</v>
      </c>
      <c r="V43" s="487"/>
      <c r="W43" s="488"/>
      <c r="X43" s="486">
        <v>95</v>
      </c>
      <c r="Y43" s="487"/>
      <c r="Z43" s="488"/>
      <c r="AA43" s="486">
        <v>95</v>
      </c>
      <c r="AB43" s="487"/>
      <c r="AC43" s="488"/>
      <c r="AD43" s="486">
        <v>95</v>
      </c>
      <c r="AE43" s="487"/>
      <c r="AF43" s="488"/>
      <c r="AG43" s="486">
        <v>100</v>
      </c>
      <c r="AH43" s="487"/>
      <c r="AI43" s="488"/>
      <c r="AJ43" s="434">
        <f t="shared" si="4"/>
        <v>1180</v>
      </c>
      <c r="AK43" s="434"/>
      <c r="AL43" s="489">
        <f>ROUNDUP(AJ43/$AJ$47,1)</f>
        <v>5</v>
      </c>
      <c r="AM43" s="436"/>
      <c r="AN43" s="437"/>
      <c r="AO43" s="428"/>
      <c r="AP43" s="428"/>
      <c r="AQ43" s="428"/>
    </row>
    <row r="44" spans="1:43" s="449" customFormat="1" ht="20.149999999999999" customHeight="1">
      <c r="A44" s="450"/>
      <c r="B44" s="444" t="s">
        <v>267</v>
      </c>
      <c r="C44" s="445"/>
      <c r="D44" s="409"/>
      <c r="E44" s="409"/>
      <c r="F44" s="486"/>
      <c r="G44" s="487"/>
      <c r="H44" s="488"/>
      <c r="I44" s="486"/>
      <c r="J44" s="487"/>
      <c r="K44" s="488"/>
      <c r="L44" s="486"/>
      <c r="M44" s="487"/>
      <c r="N44" s="488"/>
      <c r="O44" s="486"/>
      <c r="P44" s="487"/>
      <c r="Q44" s="488"/>
      <c r="R44" s="486"/>
      <c r="S44" s="487"/>
      <c r="T44" s="488"/>
      <c r="U44" s="486"/>
      <c r="V44" s="487"/>
      <c r="W44" s="488"/>
      <c r="X44" s="486"/>
      <c r="Y44" s="487"/>
      <c r="Z44" s="488"/>
      <c r="AA44" s="486"/>
      <c r="AB44" s="487"/>
      <c r="AC44" s="488"/>
      <c r="AD44" s="486"/>
      <c r="AE44" s="487"/>
      <c r="AF44" s="488"/>
      <c r="AG44" s="486"/>
      <c r="AH44" s="487"/>
      <c r="AI44" s="488"/>
      <c r="AJ44" s="434">
        <f t="shared" si="4"/>
        <v>0</v>
      </c>
      <c r="AK44" s="434"/>
      <c r="AL44" s="490"/>
      <c r="AM44" s="446">
        <f>ROUNDUP($AJ$44/$AJ$47,1)</f>
        <v>0</v>
      </c>
      <c r="AN44" s="447"/>
      <c r="AO44" s="448"/>
      <c r="AP44" s="448"/>
      <c r="AQ44" s="448"/>
    </row>
    <row r="45" spans="1:43" ht="20.149999999999999" customHeight="1">
      <c r="A45" s="442" t="s">
        <v>270</v>
      </c>
      <c r="B45" s="439"/>
      <c r="C45" s="440"/>
      <c r="D45" s="409">
        <v>180</v>
      </c>
      <c r="E45" s="409">
        <v>171</v>
      </c>
      <c r="F45" s="486">
        <v>180</v>
      </c>
      <c r="G45" s="487"/>
      <c r="H45" s="488"/>
      <c r="I45" s="486">
        <v>189</v>
      </c>
      <c r="J45" s="487"/>
      <c r="K45" s="488"/>
      <c r="L45" s="486">
        <v>189</v>
      </c>
      <c r="M45" s="487"/>
      <c r="N45" s="488"/>
      <c r="O45" s="486">
        <v>171</v>
      </c>
      <c r="P45" s="487"/>
      <c r="Q45" s="488"/>
      <c r="R45" s="486">
        <v>180</v>
      </c>
      <c r="S45" s="487"/>
      <c r="T45" s="488"/>
      <c r="U45" s="486">
        <v>180</v>
      </c>
      <c r="V45" s="487"/>
      <c r="W45" s="488"/>
      <c r="X45" s="486">
        <v>171</v>
      </c>
      <c r="Y45" s="487"/>
      <c r="Z45" s="488"/>
      <c r="AA45" s="486">
        <v>171</v>
      </c>
      <c r="AB45" s="487"/>
      <c r="AC45" s="488"/>
      <c r="AD45" s="486">
        <v>171</v>
      </c>
      <c r="AE45" s="487"/>
      <c r="AF45" s="488"/>
      <c r="AG45" s="486">
        <v>180</v>
      </c>
      <c r="AH45" s="487"/>
      <c r="AI45" s="488"/>
      <c r="AJ45" s="434">
        <f t="shared" si="4"/>
        <v>2133</v>
      </c>
      <c r="AK45" s="434"/>
      <c r="AL45" s="489">
        <f>ROUNDUP(AJ45/$AJ$47,1)</f>
        <v>9</v>
      </c>
      <c r="AM45" s="436"/>
      <c r="AN45" s="437"/>
      <c r="AO45" s="428"/>
      <c r="AP45" s="428"/>
      <c r="AQ45" s="428"/>
    </row>
    <row r="46" spans="1:43" s="449" customFormat="1" ht="20.149999999999999" customHeight="1">
      <c r="A46" s="443"/>
      <c r="B46" s="444" t="s">
        <v>267</v>
      </c>
      <c r="C46" s="445"/>
      <c r="D46" s="409"/>
      <c r="E46" s="409"/>
      <c r="F46" s="486"/>
      <c r="G46" s="487"/>
      <c r="H46" s="488"/>
      <c r="I46" s="486"/>
      <c r="J46" s="487"/>
      <c r="K46" s="488"/>
      <c r="L46" s="486"/>
      <c r="M46" s="487"/>
      <c r="N46" s="488"/>
      <c r="O46" s="486"/>
      <c r="P46" s="487"/>
      <c r="Q46" s="488"/>
      <c r="R46" s="486"/>
      <c r="S46" s="487"/>
      <c r="T46" s="488"/>
      <c r="U46" s="486"/>
      <c r="V46" s="487"/>
      <c r="W46" s="488"/>
      <c r="X46" s="486"/>
      <c r="Y46" s="487"/>
      <c r="Z46" s="488"/>
      <c r="AA46" s="486"/>
      <c r="AB46" s="487"/>
      <c r="AC46" s="488"/>
      <c r="AD46" s="486"/>
      <c r="AE46" s="487"/>
      <c r="AF46" s="488"/>
      <c r="AG46" s="486"/>
      <c r="AH46" s="487"/>
      <c r="AI46" s="488"/>
      <c r="AJ46" s="434">
        <f t="shared" si="4"/>
        <v>0</v>
      </c>
      <c r="AK46" s="434"/>
      <c r="AL46" s="490"/>
      <c r="AM46" s="446">
        <f>ROUNDUP($AJ$46/$AJ$47,1)</f>
        <v>0</v>
      </c>
      <c r="AN46" s="447"/>
      <c r="AO46" s="448"/>
      <c r="AP46" s="448"/>
      <c r="AQ46" s="448"/>
    </row>
    <row r="47" spans="1:43" ht="20.149999999999999" customHeight="1">
      <c r="A47" s="429" t="s">
        <v>271</v>
      </c>
      <c r="B47" s="429"/>
      <c r="C47" s="429"/>
      <c r="D47" s="409">
        <v>20</v>
      </c>
      <c r="E47" s="409">
        <v>19</v>
      </c>
      <c r="F47" s="441">
        <v>20</v>
      </c>
      <c r="G47" s="441"/>
      <c r="H47" s="441"/>
      <c r="I47" s="441">
        <v>21</v>
      </c>
      <c r="J47" s="441"/>
      <c r="K47" s="441"/>
      <c r="L47" s="441">
        <v>21</v>
      </c>
      <c r="M47" s="441"/>
      <c r="N47" s="441"/>
      <c r="O47" s="441">
        <v>19</v>
      </c>
      <c r="P47" s="441"/>
      <c r="Q47" s="441"/>
      <c r="R47" s="441">
        <v>20</v>
      </c>
      <c r="S47" s="441"/>
      <c r="T47" s="441"/>
      <c r="U47" s="441">
        <v>20</v>
      </c>
      <c r="V47" s="441"/>
      <c r="W47" s="441"/>
      <c r="X47" s="441">
        <v>19</v>
      </c>
      <c r="Y47" s="441"/>
      <c r="Z47" s="441"/>
      <c r="AA47" s="441">
        <v>19</v>
      </c>
      <c r="AB47" s="441"/>
      <c r="AC47" s="441"/>
      <c r="AD47" s="441">
        <v>19</v>
      </c>
      <c r="AE47" s="441"/>
      <c r="AF47" s="441"/>
      <c r="AG47" s="441">
        <v>20</v>
      </c>
      <c r="AH47" s="441"/>
      <c r="AI47" s="441"/>
      <c r="AJ47" s="434">
        <f>+SUM(D47:AI47)</f>
        <v>237</v>
      </c>
      <c r="AK47" s="434"/>
      <c r="AL47" s="451"/>
      <c r="AM47" s="436"/>
      <c r="AN47" s="437"/>
      <c r="AO47" s="428"/>
      <c r="AP47" s="428"/>
      <c r="AQ47" s="428"/>
    </row>
    <row r="48" spans="1:43" ht="5.15" customHeight="1">
      <c r="A48" s="452"/>
      <c r="B48" s="452"/>
      <c r="C48" s="452"/>
      <c r="D48" s="491"/>
      <c r="E48" s="491"/>
      <c r="F48" s="491"/>
      <c r="G48" s="491"/>
      <c r="H48" s="491"/>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2"/>
      <c r="AH48" s="422"/>
      <c r="AI48" s="422"/>
      <c r="AJ48" s="453"/>
      <c r="AK48" s="422"/>
      <c r="AL48" s="387"/>
      <c r="AM48" s="387"/>
      <c r="AN48" s="371"/>
    </row>
    <row r="49" spans="1:40" ht="18" customHeight="1">
      <c r="A49" s="370" t="s">
        <v>272</v>
      </c>
      <c r="B49" s="422"/>
      <c r="D49" s="422"/>
      <c r="E49" s="422"/>
      <c r="F49" s="422"/>
      <c r="G49" s="422"/>
      <c r="H49" s="422"/>
      <c r="I49" s="422"/>
      <c r="J49" s="422"/>
      <c r="K49" s="422"/>
      <c r="L49" s="422"/>
      <c r="M49" s="422"/>
      <c r="N49" s="422"/>
      <c r="O49" s="422"/>
      <c r="P49" s="422"/>
      <c r="Q49" s="422"/>
      <c r="R49" s="422"/>
      <c r="S49" s="422"/>
      <c r="T49" s="422"/>
      <c r="U49" s="422"/>
      <c r="V49" s="422"/>
      <c r="W49" s="387"/>
      <c r="X49" s="422"/>
      <c r="Y49" s="422"/>
      <c r="Z49" s="422"/>
      <c r="AA49" s="422"/>
      <c r="AB49" s="422"/>
      <c r="AC49" s="422"/>
      <c r="AD49" s="422"/>
      <c r="AE49" s="422"/>
      <c r="AF49" s="422"/>
      <c r="AG49" s="422"/>
      <c r="AH49" s="422"/>
      <c r="AI49" s="422"/>
      <c r="AJ49" s="453"/>
      <c r="AK49" s="422"/>
      <c r="AL49" s="387"/>
      <c r="AM49" s="387"/>
      <c r="AN49" s="371"/>
    </row>
    <row r="50" spans="1:40" ht="45" customHeight="1">
      <c r="A50" s="391" t="s">
        <v>273</v>
      </c>
      <c r="B50" s="391"/>
      <c r="C50" s="391" t="s">
        <v>250</v>
      </c>
      <c r="D50" s="391"/>
      <c r="E50" s="395" t="s">
        <v>252</v>
      </c>
      <c r="F50" s="395"/>
      <c r="G50" s="395"/>
      <c r="H50" s="395"/>
      <c r="I50" s="454" t="s">
        <v>274</v>
      </c>
      <c r="J50" s="455"/>
      <c r="K50" s="455"/>
      <c r="L50" s="455"/>
      <c r="M50" s="455"/>
      <c r="N50" s="456"/>
      <c r="O50" s="454" t="s">
        <v>320</v>
      </c>
      <c r="P50" s="455"/>
      <c r="Q50" s="455"/>
      <c r="R50" s="455"/>
      <c r="S50" s="455"/>
      <c r="T50" s="456"/>
      <c r="U50" s="428"/>
      <c r="W50" s="387"/>
      <c r="X50" s="422"/>
      <c r="Y50" s="422"/>
      <c r="Z50" s="422"/>
      <c r="AA50" s="422"/>
      <c r="AB50" s="422"/>
      <c r="AC50" s="422"/>
      <c r="AD50" s="422"/>
      <c r="AE50" s="422"/>
      <c r="AF50" s="422"/>
      <c r="AG50" s="422"/>
      <c r="AH50" s="422"/>
      <c r="AI50" s="422"/>
      <c r="AJ50" s="453"/>
      <c r="AK50" s="422"/>
      <c r="AL50" s="387"/>
      <c r="AM50" s="387"/>
      <c r="AN50" s="371"/>
    </row>
    <row r="51" spans="1:40" ht="18" customHeight="1">
      <c r="A51" s="395" t="s">
        <v>275</v>
      </c>
      <c r="B51" s="395"/>
      <c r="C51" s="457">
        <f>ROUNDDOWN(IF(AL37&lt;=30,1,1+ROUNDUP((AL37-30)/30,0)),1)</f>
        <v>1</v>
      </c>
      <c r="D51" s="457"/>
      <c r="E51" s="457">
        <f>ROUNDDOWN(AL37/5,1)</f>
        <v>3.8</v>
      </c>
      <c r="F51" s="457"/>
      <c r="G51" s="457"/>
      <c r="H51" s="457"/>
      <c r="I51" s="492">
        <f>ROUNDDOWN($AL$40/9,1)+ROUNDDOWN(($AL$41-$AM$42)/6,1)+ROUNDDOWN($AM$42/12,1)+ROUNDDOWN(($AL$43-$AM$44)/4,1)+ROUNDDOWN($AM$44/8,1)+ROUNDDOWN(($AL$45-$AM$46)/2.5,1)+ROUNDDOWN($AM$46/5,1)</f>
        <v>5.6</v>
      </c>
      <c r="J51" s="458"/>
      <c r="K51" s="458"/>
      <c r="L51" s="458"/>
      <c r="M51" s="458"/>
      <c r="N51" s="458"/>
      <c r="O51" s="493">
        <v>1</v>
      </c>
      <c r="P51" s="493"/>
      <c r="Q51" s="493"/>
      <c r="R51" s="493"/>
      <c r="S51" s="493"/>
      <c r="T51" s="493"/>
      <c r="U51" s="428"/>
      <c r="W51" s="387"/>
      <c r="X51" s="422"/>
      <c r="Y51" s="422"/>
      <c r="Z51" s="422"/>
      <c r="AA51" s="422"/>
      <c r="AB51" s="422"/>
      <c r="AC51" s="422"/>
      <c r="AD51" s="422"/>
      <c r="AE51" s="422"/>
      <c r="AF51" s="422"/>
      <c r="AG51" s="422"/>
      <c r="AH51" s="422"/>
      <c r="AI51" s="422"/>
      <c r="AJ51" s="453"/>
      <c r="AK51" s="422"/>
      <c r="AL51" s="387"/>
      <c r="AM51" s="387"/>
      <c r="AN51" s="371"/>
    </row>
    <row r="52" spans="1:40" ht="5.15" customHeight="1">
      <c r="A52" s="452"/>
      <c r="B52" s="452"/>
      <c r="C52" s="452"/>
      <c r="D52" s="452"/>
      <c r="E52" s="452"/>
      <c r="F52" s="452"/>
      <c r="G52" s="452"/>
      <c r="H52" s="452"/>
      <c r="I52" s="452"/>
      <c r="J52" s="422"/>
      <c r="K52" s="422"/>
      <c r="L52" s="422"/>
      <c r="M52" s="453"/>
      <c r="N52" s="422"/>
      <c r="O52" s="422"/>
      <c r="P52" s="422"/>
      <c r="Q52" s="428"/>
      <c r="W52" s="387"/>
      <c r="X52" s="422"/>
      <c r="Y52" s="422"/>
      <c r="Z52" s="422"/>
      <c r="AA52" s="422"/>
      <c r="AB52" s="422"/>
      <c r="AC52" s="422"/>
      <c r="AD52" s="422"/>
      <c r="AE52" s="422"/>
      <c r="AF52" s="422"/>
      <c r="AG52" s="422"/>
      <c r="AH52" s="422"/>
      <c r="AI52" s="422"/>
      <c r="AJ52" s="453"/>
      <c r="AK52" s="422"/>
      <c r="AL52" s="387"/>
      <c r="AM52" s="387"/>
      <c r="AN52" s="371"/>
    </row>
    <row r="53" spans="1:40" ht="21" customHeight="1">
      <c r="A53" s="370" t="s">
        <v>276</v>
      </c>
      <c r="B53" s="375"/>
      <c r="C53" s="376"/>
      <c r="D53" s="376"/>
      <c r="E53" s="376"/>
      <c r="F53" s="376"/>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c r="AL53" s="371"/>
      <c r="AM53" s="371"/>
      <c r="AN53" s="371"/>
    </row>
    <row r="54" spans="1:40" ht="25" customHeight="1">
      <c r="A54" s="371"/>
      <c r="B54" s="387"/>
      <c r="C54" s="454" t="str">
        <f>IF(VLOOKUP($AK$1,選択肢!$A$1:$J$4,C59,FALSE)=0,"-",VLOOKUP($AK$1,選択肢!$A$1:$J$4,C59,FALSE))</f>
        <v>管理者</v>
      </c>
      <c r="D54" s="455"/>
      <c r="E54" s="459" t="str">
        <f>IF(VLOOKUP($AK$1,選択肢!$A$1:$J$4,E59,FALSE)=0,"-",VLOOKUP($AK$1,選択肢!$A$1:$J$4,E59,FALSE))</f>
        <v>サービス管理責任者</v>
      </c>
      <c r="F54" s="459"/>
      <c r="G54" s="459"/>
      <c r="H54" s="459"/>
      <c r="I54" s="454" t="str">
        <f>IF(VLOOKUP($AK$1,選択肢!$A$1:$J$4,I59,FALSE)=0,"-",VLOOKUP($AK$1,選択肢!$A$1:$J$4,I59,FALSE))</f>
        <v>世話人</v>
      </c>
      <c r="J54" s="455"/>
      <c r="K54" s="455"/>
      <c r="L54" s="455"/>
      <c r="M54" s="455"/>
      <c r="N54" s="456"/>
      <c r="O54" s="454" t="str">
        <f>IF(VLOOKUP($AK$1,選択肢!$A$1:$J$4,O59,FALSE)=0,"-",VLOOKUP($AK$1,選択肢!$A$1:$J$4,O59,FALSE))</f>
        <v>生活支援員</v>
      </c>
      <c r="P54" s="455"/>
      <c r="Q54" s="455"/>
      <c r="R54" s="455"/>
      <c r="S54" s="455"/>
      <c r="T54" s="456"/>
      <c r="U54" s="454" t="str">
        <f>IF(VLOOKUP($AK$1,選択肢!$A$1:$J$4,U59,FALSE)=0,"-",VLOOKUP($AK$1,選択肢!$A$1:$J$4,U59,FALSE))</f>
        <v>夜間支援従事者</v>
      </c>
      <c r="V54" s="455"/>
      <c r="W54" s="455"/>
      <c r="X54" s="455"/>
      <c r="Y54" s="455"/>
      <c r="Z54" s="456"/>
      <c r="AA54" s="454" t="str">
        <f>IF(VLOOKUP($AK$1,選択肢!$A$1:$J$4,AA59,FALSE)=0,"-",VLOOKUP($AK$1,選択肢!$A$1:$J$4,AA59,FALSE))</f>
        <v>-</v>
      </c>
      <c r="AB54" s="455"/>
      <c r="AC54" s="455"/>
      <c r="AD54" s="455"/>
      <c r="AE54" s="455"/>
      <c r="AF54" s="456"/>
      <c r="AG54" s="459" t="str">
        <f>IF(VLOOKUP($AK$1,選択肢!$A$1:$J$4,AG59,FALSE)=0,"-",VLOOKUP($AK$1,選択肢!$A$1:$J$4,AG59,FALSE))</f>
        <v>-</v>
      </c>
      <c r="AH54" s="459"/>
      <c r="AI54" s="459"/>
      <c r="AJ54" s="459"/>
      <c r="AK54" s="459"/>
      <c r="AL54" s="459" t="str">
        <f>IF(VLOOKUP($AK$1,選択肢!$A$1:$J$4,AL59,FALSE)=0,"-",VLOOKUP($AK$1,選択肢!$A$1:$J$4,AL59,FALSE))</f>
        <v>-</v>
      </c>
      <c r="AM54" s="459"/>
      <c r="AN54" s="371"/>
    </row>
    <row r="55" spans="1:40" ht="18" customHeight="1">
      <c r="A55" s="371"/>
      <c r="B55" s="387"/>
      <c r="C55" s="460" t="s">
        <v>278</v>
      </c>
      <c r="D55" s="460" t="s">
        <v>280</v>
      </c>
      <c r="E55" s="461" t="s">
        <v>278</v>
      </c>
      <c r="F55" s="462" t="s">
        <v>280</v>
      </c>
      <c r="G55" s="462"/>
      <c r="H55" s="462"/>
      <c r="I55" s="463" t="s">
        <v>278</v>
      </c>
      <c r="J55" s="464"/>
      <c r="K55" s="465"/>
      <c r="L55" s="463" t="s">
        <v>280</v>
      </c>
      <c r="M55" s="464"/>
      <c r="N55" s="465"/>
      <c r="O55" s="463" t="s">
        <v>278</v>
      </c>
      <c r="P55" s="464"/>
      <c r="Q55" s="465"/>
      <c r="R55" s="463" t="s">
        <v>280</v>
      </c>
      <c r="S55" s="464"/>
      <c r="T55" s="465"/>
      <c r="U55" s="463" t="s">
        <v>278</v>
      </c>
      <c r="V55" s="464"/>
      <c r="W55" s="465"/>
      <c r="X55" s="463" t="s">
        <v>280</v>
      </c>
      <c r="Y55" s="464"/>
      <c r="Z55" s="465"/>
      <c r="AA55" s="463" t="s">
        <v>278</v>
      </c>
      <c r="AB55" s="464"/>
      <c r="AC55" s="465"/>
      <c r="AD55" s="463" t="s">
        <v>280</v>
      </c>
      <c r="AE55" s="464"/>
      <c r="AF55" s="465"/>
      <c r="AG55" s="463" t="s">
        <v>278</v>
      </c>
      <c r="AH55" s="464"/>
      <c r="AI55" s="465"/>
      <c r="AJ55" s="463" t="s">
        <v>280</v>
      </c>
      <c r="AK55" s="465"/>
      <c r="AL55" s="461" t="s">
        <v>277</v>
      </c>
      <c r="AM55" s="461" t="s">
        <v>279</v>
      </c>
      <c r="AN55" s="371"/>
    </row>
    <row r="56" spans="1:40" ht="18" customHeight="1">
      <c r="A56" s="371"/>
      <c r="B56" s="466" t="s">
        <v>281</v>
      </c>
      <c r="C56" s="461">
        <f>COUNTIFS($B$11:$B$30,C$54,$C$11:$C$30,"A",$E$11:$E$30,"*")</f>
        <v>1</v>
      </c>
      <c r="D56" s="461">
        <f>COUNTIFS($B$11:$B$30,C$54,$C$11:$C$30,"B",$E$11:$E$30,"*")</f>
        <v>0</v>
      </c>
      <c r="E56" s="461">
        <f>COUNTIFS($B$11:$B$30,E$54,$C$11:$C$30,"A",$E$11:$E$30,"*")</f>
        <v>0</v>
      </c>
      <c r="F56" s="463">
        <f>COUNTIFS($B$11:$B$30,E$54,$C$11:$C$30,"B",$E$11:$E$30,"*")</f>
        <v>1</v>
      </c>
      <c r="G56" s="464"/>
      <c r="H56" s="465"/>
      <c r="I56" s="463">
        <f>COUNTIFS($B$11:$B$30,I$54,$C$11:$C$30,"A",$E$11:$E$30,"*")</f>
        <v>0</v>
      </c>
      <c r="J56" s="464"/>
      <c r="K56" s="465"/>
      <c r="L56" s="463">
        <f>COUNTIFS($B$11:$B$30,I$54,$C$11:$C$30,"B",$E$11:$E$30,"*")</f>
        <v>0</v>
      </c>
      <c r="M56" s="464"/>
      <c r="N56" s="465"/>
      <c r="O56" s="463">
        <f>COUNTIFS($B$11:$B$30,O$54,$C$11:$C$30,"A",$E$11:$E$30,"*")</f>
        <v>0</v>
      </c>
      <c r="P56" s="464"/>
      <c r="Q56" s="465"/>
      <c r="R56" s="463">
        <f>COUNTIFS($B$11:$B$30,O$54,$C$11:$C$30,"B",$E$11:$E$30,"*")</f>
        <v>0</v>
      </c>
      <c r="S56" s="464"/>
      <c r="T56" s="465"/>
      <c r="U56" s="463">
        <f>COUNTIFS($B$11:$B$30,U$54,$C$11:$C$30,"A",$E$11:$E$30,"*")</f>
        <v>0</v>
      </c>
      <c r="V56" s="464"/>
      <c r="W56" s="465"/>
      <c r="X56" s="463">
        <f>COUNTIFS($B$11:$B$30,U$54,$C$11:$C$30,"B",$E$11:$E$30,"*")</f>
        <v>0</v>
      </c>
      <c r="Y56" s="464"/>
      <c r="Z56" s="465"/>
      <c r="AA56" s="463">
        <f>COUNTIFS($B$11:$B$30,AA$54,$C$11:$C$30,"A",$E$11:$E$30,"*")</f>
        <v>0</v>
      </c>
      <c r="AB56" s="464"/>
      <c r="AC56" s="465"/>
      <c r="AD56" s="463">
        <f>COUNTIFS($B$11:$B$30,AA$54,$C$11:$C$30,"B",$E$11:$E$30,"*")</f>
        <v>0</v>
      </c>
      <c r="AE56" s="464"/>
      <c r="AF56" s="465"/>
      <c r="AG56" s="463">
        <f>COUNTIFS($B$11:$B$30,AG$54,$C$11:$C$30,"A",$E$11:$E$30,"*")</f>
        <v>0</v>
      </c>
      <c r="AH56" s="464"/>
      <c r="AI56" s="465"/>
      <c r="AJ56" s="463">
        <f>COUNTIFS($B$11:$B$30,AG$54,$C$11:$C$30,"B",$E$11:$E$30,"*")</f>
        <v>0</v>
      </c>
      <c r="AK56" s="465"/>
      <c r="AL56" s="461">
        <f>COUNTIFS($B$11:$B$30,AL$54,$C$11:$C$30,"A",$E$11:$E$30,"*")</f>
        <v>0</v>
      </c>
      <c r="AM56" s="461">
        <f>COUNTIFS($B$11:$B$30,AL$54,$C$11:$C$30,"B",$E$11:$E$30,"*")</f>
        <v>0</v>
      </c>
      <c r="AN56" s="371"/>
    </row>
    <row r="57" spans="1:40" ht="18" customHeight="1">
      <c r="A57" s="371"/>
      <c r="B57" s="425" t="s">
        <v>282</v>
      </c>
      <c r="C57" s="467"/>
      <c r="D57" s="467"/>
      <c r="E57" s="461">
        <f>COUNTIFS($B$11:$B$30,E$54,$C$11:$C$30,"C",$E$11:$E$30,"*")</f>
        <v>0</v>
      </c>
      <c r="F57" s="463">
        <f>COUNTIFS($B$11:$B$30,E$54,$C$11:$C$30,"D",$E$11:$E$30,"*")</f>
        <v>0</v>
      </c>
      <c r="G57" s="464"/>
      <c r="H57" s="465"/>
      <c r="I57" s="463">
        <f>COUNTIFS($B$11:$B$30,I$54,$C$11:$C$30,"C",$E$11:$E$30,"*")</f>
        <v>1</v>
      </c>
      <c r="J57" s="464"/>
      <c r="K57" s="465"/>
      <c r="L57" s="463">
        <f>COUNTIFS($B$11:$B$30,I$54,$C$11:$C$30,"D",$E$11:$E$30,"*")</f>
        <v>1</v>
      </c>
      <c r="M57" s="464"/>
      <c r="N57" s="465"/>
      <c r="O57" s="463">
        <f>COUNTIFS($B$11:$B$30,O$54,$C$11:$C$30,"C",$E$11:$E$30,"*")</f>
        <v>0</v>
      </c>
      <c r="P57" s="464"/>
      <c r="Q57" s="465"/>
      <c r="R57" s="463">
        <f>COUNTIFS($B$11:$B$30,O$54,$C$11:$C$30,"D",$E$11:$E$30,"*")</f>
        <v>0</v>
      </c>
      <c r="S57" s="464"/>
      <c r="T57" s="465"/>
      <c r="U57" s="463">
        <f>COUNTIFS($B$11:$B$30,U$54,$C$11:$C$30,"C",$E$11:$E$30,"*")</f>
        <v>0</v>
      </c>
      <c r="V57" s="464"/>
      <c r="W57" s="465"/>
      <c r="X57" s="463">
        <f>COUNTIFS($B$11:$B$30,U$54,$C$11:$C$30,"D",$E$11:$E$30,"*")</f>
        <v>0</v>
      </c>
      <c r="Y57" s="464"/>
      <c r="Z57" s="465"/>
      <c r="AA57" s="463">
        <f>COUNTIFS($B$11:$B$30,AA$54,$C$11:$C$30,"C",$E$11:$E$30,"*")</f>
        <v>0</v>
      </c>
      <c r="AB57" s="464"/>
      <c r="AC57" s="465"/>
      <c r="AD57" s="463">
        <f>COUNTIFS($B$11:$B$30,AA$54,$C$11:$C$30,"D",$E$11:$E$30,"*")</f>
        <v>0</v>
      </c>
      <c r="AE57" s="464"/>
      <c r="AF57" s="465"/>
      <c r="AG57" s="463">
        <f>COUNTIFS($B$11:$B$30,AG$54,$C$11:$C$30,"C",$E$11:$E$30,"*")</f>
        <v>0</v>
      </c>
      <c r="AH57" s="464"/>
      <c r="AI57" s="465"/>
      <c r="AJ57" s="463">
        <f>COUNTIFS($B$11:$B$30,AG$54,$C$11:$C$30,"D",$E$11:$E$30,"*")</f>
        <v>0</v>
      </c>
      <c r="AK57" s="465"/>
      <c r="AL57" s="461">
        <f>COUNTIFS($B$11:$B$30,AL$54,$C$11:$C$30,"C",$E$11:$E$30,"*")</f>
        <v>0</v>
      </c>
      <c r="AM57" s="461">
        <f>COUNTIFS($B$11:$B$30,AL$54,$C$11:$C$30,"D",$E$11:$E$30,"*")</f>
        <v>0</v>
      </c>
      <c r="AN57" s="371"/>
    </row>
    <row r="58" spans="1:40" ht="25" customHeight="1">
      <c r="A58" s="371"/>
      <c r="B58" s="425" t="s">
        <v>283</v>
      </c>
      <c r="C58" s="468"/>
      <c r="D58" s="469"/>
      <c r="E58" s="454">
        <f>IF($AK$3="４週",SUMIFS($AK$11:$AK$30,$B$11:$B$30,E54)/4/$AH$5,IF($AK$3="歴月",SUMIFS($AK$11:$AK$30,$B$11:$B$30,E54)/$AL$5,"記載する期間を選択してください"))</f>
        <v>0</v>
      </c>
      <c r="F58" s="455"/>
      <c r="G58" s="455"/>
      <c r="H58" s="456"/>
      <c r="I58" s="454">
        <f>IF($AK$3="４週",SUMIFS($AK$11:$AK$30,$B$11:$B$30,I54)/4/$AH$5,IF($AK$3="歴月",SUMIFS($AK$11:$AK$30,$B$11:$B$30,I54)/$AL$5,"記載する期間を選択してください"))</f>
        <v>0</v>
      </c>
      <c r="J58" s="455"/>
      <c r="K58" s="455"/>
      <c r="L58" s="455"/>
      <c r="M58" s="455"/>
      <c r="N58" s="456"/>
      <c r="O58" s="454">
        <f>IF($AK$3="４週",SUMIFS($AK$11:$AK$30,$B$11:$B$30,O54)/4/$AH$5,IF($AK$3="歴月",SUMIFS($AK$11:$AK$30,$B$11:$B$30,O54)/$AL$5,"記載する期間を選択してください"))</f>
        <v>0</v>
      </c>
      <c r="P58" s="455"/>
      <c r="Q58" s="455"/>
      <c r="R58" s="455"/>
      <c r="S58" s="455"/>
      <c r="T58" s="456"/>
      <c r="U58" s="494"/>
      <c r="V58" s="495"/>
      <c r="W58" s="495"/>
      <c r="X58" s="495"/>
      <c r="Y58" s="495"/>
      <c r="Z58" s="496"/>
      <c r="AA58" s="454">
        <f>IF($AK$3="４週",SUMIFS($AK$11:$AK$30,$B$11:$B$30,AA54)/4/$AH$5,IF($AK$3="歴月",SUMIFS($AK$11:$AK$30,$B$11:$B$30,AA54)/$AL$5,"記載する期間を選択してください"))</f>
        <v>0</v>
      </c>
      <c r="AB58" s="455"/>
      <c r="AC58" s="455"/>
      <c r="AD58" s="455"/>
      <c r="AE58" s="455"/>
      <c r="AF58" s="456"/>
      <c r="AG58" s="454">
        <f>IF($AK$3="４週",SUMIFS($AK$11:$AK$30,$B$11:$B$30,AG54)/4/$AH$5,IF($AK$3="歴月",SUMIFS($AK$11:$AK$30,$B$11:$B$30,AG54)/$AL$5,"記載する期間を選択してください"))</f>
        <v>0</v>
      </c>
      <c r="AH58" s="455"/>
      <c r="AI58" s="455"/>
      <c r="AJ58" s="455"/>
      <c r="AK58" s="456"/>
      <c r="AL58" s="454">
        <f>IF($AK$3="４週",SUMIFS($AK$11:$AK$30,$B$11:$B$30,AL54)/4/$AH$5,IF($AK$3="歴月",SUMIFS($AK$11:$AK$30,$B$11:$B$30,AL54)/$AL$5,"記載する期間を選択してください"))</f>
        <v>0</v>
      </c>
      <c r="AM58" s="456"/>
      <c r="AN58" s="371"/>
    </row>
    <row r="59" spans="1:40" ht="5.15" customHeight="1">
      <c r="A59" s="371"/>
      <c r="B59" s="375"/>
      <c r="C59" s="470">
        <v>2</v>
      </c>
      <c r="D59" s="470"/>
      <c r="E59" s="470">
        <v>3</v>
      </c>
      <c r="F59" s="470"/>
      <c r="G59" s="470"/>
      <c r="H59" s="470"/>
      <c r="I59" s="470">
        <v>4</v>
      </c>
      <c r="J59" s="470"/>
      <c r="K59" s="470"/>
      <c r="L59" s="470"/>
      <c r="M59" s="470"/>
      <c r="N59" s="470"/>
      <c r="O59" s="470">
        <v>5</v>
      </c>
      <c r="P59" s="470"/>
      <c r="Q59" s="470"/>
      <c r="R59" s="470"/>
      <c r="S59" s="470"/>
      <c r="T59" s="470"/>
      <c r="U59" s="470">
        <v>6</v>
      </c>
      <c r="V59" s="470"/>
      <c r="W59" s="470"/>
      <c r="X59" s="470"/>
      <c r="Y59" s="470"/>
      <c r="Z59" s="470"/>
      <c r="AA59" s="470">
        <v>7</v>
      </c>
      <c r="AB59" s="470"/>
      <c r="AC59" s="470"/>
      <c r="AD59" s="470"/>
      <c r="AE59" s="470"/>
      <c r="AF59" s="470"/>
      <c r="AG59" s="470">
        <v>8</v>
      </c>
      <c r="AH59" s="470"/>
      <c r="AI59" s="470"/>
      <c r="AJ59" s="470"/>
      <c r="AK59" s="470"/>
      <c r="AL59" s="470">
        <v>9</v>
      </c>
      <c r="AM59" s="471"/>
      <c r="AN59" s="371"/>
    </row>
    <row r="60" spans="1:40" ht="15" customHeight="1">
      <c r="A60" s="422" t="s">
        <v>284</v>
      </c>
      <c r="B60" s="472"/>
      <c r="C60" s="473"/>
      <c r="D60" s="473"/>
      <c r="E60" s="473"/>
      <c r="F60" s="474"/>
      <c r="G60" s="473"/>
      <c r="H60" s="470"/>
      <c r="I60" s="470"/>
      <c r="J60" s="470"/>
      <c r="K60" s="470"/>
      <c r="L60" s="470"/>
      <c r="M60" s="470"/>
      <c r="N60" s="470"/>
      <c r="O60" s="470"/>
      <c r="P60" s="470"/>
      <c r="Q60" s="470"/>
      <c r="R60" s="470">
        <v>6</v>
      </c>
      <c r="S60" s="470"/>
      <c r="T60" s="470"/>
      <c r="U60" s="470"/>
      <c r="V60" s="470"/>
      <c r="W60" s="470"/>
      <c r="X60" s="470">
        <v>7</v>
      </c>
      <c r="Y60" s="470"/>
      <c r="Z60" s="470"/>
      <c r="AA60" s="470"/>
      <c r="AB60" s="470"/>
      <c r="AC60" s="470"/>
      <c r="AD60" s="470">
        <v>8</v>
      </c>
      <c r="AE60" s="470"/>
      <c r="AF60" s="470"/>
      <c r="AG60" s="475"/>
      <c r="AH60" s="475"/>
      <c r="AI60" s="475"/>
      <c r="AJ60" s="475">
        <v>9</v>
      </c>
      <c r="AK60" s="476"/>
      <c r="AL60" s="476"/>
      <c r="AM60" s="371"/>
    </row>
    <row r="61" spans="1:40" s="422" customFormat="1" ht="15" customHeight="1">
      <c r="A61" s="422" t="s">
        <v>285</v>
      </c>
      <c r="B61" s="452"/>
      <c r="C61" s="452"/>
      <c r="D61" s="452"/>
      <c r="E61" s="452"/>
      <c r="F61" s="452"/>
      <c r="G61" s="452"/>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row>
    <row r="62" spans="1:40" s="422" customFormat="1" ht="15" customHeight="1">
      <c r="A62" s="422" t="s">
        <v>286</v>
      </c>
      <c r="B62" s="452"/>
      <c r="C62" s="452"/>
      <c r="D62" s="452"/>
      <c r="E62" s="452"/>
      <c r="F62" s="452"/>
      <c r="G62" s="452"/>
      <c r="H62" s="370"/>
      <c r="I62" s="370"/>
      <c r="J62" s="370"/>
      <c r="K62" s="370"/>
      <c r="L62" s="370"/>
      <c r="M62" s="370"/>
      <c r="N62" s="370"/>
      <c r="O62" s="370"/>
      <c r="P62" s="370"/>
      <c r="Q62" s="370"/>
      <c r="R62" s="370"/>
      <c r="S62" s="370"/>
      <c r="T62" s="370"/>
      <c r="U62" s="370"/>
      <c r="V62" s="370"/>
      <c r="W62" s="370"/>
      <c r="X62" s="370"/>
      <c r="Y62" s="370"/>
      <c r="Z62" s="370"/>
      <c r="AA62" s="370"/>
      <c r="AB62" s="370"/>
      <c r="AC62" s="370"/>
      <c r="AD62" s="370"/>
      <c r="AE62" s="370"/>
      <c r="AF62" s="370"/>
      <c r="AG62" s="370"/>
      <c r="AH62" s="370"/>
      <c r="AI62" s="370"/>
      <c r="AJ62" s="370"/>
      <c r="AK62" s="370"/>
      <c r="AL62" s="370"/>
      <c r="AM62" s="370"/>
    </row>
    <row r="63" spans="1:40" s="422" customFormat="1" ht="15" customHeight="1">
      <c r="A63" s="422" t="s">
        <v>287</v>
      </c>
      <c r="B63" s="452"/>
      <c r="C63" s="452"/>
      <c r="D63" s="452"/>
      <c r="E63" s="452"/>
      <c r="F63" s="452"/>
      <c r="G63" s="452"/>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c r="AL63" s="370"/>
      <c r="AM63" s="370"/>
    </row>
    <row r="64" spans="1:40" s="422" customFormat="1" ht="15" customHeight="1">
      <c r="A64" s="422" t="s">
        <v>288</v>
      </c>
      <c r="B64" s="452"/>
      <c r="C64" s="452"/>
      <c r="D64" s="452"/>
      <c r="E64" s="452"/>
      <c r="F64" s="452"/>
      <c r="G64" s="452"/>
      <c r="H64" s="370"/>
      <c r="I64" s="370"/>
      <c r="J64" s="370"/>
      <c r="K64" s="370"/>
      <c r="L64" s="370"/>
      <c r="M64" s="370"/>
      <c r="N64" s="370"/>
      <c r="O64" s="370"/>
      <c r="P64" s="370"/>
      <c r="Q64" s="370"/>
      <c r="R64" s="370"/>
      <c r="S64" s="370"/>
      <c r="T64" s="370"/>
      <c r="U64" s="370"/>
      <c r="V64" s="370"/>
      <c r="W64" s="370"/>
      <c r="X64" s="370"/>
      <c r="Y64" s="370"/>
      <c r="Z64" s="370"/>
      <c r="AA64" s="370"/>
      <c r="AB64" s="370"/>
      <c r="AC64" s="370"/>
      <c r="AD64" s="370"/>
      <c r="AE64" s="370"/>
      <c r="AF64" s="370"/>
      <c r="AG64" s="370"/>
      <c r="AH64" s="370"/>
      <c r="AI64" s="370"/>
      <c r="AJ64" s="370"/>
      <c r="AK64" s="370"/>
      <c r="AL64" s="370"/>
      <c r="AM64" s="370"/>
    </row>
    <row r="65" spans="1:7" ht="15" customHeight="1">
      <c r="A65" s="422" t="s">
        <v>289</v>
      </c>
      <c r="B65" s="477"/>
      <c r="C65" s="422"/>
      <c r="D65" s="422"/>
      <c r="E65" s="422"/>
      <c r="F65" s="422"/>
      <c r="G65" s="422"/>
    </row>
    <row r="66" spans="1:7" ht="15" customHeight="1">
      <c r="A66" s="422" t="s">
        <v>290</v>
      </c>
      <c r="B66" s="477"/>
      <c r="C66" s="422"/>
      <c r="D66" s="422"/>
      <c r="E66" s="422"/>
      <c r="F66" s="422"/>
      <c r="G66" s="422"/>
    </row>
    <row r="67" spans="1:7" ht="15" customHeight="1">
      <c r="A67" s="422"/>
      <c r="B67" s="466" t="s">
        <v>291</v>
      </c>
      <c r="C67" s="391" t="s">
        <v>292</v>
      </c>
      <c r="D67" s="391"/>
      <c r="E67" s="391"/>
      <c r="F67" s="422"/>
      <c r="G67" s="422"/>
    </row>
    <row r="68" spans="1:7" ht="15" customHeight="1">
      <c r="A68" s="422"/>
      <c r="B68" s="478" t="s">
        <v>249</v>
      </c>
      <c r="C68" s="434" t="s">
        <v>293</v>
      </c>
      <c r="D68" s="434"/>
      <c r="E68" s="434"/>
      <c r="F68" s="422"/>
      <c r="G68" s="422"/>
    </row>
    <row r="69" spans="1:7" ht="15" customHeight="1">
      <c r="A69" s="422"/>
      <c r="B69" s="478" t="s">
        <v>251</v>
      </c>
      <c r="C69" s="434" t="s">
        <v>294</v>
      </c>
      <c r="D69" s="434"/>
      <c r="E69" s="434"/>
      <c r="F69" s="422"/>
      <c r="G69" s="422"/>
    </row>
    <row r="70" spans="1:7" ht="15" customHeight="1">
      <c r="A70" s="422"/>
      <c r="B70" s="478" t="s">
        <v>253</v>
      </c>
      <c r="C70" s="434" t="s">
        <v>295</v>
      </c>
      <c r="D70" s="434"/>
      <c r="E70" s="434"/>
      <c r="F70" s="422"/>
      <c r="G70" s="422"/>
    </row>
    <row r="71" spans="1:7" ht="15" customHeight="1">
      <c r="A71" s="422"/>
      <c r="B71" s="478" t="s">
        <v>255</v>
      </c>
      <c r="C71" s="434" t="s">
        <v>296</v>
      </c>
      <c r="D71" s="434"/>
      <c r="E71" s="434"/>
      <c r="F71" s="422"/>
      <c r="G71" s="422"/>
    </row>
    <row r="72" spans="1:7" ht="15" customHeight="1">
      <c r="A72" s="422"/>
      <c r="B72" s="422" t="s">
        <v>297</v>
      </c>
      <c r="C72" s="422"/>
      <c r="D72" s="422"/>
      <c r="E72" s="422"/>
      <c r="F72" s="422"/>
      <c r="G72" s="422"/>
    </row>
    <row r="73" spans="1:7" ht="15" customHeight="1">
      <c r="A73" s="422"/>
      <c r="B73" s="422" t="s">
        <v>298</v>
      </c>
      <c r="C73" s="422"/>
      <c r="D73" s="422"/>
      <c r="E73" s="422"/>
      <c r="F73" s="422"/>
      <c r="G73" s="422"/>
    </row>
    <row r="74" spans="1:7" ht="15" customHeight="1">
      <c r="A74" s="422"/>
      <c r="B74" s="422" t="s">
        <v>299</v>
      </c>
      <c r="C74" s="422"/>
      <c r="D74" s="422"/>
      <c r="E74" s="422"/>
      <c r="F74" s="422"/>
      <c r="G74" s="422"/>
    </row>
    <row r="75" spans="1:7" ht="15" customHeight="1">
      <c r="A75" s="422" t="s">
        <v>300</v>
      </c>
      <c r="B75" s="477"/>
      <c r="C75" s="422"/>
      <c r="D75" s="422"/>
      <c r="E75" s="422"/>
      <c r="F75" s="422"/>
      <c r="G75" s="422"/>
    </row>
    <row r="76" spans="1:7" ht="15" customHeight="1">
      <c r="A76" s="422" t="s">
        <v>301</v>
      </c>
      <c r="B76" s="477"/>
      <c r="C76" s="422"/>
      <c r="D76" s="422"/>
      <c r="E76" s="422"/>
      <c r="F76" s="422"/>
      <c r="G76" s="422"/>
    </row>
    <row r="77" spans="1:7" ht="15" customHeight="1">
      <c r="A77" s="422" t="s">
        <v>302</v>
      </c>
      <c r="B77" s="477"/>
      <c r="C77" s="422"/>
      <c r="D77" s="422"/>
      <c r="E77" s="422"/>
      <c r="F77" s="422"/>
      <c r="G77" s="422"/>
    </row>
    <row r="78" spans="1:7" ht="15" customHeight="1">
      <c r="A78" s="422" t="s">
        <v>303</v>
      </c>
      <c r="B78" s="477"/>
      <c r="C78" s="422"/>
      <c r="D78" s="422"/>
      <c r="E78" s="422"/>
      <c r="F78" s="422"/>
      <c r="G78" s="422"/>
    </row>
    <row r="79" spans="1:7" ht="15" customHeight="1">
      <c r="A79" s="422" t="s">
        <v>304</v>
      </c>
      <c r="B79" s="477"/>
      <c r="C79" s="422"/>
      <c r="D79" s="422"/>
      <c r="E79" s="422"/>
      <c r="F79" s="422"/>
      <c r="G79" s="422"/>
    </row>
    <row r="80" spans="1:7" ht="15" customHeight="1">
      <c r="A80" s="422" t="s">
        <v>305</v>
      </c>
      <c r="B80" s="477"/>
      <c r="C80" s="422"/>
      <c r="D80" s="422"/>
      <c r="E80" s="422"/>
      <c r="F80" s="422"/>
      <c r="G80" s="422"/>
    </row>
    <row r="81" spans="1:7" ht="15" customHeight="1">
      <c r="A81" s="422"/>
      <c r="B81" s="422" t="s">
        <v>306</v>
      </c>
      <c r="C81" s="422"/>
      <c r="D81" s="422"/>
      <c r="E81" s="422"/>
      <c r="F81" s="422"/>
      <c r="G81" s="422"/>
    </row>
    <row r="82" spans="1:7" ht="15" customHeight="1">
      <c r="A82" s="422"/>
      <c r="B82" s="422" t="s">
        <v>307</v>
      </c>
      <c r="C82" s="422"/>
      <c r="D82" s="422"/>
      <c r="E82" s="422"/>
      <c r="F82" s="422"/>
      <c r="G82" s="422"/>
    </row>
    <row r="83" spans="1:7" ht="15" customHeight="1">
      <c r="A83" s="422" t="s">
        <v>308</v>
      </c>
      <c r="B83" s="477"/>
      <c r="C83" s="422"/>
      <c r="D83" s="422"/>
      <c r="E83" s="422"/>
      <c r="F83" s="422"/>
      <c r="G83" s="422"/>
    </row>
    <row r="84" spans="1:7" ht="15" customHeight="1">
      <c r="A84" s="422" t="s">
        <v>309</v>
      </c>
      <c r="B84" s="477"/>
      <c r="C84" s="422"/>
      <c r="D84" s="422"/>
      <c r="E84" s="422"/>
      <c r="F84" s="422"/>
      <c r="G84" s="422"/>
    </row>
    <row r="85" spans="1:7" ht="15" customHeight="1">
      <c r="A85" s="422" t="s">
        <v>310</v>
      </c>
      <c r="B85" s="477"/>
      <c r="C85" s="422"/>
      <c r="D85" s="422"/>
      <c r="E85" s="422"/>
      <c r="F85" s="422"/>
      <c r="G85" s="422"/>
    </row>
    <row r="86" spans="1:7" ht="15" customHeight="1">
      <c r="A86" s="422" t="s">
        <v>311</v>
      </c>
      <c r="B86" s="477"/>
      <c r="C86" s="422"/>
      <c r="D86" s="422"/>
      <c r="E86" s="422"/>
      <c r="F86" s="422"/>
      <c r="G86" s="422"/>
    </row>
    <row r="87" spans="1:7" ht="15" customHeight="1">
      <c r="A87" s="422" t="s">
        <v>312</v>
      </c>
      <c r="B87" s="477"/>
      <c r="C87" s="422"/>
      <c r="D87" s="422"/>
      <c r="E87" s="422"/>
      <c r="F87" s="422"/>
      <c r="G87" s="422"/>
    </row>
    <row r="88" spans="1:7" ht="15" customHeight="1">
      <c r="A88" s="422" t="s">
        <v>313</v>
      </c>
      <c r="B88" s="477"/>
      <c r="C88" s="422"/>
      <c r="D88" s="422"/>
      <c r="E88" s="422"/>
      <c r="F88" s="422"/>
      <c r="G88" s="422"/>
    </row>
    <row r="89" spans="1:7" ht="15" customHeight="1">
      <c r="A89" s="422" t="s">
        <v>314</v>
      </c>
      <c r="B89" s="477"/>
      <c r="C89" s="422"/>
      <c r="D89" s="422"/>
      <c r="E89" s="422"/>
      <c r="F89" s="422"/>
      <c r="G89" s="422"/>
    </row>
    <row r="90" spans="1:7" ht="15" customHeight="1">
      <c r="A90" s="422" t="s">
        <v>315</v>
      </c>
      <c r="B90" s="477"/>
      <c r="C90" s="422"/>
      <c r="D90" s="422"/>
      <c r="E90" s="422"/>
      <c r="F90" s="422"/>
      <c r="G90" s="422"/>
    </row>
  </sheetData>
  <mergeCells count="267">
    <mergeCell ref="C70:E70"/>
    <mergeCell ref="C71:E71"/>
    <mergeCell ref="AA58:AF58"/>
    <mergeCell ref="AG58:AK58"/>
    <mergeCell ref="AL58:AM58"/>
    <mergeCell ref="C67:E67"/>
    <mergeCell ref="C68:E68"/>
    <mergeCell ref="C69:E69"/>
    <mergeCell ref="X57:Z57"/>
    <mergeCell ref="AA57:AC57"/>
    <mergeCell ref="AD57:AF57"/>
    <mergeCell ref="AG57:AI57"/>
    <mergeCell ref="AJ57:AK57"/>
    <mergeCell ref="C58:D58"/>
    <mergeCell ref="E58:H58"/>
    <mergeCell ref="I58:N58"/>
    <mergeCell ref="O58:T58"/>
    <mergeCell ref="U58:Z58"/>
    <mergeCell ref="F57:H57"/>
    <mergeCell ref="I57:K57"/>
    <mergeCell ref="L57:N57"/>
    <mergeCell ref="O57:Q57"/>
    <mergeCell ref="R57:T57"/>
    <mergeCell ref="U57:W57"/>
    <mergeCell ref="U56:W56"/>
    <mergeCell ref="X56:Z56"/>
    <mergeCell ref="AA56:AC56"/>
    <mergeCell ref="AD56:AF56"/>
    <mergeCell ref="AG56:AI56"/>
    <mergeCell ref="AJ56:AK56"/>
    <mergeCell ref="X55:Z55"/>
    <mergeCell ref="AA55:AC55"/>
    <mergeCell ref="AD55:AF55"/>
    <mergeCell ref="AG55:AI55"/>
    <mergeCell ref="AJ55:AK55"/>
    <mergeCell ref="F56:H56"/>
    <mergeCell ref="I56:K56"/>
    <mergeCell ref="L56:N56"/>
    <mergeCell ref="O56:Q56"/>
    <mergeCell ref="R56:T56"/>
    <mergeCell ref="U54:Z54"/>
    <mergeCell ref="AA54:AF54"/>
    <mergeCell ref="AG54:AK54"/>
    <mergeCell ref="AL54:AM54"/>
    <mergeCell ref="F55:H55"/>
    <mergeCell ref="I55:K55"/>
    <mergeCell ref="L55:N55"/>
    <mergeCell ref="O55:Q55"/>
    <mergeCell ref="R55:T55"/>
    <mergeCell ref="U55:W55"/>
    <mergeCell ref="A51:B51"/>
    <mergeCell ref="C51:D51"/>
    <mergeCell ref="E51:H51"/>
    <mergeCell ref="I51:N51"/>
    <mergeCell ref="O51:T51"/>
    <mergeCell ref="C54:D54"/>
    <mergeCell ref="E54:H54"/>
    <mergeCell ref="I54:N54"/>
    <mergeCell ref="O54:T54"/>
    <mergeCell ref="AJ47:AK47"/>
    <mergeCell ref="AM47:AN47"/>
    <mergeCell ref="A50:B50"/>
    <mergeCell ref="C50:D50"/>
    <mergeCell ref="E50:H50"/>
    <mergeCell ref="I50:N50"/>
    <mergeCell ref="O50:T50"/>
    <mergeCell ref="R47:T47"/>
    <mergeCell ref="U47:W47"/>
    <mergeCell ref="X47:Z47"/>
    <mergeCell ref="AA47:AC47"/>
    <mergeCell ref="AD47:AF47"/>
    <mergeCell ref="AG47:AI47"/>
    <mergeCell ref="AA46:AC46"/>
    <mergeCell ref="AD46:AF46"/>
    <mergeCell ref="AG46:AI46"/>
    <mergeCell ref="AJ46:AK46"/>
    <mergeCell ref="AM46:AN46"/>
    <mergeCell ref="A47:C47"/>
    <mergeCell ref="F47:H47"/>
    <mergeCell ref="I47:K47"/>
    <mergeCell ref="L47:N47"/>
    <mergeCell ref="O47:Q47"/>
    <mergeCell ref="AL45:AL46"/>
    <mergeCell ref="AM45:AN45"/>
    <mergeCell ref="B46:C46"/>
    <mergeCell ref="F46:H46"/>
    <mergeCell ref="I46:K46"/>
    <mergeCell ref="L46:N46"/>
    <mergeCell ref="O46:Q46"/>
    <mergeCell ref="R46:T46"/>
    <mergeCell ref="U46:W46"/>
    <mergeCell ref="X46:Z46"/>
    <mergeCell ref="U45:W45"/>
    <mergeCell ref="X45:Z45"/>
    <mergeCell ref="AA45:AC45"/>
    <mergeCell ref="AD45:AF45"/>
    <mergeCell ref="AG45:AI45"/>
    <mergeCell ref="AJ45:AK45"/>
    <mergeCell ref="A45:C45"/>
    <mergeCell ref="F45:H45"/>
    <mergeCell ref="I45:K45"/>
    <mergeCell ref="L45:N45"/>
    <mergeCell ref="O45:Q45"/>
    <mergeCell ref="R45:T45"/>
    <mergeCell ref="X44:Z44"/>
    <mergeCell ref="AA44:AC44"/>
    <mergeCell ref="AD44:AF44"/>
    <mergeCell ref="AG44:AI44"/>
    <mergeCell ref="AJ44:AK44"/>
    <mergeCell ref="AM44:AN44"/>
    <mergeCell ref="AJ43:AK43"/>
    <mergeCell ref="AL43:AL44"/>
    <mergeCell ref="AM43:AN43"/>
    <mergeCell ref="B44:C44"/>
    <mergeCell ref="F44:H44"/>
    <mergeCell ref="I44:K44"/>
    <mergeCell ref="L44:N44"/>
    <mergeCell ref="O44:Q44"/>
    <mergeCell ref="R44:T44"/>
    <mergeCell ref="U44:W44"/>
    <mergeCell ref="R43:T43"/>
    <mergeCell ref="U43:W43"/>
    <mergeCell ref="X43:Z43"/>
    <mergeCell ref="AA43:AC43"/>
    <mergeCell ref="AD43:AF43"/>
    <mergeCell ref="AG43:AI43"/>
    <mergeCell ref="AA42:AC42"/>
    <mergeCell ref="AD42:AF42"/>
    <mergeCell ref="AG42:AI42"/>
    <mergeCell ref="AJ42:AK42"/>
    <mergeCell ref="AM42:AN42"/>
    <mergeCell ref="A43:C43"/>
    <mergeCell ref="F43:H43"/>
    <mergeCell ref="I43:K43"/>
    <mergeCell ref="L43:N43"/>
    <mergeCell ref="O43:Q43"/>
    <mergeCell ref="AL41:AL42"/>
    <mergeCell ref="AM41:AN41"/>
    <mergeCell ref="B42:C42"/>
    <mergeCell ref="F42:H42"/>
    <mergeCell ref="I42:K42"/>
    <mergeCell ref="L42:N42"/>
    <mergeCell ref="O42:Q42"/>
    <mergeCell ref="R42:T42"/>
    <mergeCell ref="U42:W42"/>
    <mergeCell ref="X42:Z42"/>
    <mergeCell ref="U41:W41"/>
    <mergeCell ref="X41:Z41"/>
    <mergeCell ref="AA41:AC41"/>
    <mergeCell ref="AD41:AF41"/>
    <mergeCell ref="AG41:AI41"/>
    <mergeCell ref="AJ41:AK41"/>
    <mergeCell ref="A41:C41"/>
    <mergeCell ref="F41:H41"/>
    <mergeCell ref="I41:K41"/>
    <mergeCell ref="L41:N41"/>
    <mergeCell ref="O41:Q41"/>
    <mergeCell ref="R41:T41"/>
    <mergeCell ref="X40:Z40"/>
    <mergeCell ref="AA40:AC40"/>
    <mergeCell ref="AD40:AF40"/>
    <mergeCell ref="AG40:AI40"/>
    <mergeCell ref="AJ40:AK40"/>
    <mergeCell ref="AM40:AN40"/>
    <mergeCell ref="F40:H40"/>
    <mergeCell ref="I40:K40"/>
    <mergeCell ref="L40:N40"/>
    <mergeCell ref="O40:Q40"/>
    <mergeCell ref="R40:T40"/>
    <mergeCell ref="U40:W40"/>
    <mergeCell ref="X39:Z39"/>
    <mergeCell ref="AA39:AC39"/>
    <mergeCell ref="AD39:AF39"/>
    <mergeCell ref="AG39:AI39"/>
    <mergeCell ref="AJ39:AK39"/>
    <mergeCell ref="AM39:AN39"/>
    <mergeCell ref="F39:H39"/>
    <mergeCell ref="I39:K39"/>
    <mergeCell ref="L39:N39"/>
    <mergeCell ref="O39:Q39"/>
    <mergeCell ref="R39:T39"/>
    <mergeCell ref="U39:W39"/>
    <mergeCell ref="X38:Z38"/>
    <mergeCell ref="AA38:AC38"/>
    <mergeCell ref="AD38:AF38"/>
    <mergeCell ref="AG38:AI38"/>
    <mergeCell ref="AJ38:AK38"/>
    <mergeCell ref="AM38:AN38"/>
    <mergeCell ref="AD37:AF37"/>
    <mergeCell ref="AG37:AI37"/>
    <mergeCell ref="AJ37:AK37"/>
    <mergeCell ref="AM37:AN37"/>
    <mergeCell ref="F38:H38"/>
    <mergeCell ref="I38:K38"/>
    <mergeCell ref="L38:N38"/>
    <mergeCell ref="O38:Q38"/>
    <mergeCell ref="R38:T38"/>
    <mergeCell ref="U38:W38"/>
    <mergeCell ref="AM36:AN36"/>
    <mergeCell ref="A37:C37"/>
    <mergeCell ref="F37:H37"/>
    <mergeCell ref="I37:K37"/>
    <mergeCell ref="L37:N37"/>
    <mergeCell ref="O37:Q37"/>
    <mergeCell ref="R37:T37"/>
    <mergeCell ref="U37:W37"/>
    <mergeCell ref="X37:Z37"/>
    <mergeCell ref="AA37:AC37"/>
    <mergeCell ref="U36:W36"/>
    <mergeCell ref="X36:Z36"/>
    <mergeCell ref="AA36:AC36"/>
    <mergeCell ref="AD36:AF36"/>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K3:AN3"/>
    <mergeCell ref="AK4:AN4"/>
    <mergeCell ref="AH5:AJ5"/>
    <mergeCell ref="A7:A10"/>
    <mergeCell ref="B7:B8"/>
    <mergeCell ref="C7:C10"/>
    <mergeCell ref="D7:D10"/>
    <mergeCell ref="E7:E10"/>
    <mergeCell ref="F7:AJ7"/>
    <mergeCell ref="AK7:AK10"/>
    <mergeCell ref="AK1:AN1"/>
    <mergeCell ref="M2:P2"/>
    <mergeCell ref="Q2:R2"/>
    <mergeCell ref="S2:T2"/>
    <mergeCell ref="U2:V2"/>
    <mergeCell ref="AK2:AN2"/>
  </mergeCells>
  <phoneticPr fontId="4"/>
  <dataValidations count="7">
    <dataValidation allowBlank="1" showInputMessage="1" sqref="B11:B12" xr:uid="{A1BFFFA9-1337-4988-8C70-9127766EC597}"/>
    <dataValidation type="whole" operator="greaterThanOrEqual" allowBlank="1" showInputMessage="1" showErrorMessage="1" sqref="AD37:AD47 I37:I47 O37:O47 U37:U47 R37:R47 X37:X47 AA37:AA47 L37:L47 D37:F47 AG37:AG47" xr:uid="{FF0B5F2E-BDEA-4A94-AF51-B92995AEAA13}">
      <formula1>0</formula1>
    </dataValidation>
    <dataValidation type="list" allowBlank="1" showInputMessage="1" showErrorMessage="1" sqref="C11:C30" xr:uid="{7CED30DA-F087-47A1-938A-30D6B7F80765}">
      <formula1>"A,B,C,D"</formula1>
    </dataValidation>
    <dataValidation operator="greaterThanOrEqual" allowBlank="1" showInputMessage="1" showErrorMessage="1" sqref="I48:I49 I52 L48:L49 L52 AL37:AL41 AJ37:AJ47 AM36 AM42 AM44 AL43 AM46 AL45" xr:uid="{5E526E28-F87B-4613-9F4F-DD9A26AA727B}"/>
    <dataValidation type="list" allowBlank="1" showInputMessage="1" showErrorMessage="1" sqref="AK4:AN4" xr:uid="{10C88FD9-F49E-4A93-A813-A61F81A4741E}">
      <formula1>"予定,実績"</formula1>
    </dataValidation>
    <dataValidation type="list" allowBlank="1" showInputMessage="1" showErrorMessage="1" sqref="AK3:AN3" xr:uid="{C41C4974-D0F3-4445-903A-6D66399BA937}">
      <formula1>"４週,歴月"</formula1>
    </dataValidation>
    <dataValidation type="list" allowBlank="1" showInputMessage="1" sqref="B13:B30" xr:uid="{FA0ED6A7-0C78-4F21-8D90-80306C27F3AD}">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CC8F6-5203-4706-B7A8-5D39FF8F07E7}">
  <dimension ref="A1:K4"/>
  <sheetViews>
    <sheetView workbookViewId="0">
      <selection activeCell="AK2" sqref="AK2:AN2"/>
    </sheetView>
  </sheetViews>
  <sheetFormatPr defaultRowHeight="13"/>
  <cols>
    <col min="1" max="1" width="28.7265625" style="428" customWidth="1"/>
    <col min="2" max="2" width="9.81640625" style="428" customWidth="1"/>
    <col min="3" max="3" width="24" style="428" customWidth="1"/>
    <col min="4" max="16384" width="8.7265625" style="428"/>
  </cols>
  <sheetData>
    <row r="1" spans="1:11">
      <c r="B1" s="428" t="s">
        <v>321</v>
      </c>
      <c r="C1" s="428" t="s">
        <v>322</v>
      </c>
      <c r="D1" s="428" t="s">
        <v>323</v>
      </c>
      <c r="E1" s="428" t="s">
        <v>324</v>
      </c>
      <c r="F1" s="428" t="s">
        <v>325</v>
      </c>
      <c r="G1" s="428" t="s">
        <v>326</v>
      </c>
      <c r="H1" s="428" t="s">
        <v>327</v>
      </c>
      <c r="I1" s="428" t="s">
        <v>328</v>
      </c>
      <c r="J1" s="428" t="s">
        <v>329</v>
      </c>
      <c r="K1" s="428" t="s">
        <v>330</v>
      </c>
    </row>
    <row r="2" spans="1:11">
      <c r="A2" s="491" t="s">
        <v>220</v>
      </c>
      <c r="B2" s="491" t="s">
        <v>248</v>
      </c>
      <c r="C2" s="491" t="s">
        <v>250</v>
      </c>
      <c r="D2" s="491" t="s">
        <v>252</v>
      </c>
      <c r="E2" s="491" t="s">
        <v>254</v>
      </c>
      <c r="F2" s="491" t="s">
        <v>331</v>
      </c>
      <c r="G2" s="491"/>
      <c r="H2" s="491"/>
      <c r="I2" s="491"/>
      <c r="J2" s="491"/>
    </row>
    <row r="3" spans="1:11">
      <c r="A3" s="491" t="s">
        <v>316</v>
      </c>
      <c r="B3" s="491" t="s">
        <v>248</v>
      </c>
      <c r="C3" s="491" t="s">
        <v>250</v>
      </c>
      <c r="D3" s="491" t="s">
        <v>252</v>
      </c>
      <c r="E3" s="491" t="s">
        <v>331</v>
      </c>
      <c r="F3" s="491"/>
      <c r="G3" s="491"/>
      <c r="H3" s="491"/>
      <c r="I3" s="491"/>
      <c r="J3" s="491"/>
    </row>
    <row r="4" spans="1:11">
      <c r="A4" s="491" t="s">
        <v>317</v>
      </c>
      <c r="B4" s="491" t="s">
        <v>248</v>
      </c>
      <c r="C4" s="491" t="s">
        <v>250</v>
      </c>
      <c r="D4" s="491" t="s">
        <v>252</v>
      </c>
      <c r="E4" s="491" t="s">
        <v>254</v>
      </c>
      <c r="F4" s="491" t="s">
        <v>331</v>
      </c>
      <c r="G4" s="491"/>
      <c r="H4" s="491"/>
      <c r="I4" s="491"/>
      <c r="J4" s="491"/>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1E6C8-E274-4630-9C16-E19F49F0D3A4}">
  <sheetPr>
    <pageSetUpPr fitToPage="1"/>
  </sheetPr>
  <dimension ref="A1:U69"/>
  <sheetViews>
    <sheetView view="pageBreakPreview" zoomScaleNormal="100" zoomScaleSheetLayoutView="100" workbookViewId="0">
      <selection activeCell="H55" sqref="H55:K55"/>
    </sheetView>
  </sheetViews>
  <sheetFormatPr defaultColWidth="2.453125" defaultRowHeight="13.5" customHeight="1"/>
  <cols>
    <col min="1" max="1" width="2.81640625" style="56" customWidth="1"/>
    <col min="2" max="2" width="7.1796875" style="56" customWidth="1"/>
    <col min="3" max="3" width="9.36328125" style="56" customWidth="1"/>
    <col min="4" max="4" width="11.81640625" style="56" customWidth="1"/>
    <col min="5" max="5" width="9.36328125" style="56" customWidth="1"/>
    <col min="6" max="6" width="7.1796875" style="56" customWidth="1"/>
    <col min="7" max="7" width="8.81640625" style="56" customWidth="1"/>
    <col min="8" max="21" width="2.81640625" style="56" customWidth="1"/>
    <col min="22" max="16384" width="2.453125" style="56"/>
  </cols>
  <sheetData>
    <row r="1" spans="1:21" ht="13.5" customHeight="1">
      <c r="A1" s="213" t="s">
        <v>132</v>
      </c>
      <c r="B1" s="213"/>
      <c r="C1" s="213"/>
    </row>
    <row r="2" spans="1:21" ht="15" customHeight="1">
      <c r="A2" s="214" t="s">
        <v>133</v>
      </c>
      <c r="B2" s="214"/>
      <c r="C2" s="214"/>
      <c r="D2" s="214"/>
      <c r="E2" s="214"/>
      <c r="F2" s="214"/>
      <c r="G2" s="214"/>
      <c r="H2" s="214"/>
      <c r="I2" s="214"/>
      <c r="J2" s="214"/>
      <c r="K2" s="214"/>
      <c r="L2" s="214"/>
      <c r="M2" s="214"/>
      <c r="N2" s="214"/>
      <c r="O2" s="214"/>
      <c r="P2" s="214"/>
      <c r="Q2" s="214"/>
      <c r="R2" s="214"/>
      <c r="S2" s="214"/>
      <c r="T2" s="214"/>
      <c r="U2" s="214"/>
    </row>
    <row r="3" spans="1:21" ht="15" customHeight="1">
      <c r="A3" s="215" t="s">
        <v>134</v>
      </c>
      <c r="B3" s="215"/>
      <c r="C3" s="215"/>
      <c r="D3" s="215"/>
      <c r="E3" s="215"/>
      <c r="F3" s="215"/>
      <c r="G3" s="215"/>
      <c r="H3" s="215"/>
      <c r="I3" s="215"/>
      <c r="J3" s="215"/>
      <c r="K3" s="215"/>
      <c r="L3" s="215"/>
      <c r="M3" s="215"/>
      <c r="N3" s="215"/>
      <c r="O3" s="215"/>
      <c r="P3" s="215"/>
      <c r="Q3" s="215"/>
      <c r="R3" s="215"/>
      <c r="S3" s="215"/>
      <c r="T3" s="215"/>
      <c r="U3" s="215"/>
    </row>
    <row r="4" spans="1:21" ht="15" customHeight="1">
      <c r="A4" s="215" t="s">
        <v>135</v>
      </c>
      <c r="B4" s="215"/>
      <c r="C4" s="215"/>
      <c r="D4" s="215"/>
      <c r="E4" s="215"/>
      <c r="F4" s="215"/>
      <c r="G4" s="215"/>
      <c r="H4" s="215"/>
      <c r="I4" s="215"/>
      <c r="J4" s="215"/>
      <c r="K4" s="215"/>
      <c r="L4" s="215"/>
      <c r="M4" s="215"/>
      <c r="N4" s="215"/>
      <c r="O4" s="215"/>
      <c r="P4" s="215"/>
      <c r="Q4" s="215"/>
      <c r="R4" s="215"/>
      <c r="S4" s="215"/>
      <c r="T4" s="215"/>
      <c r="U4" s="215"/>
    </row>
    <row r="5" spans="1:21" ht="15" customHeight="1">
      <c r="A5" s="57"/>
      <c r="B5" s="57"/>
      <c r="C5" s="57"/>
      <c r="D5" s="57"/>
      <c r="E5" s="216" t="s">
        <v>136</v>
      </c>
      <c r="F5" s="216"/>
      <c r="G5" s="57" t="s">
        <v>137</v>
      </c>
      <c r="H5" s="57"/>
      <c r="I5" s="57"/>
      <c r="J5" s="57"/>
      <c r="K5" s="57"/>
      <c r="L5" s="57"/>
      <c r="M5" s="57"/>
      <c r="N5" s="57"/>
      <c r="O5" s="57"/>
      <c r="P5" s="57"/>
      <c r="Q5" s="57"/>
      <c r="R5" s="57"/>
      <c r="S5" s="57"/>
      <c r="T5" s="57"/>
      <c r="U5" s="57"/>
    </row>
    <row r="6" spans="1:21" ht="15" customHeight="1">
      <c r="A6" s="57"/>
      <c r="B6" s="57"/>
      <c r="C6" s="57"/>
      <c r="D6" s="57"/>
      <c r="E6" s="57"/>
      <c r="F6" s="57"/>
      <c r="G6" s="57"/>
      <c r="H6" s="57"/>
      <c r="I6" s="57"/>
      <c r="J6" s="57"/>
      <c r="K6" s="217"/>
      <c r="L6" s="217"/>
      <c r="M6" s="217"/>
      <c r="N6" s="217"/>
      <c r="O6" s="57" t="s">
        <v>138</v>
      </c>
      <c r="P6" s="217"/>
      <c r="Q6" s="217"/>
      <c r="R6" s="57" t="s">
        <v>139</v>
      </c>
      <c r="S6" s="217"/>
      <c r="T6" s="217"/>
      <c r="U6" s="57" t="s">
        <v>140</v>
      </c>
    </row>
    <row r="7" spans="1:21" ht="15" customHeight="1">
      <c r="A7" s="57"/>
      <c r="B7" s="214"/>
      <c r="C7" s="214"/>
      <c r="D7" s="59" t="s">
        <v>141</v>
      </c>
      <c r="E7" s="57"/>
      <c r="F7" s="57"/>
      <c r="G7" s="57"/>
      <c r="H7" s="57"/>
      <c r="I7" s="57"/>
      <c r="J7" s="57"/>
      <c r="K7" s="58"/>
      <c r="L7" s="58"/>
      <c r="M7" s="58"/>
      <c r="N7" s="58"/>
      <c r="O7" s="57"/>
      <c r="P7" s="58"/>
      <c r="Q7" s="58"/>
      <c r="R7" s="57"/>
      <c r="S7" s="58"/>
      <c r="T7" s="58"/>
      <c r="U7" s="57"/>
    </row>
    <row r="8" spans="1:21" ht="15" customHeight="1">
      <c r="A8" s="57"/>
      <c r="B8" s="57"/>
      <c r="C8" s="57"/>
      <c r="D8" s="57"/>
      <c r="E8" s="57"/>
      <c r="F8" s="57"/>
      <c r="G8" s="57"/>
      <c r="H8" s="57" t="s">
        <v>142</v>
      </c>
      <c r="I8" s="57"/>
      <c r="J8" s="60"/>
      <c r="K8" s="173"/>
      <c r="L8" s="173"/>
      <c r="M8" s="173"/>
      <c r="N8" s="173"/>
      <c r="O8" s="173"/>
      <c r="P8" s="173"/>
      <c r="Q8" s="173"/>
      <c r="R8" s="173"/>
      <c r="S8" s="173"/>
      <c r="T8" s="173"/>
      <c r="U8" s="173"/>
    </row>
    <row r="9" spans="1:21" ht="15" customHeight="1">
      <c r="A9" s="57"/>
      <c r="B9" s="57"/>
      <c r="C9" s="57"/>
      <c r="D9" s="57"/>
      <c r="E9" s="57"/>
      <c r="F9" s="57"/>
      <c r="G9" s="57" t="s">
        <v>143</v>
      </c>
      <c r="H9" s="61" t="s">
        <v>144</v>
      </c>
      <c r="I9" s="61"/>
      <c r="J9" s="60"/>
      <c r="K9" s="173"/>
      <c r="L9" s="173"/>
      <c r="M9" s="173"/>
      <c r="N9" s="173"/>
      <c r="O9" s="173"/>
      <c r="P9" s="173"/>
      <c r="Q9" s="173"/>
      <c r="R9" s="173"/>
      <c r="S9" s="173"/>
      <c r="T9" s="173"/>
      <c r="U9" s="173"/>
    </row>
    <row r="10" spans="1:21" ht="15" customHeight="1">
      <c r="A10" s="57"/>
      <c r="B10" s="57"/>
      <c r="C10" s="57"/>
      <c r="D10" s="57"/>
      <c r="E10" s="57"/>
      <c r="F10" s="57"/>
      <c r="G10" s="57"/>
      <c r="H10" s="57" t="s">
        <v>145</v>
      </c>
      <c r="I10" s="57"/>
      <c r="J10" s="60"/>
      <c r="K10" s="173"/>
      <c r="L10" s="173"/>
      <c r="M10" s="173"/>
      <c r="N10" s="173"/>
      <c r="O10" s="173"/>
      <c r="P10" s="173"/>
      <c r="Q10" s="173"/>
      <c r="R10" s="173"/>
      <c r="S10" s="173"/>
      <c r="T10" s="173"/>
      <c r="U10" s="173"/>
    </row>
    <row r="11" spans="1:21" ht="15" customHeight="1">
      <c r="A11" s="62"/>
      <c r="B11" s="62"/>
      <c r="C11" s="62"/>
      <c r="D11" s="62"/>
      <c r="E11" s="62"/>
      <c r="F11" s="62"/>
      <c r="G11" s="62"/>
      <c r="H11" s="62"/>
      <c r="I11" s="62"/>
      <c r="J11" s="62"/>
      <c r="K11" s="62"/>
      <c r="L11" s="62"/>
      <c r="M11" s="62"/>
      <c r="N11" s="62"/>
      <c r="O11" s="62"/>
      <c r="P11" s="62"/>
      <c r="Q11" s="62"/>
      <c r="R11" s="62"/>
      <c r="S11" s="62"/>
      <c r="T11" s="62"/>
      <c r="U11" s="62"/>
    </row>
    <row r="12" spans="1:21" ht="15" customHeight="1">
      <c r="A12" s="62"/>
      <c r="B12" s="63" t="s">
        <v>146</v>
      </c>
      <c r="C12" s="62"/>
      <c r="D12" s="62"/>
      <c r="E12" s="62"/>
      <c r="F12" s="62"/>
      <c r="G12" s="62"/>
      <c r="H12" s="62"/>
      <c r="I12" s="62"/>
      <c r="J12" s="62"/>
      <c r="K12" s="62"/>
      <c r="L12" s="62"/>
      <c r="M12" s="62"/>
      <c r="N12" s="62"/>
      <c r="O12" s="62"/>
      <c r="P12" s="62"/>
      <c r="Q12" s="62"/>
      <c r="R12" s="62"/>
      <c r="S12" s="62"/>
      <c r="T12" s="62"/>
      <c r="U12" s="62"/>
    </row>
    <row r="13" spans="1:21" ht="15" customHeight="1">
      <c r="A13" s="64"/>
      <c r="B13" s="62"/>
      <c r="C13" s="62"/>
      <c r="D13" s="62"/>
      <c r="E13" s="62"/>
      <c r="F13" s="62"/>
      <c r="G13" s="62"/>
      <c r="H13" s="62"/>
      <c r="I13" s="62"/>
      <c r="J13" s="62"/>
      <c r="K13" s="62"/>
      <c r="L13" s="62"/>
      <c r="M13" s="62"/>
      <c r="N13" s="62"/>
      <c r="O13" s="62"/>
      <c r="P13" s="62"/>
      <c r="Q13" s="62"/>
      <c r="R13" s="62"/>
      <c r="S13" s="62"/>
      <c r="T13" s="62"/>
      <c r="U13" s="62"/>
    </row>
    <row r="14" spans="1:21" ht="15" customHeight="1">
      <c r="A14" s="64"/>
      <c r="B14" s="62"/>
      <c r="C14" s="62"/>
      <c r="D14" s="62"/>
      <c r="E14" s="62"/>
      <c r="F14" s="174" t="s">
        <v>147</v>
      </c>
      <c r="G14" s="175"/>
      <c r="H14" s="176"/>
      <c r="I14" s="65"/>
      <c r="J14" s="65"/>
      <c r="K14" s="65"/>
      <c r="L14" s="65"/>
      <c r="M14" s="65"/>
      <c r="N14" s="65"/>
      <c r="O14" s="66"/>
      <c r="P14" s="66"/>
      <c r="Q14" s="66"/>
      <c r="R14" s="66"/>
      <c r="S14" s="66"/>
      <c r="T14" s="66"/>
      <c r="U14" s="67"/>
    </row>
    <row r="15" spans="1:21" ht="15" customHeight="1">
      <c r="A15" s="112" t="s">
        <v>148</v>
      </c>
      <c r="B15" s="177" t="s">
        <v>149</v>
      </c>
      <c r="C15" s="164"/>
      <c r="D15" s="178"/>
      <c r="E15" s="179"/>
      <c r="F15" s="179"/>
      <c r="G15" s="179"/>
      <c r="H15" s="179"/>
      <c r="I15" s="179"/>
      <c r="J15" s="179"/>
      <c r="K15" s="179"/>
      <c r="L15" s="179"/>
      <c r="M15" s="179"/>
      <c r="N15" s="179"/>
      <c r="O15" s="179"/>
      <c r="P15" s="179"/>
      <c r="Q15" s="179"/>
      <c r="R15" s="179"/>
      <c r="S15" s="179"/>
      <c r="T15" s="179"/>
      <c r="U15" s="180"/>
    </row>
    <row r="16" spans="1:21" ht="15" customHeight="1">
      <c r="A16" s="113"/>
      <c r="B16" s="181" t="s">
        <v>150</v>
      </c>
      <c r="C16" s="169"/>
      <c r="D16" s="170"/>
      <c r="E16" s="171"/>
      <c r="F16" s="171"/>
      <c r="G16" s="171"/>
      <c r="H16" s="171"/>
      <c r="I16" s="171"/>
      <c r="J16" s="171"/>
      <c r="K16" s="171"/>
      <c r="L16" s="171"/>
      <c r="M16" s="171"/>
      <c r="N16" s="171"/>
      <c r="O16" s="171"/>
      <c r="P16" s="171"/>
      <c r="Q16" s="171"/>
      <c r="R16" s="171"/>
      <c r="S16" s="171"/>
      <c r="T16" s="171"/>
      <c r="U16" s="172"/>
    </row>
    <row r="17" spans="1:21" ht="15" customHeight="1">
      <c r="A17" s="113"/>
      <c r="B17" s="202" t="s">
        <v>151</v>
      </c>
      <c r="C17" s="138"/>
      <c r="D17" s="69" t="s">
        <v>152</v>
      </c>
      <c r="E17" s="70"/>
      <c r="F17" s="71" t="s">
        <v>153</v>
      </c>
      <c r="G17" s="144"/>
      <c r="H17" s="144"/>
      <c r="I17" s="71" t="s">
        <v>154</v>
      </c>
      <c r="J17" s="71"/>
      <c r="K17" s="71"/>
      <c r="L17" s="71"/>
      <c r="M17" s="71"/>
      <c r="N17" s="71"/>
      <c r="O17" s="71"/>
      <c r="P17" s="71"/>
      <c r="Q17" s="71"/>
      <c r="R17" s="71"/>
      <c r="S17" s="71"/>
      <c r="T17" s="71"/>
      <c r="U17" s="72"/>
    </row>
    <row r="18" spans="1:21" ht="15" customHeight="1">
      <c r="A18" s="113"/>
      <c r="B18" s="203"/>
      <c r="C18" s="140"/>
      <c r="D18" s="73"/>
      <c r="E18" s="74"/>
      <c r="F18" s="145"/>
      <c r="G18" s="145"/>
      <c r="H18" s="75"/>
      <c r="I18" s="146"/>
      <c r="J18" s="146"/>
      <c r="K18" s="146"/>
      <c r="L18" s="146"/>
      <c r="M18" s="146"/>
      <c r="N18" s="146"/>
      <c r="O18" s="146"/>
      <c r="P18" s="146"/>
      <c r="Q18" s="146"/>
      <c r="R18" s="146"/>
      <c r="S18" s="146"/>
      <c r="T18" s="146"/>
      <c r="U18" s="147"/>
    </row>
    <row r="19" spans="1:21" ht="15" customHeight="1">
      <c r="A19" s="113"/>
      <c r="B19" s="204"/>
      <c r="C19" s="142"/>
      <c r="D19" s="148"/>
      <c r="E19" s="149"/>
      <c r="F19" s="149"/>
      <c r="G19" s="149"/>
      <c r="H19" s="149"/>
      <c r="I19" s="149"/>
      <c r="J19" s="149"/>
      <c r="K19" s="149"/>
      <c r="L19" s="149"/>
      <c r="M19" s="149"/>
      <c r="N19" s="149"/>
      <c r="O19" s="149"/>
      <c r="P19" s="149"/>
      <c r="Q19" s="149"/>
      <c r="R19" s="149"/>
      <c r="S19" s="149"/>
      <c r="T19" s="149"/>
      <c r="U19" s="162"/>
    </row>
    <row r="20" spans="1:21" ht="15" customHeight="1">
      <c r="A20" s="113"/>
      <c r="B20" s="156" t="s">
        <v>155</v>
      </c>
      <c r="C20" s="157"/>
      <c r="D20" s="76" t="s">
        <v>156</v>
      </c>
      <c r="E20" s="205" t="s">
        <v>157</v>
      </c>
      <c r="F20" s="206"/>
      <c r="G20" s="206"/>
      <c r="H20" s="206"/>
      <c r="I20" s="206"/>
      <c r="J20" s="206"/>
      <c r="K20" s="206"/>
      <c r="L20" s="207"/>
      <c r="M20" s="207"/>
      <c r="N20" s="207"/>
      <c r="O20" s="207"/>
      <c r="P20" s="207"/>
      <c r="Q20" s="207"/>
      <c r="R20" s="207"/>
      <c r="S20" s="207"/>
      <c r="T20" s="207"/>
      <c r="U20" s="208"/>
    </row>
    <row r="21" spans="1:21" ht="15" customHeight="1">
      <c r="A21" s="113"/>
      <c r="B21" s="160"/>
      <c r="C21" s="161"/>
      <c r="D21" s="209" t="s">
        <v>158</v>
      </c>
      <c r="E21" s="210"/>
      <c r="F21" s="211"/>
      <c r="G21" s="211"/>
      <c r="H21" s="211"/>
      <c r="I21" s="211"/>
      <c r="J21" s="211"/>
      <c r="K21" s="211"/>
      <c r="L21" s="211"/>
      <c r="M21" s="211"/>
      <c r="N21" s="211"/>
      <c r="O21" s="211"/>
      <c r="P21" s="211"/>
      <c r="Q21" s="211"/>
      <c r="R21" s="211"/>
      <c r="S21" s="211"/>
      <c r="T21" s="211"/>
      <c r="U21" s="212"/>
    </row>
    <row r="22" spans="1:21" ht="15" customHeight="1">
      <c r="A22" s="113"/>
      <c r="B22" s="77" t="s">
        <v>159</v>
      </c>
      <c r="C22" s="78"/>
      <c r="D22" s="69"/>
      <c r="E22" s="71"/>
      <c r="F22" s="79"/>
      <c r="G22" s="79"/>
      <c r="H22" s="79"/>
      <c r="I22" s="79"/>
      <c r="J22" s="79"/>
      <c r="K22" s="79"/>
      <c r="L22" s="79"/>
      <c r="M22" s="79"/>
      <c r="N22" s="79"/>
      <c r="O22" s="79"/>
      <c r="P22" s="79"/>
      <c r="Q22" s="79"/>
      <c r="R22" s="79"/>
      <c r="S22" s="79"/>
      <c r="T22" s="79"/>
      <c r="U22" s="80"/>
    </row>
    <row r="23" spans="1:21" ht="15" customHeight="1">
      <c r="A23" s="113"/>
      <c r="B23" s="182" t="s">
        <v>160</v>
      </c>
      <c r="C23" s="183"/>
      <c r="D23" s="186" t="s">
        <v>161</v>
      </c>
      <c r="E23" s="188"/>
      <c r="F23" s="189"/>
      <c r="G23" s="68" t="s">
        <v>149</v>
      </c>
      <c r="H23" s="192"/>
      <c r="I23" s="193"/>
      <c r="J23" s="193"/>
      <c r="K23" s="193"/>
      <c r="L23" s="194"/>
      <c r="M23" s="195" t="s">
        <v>162</v>
      </c>
      <c r="N23" s="196"/>
      <c r="O23" s="71"/>
      <c r="P23" s="71"/>
      <c r="Q23" s="71"/>
      <c r="R23" s="71"/>
      <c r="S23" s="71"/>
      <c r="T23" s="71"/>
      <c r="U23" s="72"/>
    </row>
    <row r="24" spans="1:21" ht="15" customHeight="1">
      <c r="A24" s="113"/>
      <c r="B24" s="184"/>
      <c r="C24" s="185"/>
      <c r="D24" s="187"/>
      <c r="E24" s="190"/>
      <c r="F24" s="191"/>
      <c r="G24" s="83" t="s">
        <v>163</v>
      </c>
      <c r="H24" s="199"/>
      <c r="I24" s="200"/>
      <c r="J24" s="200"/>
      <c r="K24" s="200"/>
      <c r="L24" s="201"/>
      <c r="M24" s="197"/>
      <c r="N24" s="198"/>
      <c r="O24" s="81"/>
      <c r="P24" s="81"/>
      <c r="Q24" s="81"/>
      <c r="R24" s="81"/>
      <c r="S24" s="81"/>
      <c r="T24" s="81"/>
      <c r="U24" s="82"/>
    </row>
    <row r="25" spans="1:21" ht="15" customHeight="1">
      <c r="A25" s="113"/>
      <c r="B25" s="156" t="s">
        <v>164</v>
      </c>
      <c r="C25" s="157"/>
      <c r="D25" s="69" t="s">
        <v>152</v>
      </c>
      <c r="E25" s="70"/>
      <c r="F25" s="71" t="s">
        <v>153</v>
      </c>
      <c r="G25" s="144"/>
      <c r="H25" s="144"/>
      <c r="I25" s="71" t="s">
        <v>154</v>
      </c>
      <c r="J25" s="71"/>
      <c r="K25" s="71"/>
      <c r="L25" s="71"/>
      <c r="M25" s="71"/>
      <c r="N25" s="71"/>
      <c r="O25" s="71"/>
      <c r="P25" s="71"/>
      <c r="Q25" s="71"/>
      <c r="R25" s="71"/>
      <c r="S25" s="71"/>
      <c r="T25" s="71"/>
      <c r="U25" s="72"/>
    </row>
    <row r="26" spans="1:21" ht="15" customHeight="1">
      <c r="A26" s="113"/>
      <c r="B26" s="158"/>
      <c r="C26" s="159"/>
      <c r="D26" s="73"/>
      <c r="E26" s="74"/>
      <c r="F26" s="145"/>
      <c r="G26" s="145"/>
      <c r="H26" s="75"/>
      <c r="I26" s="146"/>
      <c r="J26" s="146"/>
      <c r="K26" s="146"/>
      <c r="L26" s="146"/>
      <c r="M26" s="146"/>
      <c r="N26" s="146"/>
      <c r="O26" s="146"/>
      <c r="P26" s="146"/>
      <c r="Q26" s="146"/>
      <c r="R26" s="146"/>
      <c r="S26" s="146"/>
      <c r="T26" s="146"/>
      <c r="U26" s="147"/>
    </row>
    <row r="27" spans="1:21" ht="15" customHeight="1">
      <c r="A27" s="114"/>
      <c r="B27" s="160"/>
      <c r="C27" s="161"/>
      <c r="D27" s="148"/>
      <c r="E27" s="149"/>
      <c r="F27" s="149"/>
      <c r="G27" s="149"/>
      <c r="H27" s="149"/>
      <c r="I27" s="149"/>
      <c r="J27" s="149"/>
      <c r="K27" s="149"/>
      <c r="L27" s="149"/>
      <c r="M27" s="149"/>
      <c r="N27" s="149"/>
      <c r="O27" s="149"/>
      <c r="P27" s="149"/>
      <c r="Q27" s="149"/>
      <c r="R27" s="149"/>
      <c r="S27" s="149"/>
      <c r="T27" s="149"/>
      <c r="U27" s="162"/>
    </row>
    <row r="28" spans="1:21" ht="15" customHeight="1">
      <c r="A28" s="112" t="s">
        <v>165</v>
      </c>
      <c r="B28" s="163" t="s">
        <v>149</v>
      </c>
      <c r="C28" s="164"/>
      <c r="D28" s="165"/>
      <c r="E28" s="166"/>
      <c r="F28" s="166"/>
      <c r="G28" s="166"/>
      <c r="H28" s="166"/>
      <c r="I28" s="166"/>
      <c r="J28" s="166"/>
      <c r="K28" s="166"/>
      <c r="L28" s="166"/>
      <c r="M28" s="166"/>
      <c r="N28" s="166"/>
      <c r="O28" s="166"/>
      <c r="P28" s="166"/>
      <c r="Q28" s="166"/>
      <c r="R28" s="166"/>
      <c r="S28" s="166"/>
      <c r="T28" s="166"/>
      <c r="U28" s="167"/>
    </row>
    <row r="29" spans="1:21" ht="15" customHeight="1">
      <c r="A29" s="113"/>
      <c r="B29" s="168" t="s">
        <v>150</v>
      </c>
      <c r="C29" s="169"/>
      <c r="D29" s="170"/>
      <c r="E29" s="171"/>
      <c r="F29" s="171"/>
      <c r="G29" s="171"/>
      <c r="H29" s="171"/>
      <c r="I29" s="171"/>
      <c r="J29" s="171"/>
      <c r="K29" s="171"/>
      <c r="L29" s="171"/>
      <c r="M29" s="171"/>
      <c r="N29" s="171"/>
      <c r="O29" s="171"/>
      <c r="P29" s="171"/>
      <c r="Q29" s="171"/>
      <c r="R29" s="171"/>
      <c r="S29" s="171"/>
      <c r="T29" s="171"/>
      <c r="U29" s="172"/>
    </row>
    <row r="30" spans="1:21" ht="15" customHeight="1">
      <c r="A30" s="113"/>
      <c r="B30" s="138" t="s">
        <v>166</v>
      </c>
      <c r="C30" s="139"/>
      <c r="D30" s="69" t="s">
        <v>152</v>
      </c>
      <c r="E30" s="70"/>
      <c r="F30" s="71" t="s">
        <v>153</v>
      </c>
      <c r="G30" s="144"/>
      <c r="H30" s="144"/>
      <c r="I30" s="71" t="s">
        <v>154</v>
      </c>
      <c r="J30" s="71"/>
      <c r="K30" s="71"/>
      <c r="L30" s="71"/>
      <c r="M30" s="71"/>
      <c r="N30" s="71"/>
      <c r="O30" s="71"/>
      <c r="P30" s="71"/>
      <c r="Q30" s="71"/>
      <c r="R30" s="71"/>
      <c r="S30" s="71"/>
      <c r="T30" s="71"/>
      <c r="U30" s="72"/>
    </row>
    <row r="31" spans="1:21" ht="15" customHeight="1">
      <c r="A31" s="113"/>
      <c r="B31" s="140"/>
      <c r="C31" s="141"/>
      <c r="D31" s="73"/>
      <c r="E31" s="74"/>
      <c r="F31" s="145"/>
      <c r="G31" s="145"/>
      <c r="H31" s="75"/>
      <c r="I31" s="146"/>
      <c r="J31" s="146"/>
      <c r="K31" s="146"/>
      <c r="L31" s="146"/>
      <c r="M31" s="146"/>
      <c r="N31" s="146"/>
      <c r="O31" s="146"/>
      <c r="P31" s="146"/>
      <c r="Q31" s="146"/>
      <c r="R31" s="146"/>
      <c r="S31" s="146"/>
      <c r="T31" s="146"/>
      <c r="U31" s="147"/>
    </row>
    <row r="32" spans="1:21" ht="15" customHeight="1">
      <c r="A32" s="113"/>
      <c r="B32" s="142"/>
      <c r="C32" s="143"/>
      <c r="D32" s="148"/>
      <c r="E32" s="149"/>
      <c r="F32" s="149"/>
      <c r="G32" s="149"/>
      <c r="H32" s="149"/>
      <c r="I32" s="149"/>
      <c r="J32" s="149"/>
      <c r="K32" s="149"/>
      <c r="L32" s="149"/>
      <c r="M32" s="149"/>
      <c r="N32" s="149"/>
      <c r="O32" s="149"/>
      <c r="P32" s="149"/>
      <c r="Q32" s="149"/>
      <c r="R32" s="149"/>
      <c r="S32" s="149"/>
      <c r="T32" s="149"/>
      <c r="U32" s="150"/>
    </row>
    <row r="33" spans="1:21" ht="15" customHeight="1">
      <c r="A33" s="113"/>
      <c r="B33" s="151" t="s">
        <v>167</v>
      </c>
      <c r="C33" s="152"/>
      <c r="D33" s="152"/>
      <c r="E33" s="153"/>
      <c r="F33" s="154"/>
      <c r="G33" s="155"/>
      <c r="H33" s="84"/>
      <c r="I33" s="84"/>
      <c r="J33" s="84"/>
      <c r="K33" s="84"/>
      <c r="L33" s="84"/>
      <c r="M33" s="84"/>
      <c r="N33" s="84"/>
      <c r="O33" s="84"/>
      <c r="P33" s="84"/>
      <c r="Q33" s="84"/>
      <c r="R33" s="71"/>
      <c r="S33" s="71"/>
      <c r="T33" s="71"/>
      <c r="U33" s="71"/>
    </row>
    <row r="34" spans="1:21" ht="15" customHeight="1">
      <c r="A34" s="113"/>
      <c r="B34" s="129" t="s">
        <v>168</v>
      </c>
      <c r="C34" s="129"/>
      <c r="D34" s="129"/>
      <c r="E34" s="85"/>
      <c r="F34" s="131" t="s">
        <v>169</v>
      </c>
      <c r="G34" s="131"/>
      <c r="H34" s="131" t="s">
        <v>170</v>
      </c>
      <c r="I34" s="131"/>
      <c r="J34" s="131"/>
      <c r="K34" s="131"/>
      <c r="L34" s="132" t="s">
        <v>171</v>
      </c>
      <c r="M34" s="132"/>
      <c r="N34" s="132"/>
      <c r="O34" s="132"/>
      <c r="P34" s="132"/>
      <c r="Q34" s="132"/>
    </row>
    <row r="35" spans="1:21" ht="15" customHeight="1">
      <c r="A35" s="113"/>
      <c r="B35" s="130"/>
      <c r="C35" s="130"/>
      <c r="D35" s="130"/>
      <c r="E35" s="86" t="s">
        <v>172</v>
      </c>
      <c r="F35" s="131"/>
      <c r="G35" s="131"/>
      <c r="H35" s="131"/>
      <c r="I35" s="131"/>
      <c r="J35" s="131"/>
      <c r="K35" s="131"/>
      <c r="L35" s="132"/>
      <c r="M35" s="132"/>
      <c r="N35" s="132"/>
      <c r="O35" s="132"/>
      <c r="P35" s="132"/>
      <c r="Q35" s="132"/>
    </row>
    <row r="36" spans="1:21" ht="15" customHeight="1">
      <c r="A36" s="113"/>
      <c r="B36" s="133" t="s">
        <v>173</v>
      </c>
      <c r="C36" s="136" t="s">
        <v>174</v>
      </c>
      <c r="D36" s="137"/>
      <c r="E36" s="87"/>
      <c r="F36" s="106"/>
      <c r="G36" s="107"/>
      <c r="H36" s="106"/>
      <c r="I36" s="108"/>
      <c r="J36" s="108"/>
      <c r="K36" s="107"/>
      <c r="L36" s="106"/>
      <c r="M36" s="108"/>
      <c r="N36" s="108"/>
      <c r="O36" s="108"/>
      <c r="P36" s="108"/>
      <c r="Q36" s="107"/>
    </row>
    <row r="37" spans="1:21" ht="15" customHeight="1">
      <c r="A37" s="113"/>
      <c r="B37" s="134"/>
      <c r="C37" s="115" t="s">
        <v>175</v>
      </c>
      <c r="D37" s="128"/>
      <c r="E37" s="87"/>
      <c r="F37" s="106"/>
      <c r="G37" s="107"/>
      <c r="H37" s="106"/>
      <c r="I37" s="108"/>
      <c r="J37" s="108"/>
      <c r="K37" s="107"/>
      <c r="L37" s="106"/>
      <c r="M37" s="108"/>
      <c r="N37" s="108"/>
      <c r="O37" s="108"/>
      <c r="P37" s="108"/>
      <c r="Q37" s="107"/>
    </row>
    <row r="38" spans="1:21" ht="15" customHeight="1">
      <c r="A38" s="113"/>
      <c r="B38" s="134"/>
      <c r="C38" s="115" t="s">
        <v>176</v>
      </c>
      <c r="D38" s="128"/>
      <c r="E38" s="88"/>
      <c r="F38" s="106"/>
      <c r="G38" s="107"/>
      <c r="H38" s="106"/>
      <c r="I38" s="108"/>
      <c r="J38" s="108"/>
      <c r="K38" s="107"/>
      <c r="L38" s="106"/>
      <c r="M38" s="108"/>
      <c r="N38" s="108"/>
      <c r="O38" s="108"/>
      <c r="P38" s="108"/>
      <c r="Q38" s="107"/>
    </row>
    <row r="39" spans="1:21" ht="15" customHeight="1">
      <c r="A39" s="113"/>
      <c r="B39" s="134"/>
      <c r="C39" s="115" t="s">
        <v>177</v>
      </c>
      <c r="D39" s="128"/>
      <c r="E39" s="88"/>
      <c r="F39" s="106"/>
      <c r="G39" s="107"/>
      <c r="H39" s="106"/>
      <c r="I39" s="108"/>
      <c r="J39" s="108"/>
      <c r="K39" s="107"/>
      <c r="L39" s="106"/>
      <c r="M39" s="108"/>
      <c r="N39" s="108"/>
      <c r="O39" s="108"/>
      <c r="P39" s="108"/>
      <c r="Q39" s="107"/>
    </row>
    <row r="40" spans="1:21" ht="15" customHeight="1">
      <c r="A40" s="113"/>
      <c r="B40" s="134"/>
      <c r="C40" s="115" t="s">
        <v>178</v>
      </c>
      <c r="D40" s="128"/>
      <c r="E40" s="88"/>
      <c r="F40" s="106"/>
      <c r="G40" s="107"/>
      <c r="H40" s="106"/>
      <c r="I40" s="108"/>
      <c r="J40" s="108"/>
      <c r="K40" s="107"/>
      <c r="L40" s="106"/>
      <c r="M40" s="108"/>
      <c r="N40" s="108"/>
      <c r="O40" s="108"/>
      <c r="P40" s="108"/>
      <c r="Q40" s="107"/>
    </row>
    <row r="41" spans="1:21" ht="15" customHeight="1">
      <c r="A41" s="113"/>
      <c r="B41" s="134"/>
      <c r="C41" s="115" t="s">
        <v>179</v>
      </c>
      <c r="D41" s="128"/>
      <c r="E41" s="87"/>
      <c r="F41" s="106"/>
      <c r="G41" s="107"/>
      <c r="H41" s="106"/>
      <c r="I41" s="108"/>
      <c r="J41" s="108"/>
      <c r="K41" s="107"/>
      <c r="L41" s="106"/>
      <c r="M41" s="108"/>
      <c r="N41" s="108"/>
      <c r="O41" s="108"/>
      <c r="P41" s="108"/>
      <c r="Q41" s="107"/>
    </row>
    <row r="42" spans="1:21" ht="15" customHeight="1">
      <c r="A42" s="113"/>
      <c r="B42" s="134"/>
      <c r="C42" s="123" t="s">
        <v>180</v>
      </c>
      <c r="D42" s="124"/>
      <c r="E42" s="89"/>
      <c r="F42" s="125"/>
      <c r="G42" s="126"/>
      <c r="H42" s="125"/>
      <c r="I42" s="127"/>
      <c r="J42" s="127"/>
      <c r="K42" s="126"/>
      <c r="L42" s="125"/>
      <c r="M42" s="127"/>
      <c r="N42" s="127"/>
      <c r="O42" s="127"/>
      <c r="P42" s="127"/>
      <c r="Q42" s="126"/>
    </row>
    <row r="43" spans="1:21" ht="15" customHeight="1">
      <c r="A43" s="113"/>
      <c r="B43" s="134"/>
      <c r="C43" s="115" t="s">
        <v>181</v>
      </c>
      <c r="D43" s="128"/>
      <c r="E43" s="88"/>
      <c r="F43" s="106"/>
      <c r="G43" s="107"/>
      <c r="H43" s="106"/>
      <c r="I43" s="108"/>
      <c r="J43" s="108"/>
      <c r="K43" s="107"/>
      <c r="L43" s="106"/>
      <c r="M43" s="108"/>
      <c r="N43" s="108"/>
      <c r="O43" s="108"/>
      <c r="P43" s="108"/>
      <c r="Q43" s="107"/>
    </row>
    <row r="44" spans="1:21" ht="15" customHeight="1">
      <c r="A44" s="113"/>
      <c r="B44" s="134"/>
      <c r="C44" s="115" t="s">
        <v>182</v>
      </c>
      <c r="D44" s="116"/>
      <c r="E44" s="87"/>
      <c r="F44" s="106"/>
      <c r="G44" s="107"/>
      <c r="H44" s="106"/>
      <c r="I44" s="108"/>
      <c r="J44" s="108"/>
      <c r="K44" s="107"/>
      <c r="L44" s="106"/>
      <c r="M44" s="108"/>
      <c r="N44" s="108"/>
      <c r="O44" s="108"/>
      <c r="P44" s="108"/>
      <c r="Q44" s="107"/>
    </row>
    <row r="45" spans="1:21" ht="15" customHeight="1">
      <c r="A45" s="113"/>
      <c r="B45" s="134"/>
      <c r="C45" s="115" t="s">
        <v>183</v>
      </c>
      <c r="D45" s="116"/>
      <c r="E45" s="87"/>
      <c r="F45" s="106"/>
      <c r="G45" s="107"/>
      <c r="H45" s="106"/>
      <c r="I45" s="108"/>
      <c r="J45" s="108"/>
      <c r="K45" s="107"/>
      <c r="L45" s="106"/>
      <c r="M45" s="108"/>
      <c r="N45" s="108"/>
      <c r="O45" s="108"/>
      <c r="P45" s="108"/>
      <c r="Q45" s="107"/>
    </row>
    <row r="46" spans="1:21" ht="15" customHeight="1">
      <c r="A46" s="113"/>
      <c r="B46" s="134"/>
      <c r="C46" s="115" t="s">
        <v>184</v>
      </c>
      <c r="D46" s="116"/>
      <c r="E46" s="88"/>
      <c r="F46" s="106"/>
      <c r="G46" s="107"/>
      <c r="H46" s="106"/>
      <c r="I46" s="108"/>
      <c r="J46" s="108"/>
      <c r="K46" s="107"/>
      <c r="L46" s="106"/>
      <c r="M46" s="108"/>
      <c r="N46" s="108"/>
      <c r="O46" s="108"/>
      <c r="P46" s="108"/>
      <c r="Q46" s="107"/>
    </row>
    <row r="47" spans="1:21" ht="15" customHeight="1">
      <c r="A47" s="113"/>
      <c r="B47" s="134"/>
      <c r="C47" s="115" t="s">
        <v>185</v>
      </c>
      <c r="D47" s="116"/>
      <c r="E47" s="88"/>
      <c r="F47" s="106"/>
      <c r="G47" s="107"/>
      <c r="H47" s="106"/>
      <c r="I47" s="108"/>
      <c r="J47" s="108"/>
      <c r="K47" s="107"/>
      <c r="L47" s="106"/>
      <c r="M47" s="108"/>
      <c r="N47" s="108"/>
      <c r="O47" s="108"/>
      <c r="P47" s="108"/>
      <c r="Q47" s="107"/>
    </row>
    <row r="48" spans="1:21" ht="15" customHeight="1">
      <c r="A48" s="113"/>
      <c r="B48" s="134"/>
      <c r="C48" s="115" t="s">
        <v>186</v>
      </c>
      <c r="D48" s="116"/>
      <c r="E48" s="88"/>
      <c r="F48" s="106"/>
      <c r="G48" s="107"/>
      <c r="H48" s="106"/>
      <c r="I48" s="108"/>
      <c r="J48" s="108"/>
      <c r="K48" s="107"/>
      <c r="L48" s="106"/>
      <c r="M48" s="108"/>
      <c r="N48" s="108"/>
      <c r="O48" s="108"/>
      <c r="P48" s="108"/>
      <c r="Q48" s="107"/>
    </row>
    <row r="49" spans="1:21" ht="15" customHeight="1">
      <c r="A49" s="113"/>
      <c r="B49" s="134"/>
      <c r="C49" s="115" t="s">
        <v>187</v>
      </c>
      <c r="D49" s="116"/>
      <c r="E49" s="88"/>
      <c r="F49" s="106"/>
      <c r="G49" s="107"/>
      <c r="H49" s="106"/>
      <c r="I49" s="108"/>
      <c r="J49" s="108"/>
      <c r="K49" s="107"/>
      <c r="L49" s="106"/>
      <c r="M49" s="108"/>
      <c r="N49" s="108"/>
      <c r="O49" s="108"/>
      <c r="P49" s="108"/>
      <c r="Q49" s="107"/>
    </row>
    <row r="50" spans="1:21" ht="15" customHeight="1">
      <c r="A50" s="113"/>
      <c r="B50" s="134"/>
      <c r="C50" s="115" t="s">
        <v>188</v>
      </c>
      <c r="D50" s="116"/>
      <c r="E50" s="88"/>
      <c r="F50" s="106"/>
      <c r="G50" s="107"/>
      <c r="H50" s="106"/>
      <c r="I50" s="108"/>
      <c r="J50" s="108"/>
      <c r="K50" s="107"/>
      <c r="L50" s="106"/>
      <c r="M50" s="108"/>
      <c r="N50" s="108"/>
      <c r="O50" s="108"/>
      <c r="P50" s="108"/>
      <c r="Q50" s="107"/>
    </row>
    <row r="51" spans="1:21" ht="15" customHeight="1">
      <c r="A51" s="113"/>
      <c r="B51" s="134"/>
      <c r="C51" s="115" t="s">
        <v>189</v>
      </c>
      <c r="D51" s="128"/>
      <c r="E51" s="88"/>
      <c r="F51" s="106"/>
      <c r="G51" s="107"/>
      <c r="H51" s="106"/>
      <c r="I51" s="108"/>
      <c r="J51" s="108"/>
      <c r="K51" s="107"/>
      <c r="L51" s="106"/>
      <c r="M51" s="108"/>
      <c r="N51" s="108"/>
      <c r="O51" s="108"/>
      <c r="P51" s="108"/>
      <c r="Q51" s="107"/>
    </row>
    <row r="52" spans="1:21" ht="27" customHeight="1">
      <c r="A52" s="113"/>
      <c r="B52" s="135"/>
      <c r="C52" s="123" t="s">
        <v>190</v>
      </c>
      <c r="D52" s="124"/>
      <c r="E52" s="96"/>
      <c r="F52" s="125"/>
      <c r="G52" s="126"/>
      <c r="H52" s="125"/>
      <c r="I52" s="127"/>
      <c r="J52" s="127"/>
      <c r="K52" s="126"/>
      <c r="L52" s="125"/>
      <c r="M52" s="127"/>
      <c r="N52" s="127"/>
      <c r="O52" s="127"/>
      <c r="P52" s="127"/>
      <c r="Q52" s="126"/>
    </row>
    <row r="53" spans="1:21" ht="39" customHeight="1">
      <c r="A53" s="113"/>
      <c r="B53" s="103" t="s">
        <v>191</v>
      </c>
      <c r="C53" s="104"/>
      <c r="D53" s="105"/>
      <c r="E53" s="88"/>
      <c r="F53" s="106"/>
      <c r="G53" s="107"/>
      <c r="H53" s="106"/>
      <c r="I53" s="108"/>
      <c r="J53" s="108"/>
      <c r="K53" s="107"/>
      <c r="L53" s="106"/>
      <c r="M53" s="108"/>
      <c r="N53" s="108"/>
      <c r="O53" s="108"/>
      <c r="P53" s="108"/>
      <c r="Q53" s="107"/>
    </row>
    <row r="54" spans="1:21" ht="27" customHeight="1">
      <c r="A54" s="113"/>
      <c r="B54" s="121" t="s">
        <v>192</v>
      </c>
      <c r="C54" s="115" t="s">
        <v>193</v>
      </c>
      <c r="D54" s="122"/>
      <c r="E54" s="88"/>
      <c r="F54" s="106"/>
      <c r="G54" s="107"/>
      <c r="H54" s="106"/>
      <c r="I54" s="108"/>
      <c r="J54" s="108"/>
      <c r="K54" s="107"/>
      <c r="L54" s="106"/>
      <c r="M54" s="108"/>
      <c r="N54" s="108"/>
      <c r="O54" s="108"/>
      <c r="P54" s="108"/>
      <c r="Q54" s="107"/>
    </row>
    <row r="55" spans="1:21" ht="27" customHeight="1">
      <c r="A55" s="113"/>
      <c r="B55" s="121"/>
      <c r="C55" s="115" t="s">
        <v>194</v>
      </c>
      <c r="D55" s="122"/>
      <c r="E55" s="88"/>
      <c r="F55" s="106"/>
      <c r="G55" s="107"/>
      <c r="H55" s="106"/>
      <c r="I55" s="108"/>
      <c r="J55" s="108"/>
      <c r="K55" s="107"/>
      <c r="L55" s="106"/>
      <c r="M55" s="108"/>
      <c r="N55" s="108"/>
      <c r="O55" s="108"/>
      <c r="P55" s="108"/>
      <c r="Q55" s="107"/>
    </row>
    <row r="56" spans="1:21" ht="27" customHeight="1">
      <c r="A56" s="113"/>
      <c r="B56" s="120" t="s">
        <v>195</v>
      </c>
      <c r="C56" s="120"/>
      <c r="D56" s="120"/>
      <c r="E56" s="88"/>
      <c r="F56" s="106"/>
      <c r="G56" s="107"/>
      <c r="H56" s="106"/>
      <c r="I56" s="108"/>
      <c r="J56" s="108"/>
      <c r="K56" s="107"/>
      <c r="L56" s="106"/>
      <c r="M56" s="108"/>
      <c r="N56" s="108"/>
      <c r="O56" s="108"/>
      <c r="P56" s="108"/>
      <c r="Q56" s="107"/>
    </row>
    <row r="57" spans="1:21" ht="13.5" customHeight="1">
      <c r="A57" s="113"/>
      <c r="B57" s="117" t="s">
        <v>196</v>
      </c>
      <c r="C57" s="115" t="s">
        <v>197</v>
      </c>
      <c r="D57" s="116"/>
      <c r="E57" s="88"/>
      <c r="F57" s="106"/>
      <c r="G57" s="107"/>
      <c r="H57" s="106"/>
      <c r="I57" s="108"/>
      <c r="J57" s="108"/>
      <c r="K57" s="107"/>
      <c r="L57" s="106"/>
      <c r="M57" s="108"/>
      <c r="N57" s="108"/>
      <c r="O57" s="108"/>
      <c r="P57" s="108"/>
      <c r="Q57" s="107"/>
    </row>
    <row r="58" spans="1:21" ht="13.5" customHeight="1">
      <c r="A58" s="113"/>
      <c r="B58" s="118"/>
      <c r="C58" s="115" t="s">
        <v>198</v>
      </c>
      <c r="D58" s="116"/>
      <c r="E58" s="88"/>
      <c r="F58" s="106"/>
      <c r="G58" s="107"/>
      <c r="H58" s="106"/>
      <c r="I58" s="108"/>
      <c r="J58" s="108"/>
      <c r="K58" s="107"/>
      <c r="L58" s="106"/>
      <c r="M58" s="108"/>
      <c r="N58" s="108"/>
      <c r="O58" s="108"/>
      <c r="P58" s="108"/>
      <c r="Q58" s="107"/>
    </row>
    <row r="59" spans="1:21" ht="13.5" customHeight="1">
      <c r="A59" s="113"/>
      <c r="B59" s="118"/>
      <c r="C59" s="115" t="s">
        <v>199</v>
      </c>
      <c r="D59" s="116"/>
      <c r="E59" s="88"/>
      <c r="F59" s="106"/>
      <c r="G59" s="107"/>
      <c r="H59" s="106"/>
      <c r="I59" s="108"/>
      <c r="J59" s="108"/>
      <c r="K59" s="107"/>
      <c r="L59" s="106"/>
      <c r="M59" s="108"/>
      <c r="N59" s="108"/>
      <c r="O59" s="108"/>
      <c r="P59" s="108"/>
      <c r="Q59" s="107"/>
    </row>
    <row r="60" spans="1:21" ht="13.5" customHeight="1">
      <c r="A60" s="113"/>
      <c r="B60" s="119"/>
      <c r="C60" s="115" t="s">
        <v>200</v>
      </c>
      <c r="D60" s="116"/>
      <c r="E60" s="88"/>
      <c r="F60" s="106"/>
      <c r="G60" s="107"/>
      <c r="H60" s="106"/>
      <c r="I60" s="108"/>
      <c r="J60" s="108"/>
      <c r="K60" s="107"/>
      <c r="L60" s="106"/>
      <c r="M60" s="108"/>
      <c r="N60" s="108"/>
      <c r="O60" s="108"/>
      <c r="P60" s="108"/>
      <c r="Q60" s="107"/>
    </row>
    <row r="61" spans="1:21" ht="13.5" customHeight="1">
      <c r="A61" s="113"/>
      <c r="B61" s="103" t="s">
        <v>201</v>
      </c>
      <c r="C61" s="104"/>
      <c r="D61" s="105"/>
      <c r="E61" s="88"/>
      <c r="F61" s="106"/>
      <c r="G61" s="107"/>
      <c r="H61" s="106"/>
      <c r="I61" s="108"/>
      <c r="J61" s="108"/>
      <c r="K61" s="107"/>
      <c r="L61" s="106"/>
      <c r="M61" s="108"/>
      <c r="N61" s="108"/>
      <c r="O61" s="108"/>
      <c r="P61" s="108"/>
      <c r="Q61" s="107"/>
    </row>
    <row r="62" spans="1:21" ht="13.5" customHeight="1">
      <c r="A62" s="114"/>
      <c r="B62" s="103" t="s">
        <v>202</v>
      </c>
      <c r="C62" s="104"/>
      <c r="D62" s="105"/>
      <c r="E62" s="88"/>
      <c r="F62" s="106"/>
      <c r="G62" s="107"/>
      <c r="H62" s="106"/>
      <c r="I62" s="108"/>
      <c r="J62" s="108"/>
      <c r="K62" s="107"/>
      <c r="L62" s="106"/>
      <c r="M62" s="108"/>
      <c r="N62" s="108"/>
      <c r="O62" s="108"/>
      <c r="P62" s="108"/>
      <c r="Q62" s="107"/>
    </row>
    <row r="63" spans="1:21" ht="13.5" customHeight="1">
      <c r="A63" s="109" t="s">
        <v>203</v>
      </c>
      <c r="B63" s="110"/>
      <c r="C63" s="110"/>
      <c r="D63" s="110"/>
      <c r="E63" s="110"/>
      <c r="F63" s="110"/>
      <c r="G63" s="111"/>
      <c r="H63" s="90"/>
      <c r="I63" s="65"/>
      <c r="J63" s="65"/>
      <c r="K63" s="65"/>
      <c r="L63" s="65"/>
      <c r="M63" s="65"/>
      <c r="N63" s="66"/>
      <c r="O63" s="66"/>
      <c r="P63" s="66"/>
      <c r="Q63" s="67"/>
      <c r="R63" s="91"/>
      <c r="S63" s="91"/>
      <c r="T63" s="91"/>
      <c r="U63" s="91"/>
    </row>
    <row r="64" spans="1:21" ht="13.5" customHeight="1">
      <c r="A64" s="62" t="s">
        <v>204</v>
      </c>
      <c r="B64" s="62"/>
      <c r="C64" s="62"/>
      <c r="D64" s="62"/>
      <c r="E64" s="62"/>
      <c r="F64" s="62"/>
      <c r="G64" s="62"/>
      <c r="H64" s="62"/>
      <c r="I64" s="62"/>
      <c r="J64" s="62"/>
      <c r="K64" s="62"/>
      <c r="L64" s="62"/>
      <c r="M64" s="62"/>
      <c r="N64" s="62"/>
      <c r="O64" s="62"/>
      <c r="P64" s="62"/>
      <c r="Q64" s="62"/>
      <c r="R64" s="62"/>
      <c r="S64" s="62"/>
      <c r="T64" s="62"/>
      <c r="U64" s="62"/>
    </row>
    <row r="65" spans="1:21" ht="13.5" customHeight="1">
      <c r="A65" s="92">
        <v>1</v>
      </c>
      <c r="B65" s="99" t="s">
        <v>205</v>
      </c>
      <c r="C65" s="99"/>
      <c r="D65" s="99"/>
      <c r="E65" s="99"/>
      <c r="F65" s="99"/>
      <c r="G65" s="99"/>
      <c r="H65" s="99"/>
      <c r="I65" s="99"/>
      <c r="J65" s="99"/>
      <c r="K65" s="99"/>
      <c r="L65" s="99"/>
      <c r="M65" s="99"/>
      <c r="N65" s="99"/>
      <c r="O65" s="99"/>
      <c r="P65" s="99"/>
      <c r="Q65" s="99"/>
      <c r="R65" s="99"/>
      <c r="S65" s="99"/>
      <c r="T65" s="99"/>
      <c r="U65" s="99"/>
    </row>
    <row r="66" spans="1:21" ht="13.5" customHeight="1">
      <c r="A66" s="92">
        <v>2</v>
      </c>
      <c r="B66" s="100" t="s">
        <v>206</v>
      </c>
      <c r="C66" s="100"/>
      <c r="D66" s="100"/>
      <c r="E66" s="100"/>
      <c r="F66" s="100"/>
      <c r="G66" s="100"/>
      <c r="H66" s="100"/>
      <c r="I66" s="100"/>
      <c r="J66" s="100"/>
      <c r="K66" s="100"/>
      <c r="L66" s="100"/>
      <c r="M66" s="100"/>
      <c r="N66" s="100"/>
      <c r="O66" s="100"/>
      <c r="P66" s="100"/>
      <c r="Q66" s="100"/>
      <c r="R66" s="100"/>
      <c r="S66" s="100"/>
      <c r="T66" s="100"/>
      <c r="U66" s="100"/>
    </row>
    <row r="67" spans="1:21" ht="13.5" customHeight="1">
      <c r="A67" s="92">
        <v>3</v>
      </c>
      <c r="B67" s="101" t="s">
        <v>207</v>
      </c>
      <c r="C67" s="102"/>
      <c r="D67" s="102"/>
      <c r="E67" s="102"/>
      <c r="F67" s="102"/>
      <c r="G67" s="102"/>
      <c r="H67" s="102"/>
      <c r="I67" s="102"/>
      <c r="J67" s="102"/>
      <c r="K67" s="102"/>
      <c r="L67" s="102"/>
      <c r="M67" s="102"/>
      <c r="N67" s="102"/>
      <c r="O67" s="102"/>
      <c r="P67" s="102"/>
      <c r="Q67" s="102"/>
      <c r="R67" s="102"/>
      <c r="S67" s="102"/>
      <c r="T67" s="102"/>
      <c r="U67" s="102"/>
    </row>
    <row r="68" spans="1:21" ht="13.5" customHeight="1">
      <c r="A68" s="92">
        <v>4</v>
      </c>
      <c r="B68" s="101" t="s">
        <v>208</v>
      </c>
      <c r="C68" s="102"/>
      <c r="D68" s="102"/>
      <c r="E68" s="102"/>
      <c r="F68" s="102"/>
      <c r="G68" s="102"/>
      <c r="H68" s="102"/>
      <c r="I68" s="102"/>
      <c r="J68" s="102"/>
      <c r="K68" s="102"/>
      <c r="L68" s="102"/>
      <c r="M68" s="102"/>
      <c r="N68" s="102"/>
      <c r="O68" s="102"/>
      <c r="P68" s="102"/>
      <c r="Q68" s="102"/>
      <c r="R68" s="102"/>
      <c r="S68" s="102"/>
      <c r="T68" s="102"/>
      <c r="U68" s="102"/>
    </row>
    <row r="69" spans="1:21" ht="27" customHeight="1">
      <c r="A69" s="92">
        <v>5</v>
      </c>
      <c r="B69" s="100" t="s">
        <v>209</v>
      </c>
      <c r="C69" s="100"/>
      <c r="D69" s="100"/>
      <c r="E69" s="100"/>
      <c r="F69" s="100"/>
      <c r="G69" s="100"/>
      <c r="H69" s="100"/>
      <c r="I69" s="100"/>
      <c r="J69" s="100"/>
      <c r="K69" s="100"/>
      <c r="L69" s="100"/>
      <c r="M69" s="100"/>
      <c r="N69" s="100"/>
      <c r="O69" s="100"/>
      <c r="P69" s="100"/>
      <c r="Q69" s="100"/>
      <c r="R69" s="100"/>
      <c r="S69" s="100"/>
      <c r="T69" s="100"/>
      <c r="U69" s="100"/>
    </row>
  </sheetData>
  <mergeCells count="171">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C37:D37"/>
    <mergeCell ref="F37:G37"/>
    <mergeCell ref="H37:K37"/>
    <mergeCell ref="L37:Q37"/>
    <mergeCell ref="B34:D35"/>
    <mergeCell ref="F34:G35"/>
    <mergeCell ref="H34:K35"/>
    <mergeCell ref="L34:Q35"/>
    <mergeCell ref="B36:B52"/>
    <mergeCell ref="C36:D36"/>
    <mergeCell ref="F36:G36"/>
    <mergeCell ref="H36:K36"/>
    <mergeCell ref="L36:Q36"/>
    <mergeCell ref="C40:D40"/>
    <mergeCell ref="F40:G40"/>
    <mergeCell ref="H40:K40"/>
    <mergeCell ref="L40:Q40"/>
    <mergeCell ref="C41:D41"/>
    <mergeCell ref="F41:G41"/>
    <mergeCell ref="H41:K41"/>
    <mergeCell ref="L41:Q41"/>
    <mergeCell ref="C38:D38"/>
    <mergeCell ref="F38:G38"/>
    <mergeCell ref="H38:K38"/>
    <mergeCell ref="L38:Q38"/>
    <mergeCell ref="C39:D39"/>
    <mergeCell ref="F39:G39"/>
    <mergeCell ref="H39:K39"/>
    <mergeCell ref="L39:Q39"/>
    <mergeCell ref="C44:D44"/>
    <mergeCell ref="F44:G44"/>
    <mergeCell ref="H44:K44"/>
    <mergeCell ref="L44:Q44"/>
    <mergeCell ref="C45:D45"/>
    <mergeCell ref="F45:G45"/>
    <mergeCell ref="H45:K45"/>
    <mergeCell ref="L45:Q45"/>
    <mergeCell ref="C42:D42"/>
    <mergeCell ref="F42:G42"/>
    <mergeCell ref="H42:K42"/>
    <mergeCell ref="L42:Q42"/>
    <mergeCell ref="C43:D43"/>
    <mergeCell ref="F43:G43"/>
    <mergeCell ref="H43:K43"/>
    <mergeCell ref="L43:Q43"/>
    <mergeCell ref="C48:D48"/>
    <mergeCell ref="F48:G48"/>
    <mergeCell ref="H48:K48"/>
    <mergeCell ref="L48:Q48"/>
    <mergeCell ref="C49:D49"/>
    <mergeCell ref="F49:G49"/>
    <mergeCell ref="H49:K49"/>
    <mergeCell ref="L49:Q49"/>
    <mergeCell ref="C46:D46"/>
    <mergeCell ref="F46:G46"/>
    <mergeCell ref="H46:K46"/>
    <mergeCell ref="L46:Q46"/>
    <mergeCell ref="C47:D47"/>
    <mergeCell ref="F47:G47"/>
    <mergeCell ref="H47:K47"/>
    <mergeCell ref="L47:Q47"/>
    <mergeCell ref="C52:D52"/>
    <mergeCell ref="F52:G52"/>
    <mergeCell ref="H52:K52"/>
    <mergeCell ref="L52:Q52"/>
    <mergeCell ref="B53:D53"/>
    <mergeCell ref="F53:G53"/>
    <mergeCell ref="H53:K53"/>
    <mergeCell ref="L53:Q53"/>
    <mergeCell ref="C50:D50"/>
    <mergeCell ref="F50:G50"/>
    <mergeCell ref="H50:K50"/>
    <mergeCell ref="L50:Q50"/>
    <mergeCell ref="C51:D51"/>
    <mergeCell ref="F51:G51"/>
    <mergeCell ref="H51:K51"/>
    <mergeCell ref="L51:Q51"/>
    <mergeCell ref="B54:B55"/>
    <mergeCell ref="C54:D54"/>
    <mergeCell ref="F54:G54"/>
    <mergeCell ref="H54:K54"/>
    <mergeCell ref="L54:Q54"/>
    <mergeCell ref="C55:D55"/>
    <mergeCell ref="F55:G55"/>
    <mergeCell ref="H55:K55"/>
    <mergeCell ref="L55:Q55"/>
    <mergeCell ref="C57:D57"/>
    <mergeCell ref="F57:G57"/>
    <mergeCell ref="H57:K57"/>
    <mergeCell ref="L57:Q57"/>
    <mergeCell ref="C58:D58"/>
    <mergeCell ref="F58:G58"/>
    <mergeCell ref="H58:K58"/>
    <mergeCell ref="L58:Q58"/>
    <mergeCell ref="B56:D56"/>
    <mergeCell ref="F56:G56"/>
    <mergeCell ref="H56:K56"/>
    <mergeCell ref="L56:Q56"/>
    <mergeCell ref="B65:U65"/>
    <mergeCell ref="B66:U66"/>
    <mergeCell ref="B67:U67"/>
    <mergeCell ref="B68:U68"/>
    <mergeCell ref="B69:U69"/>
    <mergeCell ref="B62:D62"/>
    <mergeCell ref="F62:G62"/>
    <mergeCell ref="H62:K62"/>
    <mergeCell ref="L62:Q62"/>
    <mergeCell ref="A63:G63"/>
    <mergeCell ref="A28:A62"/>
    <mergeCell ref="C60:D60"/>
    <mergeCell ref="F60:G60"/>
    <mergeCell ref="H60:K60"/>
    <mergeCell ref="L60:Q60"/>
    <mergeCell ref="B61:D61"/>
    <mergeCell ref="F61:G61"/>
    <mergeCell ref="H61:K61"/>
    <mergeCell ref="L61:Q61"/>
    <mergeCell ref="C59:D59"/>
    <mergeCell ref="F59:G59"/>
    <mergeCell ref="H59:K59"/>
    <mergeCell ref="L59:Q59"/>
    <mergeCell ref="B57:B60"/>
  </mergeCells>
  <phoneticPr fontId="4"/>
  <dataValidations count="5">
    <dataValidation type="list" allowBlank="1" showInputMessage="1" showErrorMessage="1" sqref="E5:F5" xr:uid="{E34C9ED9-8268-494E-A6CB-718DE417CC5C}">
      <formula1>"指定,指定更新,指定変更"</formula1>
    </dataValidation>
    <dataValidation type="list" allowBlank="1" showInputMessage="1" showErrorMessage="1" sqref="E45 E36:E37 E41:E42 F33 H36:K62 F36:G56 F59:G62" xr:uid="{B695F674-ADA2-462E-8FFF-9748863BC801}">
      <formula1>"○"</formula1>
    </dataValidation>
    <dataValidation type="list" allowBlank="1" showInputMessage="1" showErrorMessage="1" sqref="E44" xr:uid="{BA777B50-9182-4E20-A742-AB5AEA0AB392}">
      <formula1>"　,○"</formula1>
    </dataValidation>
    <dataValidation type="list" allowBlank="1" showInputMessage="1" showErrorMessage="1" sqref="H18 H26 H31" xr:uid="{48C7FFCB-EBF8-4E89-A458-43ED6F64DEB0}">
      <formula1>"市,郡,区"</formula1>
    </dataValidation>
    <dataValidation type="list" allowBlank="1" showInputMessage="1" showErrorMessage="1" sqref="E18 E26 E31" xr:uid="{B7C9B76F-3AF7-48CE-A4A6-32855FD72044}">
      <formula1>"都,道,府,県"</formula1>
    </dataValidation>
  </dataValidations>
  <printOptions horizontalCentered="1"/>
  <pageMargins left="0.19685039370078741" right="0.19685039370078741" top="0.39370078740157483" bottom="0.19685039370078741" header="0.31496062992125984" footer="0.19685039370078741"/>
  <pageSetup paperSize="9" scale="7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9DBC-3B80-433A-B4DC-DDBD256F500C}">
  <sheetPr>
    <pageSetUpPr fitToPage="1"/>
  </sheetPr>
  <dimension ref="A1:U82"/>
  <sheetViews>
    <sheetView view="pageBreakPreview" zoomScaleNormal="100" zoomScaleSheetLayoutView="100" workbookViewId="0">
      <selection activeCell="H55" sqref="H55:K55"/>
    </sheetView>
  </sheetViews>
  <sheetFormatPr defaultColWidth="2.453125" defaultRowHeight="13.5" customHeight="1"/>
  <cols>
    <col min="1" max="1" width="2.81640625" style="56" customWidth="1"/>
    <col min="2" max="2" width="7.1796875" style="56" customWidth="1"/>
    <col min="3" max="3" width="9.36328125" style="56" customWidth="1"/>
    <col min="4" max="4" width="11.81640625" style="56" customWidth="1"/>
    <col min="5" max="5" width="9.36328125" style="56" customWidth="1"/>
    <col min="6" max="6" width="7.1796875" style="56" customWidth="1"/>
    <col min="7" max="7" width="8.81640625" style="56" customWidth="1"/>
    <col min="8" max="21" width="2.81640625" style="56" customWidth="1"/>
    <col min="22" max="16384" width="2.453125" style="56"/>
  </cols>
  <sheetData>
    <row r="1" spans="1:21" ht="13.5" customHeight="1">
      <c r="A1" s="213" t="s">
        <v>132</v>
      </c>
      <c r="B1" s="213"/>
      <c r="C1" s="213"/>
    </row>
    <row r="2" spans="1:21" ht="15" customHeight="1">
      <c r="A2" s="218" t="s">
        <v>216</v>
      </c>
      <c r="B2" s="214"/>
      <c r="C2" s="214"/>
      <c r="D2" s="214"/>
      <c r="E2" s="214"/>
      <c r="F2" s="214"/>
      <c r="G2" s="214"/>
      <c r="H2" s="214"/>
      <c r="I2" s="214"/>
      <c r="J2" s="214"/>
      <c r="K2" s="214"/>
      <c r="L2" s="214"/>
      <c r="M2" s="214"/>
      <c r="N2" s="214"/>
      <c r="O2" s="214"/>
      <c r="P2" s="214"/>
      <c r="Q2" s="214"/>
      <c r="R2" s="214"/>
      <c r="S2" s="214"/>
      <c r="T2" s="214"/>
      <c r="U2" s="214"/>
    </row>
    <row r="3" spans="1:21" ht="15" customHeight="1">
      <c r="A3" s="215" t="s">
        <v>134</v>
      </c>
      <c r="B3" s="215"/>
      <c r="C3" s="215"/>
      <c r="D3" s="215"/>
      <c r="E3" s="215"/>
      <c r="F3" s="215"/>
      <c r="G3" s="215"/>
      <c r="H3" s="215"/>
      <c r="I3" s="215"/>
      <c r="J3" s="215"/>
      <c r="K3" s="215"/>
      <c r="L3" s="215"/>
      <c r="M3" s="215"/>
      <c r="N3" s="215"/>
      <c r="O3" s="215"/>
      <c r="P3" s="215"/>
      <c r="Q3" s="215"/>
      <c r="R3" s="215"/>
      <c r="S3" s="215"/>
      <c r="T3" s="215"/>
      <c r="U3" s="215"/>
    </row>
    <row r="4" spans="1:21" ht="15" customHeight="1">
      <c r="A4" s="215" t="s">
        <v>135</v>
      </c>
      <c r="B4" s="215"/>
      <c r="C4" s="215"/>
      <c r="D4" s="215"/>
      <c r="E4" s="215"/>
      <c r="F4" s="215"/>
      <c r="G4" s="215"/>
      <c r="H4" s="215"/>
      <c r="I4" s="215"/>
      <c r="J4" s="215"/>
      <c r="K4" s="215"/>
      <c r="L4" s="215"/>
      <c r="M4" s="215"/>
      <c r="N4" s="215"/>
      <c r="O4" s="215"/>
      <c r="P4" s="215"/>
      <c r="Q4" s="215"/>
      <c r="R4" s="215"/>
      <c r="S4" s="215"/>
      <c r="T4" s="215"/>
      <c r="U4" s="215"/>
    </row>
    <row r="5" spans="1:21" ht="15" customHeight="1">
      <c r="A5" s="57"/>
      <c r="B5" s="57"/>
      <c r="C5" s="57"/>
      <c r="D5" s="57"/>
      <c r="E5" s="216" t="s">
        <v>136</v>
      </c>
      <c r="F5" s="216"/>
      <c r="G5" s="57" t="s">
        <v>137</v>
      </c>
      <c r="H5" s="57"/>
      <c r="I5" s="57"/>
      <c r="J5" s="57"/>
      <c r="K5" s="57"/>
      <c r="L5" s="57"/>
      <c r="M5" s="57"/>
      <c r="N5" s="57"/>
      <c r="O5" s="57"/>
      <c r="P5" s="57"/>
      <c r="Q5" s="57"/>
      <c r="R5" s="57"/>
      <c r="S5" s="57"/>
      <c r="T5" s="57"/>
      <c r="U5" s="57"/>
    </row>
    <row r="6" spans="1:21" ht="15" customHeight="1">
      <c r="A6" s="57"/>
      <c r="B6" s="57"/>
      <c r="C6" s="57"/>
      <c r="D6" s="57"/>
      <c r="E6" s="57"/>
      <c r="F6" s="57"/>
      <c r="G6" s="57"/>
      <c r="H6" s="57"/>
      <c r="I6" s="57"/>
      <c r="J6" s="57"/>
      <c r="K6" s="217"/>
      <c r="L6" s="217"/>
      <c r="M6" s="217"/>
      <c r="N6" s="217"/>
      <c r="O6" s="57" t="s">
        <v>138</v>
      </c>
      <c r="P6" s="217"/>
      <c r="Q6" s="217"/>
      <c r="R6" s="57" t="s">
        <v>139</v>
      </c>
      <c r="S6" s="217"/>
      <c r="T6" s="217"/>
      <c r="U6" s="57" t="s">
        <v>140</v>
      </c>
    </row>
    <row r="7" spans="1:21" ht="15" customHeight="1">
      <c r="A7" s="57"/>
      <c r="B7" s="214"/>
      <c r="C7" s="214"/>
      <c r="D7" s="59" t="s">
        <v>141</v>
      </c>
      <c r="E7" s="57"/>
      <c r="F7" s="57"/>
      <c r="G7" s="57"/>
      <c r="H7" s="57"/>
      <c r="I7" s="57"/>
      <c r="J7" s="57"/>
      <c r="K7" s="58"/>
      <c r="L7" s="58"/>
      <c r="M7" s="58"/>
      <c r="N7" s="58"/>
      <c r="O7" s="57"/>
      <c r="P7" s="58"/>
      <c r="Q7" s="58"/>
      <c r="R7" s="57"/>
      <c r="S7" s="58"/>
      <c r="T7" s="58"/>
      <c r="U7" s="57"/>
    </row>
    <row r="8" spans="1:21" ht="15" customHeight="1">
      <c r="A8" s="57"/>
      <c r="B8" s="57"/>
      <c r="C8" s="57"/>
      <c r="D8" s="57"/>
      <c r="E8" s="57"/>
      <c r="F8" s="57"/>
      <c r="G8" s="57"/>
      <c r="H8" s="57" t="s">
        <v>142</v>
      </c>
      <c r="I8" s="57"/>
      <c r="J8" s="60"/>
      <c r="K8" s="173"/>
      <c r="L8" s="173"/>
      <c r="M8" s="173"/>
      <c r="N8" s="173"/>
      <c r="O8" s="173"/>
      <c r="P8" s="173"/>
      <c r="Q8" s="173"/>
      <c r="R8" s="173"/>
      <c r="S8" s="173"/>
      <c r="T8" s="173"/>
      <c r="U8" s="173"/>
    </row>
    <row r="9" spans="1:21" ht="15" customHeight="1">
      <c r="A9" s="57"/>
      <c r="B9" s="57"/>
      <c r="C9" s="57"/>
      <c r="D9" s="57"/>
      <c r="E9" s="57"/>
      <c r="F9" s="57"/>
      <c r="G9" s="57" t="s">
        <v>143</v>
      </c>
      <c r="H9" s="61" t="s">
        <v>144</v>
      </c>
      <c r="I9" s="61"/>
      <c r="J9" s="60"/>
      <c r="K9" s="173"/>
      <c r="L9" s="173"/>
      <c r="M9" s="173"/>
      <c r="N9" s="173"/>
      <c r="O9" s="173"/>
      <c r="P9" s="173"/>
      <c r="Q9" s="173"/>
      <c r="R9" s="173"/>
      <c r="S9" s="173"/>
      <c r="T9" s="173"/>
      <c r="U9" s="173"/>
    </row>
    <row r="10" spans="1:21" ht="15" customHeight="1">
      <c r="A10" s="57"/>
      <c r="B10" s="57"/>
      <c r="C10" s="57"/>
      <c r="D10" s="57"/>
      <c r="E10" s="57"/>
      <c r="F10" s="57"/>
      <c r="G10" s="57"/>
      <c r="H10" s="57" t="s">
        <v>145</v>
      </c>
      <c r="I10" s="57"/>
      <c r="J10" s="60"/>
      <c r="K10" s="173"/>
      <c r="L10" s="173"/>
      <c r="M10" s="173"/>
      <c r="N10" s="173"/>
      <c r="O10" s="173"/>
      <c r="P10" s="173"/>
      <c r="Q10" s="173"/>
      <c r="R10" s="173"/>
      <c r="S10" s="173"/>
      <c r="T10" s="173"/>
      <c r="U10" s="173"/>
    </row>
    <row r="11" spans="1:21" ht="15" customHeight="1">
      <c r="A11" s="62"/>
      <c r="B11" s="62"/>
      <c r="C11" s="62"/>
      <c r="D11" s="62"/>
      <c r="E11" s="62"/>
      <c r="F11" s="62"/>
      <c r="G11" s="62"/>
      <c r="H11" s="62"/>
      <c r="I11" s="62"/>
      <c r="J11" s="62"/>
      <c r="K11" s="62"/>
      <c r="L11" s="62"/>
      <c r="M11" s="62"/>
      <c r="N11" s="62"/>
      <c r="O11" s="62"/>
      <c r="P11" s="62"/>
      <c r="Q11" s="62"/>
      <c r="R11" s="62"/>
      <c r="S11" s="62"/>
      <c r="T11" s="62"/>
      <c r="U11" s="62"/>
    </row>
    <row r="12" spans="1:21" ht="15" customHeight="1">
      <c r="A12" s="62"/>
      <c r="B12" s="63" t="s">
        <v>146</v>
      </c>
      <c r="C12" s="62"/>
      <c r="D12" s="62"/>
      <c r="E12" s="62"/>
      <c r="F12" s="62"/>
      <c r="G12" s="62"/>
      <c r="H12" s="62"/>
      <c r="I12" s="62"/>
      <c r="J12" s="62"/>
      <c r="K12" s="62"/>
      <c r="L12" s="62"/>
      <c r="M12" s="62"/>
      <c r="N12" s="62"/>
      <c r="O12" s="62"/>
      <c r="P12" s="62"/>
      <c r="Q12" s="62"/>
      <c r="R12" s="62"/>
      <c r="S12" s="62"/>
      <c r="T12" s="62"/>
      <c r="U12" s="62"/>
    </row>
    <row r="13" spans="1:21" ht="15" customHeight="1">
      <c r="A13" s="64"/>
      <c r="B13" s="62"/>
      <c r="C13" s="62"/>
      <c r="D13" s="62"/>
      <c r="E13" s="62"/>
      <c r="F13" s="62"/>
      <c r="G13" s="62"/>
      <c r="H13" s="62"/>
      <c r="I13" s="62"/>
      <c r="J13" s="62"/>
      <c r="K13" s="62"/>
      <c r="L13" s="62"/>
      <c r="M13" s="62"/>
      <c r="N13" s="62"/>
      <c r="O13" s="62"/>
      <c r="P13" s="62"/>
      <c r="Q13" s="62"/>
      <c r="R13" s="62"/>
      <c r="S13" s="62"/>
      <c r="T13" s="62"/>
      <c r="U13" s="62"/>
    </row>
    <row r="14" spans="1:21" ht="15" customHeight="1">
      <c r="A14" s="64"/>
      <c r="B14" s="62"/>
      <c r="C14" s="62"/>
      <c r="D14" s="62"/>
      <c r="E14" s="62"/>
      <c r="F14" s="174" t="s">
        <v>147</v>
      </c>
      <c r="G14" s="175"/>
      <c r="H14" s="176"/>
      <c r="I14" s="65"/>
      <c r="J14" s="65"/>
      <c r="K14" s="65"/>
      <c r="L14" s="65"/>
      <c r="M14" s="65"/>
      <c r="N14" s="65"/>
      <c r="O14" s="66"/>
      <c r="P14" s="66"/>
      <c r="Q14" s="66"/>
      <c r="R14" s="66"/>
      <c r="S14" s="66"/>
      <c r="T14" s="66"/>
      <c r="U14" s="67"/>
    </row>
    <row r="15" spans="1:21" ht="15" customHeight="1">
      <c r="A15" s="112" t="s">
        <v>148</v>
      </c>
      <c r="B15" s="177" t="s">
        <v>149</v>
      </c>
      <c r="C15" s="164"/>
      <c r="D15" s="178"/>
      <c r="E15" s="179"/>
      <c r="F15" s="179"/>
      <c r="G15" s="179"/>
      <c r="H15" s="179"/>
      <c r="I15" s="179"/>
      <c r="J15" s="179"/>
      <c r="K15" s="179"/>
      <c r="L15" s="179"/>
      <c r="M15" s="179"/>
      <c r="N15" s="179"/>
      <c r="O15" s="179"/>
      <c r="P15" s="179"/>
      <c r="Q15" s="179"/>
      <c r="R15" s="179"/>
      <c r="S15" s="179"/>
      <c r="T15" s="179"/>
      <c r="U15" s="180"/>
    </row>
    <row r="16" spans="1:21" ht="15" customHeight="1">
      <c r="A16" s="113"/>
      <c r="B16" s="181" t="s">
        <v>150</v>
      </c>
      <c r="C16" s="169"/>
      <c r="D16" s="170"/>
      <c r="E16" s="171"/>
      <c r="F16" s="171"/>
      <c r="G16" s="171"/>
      <c r="H16" s="171"/>
      <c r="I16" s="171"/>
      <c r="J16" s="171"/>
      <c r="K16" s="171"/>
      <c r="L16" s="171"/>
      <c r="M16" s="171"/>
      <c r="N16" s="171"/>
      <c r="O16" s="171"/>
      <c r="P16" s="171"/>
      <c r="Q16" s="171"/>
      <c r="R16" s="171"/>
      <c r="S16" s="171"/>
      <c r="T16" s="171"/>
      <c r="U16" s="172"/>
    </row>
    <row r="17" spans="1:21" ht="15" customHeight="1">
      <c r="A17" s="113"/>
      <c r="B17" s="202" t="s">
        <v>151</v>
      </c>
      <c r="C17" s="138"/>
      <c r="D17" s="69" t="s">
        <v>152</v>
      </c>
      <c r="E17" s="70"/>
      <c r="F17" s="71" t="s">
        <v>153</v>
      </c>
      <c r="G17" s="144"/>
      <c r="H17" s="144"/>
      <c r="I17" s="71" t="s">
        <v>154</v>
      </c>
      <c r="J17" s="71"/>
      <c r="K17" s="71"/>
      <c r="L17" s="71"/>
      <c r="M17" s="71"/>
      <c r="N17" s="71"/>
      <c r="O17" s="71"/>
      <c r="P17" s="71"/>
      <c r="Q17" s="71"/>
      <c r="R17" s="71"/>
      <c r="S17" s="71"/>
      <c r="T17" s="71"/>
      <c r="U17" s="72"/>
    </row>
    <row r="18" spans="1:21" ht="15" customHeight="1">
      <c r="A18" s="113"/>
      <c r="B18" s="203"/>
      <c r="C18" s="140"/>
      <c r="D18" s="73"/>
      <c r="E18" s="74"/>
      <c r="F18" s="145"/>
      <c r="G18" s="145"/>
      <c r="H18" s="75"/>
      <c r="I18" s="146"/>
      <c r="J18" s="146"/>
      <c r="K18" s="146"/>
      <c r="L18" s="146"/>
      <c r="M18" s="146"/>
      <c r="N18" s="146"/>
      <c r="O18" s="146"/>
      <c r="P18" s="146"/>
      <c r="Q18" s="146"/>
      <c r="R18" s="146"/>
      <c r="S18" s="146"/>
      <c r="T18" s="146"/>
      <c r="U18" s="147"/>
    </row>
    <row r="19" spans="1:21" ht="15" customHeight="1">
      <c r="A19" s="113"/>
      <c r="B19" s="204"/>
      <c r="C19" s="142"/>
      <c r="D19" s="148"/>
      <c r="E19" s="149"/>
      <c r="F19" s="149"/>
      <c r="G19" s="149"/>
      <c r="H19" s="149"/>
      <c r="I19" s="149"/>
      <c r="J19" s="149"/>
      <c r="K19" s="149"/>
      <c r="L19" s="149"/>
      <c r="M19" s="149"/>
      <c r="N19" s="149"/>
      <c r="O19" s="149"/>
      <c r="P19" s="149"/>
      <c r="Q19" s="149"/>
      <c r="R19" s="149"/>
      <c r="S19" s="149"/>
      <c r="T19" s="149"/>
      <c r="U19" s="162"/>
    </row>
    <row r="20" spans="1:21" ht="15" customHeight="1">
      <c r="A20" s="113"/>
      <c r="B20" s="156" t="s">
        <v>155</v>
      </c>
      <c r="C20" s="157"/>
      <c r="D20" s="76" t="s">
        <v>156</v>
      </c>
      <c r="E20" s="205" t="s">
        <v>157</v>
      </c>
      <c r="F20" s="206"/>
      <c r="G20" s="206"/>
      <c r="H20" s="206"/>
      <c r="I20" s="206"/>
      <c r="J20" s="206"/>
      <c r="K20" s="206"/>
      <c r="L20" s="207"/>
      <c r="M20" s="207"/>
      <c r="N20" s="207"/>
      <c r="O20" s="207"/>
      <c r="P20" s="207"/>
      <c r="Q20" s="207"/>
      <c r="R20" s="207"/>
      <c r="S20" s="207"/>
      <c r="T20" s="207"/>
      <c r="U20" s="208"/>
    </row>
    <row r="21" spans="1:21" ht="15" customHeight="1">
      <c r="A21" s="113"/>
      <c r="B21" s="160"/>
      <c r="C21" s="161"/>
      <c r="D21" s="209" t="s">
        <v>158</v>
      </c>
      <c r="E21" s="210"/>
      <c r="F21" s="211"/>
      <c r="G21" s="211"/>
      <c r="H21" s="211"/>
      <c r="I21" s="211"/>
      <c r="J21" s="211"/>
      <c r="K21" s="211"/>
      <c r="L21" s="211"/>
      <c r="M21" s="211"/>
      <c r="N21" s="211"/>
      <c r="O21" s="211"/>
      <c r="P21" s="211"/>
      <c r="Q21" s="211"/>
      <c r="R21" s="211"/>
      <c r="S21" s="211"/>
      <c r="T21" s="211"/>
      <c r="U21" s="212"/>
    </row>
    <row r="22" spans="1:21" ht="15" customHeight="1">
      <c r="A22" s="113"/>
      <c r="B22" s="77" t="s">
        <v>159</v>
      </c>
      <c r="C22" s="78"/>
      <c r="D22" s="69"/>
      <c r="E22" s="71"/>
      <c r="F22" s="79"/>
      <c r="G22" s="79"/>
      <c r="H22" s="79"/>
      <c r="I22" s="79"/>
      <c r="J22" s="79"/>
      <c r="K22" s="79"/>
      <c r="L22" s="79"/>
      <c r="M22" s="79"/>
      <c r="N22" s="79"/>
      <c r="O22" s="79"/>
      <c r="P22" s="79"/>
      <c r="Q22" s="79"/>
      <c r="R22" s="79"/>
      <c r="S22" s="79"/>
      <c r="T22" s="79"/>
      <c r="U22" s="80"/>
    </row>
    <row r="23" spans="1:21" ht="15" customHeight="1">
      <c r="A23" s="113"/>
      <c r="B23" s="182" t="s">
        <v>160</v>
      </c>
      <c r="C23" s="183"/>
      <c r="D23" s="186" t="s">
        <v>161</v>
      </c>
      <c r="E23" s="188"/>
      <c r="F23" s="189"/>
      <c r="G23" s="68" t="s">
        <v>149</v>
      </c>
      <c r="H23" s="192"/>
      <c r="I23" s="193"/>
      <c r="J23" s="193"/>
      <c r="K23" s="193"/>
      <c r="L23" s="194"/>
      <c r="M23" s="195" t="s">
        <v>162</v>
      </c>
      <c r="N23" s="196"/>
      <c r="O23" s="71"/>
      <c r="P23" s="71"/>
      <c r="Q23" s="71"/>
      <c r="R23" s="71"/>
      <c r="S23" s="71"/>
      <c r="T23" s="71"/>
      <c r="U23" s="72"/>
    </row>
    <row r="24" spans="1:21" ht="15" customHeight="1">
      <c r="A24" s="113"/>
      <c r="B24" s="184"/>
      <c r="C24" s="185"/>
      <c r="D24" s="187"/>
      <c r="E24" s="190"/>
      <c r="F24" s="191"/>
      <c r="G24" s="83" t="s">
        <v>163</v>
      </c>
      <c r="H24" s="199"/>
      <c r="I24" s="200"/>
      <c r="J24" s="200"/>
      <c r="K24" s="200"/>
      <c r="L24" s="201"/>
      <c r="M24" s="197"/>
      <c r="N24" s="198"/>
      <c r="O24" s="81"/>
      <c r="P24" s="81"/>
      <c r="Q24" s="81"/>
      <c r="R24" s="81"/>
      <c r="S24" s="81"/>
      <c r="T24" s="81"/>
      <c r="U24" s="82"/>
    </row>
    <row r="25" spans="1:21" ht="15" customHeight="1">
      <c r="A25" s="113"/>
      <c r="B25" s="156" t="s">
        <v>164</v>
      </c>
      <c r="C25" s="157"/>
      <c r="D25" s="69" t="s">
        <v>152</v>
      </c>
      <c r="E25" s="70"/>
      <c r="F25" s="71" t="s">
        <v>153</v>
      </c>
      <c r="G25" s="144"/>
      <c r="H25" s="144"/>
      <c r="I25" s="71" t="s">
        <v>154</v>
      </c>
      <c r="J25" s="71"/>
      <c r="K25" s="71"/>
      <c r="L25" s="71"/>
      <c r="M25" s="71"/>
      <c r="N25" s="71"/>
      <c r="O25" s="71"/>
      <c r="P25" s="71"/>
      <c r="Q25" s="71"/>
      <c r="R25" s="71"/>
      <c r="S25" s="71"/>
      <c r="T25" s="71"/>
      <c r="U25" s="72"/>
    </row>
    <row r="26" spans="1:21" ht="15" customHeight="1">
      <c r="A26" s="113"/>
      <c r="B26" s="158"/>
      <c r="C26" s="159"/>
      <c r="D26" s="73"/>
      <c r="E26" s="74"/>
      <c r="F26" s="145"/>
      <c r="G26" s="145"/>
      <c r="H26" s="75"/>
      <c r="I26" s="146"/>
      <c r="J26" s="146"/>
      <c r="K26" s="146"/>
      <c r="L26" s="146"/>
      <c r="M26" s="146"/>
      <c r="N26" s="146"/>
      <c r="O26" s="146"/>
      <c r="P26" s="146"/>
      <c r="Q26" s="146"/>
      <c r="R26" s="146"/>
      <c r="S26" s="146"/>
      <c r="T26" s="146"/>
      <c r="U26" s="147"/>
    </row>
    <row r="27" spans="1:21" ht="15" customHeight="1">
      <c r="A27" s="114"/>
      <c r="B27" s="160"/>
      <c r="C27" s="161"/>
      <c r="D27" s="148"/>
      <c r="E27" s="149"/>
      <c r="F27" s="149"/>
      <c r="G27" s="149"/>
      <c r="H27" s="149"/>
      <c r="I27" s="149"/>
      <c r="J27" s="149"/>
      <c r="K27" s="149"/>
      <c r="L27" s="149"/>
      <c r="M27" s="149"/>
      <c r="N27" s="149"/>
      <c r="O27" s="149"/>
      <c r="P27" s="149"/>
      <c r="Q27" s="149"/>
      <c r="R27" s="149"/>
      <c r="S27" s="149"/>
      <c r="T27" s="149"/>
      <c r="U27" s="162"/>
    </row>
    <row r="28" spans="1:21" ht="15" customHeight="1">
      <c r="A28" s="112" t="s">
        <v>210</v>
      </c>
      <c r="B28" s="177" t="s">
        <v>149</v>
      </c>
      <c r="C28" s="164"/>
      <c r="D28" s="178"/>
      <c r="E28" s="179"/>
      <c r="F28" s="179"/>
      <c r="G28" s="179"/>
      <c r="H28" s="179"/>
      <c r="I28" s="179"/>
      <c r="J28" s="179"/>
      <c r="K28" s="179"/>
      <c r="L28" s="179"/>
      <c r="M28" s="179"/>
      <c r="N28" s="179"/>
      <c r="O28" s="179"/>
      <c r="P28" s="179"/>
      <c r="Q28" s="179"/>
      <c r="R28" s="179"/>
      <c r="S28" s="179"/>
      <c r="T28" s="179"/>
      <c r="U28" s="180"/>
    </row>
    <row r="29" spans="1:21" ht="15" customHeight="1">
      <c r="A29" s="113"/>
      <c r="B29" s="181" t="s">
        <v>150</v>
      </c>
      <c r="C29" s="169"/>
      <c r="D29" s="170"/>
      <c r="E29" s="171"/>
      <c r="F29" s="171"/>
      <c r="G29" s="171"/>
      <c r="H29" s="171"/>
      <c r="I29" s="171"/>
      <c r="J29" s="171"/>
      <c r="K29" s="171"/>
      <c r="L29" s="171"/>
      <c r="M29" s="171"/>
      <c r="N29" s="171"/>
      <c r="O29" s="171"/>
      <c r="P29" s="171"/>
      <c r="Q29" s="171"/>
      <c r="R29" s="171"/>
      <c r="S29" s="171"/>
      <c r="T29" s="171"/>
      <c r="U29" s="172"/>
    </row>
    <row r="30" spans="1:21" ht="15" customHeight="1">
      <c r="A30" s="113"/>
      <c r="B30" s="202" t="s">
        <v>151</v>
      </c>
      <c r="C30" s="138"/>
      <c r="D30" s="69" t="s">
        <v>152</v>
      </c>
      <c r="E30" s="70"/>
      <c r="F30" s="71" t="s">
        <v>153</v>
      </c>
      <c r="G30" s="144"/>
      <c r="H30" s="144"/>
      <c r="I30" s="71" t="s">
        <v>154</v>
      </c>
      <c r="J30" s="71"/>
      <c r="K30" s="71"/>
      <c r="L30" s="71"/>
      <c r="M30" s="71"/>
      <c r="N30" s="71"/>
      <c r="O30" s="71"/>
      <c r="P30" s="71"/>
      <c r="Q30" s="71"/>
      <c r="R30" s="71"/>
      <c r="S30" s="71"/>
      <c r="T30" s="71"/>
      <c r="U30" s="72"/>
    </row>
    <row r="31" spans="1:21" ht="15" customHeight="1">
      <c r="A31" s="113"/>
      <c r="B31" s="203"/>
      <c r="C31" s="140"/>
      <c r="D31" s="73"/>
      <c r="E31" s="74"/>
      <c r="F31" s="145"/>
      <c r="G31" s="145"/>
      <c r="H31" s="75"/>
      <c r="I31" s="146"/>
      <c r="J31" s="146"/>
      <c r="K31" s="146"/>
      <c r="L31" s="146"/>
      <c r="M31" s="146"/>
      <c r="N31" s="146"/>
      <c r="O31" s="146"/>
      <c r="P31" s="146"/>
      <c r="Q31" s="146"/>
      <c r="R31" s="146"/>
      <c r="S31" s="146"/>
      <c r="T31" s="146"/>
      <c r="U31" s="147"/>
    </row>
    <row r="32" spans="1:21" ht="15" customHeight="1">
      <c r="A32" s="113"/>
      <c r="B32" s="204"/>
      <c r="C32" s="142"/>
      <c r="D32" s="148"/>
      <c r="E32" s="149"/>
      <c r="F32" s="149"/>
      <c r="G32" s="149"/>
      <c r="H32" s="149"/>
      <c r="I32" s="149"/>
      <c r="J32" s="149"/>
      <c r="K32" s="149"/>
      <c r="L32" s="149"/>
      <c r="M32" s="149"/>
      <c r="N32" s="149"/>
      <c r="O32" s="149"/>
      <c r="P32" s="149"/>
      <c r="Q32" s="149"/>
      <c r="R32" s="149"/>
      <c r="S32" s="149"/>
      <c r="T32" s="149"/>
      <c r="U32" s="162"/>
    </row>
    <row r="33" spans="1:21" ht="15" customHeight="1">
      <c r="A33" s="113"/>
      <c r="B33" s="156" t="s">
        <v>155</v>
      </c>
      <c r="C33" s="157"/>
      <c r="D33" s="76" t="s">
        <v>156</v>
      </c>
      <c r="E33" s="205" t="s">
        <v>157</v>
      </c>
      <c r="F33" s="206"/>
      <c r="G33" s="206"/>
      <c r="H33" s="206"/>
      <c r="I33" s="206"/>
      <c r="J33" s="206"/>
      <c r="K33" s="206"/>
      <c r="L33" s="207"/>
      <c r="M33" s="207"/>
      <c r="N33" s="207"/>
      <c r="O33" s="207"/>
      <c r="P33" s="207"/>
      <c r="Q33" s="207"/>
      <c r="R33" s="207"/>
      <c r="S33" s="207"/>
      <c r="T33" s="207"/>
      <c r="U33" s="208"/>
    </row>
    <row r="34" spans="1:21" ht="15" customHeight="1">
      <c r="A34" s="113"/>
      <c r="B34" s="160"/>
      <c r="C34" s="161"/>
      <c r="D34" s="209" t="s">
        <v>158</v>
      </c>
      <c r="E34" s="210"/>
      <c r="F34" s="211"/>
      <c r="G34" s="211"/>
      <c r="H34" s="211"/>
      <c r="I34" s="211"/>
      <c r="J34" s="211"/>
      <c r="K34" s="211"/>
      <c r="L34" s="211"/>
      <c r="M34" s="211"/>
      <c r="N34" s="211"/>
      <c r="O34" s="211"/>
      <c r="P34" s="211"/>
      <c r="Q34" s="211"/>
      <c r="R34" s="211"/>
      <c r="S34" s="211"/>
      <c r="T34" s="211"/>
      <c r="U34" s="212"/>
    </row>
    <row r="35" spans="1:21" ht="40" customHeight="1">
      <c r="A35" s="113"/>
      <c r="B35" s="77" t="s">
        <v>159</v>
      </c>
      <c r="C35" s="78"/>
      <c r="D35" s="69"/>
      <c r="E35" s="71"/>
      <c r="F35" s="79"/>
      <c r="G35" s="79"/>
      <c r="H35" s="79"/>
      <c r="I35" s="79"/>
      <c r="J35" s="79"/>
      <c r="K35" s="79"/>
      <c r="L35" s="79"/>
      <c r="M35" s="79"/>
      <c r="N35" s="79"/>
      <c r="O35" s="79"/>
      <c r="P35" s="79"/>
      <c r="Q35" s="79"/>
      <c r="R35" s="79"/>
      <c r="S35" s="79"/>
      <c r="T35" s="79"/>
      <c r="U35" s="80"/>
    </row>
    <row r="36" spans="1:21" ht="15" customHeight="1">
      <c r="A36" s="113"/>
      <c r="B36" s="182" t="s">
        <v>160</v>
      </c>
      <c r="C36" s="183"/>
      <c r="D36" s="186" t="s">
        <v>161</v>
      </c>
      <c r="E36" s="188"/>
      <c r="F36" s="189"/>
      <c r="G36" s="68" t="s">
        <v>149</v>
      </c>
      <c r="H36" s="192"/>
      <c r="I36" s="193"/>
      <c r="J36" s="193"/>
      <c r="K36" s="193"/>
      <c r="L36" s="194"/>
      <c r="M36" s="195" t="s">
        <v>162</v>
      </c>
      <c r="N36" s="196"/>
      <c r="O36" s="71"/>
      <c r="P36" s="71"/>
      <c r="Q36" s="71"/>
      <c r="R36" s="71"/>
      <c r="S36" s="71"/>
      <c r="T36" s="71"/>
      <c r="U36" s="72"/>
    </row>
    <row r="37" spans="1:21" ht="15" customHeight="1">
      <c r="A37" s="113"/>
      <c r="B37" s="184"/>
      <c r="C37" s="185"/>
      <c r="D37" s="187"/>
      <c r="E37" s="190"/>
      <c r="F37" s="191"/>
      <c r="G37" s="83" t="s">
        <v>163</v>
      </c>
      <c r="H37" s="199"/>
      <c r="I37" s="200"/>
      <c r="J37" s="200"/>
      <c r="K37" s="200"/>
      <c r="L37" s="201"/>
      <c r="M37" s="197"/>
      <c r="N37" s="198"/>
      <c r="O37" s="81"/>
      <c r="P37" s="81"/>
      <c r="Q37" s="81"/>
      <c r="R37" s="81"/>
      <c r="S37" s="81"/>
      <c r="T37" s="81"/>
      <c r="U37" s="82"/>
    </row>
    <row r="38" spans="1:21" ht="15" customHeight="1">
      <c r="A38" s="113"/>
      <c r="B38" s="156" t="s">
        <v>164</v>
      </c>
      <c r="C38" s="157"/>
      <c r="D38" s="69" t="s">
        <v>152</v>
      </c>
      <c r="E38" s="70"/>
      <c r="F38" s="71" t="s">
        <v>153</v>
      </c>
      <c r="G38" s="144"/>
      <c r="H38" s="144"/>
      <c r="I38" s="71" t="s">
        <v>154</v>
      </c>
      <c r="J38" s="71"/>
      <c r="K38" s="71"/>
      <c r="L38" s="71"/>
      <c r="M38" s="71"/>
      <c r="N38" s="71"/>
      <c r="O38" s="71"/>
      <c r="P38" s="71"/>
      <c r="Q38" s="71"/>
      <c r="R38" s="71"/>
      <c r="S38" s="71"/>
      <c r="T38" s="71"/>
      <c r="U38" s="72"/>
    </row>
    <row r="39" spans="1:21" ht="15" customHeight="1">
      <c r="A39" s="113"/>
      <c r="B39" s="158"/>
      <c r="C39" s="159"/>
      <c r="D39" s="73"/>
      <c r="E39" s="74"/>
      <c r="F39" s="145"/>
      <c r="G39" s="145"/>
      <c r="H39" s="75"/>
      <c r="I39" s="146"/>
      <c r="J39" s="146"/>
      <c r="K39" s="146"/>
      <c r="L39" s="146"/>
      <c r="M39" s="146"/>
      <c r="N39" s="146"/>
      <c r="O39" s="146"/>
      <c r="P39" s="146"/>
      <c r="Q39" s="146"/>
      <c r="R39" s="146"/>
      <c r="S39" s="146"/>
      <c r="T39" s="146"/>
      <c r="U39" s="147"/>
    </row>
    <row r="40" spans="1:21" ht="15" customHeight="1">
      <c r="A40" s="114"/>
      <c r="B40" s="160"/>
      <c r="C40" s="161"/>
      <c r="D40" s="148"/>
      <c r="E40" s="149"/>
      <c r="F40" s="149"/>
      <c r="G40" s="149"/>
      <c r="H40" s="149"/>
      <c r="I40" s="149"/>
      <c r="J40" s="149"/>
      <c r="K40" s="149"/>
      <c r="L40" s="149"/>
      <c r="M40" s="149"/>
      <c r="N40" s="149"/>
      <c r="O40" s="149"/>
      <c r="P40" s="149"/>
      <c r="Q40" s="149"/>
      <c r="R40" s="149"/>
      <c r="S40" s="149"/>
      <c r="T40" s="149"/>
      <c r="U40" s="162"/>
    </row>
    <row r="41" spans="1:21" ht="15" customHeight="1">
      <c r="A41" s="112" t="s">
        <v>165</v>
      </c>
      <c r="B41" s="163" t="s">
        <v>149</v>
      </c>
      <c r="C41" s="164"/>
      <c r="D41" s="165"/>
      <c r="E41" s="166"/>
      <c r="F41" s="166"/>
      <c r="G41" s="166"/>
      <c r="H41" s="166"/>
      <c r="I41" s="166"/>
      <c r="J41" s="166"/>
      <c r="K41" s="166"/>
      <c r="L41" s="166"/>
      <c r="M41" s="166"/>
      <c r="N41" s="166"/>
      <c r="O41" s="166"/>
      <c r="P41" s="166"/>
      <c r="Q41" s="166"/>
      <c r="R41" s="166"/>
      <c r="S41" s="166"/>
      <c r="T41" s="166"/>
      <c r="U41" s="167"/>
    </row>
    <row r="42" spans="1:21" ht="15" customHeight="1">
      <c r="A42" s="113"/>
      <c r="B42" s="168" t="s">
        <v>150</v>
      </c>
      <c r="C42" s="169"/>
      <c r="D42" s="170"/>
      <c r="E42" s="171"/>
      <c r="F42" s="171"/>
      <c r="G42" s="171"/>
      <c r="H42" s="171"/>
      <c r="I42" s="171"/>
      <c r="J42" s="171"/>
      <c r="K42" s="171"/>
      <c r="L42" s="171"/>
      <c r="M42" s="171"/>
      <c r="N42" s="171"/>
      <c r="O42" s="171"/>
      <c r="P42" s="171"/>
      <c r="Q42" s="171"/>
      <c r="R42" s="171"/>
      <c r="S42" s="171"/>
      <c r="T42" s="171"/>
      <c r="U42" s="172"/>
    </row>
    <row r="43" spans="1:21" ht="15" customHeight="1">
      <c r="A43" s="113"/>
      <c r="B43" s="138" t="s">
        <v>166</v>
      </c>
      <c r="C43" s="139"/>
      <c r="D43" s="69" t="s">
        <v>152</v>
      </c>
      <c r="E43" s="70"/>
      <c r="F43" s="71" t="s">
        <v>153</v>
      </c>
      <c r="G43" s="144"/>
      <c r="H43" s="144"/>
      <c r="I43" s="71" t="s">
        <v>154</v>
      </c>
      <c r="J43" s="71"/>
      <c r="K43" s="71"/>
      <c r="L43" s="71"/>
      <c r="M43" s="71"/>
      <c r="N43" s="71"/>
      <c r="O43" s="71"/>
      <c r="P43" s="71"/>
      <c r="Q43" s="71"/>
      <c r="R43" s="71"/>
      <c r="S43" s="71"/>
      <c r="T43" s="71"/>
      <c r="U43" s="72"/>
    </row>
    <row r="44" spans="1:21" ht="15" customHeight="1">
      <c r="A44" s="113"/>
      <c r="B44" s="140"/>
      <c r="C44" s="141"/>
      <c r="D44" s="73"/>
      <c r="E44" s="74"/>
      <c r="F44" s="145"/>
      <c r="G44" s="145"/>
      <c r="H44" s="75"/>
      <c r="I44" s="146"/>
      <c r="J44" s="146"/>
      <c r="K44" s="146"/>
      <c r="L44" s="146"/>
      <c r="M44" s="146"/>
      <c r="N44" s="146"/>
      <c r="O44" s="146"/>
      <c r="P44" s="146"/>
      <c r="Q44" s="146"/>
      <c r="R44" s="146"/>
      <c r="S44" s="146"/>
      <c r="T44" s="146"/>
      <c r="U44" s="147"/>
    </row>
    <row r="45" spans="1:21" ht="15" customHeight="1">
      <c r="A45" s="113"/>
      <c r="B45" s="142"/>
      <c r="C45" s="143"/>
      <c r="D45" s="148"/>
      <c r="E45" s="149"/>
      <c r="F45" s="149"/>
      <c r="G45" s="149"/>
      <c r="H45" s="149"/>
      <c r="I45" s="149"/>
      <c r="J45" s="149"/>
      <c r="K45" s="149"/>
      <c r="L45" s="149"/>
      <c r="M45" s="149"/>
      <c r="N45" s="149"/>
      <c r="O45" s="149"/>
      <c r="P45" s="149"/>
      <c r="Q45" s="149"/>
      <c r="R45" s="149"/>
      <c r="S45" s="149"/>
      <c r="T45" s="149"/>
      <c r="U45" s="150"/>
    </row>
    <row r="46" spans="1:21" ht="15" customHeight="1">
      <c r="A46" s="113"/>
      <c r="B46" s="151" t="s">
        <v>167</v>
      </c>
      <c r="C46" s="152"/>
      <c r="D46" s="152"/>
      <c r="E46" s="153"/>
      <c r="F46" s="154"/>
      <c r="G46" s="155"/>
      <c r="H46" s="84"/>
      <c r="I46" s="84"/>
      <c r="J46" s="84"/>
      <c r="K46" s="84"/>
      <c r="L46" s="84"/>
      <c r="M46" s="84"/>
      <c r="N46" s="84"/>
      <c r="O46" s="84"/>
      <c r="P46" s="84"/>
      <c r="Q46" s="84"/>
      <c r="R46" s="71"/>
      <c r="S46" s="71"/>
      <c r="T46" s="71"/>
      <c r="U46" s="71"/>
    </row>
    <row r="47" spans="1:21" ht="15" customHeight="1">
      <c r="A47" s="113"/>
      <c r="B47" s="129" t="s">
        <v>168</v>
      </c>
      <c r="C47" s="129"/>
      <c r="D47" s="129"/>
      <c r="E47" s="85"/>
      <c r="F47" s="131" t="s">
        <v>169</v>
      </c>
      <c r="G47" s="131"/>
      <c r="H47" s="131" t="s">
        <v>170</v>
      </c>
      <c r="I47" s="131"/>
      <c r="J47" s="131"/>
      <c r="K47" s="131"/>
      <c r="L47" s="132" t="s">
        <v>171</v>
      </c>
      <c r="M47" s="132"/>
      <c r="N47" s="132"/>
      <c r="O47" s="132"/>
      <c r="P47" s="132"/>
      <c r="Q47" s="132"/>
    </row>
    <row r="48" spans="1:21" ht="15" customHeight="1">
      <c r="A48" s="113"/>
      <c r="B48" s="130"/>
      <c r="C48" s="130"/>
      <c r="D48" s="130"/>
      <c r="E48" s="86" t="s">
        <v>172</v>
      </c>
      <c r="F48" s="131"/>
      <c r="G48" s="131"/>
      <c r="H48" s="131"/>
      <c r="I48" s="131"/>
      <c r="J48" s="131"/>
      <c r="K48" s="131"/>
      <c r="L48" s="132"/>
      <c r="M48" s="132"/>
      <c r="N48" s="132"/>
      <c r="O48" s="132"/>
      <c r="P48" s="132"/>
      <c r="Q48" s="132"/>
    </row>
    <row r="49" spans="1:17" ht="15" customHeight="1">
      <c r="A49" s="113"/>
      <c r="B49" s="133" t="s">
        <v>173</v>
      </c>
      <c r="C49" s="136" t="s">
        <v>174</v>
      </c>
      <c r="D49" s="137"/>
      <c r="E49" s="87"/>
      <c r="F49" s="106"/>
      <c r="G49" s="107"/>
      <c r="H49" s="106"/>
      <c r="I49" s="108"/>
      <c r="J49" s="108"/>
      <c r="K49" s="107"/>
      <c r="L49" s="106"/>
      <c r="M49" s="108"/>
      <c r="N49" s="108"/>
      <c r="O49" s="108"/>
      <c r="P49" s="108"/>
      <c r="Q49" s="107"/>
    </row>
    <row r="50" spans="1:17" ht="15" customHeight="1">
      <c r="A50" s="113"/>
      <c r="B50" s="134"/>
      <c r="C50" s="115" t="s">
        <v>175</v>
      </c>
      <c r="D50" s="128"/>
      <c r="E50" s="87"/>
      <c r="F50" s="106"/>
      <c r="G50" s="107"/>
      <c r="H50" s="106"/>
      <c r="I50" s="108"/>
      <c r="J50" s="108"/>
      <c r="K50" s="107"/>
      <c r="L50" s="106"/>
      <c r="M50" s="108"/>
      <c r="N50" s="108"/>
      <c r="O50" s="108"/>
      <c r="P50" s="108"/>
      <c r="Q50" s="107"/>
    </row>
    <row r="51" spans="1:17" ht="15" customHeight="1">
      <c r="A51" s="113"/>
      <c r="B51" s="134"/>
      <c r="C51" s="115" t="s">
        <v>176</v>
      </c>
      <c r="D51" s="128"/>
      <c r="E51" s="88"/>
      <c r="F51" s="106"/>
      <c r="G51" s="107"/>
      <c r="H51" s="106"/>
      <c r="I51" s="108"/>
      <c r="J51" s="108"/>
      <c r="K51" s="107"/>
      <c r="L51" s="106"/>
      <c r="M51" s="108"/>
      <c r="N51" s="108"/>
      <c r="O51" s="108"/>
      <c r="P51" s="108"/>
      <c r="Q51" s="107"/>
    </row>
    <row r="52" spans="1:17" ht="15" customHeight="1">
      <c r="A52" s="113"/>
      <c r="B52" s="134"/>
      <c r="C52" s="115" t="s">
        <v>177</v>
      </c>
      <c r="D52" s="128"/>
      <c r="E52" s="88"/>
      <c r="F52" s="106"/>
      <c r="G52" s="107"/>
      <c r="H52" s="106"/>
      <c r="I52" s="108"/>
      <c r="J52" s="108"/>
      <c r="K52" s="107"/>
      <c r="L52" s="106"/>
      <c r="M52" s="108"/>
      <c r="N52" s="108"/>
      <c r="O52" s="108"/>
      <c r="P52" s="108"/>
      <c r="Q52" s="107"/>
    </row>
    <row r="53" spans="1:17" ht="15" customHeight="1">
      <c r="A53" s="113"/>
      <c r="B53" s="134"/>
      <c r="C53" s="115" t="s">
        <v>178</v>
      </c>
      <c r="D53" s="128"/>
      <c r="E53" s="88"/>
      <c r="F53" s="106"/>
      <c r="G53" s="107"/>
      <c r="H53" s="106"/>
      <c r="I53" s="108"/>
      <c r="J53" s="108"/>
      <c r="K53" s="107"/>
      <c r="L53" s="106"/>
      <c r="M53" s="108"/>
      <c r="N53" s="108"/>
      <c r="O53" s="108"/>
      <c r="P53" s="108"/>
      <c r="Q53" s="107"/>
    </row>
    <row r="54" spans="1:17" ht="15" customHeight="1">
      <c r="A54" s="113"/>
      <c r="B54" s="134"/>
      <c r="C54" s="115" t="s">
        <v>179</v>
      </c>
      <c r="D54" s="128"/>
      <c r="E54" s="87"/>
      <c r="F54" s="106"/>
      <c r="G54" s="107"/>
      <c r="H54" s="106"/>
      <c r="I54" s="108"/>
      <c r="J54" s="108"/>
      <c r="K54" s="107"/>
      <c r="L54" s="106"/>
      <c r="M54" s="108"/>
      <c r="N54" s="108"/>
      <c r="O54" s="108"/>
      <c r="P54" s="108"/>
      <c r="Q54" s="107"/>
    </row>
    <row r="55" spans="1:17" ht="15" customHeight="1">
      <c r="A55" s="113"/>
      <c r="B55" s="134"/>
      <c r="C55" s="123" t="s">
        <v>180</v>
      </c>
      <c r="D55" s="124"/>
      <c r="E55" s="89"/>
      <c r="F55" s="125"/>
      <c r="G55" s="126"/>
      <c r="H55" s="125"/>
      <c r="I55" s="127"/>
      <c r="J55" s="127"/>
      <c r="K55" s="126"/>
      <c r="L55" s="125"/>
      <c r="M55" s="127"/>
      <c r="N55" s="127"/>
      <c r="O55" s="127"/>
      <c r="P55" s="127"/>
      <c r="Q55" s="126"/>
    </row>
    <row r="56" spans="1:17" ht="15" customHeight="1">
      <c r="A56" s="113"/>
      <c r="B56" s="134"/>
      <c r="C56" s="115" t="s">
        <v>181</v>
      </c>
      <c r="D56" s="128"/>
      <c r="E56" s="88"/>
      <c r="F56" s="106"/>
      <c r="G56" s="107"/>
      <c r="H56" s="106"/>
      <c r="I56" s="108"/>
      <c r="J56" s="108"/>
      <c r="K56" s="107"/>
      <c r="L56" s="106"/>
      <c r="M56" s="108"/>
      <c r="N56" s="108"/>
      <c r="O56" s="108"/>
      <c r="P56" s="108"/>
      <c r="Q56" s="107"/>
    </row>
    <row r="57" spans="1:17" ht="15" customHeight="1">
      <c r="A57" s="113"/>
      <c r="B57" s="134"/>
      <c r="C57" s="115" t="s">
        <v>182</v>
      </c>
      <c r="D57" s="116"/>
      <c r="E57" s="87"/>
      <c r="F57" s="106"/>
      <c r="G57" s="107"/>
      <c r="H57" s="106"/>
      <c r="I57" s="108"/>
      <c r="J57" s="108"/>
      <c r="K57" s="107"/>
      <c r="L57" s="106"/>
      <c r="M57" s="108"/>
      <c r="N57" s="108"/>
      <c r="O57" s="108"/>
      <c r="P57" s="108"/>
      <c r="Q57" s="107"/>
    </row>
    <row r="58" spans="1:17" ht="15" customHeight="1">
      <c r="A58" s="113"/>
      <c r="B58" s="134"/>
      <c r="C58" s="115" t="s">
        <v>183</v>
      </c>
      <c r="D58" s="116"/>
      <c r="E58" s="87"/>
      <c r="F58" s="106"/>
      <c r="G58" s="107"/>
      <c r="H58" s="106"/>
      <c r="I58" s="108"/>
      <c r="J58" s="108"/>
      <c r="K58" s="107"/>
      <c r="L58" s="106"/>
      <c r="M58" s="108"/>
      <c r="N58" s="108"/>
      <c r="O58" s="108"/>
      <c r="P58" s="108"/>
      <c r="Q58" s="107"/>
    </row>
    <row r="59" spans="1:17" ht="15" customHeight="1">
      <c r="A59" s="113"/>
      <c r="B59" s="134"/>
      <c r="C59" s="115" t="s">
        <v>184</v>
      </c>
      <c r="D59" s="116"/>
      <c r="E59" s="88"/>
      <c r="F59" s="106"/>
      <c r="G59" s="107"/>
      <c r="H59" s="106"/>
      <c r="I59" s="108"/>
      <c r="J59" s="108"/>
      <c r="K59" s="107"/>
      <c r="L59" s="106"/>
      <c r="M59" s="108"/>
      <c r="N59" s="108"/>
      <c r="O59" s="108"/>
      <c r="P59" s="108"/>
      <c r="Q59" s="107"/>
    </row>
    <row r="60" spans="1:17" ht="15" customHeight="1">
      <c r="A60" s="113"/>
      <c r="B60" s="134"/>
      <c r="C60" s="115" t="s">
        <v>185</v>
      </c>
      <c r="D60" s="116"/>
      <c r="E60" s="88"/>
      <c r="F60" s="106"/>
      <c r="G60" s="107"/>
      <c r="H60" s="106"/>
      <c r="I60" s="108"/>
      <c r="J60" s="108"/>
      <c r="K60" s="107"/>
      <c r="L60" s="106"/>
      <c r="M60" s="108"/>
      <c r="N60" s="108"/>
      <c r="O60" s="108"/>
      <c r="P60" s="108"/>
      <c r="Q60" s="107"/>
    </row>
    <row r="61" spans="1:17" ht="15" customHeight="1">
      <c r="A61" s="113"/>
      <c r="B61" s="134"/>
      <c r="C61" s="115" t="s">
        <v>186</v>
      </c>
      <c r="D61" s="116"/>
      <c r="E61" s="88"/>
      <c r="F61" s="106"/>
      <c r="G61" s="107"/>
      <c r="H61" s="106"/>
      <c r="I61" s="108"/>
      <c r="J61" s="108"/>
      <c r="K61" s="107"/>
      <c r="L61" s="106"/>
      <c r="M61" s="108"/>
      <c r="N61" s="108"/>
      <c r="O61" s="108"/>
      <c r="P61" s="108"/>
      <c r="Q61" s="107"/>
    </row>
    <row r="62" spans="1:17" ht="15" customHeight="1">
      <c r="A62" s="113"/>
      <c r="B62" s="134"/>
      <c r="C62" s="115" t="s">
        <v>187</v>
      </c>
      <c r="D62" s="116"/>
      <c r="E62" s="88"/>
      <c r="F62" s="106"/>
      <c r="G62" s="107"/>
      <c r="H62" s="106"/>
      <c r="I62" s="108"/>
      <c r="J62" s="108"/>
      <c r="K62" s="107"/>
      <c r="L62" s="106"/>
      <c r="M62" s="108"/>
      <c r="N62" s="108"/>
      <c r="O62" s="108"/>
      <c r="P62" s="108"/>
      <c r="Q62" s="107"/>
    </row>
    <row r="63" spans="1:17" ht="15" customHeight="1">
      <c r="A63" s="113"/>
      <c r="B63" s="134"/>
      <c r="C63" s="115" t="s">
        <v>188</v>
      </c>
      <c r="D63" s="116"/>
      <c r="E63" s="88"/>
      <c r="F63" s="106"/>
      <c r="G63" s="107"/>
      <c r="H63" s="106"/>
      <c r="I63" s="108"/>
      <c r="J63" s="108"/>
      <c r="K63" s="107"/>
      <c r="L63" s="106"/>
      <c r="M63" s="108"/>
      <c r="N63" s="108"/>
      <c r="O63" s="108"/>
      <c r="P63" s="108"/>
      <c r="Q63" s="107"/>
    </row>
    <row r="64" spans="1:17" ht="15" customHeight="1">
      <c r="A64" s="113"/>
      <c r="B64" s="134"/>
      <c r="C64" s="115" t="s">
        <v>189</v>
      </c>
      <c r="D64" s="128"/>
      <c r="E64" s="88"/>
      <c r="F64" s="106"/>
      <c r="G64" s="107"/>
      <c r="H64" s="106"/>
      <c r="I64" s="108"/>
      <c r="J64" s="108"/>
      <c r="K64" s="107"/>
      <c r="L64" s="106"/>
      <c r="M64" s="108"/>
      <c r="N64" s="108"/>
      <c r="O64" s="108"/>
      <c r="P64" s="108"/>
      <c r="Q64" s="107"/>
    </row>
    <row r="65" spans="1:21" ht="27" customHeight="1">
      <c r="A65" s="113"/>
      <c r="B65" s="135"/>
      <c r="C65" s="123" t="s">
        <v>190</v>
      </c>
      <c r="D65" s="124"/>
      <c r="E65" s="96"/>
      <c r="F65" s="125"/>
      <c r="G65" s="126"/>
      <c r="H65" s="125"/>
      <c r="I65" s="127"/>
      <c r="J65" s="127"/>
      <c r="K65" s="126"/>
      <c r="L65" s="125"/>
      <c r="M65" s="127"/>
      <c r="N65" s="127"/>
      <c r="O65" s="127"/>
      <c r="P65" s="127"/>
      <c r="Q65" s="126"/>
    </row>
    <row r="66" spans="1:21" ht="39" customHeight="1">
      <c r="A66" s="113"/>
      <c r="B66" s="103" t="s">
        <v>191</v>
      </c>
      <c r="C66" s="104"/>
      <c r="D66" s="105"/>
      <c r="E66" s="88"/>
      <c r="F66" s="106"/>
      <c r="G66" s="107"/>
      <c r="H66" s="106"/>
      <c r="I66" s="108"/>
      <c r="J66" s="108"/>
      <c r="K66" s="107"/>
      <c r="L66" s="106"/>
      <c r="M66" s="108"/>
      <c r="N66" s="108"/>
      <c r="O66" s="108"/>
      <c r="P66" s="108"/>
      <c r="Q66" s="107"/>
    </row>
    <row r="67" spans="1:21" ht="27" customHeight="1">
      <c r="A67" s="113"/>
      <c r="B67" s="121" t="s">
        <v>192</v>
      </c>
      <c r="C67" s="115" t="s">
        <v>193</v>
      </c>
      <c r="D67" s="122"/>
      <c r="E67" s="88"/>
      <c r="F67" s="106"/>
      <c r="G67" s="107"/>
      <c r="H67" s="106"/>
      <c r="I67" s="108"/>
      <c r="J67" s="108"/>
      <c r="K67" s="107"/>
      <c r="L67" s="106"/>
      <c r="M67" s="108"/>
      <c r="N67" s="108"/>
      <c r="O67" s="108"/>
      <c r="P67" s="108"/>
      <c r="Q67" s="107"/>
    </row>
    <row r="68" spans="1:21" ht="27" customHeight="1">
      <c r="A68" s="113"/>
      <c r="B68" s="121"/>
      <c r="C68" s="115" t="s">
        <v>194</v>
      </c>
      <c r="D68" s="122"/>
      <c r="E68" s="88"/>
      <c r="F68" s="106"/>
      <c r="G68" s="107"/>
      <c r="H68" s="106"/>
      <c r="I68" s="108"/>
      <c r="J68" s="108"/>
      <c r="K68" s="107"/>
      <c r="L68" s="106"/>
      <c r="M68" s="108"/>
      <c r="N68" s="108"/>
      <c r="O68" s="108"/>
      <c r="P68" s="108"/>
      <c r="Q68" s="107"/>
    </row>
    <row r="69" spans="1:21" ht="27" customHeight="1">
      <c r="A69" s="113"/>
      <c r="B69" s="120" t="s">
        <v>195</v>
      </c>
      <c r="C69" s="120"/>
      <c r="D69" s="120"/>
      <c r="E69" s="88"/>
      <c r="F69" s="106"/>
      <c r="G69" s="107"/>
      <c r="H69" s="106"/>
      <c r="I69" s="108"/>
      <c r="J69" s="108"/>
      <c r="K69" s="107"/>
      <c r="L69" s="106"/>
      <c r="M69" s="108"/>
      <c r="N69" s="108"/>
      <c r="O69" s="108"/>
      <c r="P69" s="108"/>
      <c r="Q69" s="107"/>
    </row>
    <row r="70" spans="1:21" ht="13.5" customHeight="1">
      <c r="A70" s="113"/>
      <c r="B70" s="117" t="s">
        <v>196</v>
      </c>
      <c r="C70" s="115" t="s">
        <v>197</v>
      </c>
      <c r="D70" s="116"/>
      <c r="E70" s="88"/>
      <c r="F70" s="106"/>
      <c r="G70" s="107"/>
      <c r="H70" s="106"/>
      <c r="I70" s="108"/>
      <c r="J70" s="108"/>
      <c r="K70" s="107"/>
      <c r="L70" s="106"/>
      <c r="M70" s="108"/>
      <c r="N70" s="108"/>
      <c r="O70" s="108"/>
      <c r="P70" s="108"/>
      <c r="Q70" s="107"/>
    </row>
    <row r="71" spans="1:21" ht="13.5" customHeight="1">
      <c r="A71" s="113"/>
      <c r="B71" s="118"/>
      <c r="C71" s="115" t="s">
        <v>198</v>
      </c>
      <c r="D71" s="116"/>
      <c r="E71" s="88"/>
      <c r="F71" s="106"/>
      <c r="G71" s="107"/>
      <c r="H71" s="106"/>
      <c r="I71" s="108"/>
      <c r="J71" s="108"/>
      <c r="K71" s="107"/>
      <c r="L71" s="106"/>
      <c r="M71" s="108"/>
      <c r="N71" s="108"/>
      <c r="O71" s="108"/>
      <c r="P71" s="108"/>
      <c r="Q71" s="107"/>
    </row>
    <row r="72" spans="1:21" ht="13.5" customHeight="1">
      <c r="A72" s="113"/>
      <c r="B72" s="118"/>
      <c r="C72" s="115" t="s">
        <v>199</v>
      </c>
      <c r="D72" s="116"/>
      <c r="E72" s="88"/>
      <c r="F72" s="106"/>
      <c r="G72" s="107"/>
      <c r="H72" s="106"/>
      <c r="I72" s="108"/>
      <c r="J72" s="108"/>
      <c r="K72" s="107"/>
      <c r="L72" s="106"/>
      <c r="M72" s="108"/>
      <c r="N72" s="108"/>
      <c r="O72" s="108"/>
      <c r="P72" s="108"/>
      <c r="Q72" s="107"/>
    </row>
    <row r="73" spans="1:21" ht="13.5" customHeight="1">
      <c r="A73" s="113"/>
      <c r="B73" s="119"/>
      <c r="C73" s="115" t="s">
        <v>200</v>
      </c>
      <c r="D73" s="116"/>
      <c r="E73" s="88"/>
      <c r="F73" s="106"/>
      <c r="G73" s="107"/>
      <c r="H73" s="106"/>
      <c r="I73" s="108"/>
      <c r="J73" s="108"/>
      <c r="K73" s="107"/>
      <c r="L73" s="106"/>
      <c r="M73" s="108"/>
      <c r="N73" s="108"/>
      <c r="O73" s="108"/>
      <c r="P73" s="108"/>
      <c r="Q73" s="107"/>
    </row>
    <row r="74" spans="1:21" ht="13.5" customHeight="1">
      <c r="A74" s="113"/>
      <c r="B74" s="103" t="s">
        <v>201</v>
      </c>
      <c r="C74" s="104"/>
      <c r="D74" s="105"/>
      <c r="E74" s="88"/>
      <c r="F74" s="106"/>
      <c r="G74" s="107"/>
      <c r="H74" s="106"/>
      <c r="I74" s="108"/>
      <c r="J74" s="108"/>
      <c r="K74" s="107"/>
      <c r="L74" s="106"/>
      <c r="M74" s="108"/>
      <c r="N74" s="108"/>
      <c r="O74" s="108"/>
      <c r="P74" s="108"/>
      <c r="Q74" s="107"/>
    </row>
    <row r="75" spans="1:21" ht="13.5" customHeight="1">
      <c r="A75" s="114"/>
      <c r="B75" s="103" t="s">
        <v>202</v>
      </c>
      <c r="C75" s="104"/>
      <c r="D75" s="105"/>
      <c r="E75" s="88"/>
      <c r="F75" s="106"/>
      <c r="G75" s="107"/>
      <c r="H75" s="106"/>
      <c r="I75" s="108"/>
      <c r="J75" s="108"/>
      <c r="K75" s="107"/>
      <c r="L75" s="106"/>
      <c r="M75" s="108"/>
      <c r="N75" s="108"/>
      <c r="O75" s="108"/>
      <c r="P75" s="108"/>
      <c r="Q75" s="107"/>
    </row>
    <row r="76" spans="1:21" ht="13.5" customHeight="1">
      <c r="A76" s="109" t="s">
        <v>203</v>
      </c>
      <c r="B76" s="110"/>
      <c r="C76" s="110"/>
      <c r="D76" s="110"/>
      <c r="E76" s="110"/>
      <c r="F76" s="110"/>
      <c r="G76" s="111"/>
      <c r="H76" s="90"/>
      <c r="I76" s="65"/>
      <c r="J76" s="65"/>
      <c r="K76" s="65"/>
      <c r="L76" s="65"/>
      <c r="M76" s="65"/>
      <c r="N76" s="66"/>
      <c r="O76" s="66"/>
      <c r="P76" s="66"/>
      <c r="Q76" s="67"/>
      <c r="R76" s="91"/>
      <c r="S76" s="91"/>
      <c r="T76" s="91"/>
      <c r="U76" s="91"/>
    </row>
    <row r="77" spans="1:21" ht="13.5" customHeight="1">
      <c r="A77" s="62" t="s">
        <v>204</v>
      </c>
      <c r="B77" s="62"/>
      <c r="C77" s="62"/>
      <c r="D77" s="62"/>
      <c r="E77" s="62"/>
      <c r="F77" s="62"/>
      <c r="G77" s="62"/>
      <c r="H77" s="62"/>
      <c r="I77" s="62"/>
      <c r="J77" s="62"/>
      <c r="K77" s="62"/>
      <c r="L77" s="62"/>
      <c r="M77" s="62"/>
      <c r="N77" s="62"/>
      <c r="O77" s="62"/>
      <c r="P77" s="62"/>
      <c r="Q77" s="62"/>
      <c r="R77" s="62"/>
      <c r="S77" s="62"/>
      <c r="T77" s="62"/>
      <c r="U77" s="62"/>
    </row>
    <row r="78" spans="1:21" ht="13.5" customHeight="1">
      <c r="A78" s="92">
        <v>1</v>
      </c>
      <c r="B78" s="99" t="s">
        <v>205</v>
      </c>
      <c r="C78" s="99"/>
      <c r="D78" s="99"/>
      <c r="E78" s="99"/>
      <c r="F78" s="99"/>
      <c r="G78" s="99"/>
      <c r="H78" s="99"/>
      <c r="I78" s="99"/>
      <c r="J78" s="99"/>
      <c r="K78" s="99"/>
      <c r="L78" s="99"/>
      <c r="M78" s="99"/>
      <c r="N78" s="99"/>
      <c r="O78" s="99"/>
      <c r="P78" s="99"/>
      <c r="Q78" s="99"/>
      <c r="R78" s="99"/>
      <c r="S78" s="99"/>
      <c r="T78" s="99"/>
      <c r="U78" s="99"/>
    </row>
    <row r="79" spans="1:21" ht="13.5" customHeight="1">
      <c r="A79" s="92">
        <v>2</v>
      </c>
      <c r="B79" s="100" t="s">
        <v>206</v>
      </c>
      <c r="C79" s="100"/>
      <c r="D79" s="100"/>
      <c r="E79" s="100"/>
      <c r="F79" s="100"/>
      <c r="G79" s="100"/>
      <c r="H79" s="100"/>
      <c r="I79" s="100"/>
      <c r="J79" s="100"/>
      <c r="K79" s="100"/>
      <c r="L79" s="100"/>
      <c r="M79" s="100"/>
      <c r="N79" s="100"/>
      <c r="O79" s="100"/>
      <c r="P79" s="100"/>
      <c r="Q79" s="100"/>
      <c r="R79" s="100"/>
      <c r="S79" s="100"/>
      <c r="T79" s="100"/>
      <c r="U79" s="100"/>
    </row>
    <row r="80" spans="1:21" ht="13.5" customHeight="1">
      <c r="A80" s="92">
        <v>3</v>
      </c>
      <c r="B80" s="101" t="s">
        <v>207</v>
      </c>
      <c r="C80" s="102"/>
      <c r="D80" s="102"/>
      <c r="E80" s="102"/>
      <c r="F80" s="102"/>
      <c r="G80" s="102"/>
      <c r="H80" s="102"/>
      <c r="I80" s="102"/>
      <c r="J80" s="102"/>
      <c r="K80" s="102"/>
      <c r="L80" s="102"/>
      <c r="M80" s="102"/>
      <c r="N80" s="102"/>
      <c r="O80" s="102"/>
      <c r="P80" s="102"/>
      <c r="Q80" s="102"/>
      <c r="R80" s="102"/>
      <c r="S80" s="102"/>
      <c r="T80" s="102"/>
      <c r="U80" s="102"/>
    </row>
    <row r="81" spans="1:21" ht="13.5" customHeight="1">
      <c r="A81" s="92">
        <v>4</v>
      </c>
      <c r="B81" s="101" t="s">
        <v>208</v>
      </c>
      <c r="C81" s="102"/>
      <c r="D81" s="102"/>
      <c r="E81" s="102"/>
      <c r="F81" s="102"/>
      <c r="G81" s="102"/>
      <c r="H81" s="102"/>
      <c r="I81" s="102"/>
      <c r="J81" s="102"/>
      <c r="K81" s="102"/>
      <c r="L81" s="102"/>
      <c r="M81" s="102"/>
      <c r="N81" s="102"/>
      <c r="O81" s="102"/>
      <c r="P81" s="102"/>
      <c r="Q81" s="102"/>
      <c r="R81" s="102"/>
      <c r="S81" s="102"/>
      <c r="T81" s="102"/>
      <c r="U81" s="102"/>
    </row>
    <row r="82" spans="1:21" ht="26" customHeight="1">
      <c r="A82" s="92">
        <v>5</v>
      </c>
      <c r="B82" s="100" t="s">
        <v>209</v>
      </c>
      <c r="C82" s="100"/>
      <c r="D82" s="100"/>
      <c r="E82" s="100"/>
      <c r="F82" s="100"/>
      <c r="G82" s="100"/>
      <c r="H82" s="100"/>
      <c r="I82" s="100"/>
      <c r="J82" s="100"/>
      <c r="K82" s="100"/>
      <c r="L82" s="100"/>
      <c r="M82" s="100"/>
      <c r="N82" s="100"/>
      <c r="O82" s="100"/>
      <c r="P82" s="100"/>
      <c r="Q82" s="100"/>
      <c r="R82" s="100"/>
      <c r="S82" s="100"/>
      <c r="T82" s="100"/>
      <c r="U82" s="100"/>
    </row>
  </sheetData>
  <mergeCells count="196">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25:C27"/>
    <mergeCell ref="G25:H25"/>
    <mergeCell ref="F26:G26"/>
    <mergeCell ref="I26:U26"/>
    <mergeCell ref="D27:U27"/>
    <mergeCell ref="A28:A40"/>
    <mergeCell ref="B28:C28"/>
    <mergeCell ref="D28:U28"/>
    <mergeCell ref="B29:C29"/>
    <mergeCell ref="D29:U29"/>
    <mergeCell ref="B36:C37"/>
    <mergeCell ref="D36:D37"/>
    <mergeCell ref="E36:F37"/>
    <mergeCell ref="H36:L36"/>
    <mergeCell ref="M36:N37"/>
    <mergeCell ref="H37:L37"/>
    <mergeCell ref="B30:C32"/>
    <mergeCell ref="G30:H30"/>
    <mergeCell ref="F31:G31"/>
    <mergeCell ref="I31:U31"/>
    <mergeCell ref="D32:U32"/>
    <mergeCell ref="B33:C34"/>
    <mergeCell ref="E33:U33"/>
    <mergeCell ref="D34:E34"/>
    <mergeCell ref="F34:U34"/>
    <mergeCell ref="B43:C45"/>
    <mergeCell ref="G43:H43"/>
    <mergeCell ref="F44:G44"/>
    <mergeCell ref="I44:U44"/>
    <mergeCell ref="D45:U45"/>
    <mergeCell ref="B46:E46"/>
    <mergeCell ref="F46:G46"/>
    <mergeCell ref="B38:C40"/>
    <mergeCell ref="G38:H38"/>
    <mergeCell ref="F39:G39"/>
    <mergeCell ref="I39:U39"/>
    <mergeCell ref="D40:U40"/>
    <mergeCell ref="B41:C41"/>
    <mergeCell ref="D41:U41"/>
    <mergeCell ref="B42:C42"/>
    <mergeCell ref="D42:U42"/>
    <mergeCell ref="B47:D48"/>
    <mergeCell ref="F47:G48"/>
    <mergeCell ref="H47:K48"/>
    <mergeCell ref="L47:Q48"/>
    <mergeCell ref="B49:B65"/>
    <mergeCell ref="C49:D49"/>
    <mergeCell ref="F49:G49"/>
    <mergeCell ref="H49:K49"/>
    <mergeCell ref="L49:Q49"/>
    <mergeCell ref="C50:D50"/>
    <mergeCell ref="C52:D52"/>
    <mergeCell ref="F52:G52"/>
    <mergeCell ref="H52:K52"/>
    <mergeCell ref="L52:Q52"/>
    <mergeCell ref="C53:D53"/>
    <mergeCell ref="F53:G53"/>
    <mergeCell ref="H53:K53"/>
    <mergeCell ref="L53:Q53"/>
    <mergeCell ref="F50:G50"/>
    <mergeCell ref="H50:K50"/>
    <mergeCell ref="L50:Q50"/>
    <mergeCell ref="C51:D51"/>
    <mergeCell ref="F51:G51"/>
    <mergeCell ref="H51:K51"/>
    <mergeCell ref="L51:Q51"/>
    <mergeCell ref="C56:D56"/>
    <mergeCell ref="F56:G56"/>
    <mergeCell ref="H56:K56"/>
    <mergeCell ref="L56:Q56"/>
    <mergeCell ref="C57:D57"/>
    <mergeCell ref="F57:G57"/>
    <mergeCell ref="H57:K57"/>
    <mergeCell ref="L57:Q57"/>
    <mergeCell ref="C54:D54"/>
    <mergeCell ref="F54:G54"/>
    <mergeCell ref="H54:K54"/>
    <mergeCell ref="L54:Q54"/>
    <mergeCell ref="C55:D55"/>
    <mergeCell ref="F55:G55"/>
    <mergeCell ref="H55:K55"/>
    <mergeCell ref="L55:Q55"/>
    <mergeCell ref="C60:D60"/>
    <mergeCell ref="F60:G60"/>
    <mergeCell ref="H60:K60"/>
    <mergeCell ref="L60:Q60"/>
    <mergeCell ref="C61:D61"/>
    <mergeCell ref="F61:G61"/>
    <mergeCell ref="H61:K61"/>
    <mergeCell ref="L61:Q61"/>
    <mergeCell ref="C58:D58"/>
    <mergeCell ref="F58:G58"/>
    <mergeCell ref="H58:K58"/>
    <mergeCell ref="L58:Q58"/>
    <mergeCell ref="C59:D59"/>
    <mergeCell ref="F59:G59"/>
    <mergeCell ref="H59:K59"/>
    <mergeCell ref="L59:Q59"/>
    <mergeCell ref="C64:D64"/>
    <mergeCell ref="F64:G64"/>
    <mergeCell ref="H64:K64"/>
    <mergeCell ref="L64:Q64"/>
    <mergeCell ref="C65:D65"/>
    <mergeCell ref="F65:G65"/>
    <mergeCell ref="H65:K65"/>
    <mergeCell ref="L65:Q65"/>
    <mergeCell ref="C62:D62"/>
    <mergeCell ref="F62:G62"/>
    <mergeCell ref="H62:K62"/>
    <mergeCell ref="L62:Q62"/>
    <mergeCell ref="C63:D63"/>
    <mergeCell ref="F63:G63"/>
    <mergeCell ref="H63:K63"/>
    <mergeCell ref="L63:Q63"/>
    <mergeCell ref="B66:D66"/>
    <mergeCell ref="F66:G66"/>
    <mergeCell ref="H66:K66"/>
    <mergeCell ref="L66:Q66"/>
    <mergeCell ref="B67:B68"/>
    <mergeCell ref="C67:D67"/>
    <mergeCell ref="F67:G67"/>
    <mergeCell ref="H67:K67"/>
    <mergeCell ref="L67:Q67"/>
    <mergeCell ref="C68:D68"/>
    <mergeCell ref="F70:G70"/>
    <mergeCell ref="H70:K70"/>
    <mergeCell ref="L70:Q70"/>
    <mergeCell ref="C71:D71"/>
    <mergeCell ref="F71:G71"/>
    <mergeCell ref="H71:K71"/>
    <mergeCell ref="L71:Q71"/>
    <mergeCell ref="C72:D72"/>
    <mergeCell ref="F68:G68"/>
    <mergeCell ref="H68:K68"/>
    <mergeCell ref="L68:Q68"/>
    <mergeCell ref="B69:D69"/>
    <mergeCell ref="F69:G69"/>
    <mergeCell ref="H69:K69"/>
    <mergeCell ref="L69:Q69"/>
    <mergeCell ref="A76:G76"/>
    <mergeCell ref="B78:U78"/>
    <mergeCell ref="B79:U79"/>
    <mergeCell ref="B80:U80"/>
    <mergeCell ref="B81:U81"/>
    <mergeCell ref="B82:U82"/>
    <mergeCell ref="B74:D74"/>
    <mergeCell ref="F74:G74"/>
    <mergeCell ref="H74:K74"/>
    <mergeCell ref="L74:Q74"/>
    <mergeCell ref="B75:D75"/>
    <mergeCell ref="F75:G75"/>
    <mergeCell ref="H75:K75"/>
    <mergeCell ref="L75:Q75"/>
    <mergeCell ref="A41:A75"/>
    <mergeCell ref="F72:G72"/>
    <mergeCell ref="H72:K72"/>
    <mergeCell ref="L72:Q72"/>
    <mergeCell ref="C73:D73"/>
    <mergeCell ref="F73:G73"/>
    <mergeCell ref="H73:K73"/>
    <mergeCell ref="L73:Q73"/>
    <mergeCell ref="B70:B73"/>
    <mergeCell ref="C70:D70"/>
  </mergeCells>
  <phoneticPr fontId="4"/>
  <dataValidations count="5">
    <dataValidation type="list" allowBlank="1" showInputMessage="1" showErrorMessage="1" sqref="E18 E26 E44 E31 E39" xr:uid="{BE462662-E416-4212-81A9-744A03A558C4}">
      <formula1>"都,道,府,県"</formula1>
    </dataValidation>
    <dataValidation type="list" allowBlank="1" showInputMessage="1" showErrorMessage="1" sqref="H18 H26 H44 H31 H39" xr:uid="{E7ED267D-9BBF-4358-A6AB-3EDDF12BBDCB}">
      <formula1>"市,郡,区"</formula1>
    </dataValidation>
    <dataValidation type="list" allowBlank="1" showInputMessage="1" showErrorMessage="1" sqref="E57" xr:uid="{7CDA0C68-E45E-4DE4-B0D0-262D50E1801F}">
      <formula1>"　,○"</formula1>
    </dataValidation>
    <dataValidation type="list" allowBlank="1" showInputMessage="1" showErrorMessage="1" sqref="E58 E49:E50 E54:E55 F46 H49:K75 F49:G69 F72:G75" xr:uid="{E3A4ABBE-8A0D-4CD7-91C6-5CF9F58D88B2}">
      <formula1>"○"</formula1>
    </dataValidation>
    <dataValidation type="list" allowBlank="1" showInputMessage="1" showErrorMessage="1" sqref="E5:F5" xr:uid="{C9CE86D8-3153-4689-8497-B79AFA81F424}">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62" orientation="portrait" r:id="rId1"/>
  <rowBreaks count="1" manualBreakCount="1">
    <brk id="63" max="2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38093-C6F8-4793-B06A-D7901E1ACC01}">
  <dimension ref="A1:Y55"/>
  <sheetViews>
    <sheetView view="pageBreakPreview" zoomScaleNormal="100" zoomScaleSheetLayoutView="100" workbookViewId="0">
      <selection activeCell="A7" sqref="A7:F7"/>
    </sheetView>
  </sheetViews>
  <sheetFormatPr defaultRowHeight="13"/>
  <cols>
    <col min="1" max="10" width="4.6328125" customWidth="1"/>
    <col min="11" max="11" width="1.90625" customWidth="1"/>
    <col min="12" max="27" width="3.08984375" customWidth="1"/>
  </cols>
  <sheetData>
    <row r="1" spans="1:25">
      <c r="A1" s="31" t="s">
        <v>211</v>
      </c>
    </row>
    <row r="3" spans="1:25">
      <c r="F3" s="31" t="s">
        <v>85</v>
      </c>
    </row>
    <row r="5" spans="1:25">
      <c r="A5" s="220" t="s">
        <v>84</v>
      </c>
      <c r="B5" s="221"/>
      <c r="C5" s="221"/>
      <c r="D5" s="221"/>
      <c r="E5" s="221"/>
      <c r="F5" s="222"/>
      <c r="G5" s="226" t="s">
        <v>83</v>
      </c>
      <c r="H5" s="227"/>
      <c r="I5" s="227"/>
      <c r="J5" s="227"/>
      <c r="K5" s="228"/>
      <c r="L5" s="226" t="s">
        <v>82</v>
      </c>
      <c r="M5" s="232"/>
      <c r="N5" s="232"/>
      <c r="O5" s="232"/>
      <c r="P5" s="232"/>
      <c r="Q5" s="232"/>
      <c r="R5" s="232"/>
      <c r="S5" s="232"/>
      <c r="T5" s="232"/>
      <c r="U5" s="232"/>
      <c r="V5" s="232"/>
      <c r="W5" s="232"/>
      <c r="X5" s="232"/>
      <c r="Y5" s="233"/>
    </row>
    <row r="6" spans="1:25">
      <c r="A6" s="223"/>
      <c r="B6" s="224"/>
      <c r="C6" s="224"/>
      <c r="D6" s="224"/>
      <c r="E6" s="224"/>
      <c r="F6" s="225"/>
      <c r="G6" s="229"/>
      <c r="H6" s="230"/>
      <c r="I6" s="230"/>
      <c r="J6" s="230"/>
      <c r="K6" s="231"/>
      <c r="L6" s="234"/>
      <c r="M6" s="235"/>
      <c r="N6" s="235"/>
      <c r="O6" s="235"/>
      <c r="P6" s="235"/>
      <c r="Q6" s="235"/>
      <c r="R6" s="235"/>
      <c r="S6" s="235"/>
      <c r="T6" s="235"/>
      <c r="U6" s="235"/>
      <c r="V6" s="235"/>
      <c r="W6" s="235"/>
      <c r="X6" s="235"/>
      <c r="Y6" s="236"/>
    </row>
    <row r="7" spans="1:25">
      <c r="A7" s="219"/>
      <c r="B7" s="219"/>
      <c r="C7" s="219"/>
      <c r="D7" s="219"/>
      <c r="E7" s="219"/>
      <c r="F7" s="219"/>
      <c r="G7" s="219"/>
      <c r="H7" s="219"/>
      <c r="I7" s="219"/>
      <c r="J7" s="219"/>
      <c r="K7" s="219"/>
      <c r="L7" s="9"/>
      <c r="M7" s="1"/>
      <c r="N7" s="1"/>
      <c r="O7" s="1"/>
      <c r="P7" s="1"/>
      <c r="Q7" s="1"/>
      <c r="R7" s="1"/>
      <c r="S7" s="1"/>
      <c r="T7" s="1"/>
      <c r="U7" s="39"/>
      <c r="V7" s="39"/>
      <c r="W7" s="39"/>
      <c r="X7" s="39"/>
      <c r="Y7" s="38"/>
    </row>
    <row r="8" spans="1:25">
      <c r="A8" s="219"/>
      <c r="B8" s="219"/>
      <c r="C8" s="219"/>
      <c r="D8" s="219"/>
      <c r="E8" s="219"/>
      <c r="F8" s="219"/>
      <c r="G8" s="219"/>
      <c r="H8" s="219"/>
      <c r="I8" s="219"/>
      <c r="J8" s="219"/>
      <c r="K8" s="219"/>
      <c r="L8" s="9"/>
      <c r="M8" s="1"/>
      <c r="N8" s="1"/>
      <c r="O8" s="1"/>
      <c r="P8" s="1"/>
      <c r="Q8" s="1"/>
      <c r="R8" s="1"/>
      <c r="S8" s="1"/>
      <c r="T8" s="1"/>
      <c r="U8" s="39"/>
      <c r="V8" s="39"/>
      <c r="W8" s="39"/>
      <c r="X8" s="39"/>
      <c r="Y8" s="38"/>
    </row>
    <row r="9" spans="1:25">
      <c r="A9" s="219"/>
      <c r="B9" s="219"/>
      <c r="C9" s="219"/>
      <c r="D9" s="219"/>
      <c r="E9" s="219"/>
      <c r="F9" s="219"/>
      <c r="G9" s="219"/>
      <c r="H9" s="219"/>
      <c r="I9" s="219"/>
      <c r="J9" s="219"/>
      <c r="K9" s="219"/>
      <c r="L9" s="9"/>
      <c r="M9" s="1"/>
      <c r="N9" s="1"/>
      <c r="O9" s="1"/>
      <c r="P9" s="1"/>
      <c r="Q9" s="1"/>
      <c r="R9" s="1"/>
      <c r="S9" s="1"/>
      <c r="T9" s="1"/>
      <c r="U9" s="39"/>
      <c r="V9" s="39"/>
      <c r="W9" s="39"/>
      <c r="X9" s="39"/>
      <c r="Y9" s="38"/>
    </row>
    <row r="10" spans="1:25">
      <c r="A10" s="219"/>
      <c r="B10" s="219"/>
      <c r="C10" s="219"/>
      <c r="D10" s="219"/>
      <c r="E10" s="219"/>
      <c r="F10" s="219"/>
      <c r="G10" s="219"/>
      <c r="H10" s="219"/>
      <c r="I10" s="219"/>
      <c r="J10" s="219"/>
      <c r="K10" s="219"/>
      <c r="L10" s="9"/>
      <c r="M10" s="1"/>
      <c r="N10" s="1"/>
      <c r="O10" s="1"/>
      <c r="P10" s="1"/>
      <c r="Q10" s="1"/>
      <c r="R10" s="1"/>
      <c r="S10" s="1"/>
      <c r="T10" s="1"/>
      <c r="U10" s="39"/>
      <c r="V10" s="39"/>
      <c r="W10" s="39"/>
      <c r="X10" s="39"/>
      <c r="Y10" s="38"/>
    </row>
    <row r="11" spans="1:25">
      <c r="A11" s="219"/>
      <c r="B11" s="219"/>
      <c r="C11" s="219"/>
      <c r="D11" s="219"/>
      <c r="E11" s="219"/>
      <c r="F11" s="219"/>
      <c r="G11" s="219"/>
      <c r="H11" s="219"/>
      <c r="I11" s="219"/>
      <c r="J11" s="219"/>
      <c r="K11" s="219"/>
      <c r="L11" s="9"/>
      <c r="M11" s="1"/>
      <c r="N11" s="1"/>
      <c r="O11" s="1"/>
      <c r="P11" s="1"/>
      <c r="Q11" s="1"/>
      <c r="R11" s="1"/>
      <c r="S11" s="1"/>
      <c r="T11" s="1"/>
      <c r="U11" s="39"/>
      <c r="V11" s="39"/>
      <c r="W11" s="39"/>
      <c r="X11" s="39"/>
      <c r="Y11" s="38"/>
    </row>
    <row r="12" spans="1:25">
      <c r="A12" s="219"/>
      <c r="B12" s="219"/>
      <c r="C12" s="219"/>
      <c r="D12" s="219"/>
      <c r="E12" s="219"/>
      <c r="F12" s="219"/>
      <c r="G12" s="219"/>
      <c r="H12" s="219"/>
      <c r="I12" s="219"/>
      <c r="J12" s="219"/>
      <c r="K12" s="219"/>
      <c r="L12" s="9"/>
      <c r="M12" s="1"/>
      <c r="N12" s="1"/>
      <c r="O12" s="1"/>
      <c r="P12" s="1"/>
      <c r="Q12" s="1"/>
      <c r="R12" s="1"/>
      <c r="S12" s="1"/>
      <c r="T12" s="1"/>
      <c r="U12" s="39"/>
      <c r="V12" s="39"/>
      <c r="W12" s="39"/>
      <c r="X12" s="39"/>
      <c r="Y12" s="38"/>
    </row>
    <row r="13" spans="1:25">
      <c r="A13" s="219"/>
      <c r="B13" s="219"/>
      <c r="C13" s="219"/>
      <c r="D13" s="219"/>
      <c r="E13" s="219"/>
      <c r="F13" s="219"/>
      <c r="G13" s="219"/>
      <c r="H13" s="219"/>
      <c r="I13" s="219"/>
      <c r="J13" s="219"/>
      <c r="K13" s="219"/>
      <c r="L13" s="9"/>
      <c r="M13" s="1"/>
      <c r="N13" s="1"/>
      <c r="O13" s="1"/>
      <c r="P13" s="1"/>
      <c r="Q13" s="1"/>
      <c r="R13" s="1"/>
      <c r="S13" s="1"/>
      <c r="T13" s="1"/>
      <c r="U13" s="39"/>
      <c r="V13" s="39"/>
      <c r="W13" s="39"/>
      <c r="X13" s="39"/>
      <c r="Y13" s="38"/>
    </row>
    <row r="14" spans="1:25">
      <c r="A14" s="219"/>
      <c r="B14" s="219"/>
      <c r="C14" s="219"/>
      <c r="D14" s="219"/>
      <c r="E14" s="219"/>
      <c r="F14" s="219"/>
      <c r="G14" s="219"/>
      <c r="H14" s="219"/>
      <c r="I14" s="219"/>
      <c r="J14" s="219"/>
      <c r="K14" s="219"/>
      <c r="L14" s="9"/>
      <c r="M14" s="1"/>
      <c r="N14" s="1"/>
      <c r="O14" s="1"/>
      <c r="P14" s="1"/>
      <c r="Q14" s="1"/>
      <c r="R14" s="1"/>
      <c r="S14" s="1"/>
      <c r="T14" s="1"/>
      <c r="U14" s="39"/>
      <c r="V14" s="39"/>
      <c r="W14" s="39"/>
      <c r="X14" s="39"/>
      <c r="Y14" s="38"/>
    </row>
    <row r="15" spans="1:25">
      <c r="A15" s="219"/>
      <c r="B15" s="219"/>
      <c r="C15" s="219"/>
      <c r="D15" s="219"/>
      <c r="E15" s="219"/>
      <c r="F15" s="219"/>
      <c r="G15" s="219"/>
      <c r="H15" s="219"/>
      <c r="I15" s="219"/>
      <c r="J15" s="219"/>
      <c r="K15" s="219"/>
      <c r="L15" s="9"/>
      <c r="M15" s="1"/>
      <c r="N15" s="1"/>
      <c r="O15" s="1"/>
      <c r="P15" s="1"/>
      <c r="Q15" s="1"/>
      <c r="R15" s="1"/>
      <c r="S15" s="1"/>
      <c r="T15" s="1"/>
      <c r="U15" s="39"/>
      <c r="V15" s="39"/>
      <c r="W15" s="39"/>
      <c r="X15" s="39"/>
      <c r="Y15" s="38"/>
    </row>
    <row r="16" spans="1:25">
      <c r="A16" s="219"/>
      <c r="B16" s="219"/>
      <c r="C16" s="219"/>
      <c r="D16" s="219"/>
      <c r="E16" s="219"/>
      <c r="F16" s="219"/>
      <c r="G16" s="219"/>
      <c r="H16" s="219"/>
      <c r="I16" s="219"/>
      <c r="J16" s="219"/>
      <c r="K16" s="219"/>
      <c r="L16" s="9"/>
      <c r="M16" s="1"/>
      <c r="N16" s="1"/>
      <c r="O16" s="1"/>
      <c r="P16" s="1"/>
      <c r="Q16" s="1"/>
      <c r="R16" s="1"/>
      <c r="S16" s="1"/>
      <c r="T16" s="1"/>
      <c r="U16" s="39"/>
      <c r="V16" s="39"/>
      <c r="W16" s="39"/>
      <c r="X16" s="39"/>
      <c r="Y16" s="38"/>
    </row>
    <row r="17" spans="1:25">
      <c r="A17" s="219"/>
      <c r="B17" s="219"/>
      <c r="C17" s="219"/>
      <c r="D17" s="219"/>
      <c r="E17" s="219"/>
      <c r="F17" s="219"/>
      <c r="G17" s="219"/>
      <c r="H17" s="219"/>
      <c r="I17" s="219"/>
      <c r="J17" s="219"/>
      <c r="K17" s="219"/>
      <c r="L17" s="9"/>
      <c r="M17" s="1"/>
      <c r="N17" s="1"/>
      <c r="O17" s="1"/>
      <c r="P17" s="1"/>
      <c r="Q17" s="1"/>
      <c r="R17" s="1"/>
      <c r="S17" s="1"/>
      <c r="T17" s="1"/>
      <c r="U17" s="39"/>
      <c r="V17" s="39"/>
      <c r="W17" s="39"/>
      <c r="X17" s="39"/>
      <c r="Y17" s="38"/>
    </row>
    <row r="18" spans="1:25">
      <c r="A18" s="219"/>
      <c r="B18" s="219"/>
      <c r="C18" s="219"/>
      <c r="D18" s="219"/>
      <c r="E18" s="219"/>
      <c r="F18" s="219"/>
      <c r="G18" s="219"/>
      <c r="H18" s="219"/>
      <c r="I18" s="219"/>
      <c r="J18" s="219"/>
      <c r="K18" s="219"/>
      <c r="L18" s="9"/>
      <c r="M18" s="1"/>
      <c r="N18" s="1"/>
      <c r="O18" s="1"/>
      <c r="P18" s="1"/>
      <c r="Q18" s="1"/>
      <c r="R18" s="1"/>
      <c r="S18" s="1"/>
      <c r="T18" s="1"/>
      <c r="U18" s="39"/>
      <c r="V18" s="39"/>
      <c r="W18" s="39"/>
      <c r="X18" s="39"/>
      <c r="Y18" s="38"/>
    </row>
    <row r="19" spans="1:25">
      <c r="A19" s="219"/>
      <c r="B19" s="219"/>
      <c r="C19" s="219"/>
      <c r="D19" s="219"/>
      <c r="E19" s="219"/>
      <c r="F19" s="219"/>
      <c r="G19" s="219"/>
      <c r="H19" s="219"/>
      <c r="I19" s="219"/>
      <c r="J19" s="219"/>
      <c r="K19" s="219"/>
      <c r="L19" s="9"/>
      <c r="M19" s="1"/>
      <c r="N19" s="1"/>
      <c r="O19" s="1"/>
      <c r="P19" s="1"/>
      <c r="Q19" s="1"/>
      <c r="R19" s="1"/>
      <c r="S19" s="1"/>
      <c r="T19" s="1"/>
      <c r="U19" s="39"/>
      <c r="V19" s="39"/>
      <c r="W19" s="39"/>
      <c r="X19" s="39"/>
      <c r="Y19" s="38"/>
    </row>
    <row r="20" spans="1:25">
      <c r="A20" s="219"/>
      <c r="B20" s="219"/>
      <c r="C20" s="219"/>
      <c r="D20" s="219"/>
      <c r="E20" s="219"/>
      <c r="F20" s="219"/>
      <c r="G20" s="219"/>
      <c r="H20" s="219"/>
      <c r="I20" s="219"/>
      <c r="J20" s="219"/>
      <c r="K20" s="219"/>
      <c r="L20" s="9"/>
      <c r="M20" s="1"/>
      <c r="N20" s="1"/>
      <c r="O20" s="1"/>
      <c r="P20" s="1"/>
      <c r="Q20" s="1"/>
      <c r="R20" s="1"/>
      <c r="S20" s="1"/>
      <c r="T20" s="1"/>
      <c r="U20" s="39"/>
      <c r="V20" s="39"/>
      <c r="W20" s="39"/>
      <c r="X20" s="39"/>
      <c r="Y20" s="38"/>
    </row>
    <row r="21" spans="1:25">
      <c r="A21" s="219"/>
      <c r="B21" s="219"/>
      <c r="C21" s="219"/>
      <c r="D21" s="219"/>
      <c r="E21" s="219"/>
      <c r="F21" s="219"/>
      <c r="G21" s="219"/>
      <c r="H21" s="219"/>
      <c r="I21" s="219"/>
      <c r="J21" s="219"/>
      <c r="K21" s="219"/>
      <c r="L21" s="9"/>
      <c r="M21" s="1"/>
      <c r="N21" s="1"/>
      <c r="O21" s="1"/>
      <c r="P21" s="1"/>
      <c r="Q21" s="1"/>
      <c r="R21" s="1"/>
      <c r="S21" s="1"/>
      <c r="T21" s="1"/>
      <c r="U21" s="39"/>
      <c r="V21" s="39"/>
      <c r="W21" s="39"/>
      <c r="X21" s="39"/>
      <c r="Y21" s="38"/>
    </row>
    <row r="22" spans="1:25">
      <c r="A22" s="219"/>
      <c r="B22" s="219"/>
      <c r="C22" s="219"/>
      <c r="D22" s="219"/>
      <c r="E22" s="219"/>
      <c r="F22" s="219"/>
      <c r="G22" s="219"/>
      <c r="H22" s="219"/>
      <c r="I22" s="219"/>
      <c r="J22" s="219"/>
      <c r="K22" s="219"/>
      <c r="L22" s="9"/>
      <c r="M22" s="1"/>
      <c r="N22" s="1"/>
      <c r="O22" s="1"/>
      <c r="P22" s="1"/>
      <c r="Q22" s="1"/>
      <c r="R22" s="1"/>
      <c r="S22" s="1"/>
      <c r="T22" s="1"/>
      <c r="U22" s="39"/>
      <c r="V22" s="39"/>
      <c r="W22" s="39"/>
      <c r="X22" s="39"/>
      <c r="Y22" s="38"/>
    </row>
    <row r="23" spans="1:25">
      <c r="A23" s="219"/>
      <c r="B23" s="219"/>
      <c r="C23" s="219"/>
      <c r="D23" s="219"/>
      <c r="E23" s="219"/>
      <c r="F23" s="219"/>
      <c r="G23" s="219"/>
      <c r="H23" s="219"/>
      <c r="I23" s="219"/>
      <c r="J23" s="219"/>
      <c r="K23" s="219"/>
      <c r="L23" s="9"/>
      <c r="M23" s="1"/>
      <c r="N23" s="1"/>
      <c r="O23" s="1"/>
      <c r="P23" s="1"/>
      <c r="Q23" s="1"/>
      <c r="R23" s="1"/>
      <c r="S23" s="1"/>
      <c r="T23" s="1"/>
      <c r="U23" s="39"/>
      <c r="V23" s="39"/>
      <c r="W23" s="39"/>
      <c r="X23" s="39"/>
      <c r="Y23" s="38"/>
    </row>
    <row r="24" spans="1:25">
      <c r="A24" s="219"/>
      <c r="B24" s="219"/>
      <c r="C24" s="219"/>
      <c r="D24" s="219"/>
      <c r="E24" s="219"/>
      <c r="F24" s="219"/>
      <c r="G24" s="219"/>
      <c r="H24" s="219"/>
      <c r="I24" s="219"/>
      <c r="J24" s="219"/>
      <c r="K24" s="219"/>
      <c r="L24" s="9"/>
      <c r="M24" s="1"/>
      <c r="N24" s="1"/>
      <c r="O24" s="1"/>
      <c r="P24" s="1"/>
      <c r="Q24" s="1"/>
      <c r="R24" s="1"/>
      <c r="S24" s="1"/>
      <c r="T24" s="1"/>
      <c r="U24" s="39"/>
      <c r="V24" s="39"/>
      <c r="W24" s="39"/>
      <c r="X24" s="39"/>
      <c r="Y24" s="38"/>
    </row>
    <row r="25" spans="1:25">
      <c r="A25" s="219"/>
      <c r="B25" s="219"/>
      <c r="C25" s="219"/>
      <c r="D25" s="219"/>
      <c r="E25" s="219"/>
      <c r="F25" s="219"/>
      <c r="G25" s="219"/>
      <c r="H25" s="219"/>
      <c r="I25" s="219"/>
      <c r="J25" s="219"/>
      <c r="K25" s="219"/>
      <c r="L25" s="9"/>
      <c r="M25" s="1"/>
      <c r="N25" s="1"/>
      <c r="O25" s="1"/>
      <c r="P25" s="1"/>
      <c r="Q25" s="1"/>
      <c r="R25" s="1"/>
      <c r="S25" s="1"/>
      <c r="T25" s="1"/>
      <c r="U25" s="39"/>
      <c r="V25" s="39"/>
      <c r="W25" s="39"/>
      <c r="X25" s="39"/>
      <c r="Y25" s="38"/>
    </row>
    <row r="26" spans="1:25">
      <c r="A26" s="219"/>
      <c r="B26" s="219"/>
      <c r="C26" s="219"/>
      <c r="D26" s="219"/>
      <c r="E26" s="219"/>
      <c r="F26" s="219"/>
      <c r="G26" s="219"/>
      <c r="H26" s="219"/>
      <c r="I26" s="219"/>
      <c r="J26" s="219"/>
      <c r="K26" s="219"/>
      <c r="L26" s="9"/>
      <c r="M26" s="1"/>
      <c r="N26" s="1"/>
      <c r="O26" s="1"/>
      <c r="P26" s="1"/>
      <c r="Q26" s="1"/>
      <c r="R26" s="1"/>
      <c r="S26" s="1"/>
      <c r="T26" s="1"/>
      <c r="U26" s="39"/>
      <c r="V26" s="39"/>
      <c r="W26" s="39"/>
      <c r="X26" s="39"/>
      <c r="Y26" s="38"/>
    </row>
    <row r="27" spans="1:25">
      <c r="A27" s="219"/>
      <c r="B27" s="219"/>
      <c r="C27" s="219"/>
      <c r="D27" s="219"/>
      <c r="E27" s="219"/>
      <c r="F27" s="219"/>
      <c r="G27" s="219"/>
      <c r="H27" s="219"/>
      <c r="I27" s="219"/>
      <c r="J27" s="219"/>
      <c r="K27" s="219"/>
      <c r="L27" s="9"/>
      <c r="M27" s="1"/>
      <c r="N27" s="1"/>
      <c r="O27" s="1"/>
      <c r="P27" s="1"/>
      <c r="Q27" s="1"/>
      <c r="R27" s="1"/>
      <c r="S27" s="1"/>
      <c r="T27" s="1"/>
      <c r="U27" s="39"/>
      <c r="V27" s="39"/>
      <c r="W27" s="39"/>
      <c r="X27" s="39"/>
      <c r="Y27" s="38"/>
    </row>
    <row r="28" spans="1:25">
      <c r="A28" s="219"/>
      <c r="B28" s="219"/>
      <c r="C28" s="219"/>
      <c r="D28" s="219"/>
      <c r="E28" s="219"/>
      <c r="F28" s="219"/>
      <c r="G28" s="219"/>
      <c r="H28" s="219"/>
      <c r="I28" s="219"/>
      <c r="J28" s="219"/>
      <c r="K28" s="219"/>
      <c r="L28" s="9"/>
      <c r="M28" s="1"/>
      <c r="N28" s="1"/>
      <c r="O28" s="1"/>
      <c r="P28" s="1"/>
      <c r="Q28" s="1"/>
      <c r="R28" s="1"/>
      <c r="S28" s="1"/>
      <c r="T28" s="1"/>
      <c r="U28" s="39"/>
      <c r="V28" s="39"/>
      <c r="W28" s="39"/>
      <c r="X28" s="39"/>
      <c r="Y28" s="38"/>
    </row>
    <row r="29" spans="1:25">
      <c r="A29" s="219"/>
      <c r="B29" s="219"/>
      <c r="C29" s="219"/>
      <c r="D29" s="219"/>
      <c r="E29" s="219"/>
      <c r="F29" s="219"/>
      <c r="G29" s="219"/>
      <c r="H29" s="219"/>
      <c r="I29" s="219"/>
      <c r="J29" s="219"/>
      <c r="K29" s="219"/>
      <c r="L29" s="9"/>
      <c r="M29" s="1"/>
      <c r="N29" s="1"/>
      <c r="O29" s="1"/>
      <c r="P29" s="1"/>
      <c r="Q29" s="1"/>
      <c r="R29" s="1"/>
      <c r="S29" s="1"/>
      <c r="T29" s="1"/>
      <c r="U29" s="39"/>
      <c r="V29" s="39"/>
      <c r="W29" s="39"/>
      <c r="X29" s="39"/>
      <c r="Y29" s="38"/>
    </row>
    <row r="30" spans="1:25">
      <c r="A30" s="219"/>
      <c r="B30" s="219"/>
      <c r="C30" s="219"/>
      <c r="D30" s="219"/>
      <c r="E30" s="219"/>
      <c r="F30" s="219"/>
      <c r="G30" s="219"/>
      <c r="H30" s="219"/>
      <c r="I30" s="219"/>
      <c r="J30" s="219"/>
      <c r="K30" s="219"/>
      <c r="L30" s="9"/>
      <c r="M30" s="1"/>
      <c r="N30" s="1"/>
      <c r="O30" s="1"/>
      <c r="P30" s="1"/>
      <c r="Q30" s="1"/>
      <c r="R30" s="1"/>
      <c r="S30" s="1"/>
      <c r="T30" s="1"/>
      <c r="U30" s="39"/>
      <c r="V30" s="39"/>
      <c r="W30" s="39"/>
      <c r="X30" s="39"/>
      <c r="Y30" s="38"/>
    </row>
    <row r="31" spans="1:25">
      <c r="A31" s="219"/>
      <c r="B31" s="219"/>
      <c r="C31" s="219"/>
      <c r="D31" s="219"/>
      <c r="E31" s="219"/>
      <c r="F31" s="219"/>
      <c r="G31" s="219"/>
      <c r="H31" s="219"/>
      <c r="I31" s="219"/>
      <c r="J31" s="219"/>
      <c r="K31" s="219"/>
      <c r="L31" s="9"/>
      <c r="M31" s="1"/>
      <c r="N31" s="1"/>
      <c r="O31" s="1"/>
      <c r="P31" s="1"/>
      <c r="Q31" s="1"/>
      <c r="R31" s="1"/>
      <c r="S31" s="1"/>
      <c r="T31" s="1"/>
      <c r="U31" s="39"/>
      <c r="V31" s="39"/>
      <c r="W31" s="39"/>
      <c r="X31" s="39"/>
      <c r="Y31" s="38"/>
    </row>
    <row r="32" spans="1:25">
      <c r="A32" s="219"/>
      <c r="B32" s="219"/>
      <c r="C32" s="219"/>
      <c r="D32" s="219"/>
      <c r="E32" s="219"/>
      <c r="F32" s="219"/>
      <c r="G32" s="219"/>
      <c r="H32" s="219"/>
      <c r="I32" s="219"/>
      <c r="J32" s="219"/>
      <c r="K32" s="219"/>
      <c r="L32" s="9"/>
      <c r="M32" s="1"/>
      <c r="N32" s="1"/>
      <c r="O32" s="1"/>
      <c r="P32" s="1"/>
      <c r="Q32" s="1"/>
      <c r="R32" s="1"/>
      <c r="S32" s="1"/>
      <c r="T32" s="1"/>
      <c r="U32" s="39"/>
      <c r="V32" s="39"/>
      <c r="W32" s="39"/>
      <c r="X32" s="39"/>
      <c r="Y32" s="38"/>
    </row>
    <row r="33" spans="1:25">
      <c r="A33" s="219"/>
      <c r="B33" s="219"/>
      <c r="C33" s="219"/>
      <c r="D33" s="219"/>
      <c r="E33" s="219"/>
      <c r="F33" s="219"/>
      <c r="G33" s="219"/>
      <c r="H33" s="219"/>
      <c r="I33" s="219"/>
      <c r="J33" s="219"/>
      <c r="K33" s="219"/>
      <c r="L33" s="9"/>
      <c r="M33" s="1"/>
      <c r="N33" s="1"/>
      <c r="O33" s="1"/>
      <c r="P33" s="1"/>
      <c r="Q33" s="1"/>
      <c r="R33" s="1"/>
      <c r="S33" s="1"/>
      <c r="T33" s="1"/>
      <c r="U33" s="39"/>
      <c r="V33" s="39"/>
      <c r="W33" s="39"/>
      <c r="X33" s="39"/>
      <c r="Y33" s="38"/>
    </row>
    <row r="34" spans="1:25">
      <c r="A34" s="219"/>
      <c r="B34" s="219"/>
      <c r="C34" s="219"/>
      <c r="D34" s="219"/>
      <c r="E34" s="219"/>
      <c r="F34" s="219"/>
      <c r="G34" s="219"/>
      <c r="H34" s="219"/>
      <c r="I34" s="219"/>
      <c r="J34" s="219"/>
      <c r="K34" s="219"/>
      <c r="L34" s="9"/>
      <c r="M34" s="1"/>
      <c r="N34" s="1"/>
      <c r="O34" s="1"/>
      <c r="P34" s="1"/>
      <c r="Q34" s="1"/>
      <c r="R34" s="1"/>
      <c r="S34" s="1"/>
      <c r="T34" s="1"/>
      <c r="U34" s="39"/>
      <c r="V34" s="39"/>
      <c r="W34" s="39"/>
      <c r="X34" s="39"/>
      <c r="Y34" s="38"/>
    </row>
    <row r="35" spans="1:25">
      <c r="A35" s="219"/>
      <c r="B35" s="219"/>
      <c r="C35" s="219"/>
      <c r="D35" s="219"/>
      <c r="E35" s="219"/>
      <c r="F35" s="219"/>
      <c r="G35" s="219"/>
      <c r="H35" s="219"/>
      <c r="I35" s="219"/>
      <c r="J35" s="219"/>
      <c r="K35" s="219"/>
      <c r="L35" s="9"/>
      <c r="M35" s="1"/>
      <c r="N35" s="1"/>
      <c r="O35" s="1"/>
      <c r="P35" s="1"/>
      <c r="Q35" s="1"/>
      <c r="R35" s="1"/>
      <c r="S35" s="1"/>
      <c r="T35" s="1"/>
      <c r="U35" s="39"/>
      <c r="V35" s="39"/>
      <c r="W35" s="39"/>
      <c r="X35" s="39"/>
      <c r="Y35" s="38"/>
    </row>
    <row r="36" spans="1:25">
      <c r="A36" s="219"/>
      <c r="B36" s="219"/>
      <c r="C36" s="219"/>
      <c r="D36" s="219"/>
      <c r="E36" s="219"/>
      <c r="F36" s="219"/>
      <c r="G36" s="219"/>
      <c r="H36" s="219"/>
      <c r="I36" s="219"/>
      <c r="J36" s="219"/>
      <c r="K36" s="219"/>
      <c r="L36" s="9"/>
      <c r="M36" s="1"/>
      <c r="N36" s="1"/>
      <c r="O36" s="1"/>
      <c r="P36" s="1"/>
      <c r="Q36" s="1"/>
      <c r="R36" s="1"/>
      <c r="S36" s="1"/>
      <c r="T36" s="1"/>
      <c r="U36" s="39"/>
      <c r="V36" s="39"/>
      <c r="W36" s="39"/>
      <c r="X36" s="39"/>
      <c r="Y36" s="38"/>
    </row>
    <row r="37" spans="1:25">
      <c r="A37" s="219"/>
      <c r="B37" s="219"/>
      <c r="C37" s="219"/>
      <c r="D37" s="219"/>
      <c r="E37" s="219"/>
      <c r="F37" s="219"/>
      <c r="G37" s="219"/>
      <c r="H37" s="219"/>
      <c r="I37" s="219"/>
      <c r="J37" s="219"/>
      <c r="K37" s="219"/>
      <c r="L37" s="9"/>
      <c r="M37" s="1"/>
      <c r="N37" s="1"/>
      <c r="O37" s="1"/>
      <c r="P37" s="1"/>
      <c r="Q37" s="1"/>
      <c r="R37" s="1"/>
      <c r="S37" s="1"/>
      <c r="T37" s="1"/>
      <c r="U37" s="39"/>
      <c r="V37" s="39"/>
      <c r="W37" s="39"/>
      <c r="X37" s="39"/>
      <c r="Y37" s="38"/>
    </row>
    <row r="38" spans="1:25">
      <c r="A38" s="219"/>
      <c r="B38" s="219"/>
      <c r="C38" s="219"/>
      <c r="D38" s="219"/>
      <c r="E38" s="219"/>
      <c r="F38" s="219"/>
      <c r="G38" s="219"/>
      <c r="H38" s="219"/>
      <c r="I38" s="219"/>
      <c r="J38" s="219"/>
      <c r="K38" s="219"/>
      <c r="L38" s="9"/>
      <c r="M38" s="1"/>
      <c r="N38" s="1"/>
      <c r="O38" s="1"/>
      <c r="P38" s="1"/>
      <c r="Q38" s="1"/>
      <c r="R38" s="1"/>
      <c r="S38" s="1"/>
      <c r="T38" s="1"/>
      <c r="U38" s="39"/>
      <c r="V38" s="39"/>
      <c r="W38" s="39"/>
      <c r="X38" s="39"/>
      <c r="Y38" s="38"/>
    </row>
    <row r="39" spans="1:25">
      <c r="A39" s="219"/>
      <c r="B39" s="219"/>
      <c r="C39" s="219"/>
      <c r="D39" s="219"/>
      <c r="E39" s="219"/>
      <c r="F39" s="219"/>
      <c r="G39" s="219"/>
      <c r="H39" s="219"/>
      <c r="I39" s="219"/>
      <c r="J39" s="219"/>
      <c r="K39" s="219"/>
      <c r="L39" s="9"/>
      <c r="M39" s="1"/>
      <c r="N39" s="1"/>
      <c r="O39" s="1"/>
      <c r="P39" s="1"/>
      <c r="Q39" s="1"/>
      <c r="R39" s="1"/>
      <c r="S39" s="1"/>
      <c r="T39" s="1"/>
      <c r="U39" s="39"/>
      <c r="V39" s="39"/>
      <c r="W39" s="39"/>
      <c r="X39" s="39"/>
      <c r="Y39" s="38"/>
    </row>
    <row r="40" spans="1:25">
      <c r="A40" s="219"/>
      <c r="B40" s="219"/>
      <c r="C40" s="219"/>
      <c r="D40" s="219"/>
      <c r="E40" s="219"/>
      <c r="F40" s="219"/>
      <c r="G40" s="219"/>
      <c r="H40" s="219"/>
      <c r="I40" s="219"/>
      <c r="J40" s="219"/>
      <c r="K40" s="219"/>
      <c r="L40" s="9"/>
      <c r="M40" s="1"/>
      <c r="N40" s="1"/>
      <c r="O40" s="1"/>
      <c r="P40" s="1"/>
      <c r="Q40" s="1"/>
      <c r="R40" s="1"/>
      <c r="S40" s="1"/>
      <c r="T40" s="1"/>
      <c r="U40" s="39"/>
      <c r="V40" s="39"/>
      <c r="W40" s="39"/>
      <c r="X40" s="39"/>
      <c r="Y40" s="38"/>
    </row>
    <row r="41" spans="1:25">
      <c r="A41" s="219"/>
      <c r="B41" s="219"/>
      <c r="C41" s="219"/>
      <c r="D41" s="219"/>
      <c r="E41" s="219"/>
      <c r="F41" s="219"/>
      <c r="G41" s="219"/>
      <c r="H41" s="219"/>
      <c r="I41" s="219"/>
      <c r="J41" s="219"/>
      <c r="K41" s="219"/>
      <c r="L41" s="9"/>
      <c r="M41" s="1"/>
      <c r="N41" s="1"/>
      <c r="O41" s="1"/>
      <c r="P41" s="1"/>
      <c r="Q41" s="1"/>
      <c r="R41" s="1"/>
      <c r="S41" s="1"/>
      <c r="T41" s="1"/>
      <c r="U41" s="39"/>
      <c r="V41" s="39"/>
      <c r="W41" s="39"/>
      <c r="X41" s="39"/>
      <c r="Y41" s="38"/>
    </row>
    <row r="42" spans="1:25">
      <c r="A42" s="219"/>
      <c r="B42" s="219"/>
      <c r="C42" s="219"/>
      <c r="D42" s="219"/>
      <c r="E42" s="219"/>
      <c r="F42" s="219"/>
      <c r="G42" s="219"/>
      <c r="H42" s="219"/>
      <c r="I42" s="219"/>
      <c r="J42" s="219"/>
      <c r="K42" s="219"/>
      <c r="L42" s="9"/>
      <c r="M42" s="1"/>
      <c r="N42" s="1"/>
      <c r="O42" s="1"/>
      <c r="P42" s="1"/>
      <c r="Q42" s="1"/>
      <c r="R42" s="1"/>
      <c r="S42" s="1"/>
      <c r="T42" s="1"/>
      <c r="U42" s="39"/>
      <c r="V42" s="39"/>
      <c r="W42" s="39"/>
      <c r="X42" s="39"/>
      <c r="Y42" s="38"/>
    </row>
    <row r="43" spans="1:25">
      <c r="A43" s="219"/>
      <c r="B43" s="219"/>
      <c r="C43" s="219"/>
      <c r="D43" s="219"/>
      <c r="E43" s="219"/>
      <c r="F43" s="219"/>
      <c r="G43" s="219"/>
      <c r="H43" s="219"/>
      <c r="I43" s="219"/>
      <c r="J43" s="219"/>
      <c r="K43" s="219"/>
      <c r="L43" s="9"/>
      <c r="M43" s="1"/>
      <c r="N43" s="1"/>
      <c r="O43" s="1"/>
      <c r="P43" s="1"/>
      <c r="Q43" s="1"/>
      <c r="R43" s="1"/>
      <c r="S43" s="1"/>
      <c r="T43" s="1"/>
      <c r="U43" s="39"/>
      <c r="V43" s="39"/>
      <c r="W43" s="39"/>
      <c r="X43" s="39"/>
      <c r="Y43" s="38"/>
    </row>
    <row r="44" spans="1:25">
      <c r="A44" s="219"/>
      <c r="B44" s="219"/>
      <c r="C44" s="219"/>
      <c r="D44" s="219"/>
      <c r="E44" s="219"/>
      <c r="F44" s="219"/>
      <c r="G44" s="219"/>
      <c r="H44" s="219"/>
      <c r="I44" s="219"/>
      <c r="J44" s="219"/>
      <c r="K44" s="219"/>
      <c r="L44" s="9"/>
      <c r="M44" s="1"/>
      <c r="N44" s="1"/>
      <c r="O44" s="1"/>
      <c r="P44" s="1"/>
      <c r="Q44" s="1"/>
      <c r="R44" s="1"/>
      <c r="S44" s="1"/>
      <c r="T44" s="1"/>
      <c r="U44" s="39"/>
      <c r="V44" s="39"/>
      <c r="W44" s="39"/>
      <c r="X44" s="39"/>
      <c r="Y44" s="38"/>
    </row>
    <row r="45" spans="1:25">
      <c r="A45" s="219"/>
      <c r="B45" s="219"/>
      <c r="C45" s="219"/>
      <c r="D45" s="219"/>
      <c r="E45" s="219"/>
      <c r="F45" s="219"/>
      <c r="G45" s="219"/>
      <c r="H45" s="219"/>
      <c r="I45" s="219"/>
      <c r="J45" s="219"/>
      <c r="K45" s="219"/>
      <c r="L45" s="9"/>
      <c r="M45" s="1"/>
      <c r="N45" s="1"/>
      <c r="O45" s="1"/>
      <c r="P45" s="1"/>
      <c r="Q45" s="1"/>
      <c r="R45" s="1"/>
      <c r="S45" s="1"/>
      <c r="T45" s="1"/>
      <c r="U45" s="39"/>
      <c r="V45" s="39"/>
      <c r="W45" s="39"/>
      <c r="X45" s="39"/>
      <c r="Y45" s="38"/>
    </row>
    <row r="46" spans="1:25">
      <c r="A46" s="219"/>
      <c r="B46" s="219"/>
      <c r="C46" s="219"/>
      <c r="D46" s="219"/>
      <c r="E46" s="219"/>
      <c r="F46" s="219"/>
      <c r="G46" s="219"/>
      <c r="H46" s="219"/>
      <c r="I46" s="219"/>
      <c r="J46" s="219"/>
      <c r="K46" s="219"/>
      <c r="L46" s="9"/>
      <c r="M46" s="1"/>
      <c r="N46" s="1"/>
      <c r="O46" s="1"/>
      <c r="P46" s="1"/>
      <c r="Q46" s="1"/>
      <c r="R46" s="1"/>
      <c r="S46" s="1"/>
      <c r="T46" s="1"/>
      <c r="U46" s="39"/>
      <c r="V46" s="39"/>
      <c r="W46" s="39"/>
      <c r="X46" s="39"/>
      <c r="Y46" s="38"/>
    </row>
    <row r="47" spans="1:25">
      <c r="A47" s="219"/>
      <c r="B47" s="219"/>
      <c r="C47" s="219"/>
      <c r="D47" s="219"/>
      <c r="E47" s="219"/>
      <c r="F47" s="219"/>
      <c r="G47" s="219"/>
      <c r="H47" s="219"/>
      <c r="I47" s="219"/>
      <c r="J47" s="219"/>
      <c r="K47" s="219"/>
      <c r="L47" s="9"/>
      <c r="M47" s="1"/>
      <c r="N47" s="1"/>
      <c r="O47" s="1"/>
      <c r="P47" s="1"/>
      <c r="Q47" s="1"/>
      <c r="R47" s="1"/>
      <c r="S47" s="1"/>
      <c r="T47" s="1"/>
      <c r="U47" s="39"/>
      <c r="V47" s="39"/>
      <c r="W47" s="39"/>
      <c r="X47" s="39"/>
      <c r="Y47" s="38"/>
    </row>
    <row r="48" spans="1:25">
      <c r="A48" s="219"/>
      <c r="B48" s="219"/>
      <c r="C48" s="219"/>
      <c r="D48" s="219"/>
      <c r="E48" s="219"/>
      <c r="F48" s="219"/>
      <c r="G48" s="219"/>
      <c r="H48" s="219"/>
      <c r="I48" s="219"/>
      <c r="J48" s="219"/>
      <c r="K48" s="219"/>
      <c r="L48" s="9"/>
      <c r="M48" s="1"/>
      <c r="N48" s="1"/>
      <c r="O48" s="1"/>
      <c r="P48" s="1"/>
      <c r="Q48" s="1"/>
      <c r="R48" s="1"/>
      <c r="S48" s="1"/>
      <c r="T48" s="1"/>
      <c r="U48" s="39"/>
      <c r="V48" s="39"/>
      <c r="W48" s="39"/>
      <c r="X48" s="39"/>
      <c r="Y48" s="38"/>
    </row>
    <row r="49" spans="1:25">
      <c r="A49" s="219"/>
      <c r="B49" s="219"/>
      <c r="C49" s="219"/>
      <c r="D49" s="219"/>
      <c r="E49" s="219"/>
      <c r="F49" s="219"/>
      <c r="G49" s="219"/>
      <c r="H49" s="219"/>
      <c r="I49" s="219"/>
      <c r="J49" s="219"/>
      <c r="K49" s="219"/>
      <c r="L49" s="9"/>
      <c r="M49" s="1"/>
      <c r="N49" s="1"/>
      <c r="O49" s="1"/>
      <c r="P49" s="1"/>
      <c r="Q49" s="1"/>
      <c r="R49" s="1"/>
      <c r="S49" s="1"/>
      <c r="T49" s="1"/>
      <c r="U49" s="39"/>
      <c r="V49" s="39"/>
      <c r="W49" s="39"/>
      <c r="X49" s="39"/>
      <c r="Y49" s="38"/>
    </row>
    <row r="50" spans="1:25">
      <c r="A50" s="219"/>
      <c r="B50" s="219"/>
      <c r="C50" s="219"/>
      <c r="D50" s="219"/>
      <c r="E50" s="219"/>
      <c r="F50" s="219"/>
      <c r="G50" s="219"/>
      <c r="H50" s="219"/>
      <c r="I50" s="219"/>
      <c r="J50" s="219"/>
      <c r="K50" s="219"/>
      <c r="L50" s="9"/>
      <c r="M50" s="1"/>
      <c r="N50" s="1"/>
      <c r="O50" s="1"/>
      <c r="P50" s="1"/>
      <c r="Q50" s="1"/>
      <c r="R50" s="1"/>
      <c r="S50" s="1"/>
      <c r="T50" s="1"/>
      <c r="U50" s="39"/>
      <c r="V50" s="39"/>
      <c r="W50" s="39"/>
      <c r="X50" s="39"/>
      <c r="Y50" s="38"/>
    </row>
    <row r="51" spans="1:25">
      <c r="A51" s="219"/>
      <c r="B51" s="219"/>
      <c r="C51" s="219"/>
      <c r="D51" s="219"/>
      <c r="E51" s="219"/>
      <c r="F51" s="219"/>
      <c r="G51" s="219"/>
      <c r="H51" s="219"/>
      <c r="I51" s="219"/>
      <c r="J51" s="219"/>
      <c r="K51" s="219"/>
      <c r="L51" s="9"/>
      <c r="M51" s="1"/>
      <c r="N51" s="1"/>
      <c r="O51" s="1"/>
      <c r="P51" s="1"/>
      <c r="Q51" s="1"/>
      <c r="R51" s="1"/>
      <c r="S51" s="1"/>
      <c r="T51" s="1"/>
      <c r="U51" s="39"/>
      <c r="V51" s="39"/>
      <c r="W51" s="39"/>
      <c r="X51" s="39"/>
      <c r="Y51" s="38"/>
    </row>
    <row r="52" spans="1:25">
      <c r="A52" s="219"/>
      <c r="B52" s="219"/>
      <c r="C52" s="219"/>
      <c r="D52" s="219"/>
      <c r="E52" s="219"/>
      <c r="F52" s="219"/>
      <c r="G52" s="219"/>
      <c r="H52" s="219"/>
      <c r="I52" s="219"/>
      <c r="J52" s="219"/>
      <c r="K52" s="219"/>
      <c r="L52" s="9"/>
      <c r="M52" s="1"/>
      <c r="N52" s="1"/>
      <c r="O52" s="1"/>
      <c r="P52" s="1"/>
      <c r="Q52" s="1"/>
      <c r="R52" s="1"/>
      <c r="S52" s="1"/>
      <c r="T52" s="1"/>
      <c r="U52" s="39"/>
      <c r="V52" s="39"/>
      <c r="W52" s="39"/>
      <c r="X52" s="39"/>
      <c r="Y52" s="38"/>
    </row>
    <row r="53" spans="1:25">
      <c r="A53" s="219"/>
      <c r="B53" s="219"/>
      <c r="C53" s="219"/>
      <c r="D53" s="219"/>
      <c r="E53" s="219"/>
      <c r="F53" s="219"/>
      <c r="G53" s="219"/>
      <c r="H53" s="219"/>
      <c r="I53" s="219"/>
      <c r="J53" s="219"/>
      <c r="K53" s="219"/>
      <c r="L53" s="9"/>
      <c r="M53" s="1"/>
      <c r="N53" s="1"/>
      <c r="O53" s="1"/>
      <c r="P53" s="1"/>
      <c r="Q53" s="1"/>
      <c r="R53" s="1"/>
      <c r="S53" s="1"/>
      <c r="T53" s="1"/>
      <c r="U53" s="39"/>
      <c r="V53" s="39"/>
      <c r="W53" s="39"/>
      <c r="X53" s="39"/>
      <c r="Y53" s="38"/>
    </row>
    <row r="54" spans="1:25">
      <c r="A54" s="219"/>
      <c r="B54" s="219"/>
      <c r="C54" s="219"/>
      <c r="D54" s="219"/>
      <c r="E54" s="219"/>
      <c r="F54" s="219"/>
      <c r="G54" s="219"/>
      <c r="H54" s="219"/>
      <c r="I54" s="219"/>
      <c r="J54" s="219"/>
      <c r="K54" s="219"/>
      <c r="L54" s="9"/>
      <c r="M54" s="1"/>
      <c r="N54" s="1"/>
      <c r="O54" s="1"/>
      <c r="P54" s="1"/>
      <c r="Q54" s="1"/>
      <c r="R54" s="1"/>
      <c r="S54" s="1"/>
      <c r="T54" s="1"/>
      <c r="U54" s="39"/>
      <c r="V54" s="39"/>
      <c r="W54" s="39"/>
      <c r="X54" s="39"/>
      <c r="Y54" s="38"/>
    </row>
    <row r="55" spans="1:25">
      <c r="A55" s="219"/>
      <c r="B55" s="219"/>
      <c r="C55" s="219"/>
      <c r="D55" s="219"/>
      <c r="E55" s="219"/>
      <c r="F55" s="219"/>
      <c r="G55" s="219"/>
      <c r="H55" s="219"/>
      <c r="I55" s="219"/>
      <c r="J55" s="219"/>
      <c r="K55" s="219"/>
      <c r="L55" s="33"/>
      <c r="M55" s="34"/>
      <c r="N55" s="34"/>
      <c r="O55" s="34"/>
      <c r="P55" s="34"/>
      <c r="Q55" s="34"/>
      <c r="R55" s="34"/>
      <c r="S55" s="34"/>
      <c r="T55" s="34"/>
      <c r="U55" s="37"/>
      <c r="V55" s="37"/>
      <c r="W55" s="37"/>
      <c r="X55" s="37"/>
      <c r="Y55" s="36"/>
    </row>
  </sheetData>
  <mergeCells count="101">
    <mergeCell ref="A5:F6"/>
    <mergeCell ref="G5:K6"/>
    <mergeCell ref="L5:Y6"/>
    <mergeCell ref="A7:F7"/>
    <mergeCell ref="G7:K7"/>
    <mergeCell ref="A8:F8"/>
    <mergeCell ref="G8:K8"/>
    <mergeCell ref="A12:F12"/>
    <mergeCell ref="G12:K12"/>
    <mergeCell ref="A13:F13"/>
    <mergeCell ref="G13:K13"/>
    <mergeCell ref="A14:F14"/>
    <mergeCell ref="G14:K14"/>
    <mergeCell ref="A9:F9"/>
    <mergeCell ref="G9:K9"/>
    <mergeCell ref="A10:F10"/>
    <mergeCell ref="G10:K10"/>
    <mergeCell ref="A11:F11"/>
    <mergeCell ref="G11:K11"/>
    <mergeCell ref="A18:F18"/>
    <mergeCell ref="G18:K18"/>
    <mergeCell ref="A19:F19"/>
    <mergeCell ref="G19:K19"/>
    <mergeCell ref="A20:F20"/>
    <mergeCell ref="G20:K20"/>
    <mergeCell ref="A15:F15"/>
    <mergeCell ref="G15:K15"/>
    <mergeCell ref="A16:F16"/>
    <mergeCell ref="G16:K16"/>
    <mergeCell ref="A17:F17"/>
    <mergeCell ref="G17:K17"/>
    <mergeCell ref="A24:F24"/>
    <mergeCell ref="G24:K24"/>
    <mergeCell ref="A25:F25"/>
    <mergeCell ref="G25:K25"/>
    <mergeCell ref="A26:F26"/>
    <mergeCell ref="G26:K26"/>
    <mergeCell ref="A21:F21"/>
    <mergeCell ref="G21:K21"/>
    <mergeCell ref="A22:F22"/>
    <mergeCell ref="G22:K22"/>
    <mergeCell ref="A23:F23"/>
    <mergeCell ref="G23:K23"/>
    <mergeCell ref="A30:F30"/>
    <mergeCell ref="G30:K30"/>
    <mergeCell ref="A31:F31"/>
    <mergeCell ref="G31:K31"/>
    <mergeCell ref="A32:F32"/>
    <mergeCell ref="G32:K32"/>
    <mergeCell ref="A27:F27"/>
    <mergeCell ref="G27:K27"/>
    <mergeCell ref="A28:F28"/>
    <mergeCell ref="G28:K28"/>
    <mergeCell ref="A29:F29"/>
    <mergeCell ref="G29:K29"/>
    <mergeCell ref="A36:F36"/>
    <mergeCell ref="G36:K36"/>
    <mergeCell ref="A37:F37"/>
    <mergeCell ref="G37:K37"/>
    <mergeCell ref="A38:F38"/>
    <mergeCell ref="G38:K38"/>
    <mergeCell ref="A33:F33"/>
    <mergeCell ref="G33:K33"/>
    <mergeCell ref="A34:F34"/>
    <mergeCell ref="G34:K34"/>
    <mergeCell ref="A35:F35"/>
    <mergeCell ref="G35:K35"/>
    <mergeCell ref="A42:F42"/>
    <mergeCell ref="G42:K42"/>
    <mergeCell ref="A43:F43"/>
    <mergeCell ref="G43:K43"/>
    <mergeCell ref="A44:F44"/>
    <mergeCell ref="G44:K44"/>
    <mergeCell ref="A39:F39"/>
    <mergeCell ref="G39:K39"/>
    <mergeCell ref="A40:F40"/>
    <mergeCell ref="G40:K40"/>
    <mergeCell ref="A41:F41"/>
    <mergeCell ref="G41:K41"/>
    <mergeCell ref="A48:F48"/>
    <mergeCell ref="G48:K48"/>
    <mergeCell ref="A49:F49"/>
    <mergeCell ref="G49:K49"/>
    <mergeCell ref="A50:F50"/>
    <mergeCell ref="G50:K50"/>
    <mergeCell ref="A45:F45"/>
    <mergeCell ref="G45:K45"/>
    <mergeCell ref="A46:F46"/>
    <mergeCell ref="G46:K46"/>
    <mergeCell ref="A47:F47"/>
    <mergeCell ref="G47:K47"/>
    <mergeCell ref="A54:F54"/>
    <mergeCell ref="G54:K54"/>
    <mergeCell ref="A55:F55"/>
    <mergeCell ref="G55:K55"/>
    <mergeCell ref="A51:F51"/>
    <mergeCell ref="G51:K51"/>
    <mergeCell ref="A52:F52"/>
    <mergeCell ref="G52:K52"/>
    <mergeCell ref="A53:F53"/>
    <mergeCell ref="G53:K53"/>
  </mergeCells>
  <phoneticPr fontId="4"/>
  <pageMargins left="0.55000000000000004" right="0.2"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5"/>
  <sheetViews>
    <sheetView zoomScaleNormal="100" workbookViewId="0">
      <selection activeCell="B7" sqref="B7:C7"/>
    </sheetView>
  </sheetViews>
  <sheetFormatPr defaultColWidth="4.6328125" defaultRowHeight="13"/>
  <cols>
    <col min="1" max="17" width="5.6328125" style="11" customWidth="1"/>
    <col min="18" max="16384" width="4.6328125" style="11"/>
  </cols>
  <sheetData>
    <row r="1" spans="1:17">
      <c r="A1" s="54" t="s">
        <v>19</v>
      </c>
    </row>
    <row r="2" spans="1:17" ht="13.5" customHeight="1" thickBot="1">
      <c r="A2" s="10"/>
    </row>
    <row r="3" spans="1:17" ht="14.25" customHeight="1" thickBot="1">
      <c r="A3" s="12"/>
      <c r="B3" s="13"/>
      <c r="C3" s="13"/>
      <c r="D3" s="13"/>
      <c r="E3" s="13"/>
      <c r="F3" s="13"/>
      <c r="G3" s="12"/>
      <c r="H3" s="13"/>
      <c r="K3" s="273" t="s">
        <v>67</v>
      </c>
      <c r="L3" s="274"/>
      <c r="M3" s="275"/>
      <c r="N3" s="281"/>
      <c r="O3" s="281"/>
      <c r="P3" s="281"/>
      <c r="Q3" s="282"/>
    </row>
    <row r="4" spans="1:17" ht="13.5" thickBot="1">
      <c r="A4" s="12"/>
      <c r="B4" s="13"/>
      <c r="C4" s="13"/>
      <c r="D4" s="13"/>
      <c r="E4" s="13"/>
      <c r="F4" s="13"/>
      <c r="G4" s="12"/>
      <c r="H4" s="13"/>
      <c r="K4" s="237" t="s">
        <v>2</v>
      </c>
      <c r="L4" s="238"/>
      <c r="M4" s="239"/>
      <c r="N4" s="239"/>
      <c r="O4" s="239"/>
      <c r="P4" s="239"/>
      <c r="Q4" s="240"/>
    </row>
    <row r="5" spans="1:17" ht="7.5" customHeight="1" thickBot="1">
      <c r="B5" s="14"/>
      <c r="C5" s="15"/>
      <c r="D5" s="15"/>
      <c r="E5" s="15"/>
      <c r="F5" s="15"/>
      <c r="G5" s="15"/>
      <c r="H5" s="15"/>
    </row>
    <row r="6" spans="1:17" s="17" customFormat="1" ht="15" customHeight="1" thickTop="1">
      <c r="A6" s="247" t="s">
        <v>97</v>
      </c>
      <c r="B6" s="241" t="s">
        <v>8</v>
      </c>
      <c r="C6" s="241"/>
      <c r="D6" s="278"/>
      <c r="E6" s="279"/>
      <c r="F6" s="279"/>
      <c r="G6" s="279"/>
      <c r="H6" s="279"/>
      <c r="I6" s="279"/>
      <c r="J6" s="279"/>
      <c r="K6" s="279"/>
      <c r="L6" s="279"/>
      <c r="M6" s="279"/>
      <c r="N6" s="279"/>
      <c r="O6" s="279"/>
      <c r="P6" s="279"/>
      <c r="Q6" s="280"/>
    </row>
    <row r="7" spans="1:17" s="17" customFormat="1" ht="15" customHeight="1">
      <c r="A7" s="248"/>
      <c r="B7" s="283" t="s">
        <v>9</v>
      </c>
      <c r="C7" s="283"/>
      <c r="D7" s="284"/>
      <c r="E7" s="285"/>
      <c r="F7" s="285"/>
      <c r="G7" s="285"/>
      <c r="H7" s="285"/>
      <c r="I7" s="285"/>
      <c r="J7" s="285"/>
      <c r="K7" s="285"/>
      <c r="L7" s="285"/>
      <c r="M7" s="285"/>
      <c r="N7" s="285"/>
      <c r="O7" s="285"/>
      <c r="P7" s="285"/>
      <c r="Q7" s="286"/>
    </row>
    <row r="8" spans="1:17" s="17" customFormat="1" ht="15" customHeight="1">
      <c r="A8" s="248"/>
      <c r="B8" s="251" t="s">
        <v>3</v>
      </c>
      <c r="C8" s="252"/>
      <c r="D8" s="18" t="s">
        <v>49</v>
      </c>
      <c r="E8" s="19"/>
      <c r="F8" s="19"/>
      <c r="G8" s="19"/>
      <c r="H8" s="19"/>
      <c r="I8" s="19"/>
      <c r="J8" s="19"/>
      <c r="K8" s="19"/>
      <c r="L8" s="19"/>
      <c r="M8" s="19"/>
      <c r="N8" s="19"/>
      <c r="O8" s="19"/>
      <c r="P8" s="19"/>
      <c r="Q8" s="42"/>
    </row>
    <row r="9" spans="1:17" s="17" customFormat="1" ht="15" customHeight="1">
      <c r="A9" s="249"/>
      <c r="B9" s="253"/>
      <c r="C9" s="254"/>
      <c r="D9" s="257"/>
      <c r="E9" s="258"/>
      <c r="F9" s="258"/>
      <c r="G9" s="258"/>
      <c r="H9" s="258"/>
      <c r="I9" s="258"/>
      <c r="J9" s="258"/>
      <c r="K9" s="258"/>
      <c r="L9" s="258"/>
      <c r="M9" s="258"/>
      <c r="N9" s="258"/>
      <c r="O9" s="258"/>
      <c r="P9" s="258"/>
      <c r="Q9" s="259"/>
    </row>
    <row r="10" spans="1:17" s="17" customFormat="1" ht="15" customHeight="1">
      <c r="A10" s="249"/>
      <c r="B10" s="255"/>
      <c r="C10" s="256"/>
      <c r="D10" s="260"/>
      <c r="E10" s="261"/>
      <c r="F10" s="261"/>
      <c r="G10" s="261"/>
      <c r="H10" s="261"/>
      <c r="I10" s="261"/>
      <c r="J10" s="261"/>
      <c r="K10" s="261"/>
      <c r="L10" s="261"/>
      <c r="M10" s="261"/>
      <c r="N10" s="261"/>
      <c r="O10" s="261"/>
      <c r="P10" s="261"/>
      <c r="Q10" s="262"/>
    </row>
    <row r="11" spans="1:17" s="17" customFormat="1" ht="15" customHeight="1">
      <c r="A11" s="250"/>
      <c r="B11" s="267" t="s">
        <v>10</v>
      </c>
      <c r="C11" s="268"/>
      <c r="D11" s="268" t="s">
        <v>4</v>
      </c>
      <c r="E11" s="268"/>
      <c r="F11" s="269"/>
      <c r="G11" s="270"/>
      <c r="H11" s="270"/>
      <c r="I11" s="270"/>
      <c r="J11" s="267"/>
      <c r="K11" s="269" t="s">
        <v>11</v>
      </c>
      <c r="L11" s="267"/>
      <c r="M11" s="271"/>
      <c r="N11" s="271"/>
      <c r="O11" s="271"/>
      <c r="P11" s="271"/>
      <c r="Q11" s="272"/>
    </row>
    <row r="12" spans="1:17" s="17" customFormat="1" ht="15" customHeight="1">
      <c r="A12" s="242" t="s">
        <v>20</v>
      </c>
      <c r="B12" s="268" t="s">
        <v>21</v>
      </c>
      <c r="C12" s="268"/>
      <c r="D12" s="263"/>
      <c r="E12" s="263"/>
      <c r="F12" s="263"/>
      <c r="G12" s="263"/>
      <c r="H12" s="264" t="s">
        <v>12</v>
      </c>
      <c r="I12" s="252"/>
      <c r="J12" s="289" t="s">
        <v>22</v>
      </c>
      <c r="K12" s="290"/>
      <c r="L12" s="290"/>
      <c r="M12" s="290"/>
      <c r="N12" s="290"/>
      <c r="O12" s="290"/>
      <c r="P12" s="290"/>
      <c r="Q12" s="291"/>
    </row>
    <row r="13" spans="1:17" s="17" customFormat="1" ht="15" customHeight="1">
      <c r="A13" s="242"/>
      <c r="B13" s="264" t="s">
        <v>13</v>
      </c>
      <c r="C13" s="252"/>
      <c r="D13" s="292"/>
      <c r="E13" s="293"/>
      <c r="F13" s="293"/>
      <c r="G13" s="294"/>
      <c r="H13" s="265"/>
      <c r="I13" s="254"/>
      <c r="J13" s="301"/>
      <c r="K13" s="302"/>
      <c r="L13" s="302"/>
      <c r="M13" s="302"/>
      <c r="N13" s="302"/>
      <c r="O13" s="302"/>
      <c r="P13" s="302"/>
      <c r="Q13" s="303"/>
    </row>
    <row r="14" spans="1:17" s="17" customFormat="1" ht="15" customHeight="1">
      <c r="A14" s="242"/>
      <c r="B14" s="266"/>
      <c r="C14" s="256"/>
      <c r="D14" s="295"/>
      <c r="E14" s="296"/>
      <c r="F14" s="296"/>
      <c r="G14" s="297"/>
      <c r="H14" s="266"/>
      <c r="I14" s="256"/>
      <c r="J14" s="295"/>
      <c r="K14" s="296"/>
      <c r="L14" s="296"/>
      <c r="M14" s="296"/>
      <c r="N14" s="296"/>
      <c r="O14" s="296"/>
      <c r="P14" s="296"/>
      <c r="Q14" s="304"/>
    </row>
    <row r="15" spans="1:17" ht="26.25" customHeight="1">
      <c r="A15" s="243" t="s">
        <v>23</v>
      </c>
      <c r="B15" s="244"/>
      <c r="C15" s="244"/>
      <c r="D15" s="245" t="s">
        <v>53</v>
      </c>
      <c r="E15" s="245"/>
      <c r="F15" s="245"/>
      <c r="G15" s="245"/>
      <c r="H15" s="245"/>
      <c r="I15" s="245"/>
      <c r="J15" s="245"/>
      <c r="K15" s="245"/>
      <c r="L15" s="245"/>
      <c r="M15" s="245"/>
      <c r="N15" s="245"/>
      <c r="O15" s="245"/>
      <c r="P15" s="245"/>
      <c r="Q15" s="246"/>
    </row>
    <row r="16" spans="1:17" ht="13.5" customHeight="1">
      <c r="A16" s="312" t="s">
        <v>24</v>
      </c>
      <c r="B16" s="313"/>
      <c r="C16" s="313"/>
      <c r="D16" s="313"/>
      <c r="E16" s="313"/>
      <c r="F16" s="313"/>
      <c r="G16" s="313"/>
      <c r="H16" s="313"/>
      <c r="I16" s="313"/>
      <c r="J16" s="313"/>
      <c r="K16" s="313"/>
      <c r="L16" s="313"/>
      <c r="M16" s="313"/>
      <c r="N16" s="313"/>
      <c r="O16" s="313"/>
      <c r="P16" s="313"/>
      <c r="Q16" s="314"/>
    </row>
    <row r="17" spans="1:20" ht="25.5" customHeight="1">
      <c r="A17" s="309" t="s">
        <v>86</v>
      </c>
      <c r="B17" s="310"/>
      <c r="C17" s="310"/>
      <c r="D17" s="310"/>
      <c r="E17" s="310"/>
      <c r="F17" s="310"/>
      <c r="G17" s="310"/>
      <c r="H17" s="310"/>
      <c r="I17" s="310"/>
      <c r="J17" s="310"/>
      <c r="K17" s="310"/>
      <c r="L17" s="310"/>
      <c r="M17" s="310"/>
      <c r="N17" s="310"/>
      <c r="O17" s="310"/>
      <c r="P17" s="310"/>
      <c r="Q17" s="311"/>
    </row>
    <row r="18" spans="1:20" ht="26.25" customHeight="1">
      <c r="A18" s="298" t="s">
        <v>50</v>
      </c>
      <c r="B18" s="299"/>
      <c r="C18" s="299"/>
      <c r="D18" s="299"/>
      <c r="E18" s="299"/>
      <c r="F18" s="299"/>
      <c r="G18" s="299"/>
      <c r="H18" s="299"/>
      <c r="I18" s="299"/>
      <c r="J18" s="299"/>
      <c r="K18" s="299"/>
      <c r="L18" s="299"/>
      <c r="M18" s="299"/>
      <c r="N18" s="299"/>
      <c r="O18" s="299"/>
      <c r="P18" s="299"/>
      <c r="Q18" s="300"/>
    </row>
    <row r="19" spans="1:20" ht="15" customHeight="1">
      <c r="A19" s="43" t="s">
        <v>25</v>
      </c>
      <c r="B19" s="40"/>
      <c r="C19" s="40"/>
      <c r="D19" s="40"/>
      <c r="E19" s="40"/>
      <c r="F19" s="40"/>
      <c r="G19" s="40"/>
      <c r="H19" s="40"/>
      <c r="I19" s="40"/>
      <c r="K19" s="40"/>
      <c r="L19" s="40"/>
      <c r="M19" s="40"/>
      <c r="N19" s="40"/>
      <c r="O19" s="40"/>
      <c r="P19" s="40"/>
      <c r="Q19" s="44"/>
    </row>
    <row r="20" spans="1:20" ht="15" customHeight="1">
      <c r="A20" s="43" t="s">
        <v>80</v>
      </c>
      <c r="B20" s="40"/>
      <c r="C20" s="40"/>
      <c r="D20" s="40"/>
      <c r="E20" s="40"/>
      <c r="F20" s="40"/>
      <c r="G20" s="40"/>
      <c r="H20" s="40"/>
      <c r="I20" s="40"/>
      <c r="J20" s="40" t="s">
        <v>14</v>
      </c>
      <c r="K20" s="40" t="s">
        <v>3</v>
      </c>
      <c r="L20" s="306"/>
      <c r="M20" s="306"/>
      <c r="N20" s="306"/>
      <c r="O20" s="306"/>
      <c r="P20" s="306"/>
      <c r="Q20" s="307"/>
    </row>
    <row r="21" spans="1:20" ht="15" customHeight="1">
      <c r="A21" s="43" t="s">
        <v>78</v>
      </c>
      <c r="B21" s="40"/>
      <c r="C21" s="40"/>
      <c r="D21" s="40"/>
      <c r="E21" s="40"/>
      <c r="F21" s="40"/>
      <c r="G21" s="40"/>
      <c r="H21" s="40"/>
      <c r="I21" s="40"/>
      <c r="J21" s="40"/>
      <c r="K21" s="40" t="s">
        <v>98</v>
      </c>
      <c r="L21" s="306"/>
      <c r="M21" s="306"/>
      <c r="N21" s="306"/>
      <c r="O21" s="306"/>
      <c r="P21" s="306"/>
      <c r="Q21" s="307"/>
    </row>
    <row r="22" spans="1:20" ht="15" customHeight="1">
      <c r="A22" s="43" t="s">
        <v>27</v>
      </c>
      <c r="B22" s="40"/>
      <c r="C22" s="40"/>
      <c r="D22" s="40"/>
      <c r="E22" s="40"/>
      <c r="F22" s="40"/>
      <c r="G22" s="40"/>
      <c r="H22" s="40"/>
      <c r="I22" s="40"/>
      <c r="J22" s="40"/>
      <c r="M22" s="40"/>
      <c r="N22" s="40"/>
      <c r="O22" s="40"/>
      <c r="P22" s="40"/>
      <c r="Q22" s="44"/>
    </row>
    <row r="23" spans="1:20" ht="15" customHeight="1">
      <c r="A23" s="43" t="s">
        <v>28</v>
      </c>
      <c r="B23" s="40"/>
      <c r="C23" s="40"/>
      <c r="D23" s="40"/>
      <c r="E23" s="40"/>
      <c r="F23" s="40"/>
      <c r="G23" s="40"/>
      <c r="H23" s="40"/>
      <c r="I23" s="40"/>
      <c r="J23" s="40"/>
      <c r="K23" s="40" t="s">
        <v>18</v>
      </c>
      <c r="L23" s="308"/>
      <c r="M23" s="308"/>
      <c r="N23" s="308"/>
      <c r="O23" s="308"/>
      <c r="P23" s="40"/>
      <c r="Q23" s="44"/>
    </row>
    <row r="24" spans="1:20" ht="15" customHeight="1">
      <c r="A24" s="43" t="s">
        <v>81</v>
      </c>
      <c r="B24" s="40"/>
      <c r="C24" s="40"/>
      <c r="D24" s="40"/>
      <c r="E24" s="40"/>
      <c r="F24" s="40"/>
      <c r="G24" s="40"/>
      <c r="H24" s="40"/>
      <c r="I24" s="40"/>
      <c r="J24" s="40"/>
      <c r="K24" s="40"/>
      <c r="L24" s="40"/>
      <c r="M24" s="40"/>
      <c r="N24" s="40"/>
      <c r="O24" s="40"/>
      <c r="P24" s="40"/>
      <c r="Q24" s="44"/>
    </row>
    <row r="25" spans="1:20" ht="15" customHeight="1" thickBot="1">
      <c r="A25" s="45" t="s">
        <v>79</v>
      </c>
      <c r="B25" s="46"/>
      <c r="C25" s="46"/>
      <c r="D25" s="46"/>
      <c r="E25" s="46"/>
      <c r="F25" s="46"/>
      <c r="G25" s="46"/>
      <c r="H25" s="46"/>
      <c r="I25" s="46"/>
      <c r="J25" s="46"/>
      <c r="K25" s="46"/>
      <c r="L25" s="46"/>
      <c r="M25" s="46"/>
      <c r="N25" s="46"/>
      <c r="O25" s="46"/>
      <c r="P25" s="46"/>
      <c r="Q25" s="47"/>
    </row>
    <row r="26" spans="1:20" ht="6" customHeight="1" thickTop="1">
      <c r="A26" s="24"/>
      <c r="B26" s="24"/>
      <c r="C26" s="24"/>
      <c r="D26" s="24"/>
      <c r="E26" s="24"/>
      <c r="F26" s="24"/>
      <c r="G26" s="24"/>
      <c r="H26" s="24"/>
      <c r="I26" s="24"/>
      <c r="J26" s="24"/>
      <c r="K26" s="24"/>
      <c r="L26" s="24"/>
      <c r="M26" s="24"/>
      <c r="N26" s="24"/>
      <c r="O26" s="24"/>
      <c r="P26" s="24"/>
      <c r="Q26" s="24"/>
    </row>
    <row r="27" spans="1:20" ht="10.5" customHeight="1">
      <c r="A27" s="305" t="s">
        <v>87</v>
      </c>
      <c r="B27" s="305"/>
      <c r="C27" s="305"/>
      <c r="D27" s="305"/>
      <c r="E27" s="305"/>
      <c r="F27" s="305"/>
      <c r="G27" s="305"/>
      <c r="H27" s="305"/>
      <c r="I27" s="305"/>
      <c r="J27" s="305"/>
      <c r="K27" s="305"/>
      <c r="L27" s="305"/>
      <c r="M27" s="305"/>
      <c r="N27" s="305"/>
      <c r="O27" s="305"/>
      <c r="P27" s="305"/>
      <c r="Q27" s="305"/>
    </row>
    <row r="28" spans="1:20" ht="9.75" customHeight="1">
      <c r="A28" s="25" t="s">
        <v>29</v>
      </c>
      <c r="B28" s="41" t="s">
        <v>68</v>
      </c>
      <c r="C28" s="30"/>
      <c r="D28" s="30"/>
      <c r="E28" s="30"/>
      <c r="F28" s="30"/>
      <c r="G28" s="30"/>
      <c r="H28" s="30"/>
      <c r="I28" s="30"/>
      <c r="J28" s="30"/>
      <c r="K28" s="30"/>
      <c r="L28" s="30"/>
      <c r="M28" s="30"/>
      <c r="N28" s="30"/>
      <c r="O28" s="30"/>
      <c r="P28" s="30"/>
      <c r="Q28" s="30"/>
      <c r="R28" s="30"/>
      <c r="S28" s="30"/>
      <c r="T28" s="30"/>
    </row>
    <row r="29" spans="1:20" ht="13.5" customHeight="1">
      <c r="A29" s="25" t="s">
        <v>30</v>
      </c>
      <c r="B29" s="41" t="s">
        <v>69</v>
      </c>
      <c r="C29" s="30"/>
      <c r="D29" s="30"/>
      <c r="E29" s="30"/>
      <c r="F29" s="30"/>
      <c r="G29" s="30"/>
      <c r="H29" s="30"/>
      <c r="I29" s="30"/>
      <c r="J29" s="30"/>
      <c r="K29" s="30"/>
      <c r="L29" s="30"/>
      <c r="M29" s="30"/>
      <c r="N29" s="30"/>
      <c r="O29" s="30"/>
      <c r="P29" s="30"/>
      <c r="Q29" s="30"/>
      <c r="R29" s="30"/>
      <c r="S29" s="30"/>
      <c r="T29" s="30"/>
    </row>
    <row r="30" spans="1:20" ht="21" customHeight="1">
      <c r="A30" s="25" t="s">
        <v>31</v>
      </c>
      <c r="B30" s="288" t="s">
        <v>70</v>
      </c>
      <c r="C30" s="288"/>
      <c r="D30" s="288"/>
      <c r="E30" s="288"/>
      <c r="F30" s="288"/>
      <c r="G30" s="288"/>
      <c r="H30" s="288"/>
      <c r="I30" s="288"/>
      <c r="J30" s="288"/>
      <c r="K30" s="288"/>
      <c r="L30" s="288"/>
      <c r="M30" s="288"/>
      <c r="N30" s="288"/>
      <c r="O30" s="288"/>
      <c r="P30" s="288"/>
      <c r="Q30" s="288"/>
      <c r="R30" s="30"/>
      <c r="S30" s="30"/>
      <c r="T30" s="30"/>
    </row>
    <row r="31" spans="1:20" ht="10.5" customHeight="1">
      <c r="A31" s="25" t="s">
        <v>32</v>
      </c>
      <c r="B31" s="277" t="s">
        <v>33</v>
      </c>
      <c r="C31" s="277"/>
      <c r="D31" s="277"/>
      <c r="E31" s="277"/>
      <c r="F31" s="277"/>
      <c r="G31" s="277"/>
      <c r="H31" s="277"/>
      <c r="I31" s="277"/>
      <c r="J31" s="277"/>
      <c r="K31" s="277"/>
      <c r="L31" s="277"/>
      <c r="M31" s="277"/>
      <c r="N31" s="277"/>
      <c r="O31" s="277"/>
      <c r="P31" s="277"/>
      <c r="Q31" s="277"/>
    </row>
    <row r="32" spans="1:20" ht="21" customHeight="1">
      <c r="A32" s="25" t="s">
        <v>34</v>
      </c>
      <c r="B32" s="277" t="s">
        <v>35</v>
      </c>
      <c r="C32" s="277"/>
      <c r="D32" s="277"/>
      <c r="E32" s="277"/>
      <c r="F32" s="277"/>
      <c r="G32" s="277"/>
      <c r="H32" s="277"/>
      <c r="I32" s="277"/>
      <c r="J32" s="277"/>
      <c r="K32" s="277"/>
      <c r="L32" s="277"/>
      <c r="M32" s="277"/>
      <c r="N32" s="277"/>
      <c r="O32" s="277"/>
      <c r="P32" s="277"/>
      <c r="Q32" s="277"/>
    </row>
    <row r="33" spans="1:17" ht="10.5" customHeight="1">
      <c r="A33" s="25"/>
      <c r="B33" s="277" t="s">
        <v>36</v>
      </c>
      <c r="C33" s="277"/>
      <c r="D33" s="277"/>
      <c r="E33" s="277"/>
      <c r="F33" s="277"/>
      <c r="G33" s="277"/>
      <c r="H33" s="277"/>
      <c r="I33" s="277"/>
      <c r="J33" s="277"/>
      <c r="K33" s="277"/>
      <c r="L33" s="277"/>
      <c r="M33" s="277"/>
      <c r="N33" s="277"/>
      <c r="O33" s="277"/>
      <c r="P33" s="277"/>
      <c r="Q33" s="277"/>
    </row>
    <row r="34" spans="1:17" ht="10.5" customHeight="1">
      <c r="A34" s="25"/>
      <c r="B34" s="277"/>
      <c r="C34" s="277"/>
      <c r="D34" s="277"/>
      <c r="E34" s="277"/>
      <c r="F34" s="277"/>
      <c r="G34" s="277"/>
      <c r="H34" s="277"/>
      <c r="I34" s="277"/>
      <c r="J34" s="277"/>
      <c r="K34" s="277"/>
      <c r="L34" s="277"/>
      <c r="M34" s="277"/>
      <c r="N34" s="277"/>
      <c r="O34" s="277"/>
      <c r="P34" s="277"/>
      <c r="Q34" s="277"/>
    </row>
    <row r="35" spans="1:17" ht="21" customHeight="1">
      <c r="A35" s="25" t="s">
        <v>88</v>
      </c>
      <c r="B35" s="277" t="s">
        <v>90</v>
      </c>
      <c r="C35" s="277"/>
      <c r="D35" s="277"/>
      <c r="E35" s="277"/>
      <c r="F35" s="277"/>
      <c r="G35" s="277"/>
      <c r="H35" s="277"/>
      <c r="I35" s="277"/>
      <c r="J35" s="277"/>
      <c r="K35" s="277"/>
      <c r="L35" s="277"/>
      <c r="M35" s="277"/>
      <c r="N35" s="277"/>
      <c r="O35" s="277"/>
      <c r="P35" s="277"/>
      <c r="Q35" s="277"/>
    </row>
    <row r="36" spans="1:17" ht="10.5" customHeight="1">
      <c r="A36" s="25"/>
      <c r="B36" s="277" t="s">
        <v>89</v>
      </c>
      <c r="C36" s="277"/>
      <c r="D36" s="277"/>
      <c r="E36" s="277"/>
      <c r="F36" s="277"/>
      <c r="G36" s="277"/>
      <c r="H36" s="277"/>
      <c r="I36" s="277"/>
      <c r="J36" s="277"/>
      <c r="K36" s="277"/>
      <c r="L36" s="277"/>
      <c r="M36" s="277"/>
      <c r="N36" s="277"/>
      <c r="O36" s="277"/>
      <c r="P36" s="277"/>
      <c r="Q36" s="277"/>
    </row>
    <row r="37" spans="1:17" ht="104.25" customHeight="1">
      <c r="A37" s="25" t="s">
        <v>37</v>
      </c>
      <c r="B37" s="277" t="s">
        <v>74</v>
      </c>
      <c r="C37" s="277"/>
      <c r="D37" s="277"/>
      <c r="E37" s="277"/>
      <c r="F37" s="277"/>
      <c r="G37" s="277"/>
      <c r="H37" s="277"/>
      <c r="I37" s="277"/>
      <c r="J37" s="277"/>
      <c r="K37" s="277"/>
      <c r="L37" s="277"/>
      <c r="M37" s="277"/>
      <c r="N37" s="277"/>
      <c r="O37" s="277"/>
      <c r="P37" s="277"/>
      <c r="Q37" s="277"/>
    </row>
    <row r="38" spans="1:17" ht="117" customHeight="1">
      <c r="A38" s="25" t="s">
        <v>38</v>
      </c>
      <c r="B38" s="277" t="s">
        <v>71</v>
      </c>
      <c r="C38" s="277"/>
      <c r="D38" s="277"/>
      <c r="E38" s="277"/>
      <c r="F38" s="277"/>
      <c r="G38" s="277"/>
      <c r="H38" s="277"/>
      <c r="I38" s="277"/>
      <c r="J38" s="277"/>
      <c r="K38" s="277"/>
      <c r="L38" s="277"/>
      <c r="M38" s="277"/>
      <c r="N38" s="277"/>
      <c r="O38" s="277"/>
      <c r="P38" s="277"/>
      <c r="Q38" s="277"/>
    </row>
    <row r="39" spans="1:17" ht="42" customHeight="1">
      <c r="A39" s="25" t="s">
        <v>39</v>
      </c>
      <c r="B39" s="277" t="s">
        <v>72</v>
      </c>
      <c r="C39" s="277"/>
      <c r="D39" s="277"/>
      <c r="E39" s="277"/>
      <c r="F39" s="277"/>
      <c r="G39" s="277"/>
      <c r="H39" s="277"/>
      <c r="I39" s="277"/>
      <c r="J39" s="277"/>
      <c r="K39" s="277"/>
      <c r="L39" s="277"/>
      <c r="M39" s="277"/>
      <c r="N39" s="277"/>
      <c r="O39" s="277"/>
      <c r="P39" s="277"/>
      <c r="Q39" s="277"/>
    </row>
    <row r="40" spans="1:17" ht="63.75" customHeight="1">
      <c r="A40" s="25" t="s">
        <v>40</v>
      </c>
      <c r="B40" s="277" t="s">
        <v>73</v>
      </c>
      <c r="C40" s="277"/>
      <c r="D40" s="277"/>
      <c r="E40" s="277"/>
      <c r="F40" s="277"/>
      <c r="G40" s="277"/>
      <c r="H40" s="277"/>
      <c r="I40" s="277"/>
      <c r="J40" s="277"/>
      <c r="K40" s="277"/>
      <c r="L40" s="277"/>
      <c r="M40" s="277"/>
      <c r="N40" s="277"/>
      <c r="O40" s="277"/>
      <c r="P40" s="277"/>
      <c r="Q40" s="277"/>
    </row>
    <row r="41" spans="1:17" ht="40.5" customHeight="1">
      <c r="A41" s="25" t="s">
        <v>41</v>
      </c>
      <c r="B41" s="277" t="s">
        <v>42</v>
      </c>
      <c r="C41" s="277"/>
      <c r="D41" s="277"/>
      <c r="E41" s="277"/>
      <c r="F41" s="277"/>
      <c r="G41" s="277"/>
      <c r="H41" s="277"/>
      <c r="I41" s="277"/>
      <c r="J41" s="277"/>
      <c r="K41" s="277"/>
      <c r="L41" s="277"/>
      <c r="M41" s="277"/>
      <c r="N41" s="277"/>
      <c r="O41" s="277"/>
      <c r="P41" s="277"/>
      <c r="Q41" s="277"/>
    </row>
    <row r="42" spans="1:17" ht="12" customHeight="1">
      <c r="A42" s="25" t="s">
        <v>43</v>
      </c>
      <c r="B42" s="287" t="s">
        <v>44</v>
      </c>
      <c r="C42" s="287"/>
      <c r="D42" s="287"/>
      <c r="E42" s="287"/>
      <c r="F42" s="287"/>
      <c r="G42" s="287"/>
      <c r="H42" s="287"/>
      <c r="I42" s="287"/>
      <c r="J42" s="287"/>
      <c r="K42" s="287"/>
      <c r="L42" s="287"/>
      <c r="M42" s="287"/>
      <c r="N42" s="287"/>
      <c r="O42" s="287"/>
      <c r="P42" s="287"/>
      <c r="Q42" s="287"/>
    </row>
    <row r="43" spans="1:17" ht="12" customHeight="1">
      <c r="A43" s="25" t="s">
        <v>45</v>
      </c>
      <c r="B43" s="276" t="s">
        <v>46</v>
      </c>
      <c r="C43" s="276"/>
      <c r="D43" s="276"/>
      <c r="E43" s="276"/>
      <c r="F43" s="276"/>
      <c r="G43" s="276"/>
      <c r="H43" s="276"/>
      <c r="I43" s="276"/>
      <c r="J43" s="276"/>
      <c r="K43" s="276"/>
      <c r="L43" s="276"/>
      <c r="M43" s="276"/>
      <c r="N43" s="276"/>
      <c r="O43" s="276"/>
      <c r="P43" s="276"/>
      <c r="Q43" s="276"/>
    </row>
    <row r="44" spans="1:17" ht="12" customHeight="1">
      <c r="A44" s="25" t="s">
        <v>47</v>
      </c>
      <c r="B44" s="276" t="s">
        <v>48</v>
      </c>
      <c r="C44" s="276"/>
      <c r="D44" s="276"/>
      <c r="E44" s="276"/>
      <c r="F44" s="276"/>
      <c r="G44" s="276"/>
      <c r="H44" s="276"/>
      <c r="I44" s="276"/>
      <c r="J44" s="276"/>
      <c r="K44" s="276"/>
      <c r="L44" s="276"/>
      <c r="M44" s="276"/>
      <c r="N44" s="276"/>
      <c r="O44" s="276"/>
      <c r="P44" s="276"/>
      <c r="Q44" s="276"/>
    </row>
    <row r="45" spans="1:17">
      <c r="A45" s="27"/>
      <c r="B45" s="26"/>
      <c r="C45" s="26"/>
      <c r="D45" s="26"/>
      <c r="E45" s="26"/>
      <c r="F45" s="26"/>
      <c r="G45" s="26"/>
      <c r="H45" s="26"/>
      <c r="I45" s="26"/>
      <c r="J45" s="26"/>
      <c r="K45" s="26"/>
      <c r="L45" s="26"/>
      <c r="M45" s="26"/>
      <c r="N45" s="26"/>
    </row>
  </sheetData>
  <mergeCells count="47">
    <mergeCell ref="B42:Q42"/>
    <mergeCell ref="B43:Q43"/>
    <mergeCell ref="B30:Q30"/>
    <mergeCell ref="J12:Q12"/>
    <mergeCell ref="B13:C14"/>
    <mergeCell ref="D13:G14"/>
    <mergeCell ref="A18:Q18"/>
    <mergeCell ref="J13:Q14"/>
    <mergeCell ref="A27:Q27"/>
    <mergeCell ref="L20:Q20"/>
    <mergeCell ref="L21:Q21"/>
    <mergeCell ref="L23:O23"/>
    <mergeCell ref="A17:Q17"/>
    <mergeCell ref="B12:C12"/>
    <mergeCell ref="A16:Q16"/>
    <mergeCell ref="K3:M3"/>
    <mergeCell ref="B44:Q44"/>
    <mergeCell ref="B31:Q31"/>
    <mergeCell ref="B32:Q32"/>
    <mergeCell ref="B33:Q34"/>
    <mergeCell ref="B37:Q37"/>
    <mergeCell ref="B39:Q39"/>
    <mergeCell ref="B41:Q41"/>
    <mergeCell ref="B40:Q40"/>
    <mergeCell ref="B38:Q38"/>
    <mergeCell ref="B35:Q35"/>
    <mergeCell ref="B36:Q36"/>
    <mergeCell ref="D6:Q6"/>
    <mergeCell ref="N3:Q3"/>
    <mergeCell ref="B7:C7"/>
    <mergeCell ref="D7:Q7"/>
    <mergeCell ref="K4:L4"/>
    <mergeCell ref="M4:Q4"/>
    <mergeCell ref="B6:C6"/>
    <mergeCell ref="A12:A14"/>
    <mergeCell ref="A15:C15"/>
    <mergeCell ref="D15:Q15"/>
    <mergeCell ref="A6:A11"/>
    <mergeCell ref="B8:C10"/>
    <mergeCell ref="D9:Q10"/>
    <mergeCell ref="D12:G12"/>
    <mergeCell ref="H12:I14"/>
    <mergeCell ref="B11:C11"/>
    <mergeCell ref="D11:E11"/>
    <mergeCell ref="F11:J11"/>
    <mergeCell ref="K11:L11"/>
    <mergeCell ref="M11:Q11"/>
  </mergeCells>
  <phoneticPr fontId="4"/>
  <pageMargins left="0.70866141732283472" right="0.51181102362204722" top="0.35433070866141736" bottom="0.35433070866141736"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47"/>
  <sheetViews>
    <sheetView zoomScaleNormal="100" workbookViewId="0">
      <selection activeCell="B7" sqref="B7"/>
    </sheetView>
  </sheetViews>
  <sheetFormatPr defaultColWidth="4.6328125" defaultRowHeight="13"/>
  <cols>
    <col min="1" max="17" width="5.6328125" style="11" customWidth="1"/>
    <col min="18" max="16384" width="4.6328125" style="11"/>
  </cols>
  <sheetData>
    <row r="1" spans="1:17">
      <c r="A1" s="53"/>
    </row>
    <row r="3" spans="1:17">
      <c r="A3" s="10" t="s">
        <v>19</v>
      </c>
    </row>
    <row r="4" spans="1:17" ht="13.5" customHeight="1" thickBot="1">
      <c r="A4" s="10"/>
    </row>
    <row r="5" spans="1:17" ht="14.25" customHeight="1" thickBot="1">
      <c r="A5" s="12"/>
      <c r="B5" s="13"/>
      <c r="C5" s="13"/>
      <c r="D5" s="13"/>
      <c r="E5" s="13"/>
      <c r="F5" s="13"/>
      <c r="G5" s="12"/>
      <c r="H5" s="13"/>
      <c r="K5" s="273" t="s">
        <v>67</v>
      </c>
      <c r="L5" s="274"/>
      <c r="M5" s="275"/>
      <c r="N5" s="281"/>
      <c r="O5" s="281"/>
      <c r="P5" s="281"/>
      <c r="Q5" s="282"/>
    </row>
    <row r="6" spans="1:17" ht="13.5" thickBot="1">
      <c r="A6" s="12"/>
      <c r="B6" s="13"/>
      <c r="C6" s="13"/>
      <c r="D6" s="13"/>
      <c r="E6" s="13"/>
      <c r="F6" s="13"/>
      <c r="G6" s="12"/>
      <c r="H6" s="13"/>
      <c r="K6" s="237" t="s">
        <v>2</v>
      </c>
      <c r="L6" s="238"/>
      <c r="M6" s="239"/>
      <c r="N6" s="239"/>
      <c r="O6" s="239"/>
      <c r="P6" s="239"/>
      <c r="Q6" s="240"/>
    </row>
    <row r="7" spans="1:17" ht="7.5" customHeight="1" thickBot="1">
      <c r="B7" s="14"/>
      <c r="C7" s="15"/>
      <c r="D7" s="15"/>
      <c r="E7" s="15"/>
      <c r="F7" s="15"/>
      <c r="G7" s="15"/>
      <c r="H7" s="15"/>
    </row>
    <row r="8" spans="1:17" s="17" customFormat="1" ht="13.5" customHeight="1">
      <c r="A8" s="16"/>
      <c r="B8" s="315" t="s">
        <v>8</v>
      </c>
      <c r="C8" s="316"/>
      <c r="D8" s="317"/>
      <c r="E8" s="318"/>
      <c r="F8" s="318"/>
      <c r="G8" s="318"/>
      <c r="H8" s="318"/>
      <c r="I8" s="318"/>
      <c r="J8" s="318"/>
      <c r="K8" s="318"/>
      <c r="L8" s="318"/>
      <c r="M8" s="318"/>
      <c r="N8" s="318"/>
      <c r="O8" s="318"/>
      <c r="P8" s="318"/>
      <c r="Q8" s="319"/>
    </row>
    <row r="9" spans="1:17" s="17" customFormat="1" ht="11">
      <c r="A9" s="51" t="s">
        <v>5</v>
      </c>
      <c r="B9" s="267" t="s">
        <v>9</v>
      </c>
      <c r="C9" s="268"/>
      <c r="D9" s="320"/>
      <c r="E9" s="321"/>
      <c r="F9" s="321"/>
      <c r="G9" s="321"/>
      <c r="H9" s="321"/>
      <c r="I9" s="321"/>
      <c r="J9" s="321"/>
      <c r="K9" s="321"/>
      <c r="L9" s="321"/>
      <c r="M9" s="321"/>
      <c r="N9" s="321"/>
      <c r="O9" s="321"/>
      <c r="P9" s="321"/>
      <c r="Q9" s="322"/>
    </row>
    <row r="10" spans="1:17" s="17" customFormat="1" ht="11">
      <c r="A10" s="51" t="s">
        <v>6</v>
      </c>
      <c r="B10" s="251" t="s">
        <v>3</v>
      </c>
      <c r="C10" s="252"/>
      <c r="D10" s="18" t="s">
        <v>49</v>
      </c>
      <c r="E10" s="19"/>
      <c r="F10" s="19"/>
      <c r="G10" s="19"/>
      <c r="H10" s="19"/>
      <c r="I10" s="19"/>
      <c r="J10" s="19"/>
      <c r="K10" s="19"/>
      <c r="L10" s="19"/>
      <c r="M10" s="19"/>
      <c r="N10" s="19"/>
      <c r="O10" s="19"/>
      <c r="P10" s="19"/>
      <c r="Q10" s="20"/>
    </row>
    <row r="11" spans="1:17" s="17" customFormat="1" ht="11">
      <c r="A11" s="51" t="s">
        <v>7</v>
      </c>
      <c r="B11" s="253"/>
      <c r="C11" s="254"/>
      <c r="D11" s="257"/>
      <c r="E11" s="258"/>
      <c r="F11" s="258"/>
      <c r="G11" s="258"/>
      <c r="H11" s="258"/>
      <c r="I11" s="258"/>
      <c r="J11" s="258"/>
      <c r="K11" s="258"/>
      <c r="L11" s="258"/>
      <c r="M11" s="258"/>
      <c r="N11" s="258"/>
      <c r="O11" s="258"/>
      <c r="P11" s="258"/>
      <c r="Q11" s="323"/>
    </row>
    <row r="12" spans="1:17" s="17" customFormat="1" ht="12" customHeight="1">
      <c r="A12" s="21"/>
      <c r="B12" s="255"/>
      <c r="C12" s="256"/>
      <c r="D12" s="260"/>
      <c r="E12" s="261"/>
      <c r="F12" s="261"/>
      <c r="G12" s="261"/>
      <c r="H12" s="261"/>
      <c r="I12" s="261"/>
      <c r="J12" s="261"/>
      <c r="K12" s="261"/>
      <c r="L12" s="261"/>
      <c r="M12" s="261"/>
      <c r="N12" s="261"/>
      <c r="O12" s="261"/>
      <c r="P12" s="261"/>
      <c r="Q12" s="324"/>
    </row>
    <row r="13" spans="1:17" s="17" customFormat="1">
      <c r="A13" s="22"/>
      <c r="B13" s="267" t="s">
        <v>10</v>
      </c>
      <c r="C13" s="268"/>
      <c r="D13" s="268" t="s">
        <v>4</v>
      </c>
      <c r="E13" s="268"/>
      <c r="F13" s="269"/>
      <c r="G13" s="270"/>
      <c r="H13" s="270"/>
      <c r="I13" s="270"/>
      <c r="J13" s="267"/>
      <c r="K13" s="269" t="s">
        <v>11</v>
      </c>
      <c r="L13" s="267"/>
      <c r="M13" s="271"/>
      <c r="N13" s="271"/>
      <c r="O13" s="271"/>
      <c r="P13" s="271"/>
      <c r="Q13" s="325"/>
    </row>
    <row r="14" spans="1:17" s="17" customFormat="1" ht="11">
      <c r="A14" s="326" t="s">
        <v>20</v>
      </c>
      <c r="B14" s="268" t="s">
        <v>8</v>
      </c>
      <c r="C14" s="268"/>
      <c r="D14" s="327" t="s">
        <v>129</v>
      </c>
      <c r="E14" s="328"/>
      <c r="F14" s="328"/>
      <c r="G14" s="328"/>
      <c r="H14" s="264" t="s">
        <v>12</v>
      </c>
      <c r="I14" s="252"/>
      <c r="J14" s="289" t="s">
        <v>22</v>
      </c>
      <c r="K14" s="290"/>
      <c r="L14" s="290"/>
      <c r="M14" s="290"/>
      <c r="N14" s="290"/>
      <c r="O14" s="290"/>
      <c r="P14" s="290"/>
      <c r="Q14" s="329"/>
    </row>
    <row r="15" spans="1:17" s="17" customFormat="1" ht="16.5" customHeight="1">
      <c r="A15" s="326"/>
      <c r="B15" s="264" t="s">
        <v>13</v>
      </c>
      <c r="C15" s="252"/>
      <c r="D15" s="330"/>
      <c r="E15" s="331"/>
      <c r="F15" s="331"/>
      <c r="G15" s="332"/>
      <c r="H15" s="265"/>
      <c r="I15" s="254"/>
      <c r="J15" s="336"/>
      <c r="K15" s="337"/>
      <c r="L15" s="337"/>
      <c r="M15" s="337"/>
      <c r="N15" s="337"/>
      <c r="O15" s="337"/>
      <c r="P15" s="337"/>
      <c r="Q15" s="338"/>
    </row>
    <row r="16" spans="1:17" s="17" customFormat="1" ht="13.5" customHeight="1">
      <c r="A16" s="326"/>
      <c r="B16" s="266"/>
      <c r="C16" s="256"/>
      <c r="D16" s="333"/>
      <c r="E16" s="334"/>
      <c r="F16" s="334"/>
      <c r="G16" s="335"/>
      <c r="H16" s="266"/>
      <c r="I16" s="256"/>
      <c r="J16" s="339"/>
      <c r="K16" s="340"/>
      <c r="L16" s="340"/>
      <c r="M16" s="340"/>
      <c r="N16" s="340"/>
      <c r="O16" s="340"/>
      <c r="P16" s="340"/>
      <c r="Q16" s="341"/>
    </row>
    <row r="17" spans="1:20" ht="21" customHeight="1">
      <c r="A17" s="343" t="s">
        <v>23</v>
      </c>
      <c r="B17" s="244"/>
      <c r="C17" s="244"/>
      <c r="D17" s="245" t="s">
        <v>53</v>
      </c>
      <c r="E17" s="245"/>
      <c r="F17" s="245"/>
      <c r="G17" s="245"/>
      <c r="H17" s="245"/>
      <c r="I17" s="245"/>
      <c r="J17" s="245"/>
      <c r="K17" s="245"/>
      <c r="L17" s="245"/>
      <c r="M17" s="245"/>
      <c r="N17" s="245"/>
      <c r="O17" s="245"/>
      <c r="P17" s="245"/>
      <c r="Q17" s="245"/>
    </row>
    <row r="18" spans="1:20" ht="13.5" customHeight="1">
      <c r="A18" s="313" t="s">
        <v>24</v>
      </c>
      <c r="B18" s="313"/>
      <c r="C18" s="313"/>
      <c r="D18" s="313"/>
      <c r="E18" s="313"/>
      <c r="F18" s="313"/>
      <c r="G18" s="313"/>
      <c r="H18" s="313"/>
      <c r="I18" s="313"/>
      <c r="J18" s="313"/>
      <c r="K18" s="313"/>
      <c r="L18" s="313"/>
      <c r="M18" s="313"/>
      <c r="N18" s="313"/>
      <c r="O18" s="313"/>
      <c r="P18" s="313"/>
      <c r="Q18" s="313"/>
    </row>
    <row r="19" spans="1:20" ht="25.5" customHeight="1">
      <c r="A19" s="310" t="s">
        <v>86</v>
      </c>
      <c r="B19" s="310"/>
      <c r="C19" s="310"/>
      <c r="D19" s="310"/>
      <c r="E19" s="310"/>
      <c r="F19" s="310"/>
      <c r="G19" s="310"/>
      <c r="H19" s="310"/>
      <c r="I19" s="310"/>
      <c r="J19" s="310"/>
      <c r="K19" s="310"/>
      <c r="L19" s="310"/>
      <c r="M19" s="310"/>
      <c r="N19" s="310"/>
      <c r="O19" s="310"/>
      <c r="P19" s="310"/>
      <c r="Q19" s="310"/>
    </row>
    <row r="20" spans="1:20" ht="26.25" customHeight="1">
      <c r="A20" s="299" t="s">
        <v>50</v>
      </c>
      <c r="B20" s="299"/>
      <c r="C20" s="299"/>
      <c r="D20" s="299"/>
      <c r="E20" s="299"/>
      <c r="F20" s="299"/>
      <c r="G20" s="299"/>
      <c r="H20" s="299"/>
      <c r="I20" s="299"/>
      <c r="J20" s="299"/>
      <c r="K20" s="299"/>
      <c r="L20" s="299"/>
      <c r="M20" s="299"/>
      <c r="N20" s="299"/>
      <c r="O20" s="299"/>
      <c r="P20" s="299"/>
      <c r="Q20" s="299"/>
    </row>
    <row r="21" spans="1:20" ht="15" customHeight="1">
      <c r="A21" s="299" t="s">
        <v>25</v>
      </c>
      <c r="B21" s="299"/>
      <c r="C21" s="299"/>
      <c r="D21" s="299"/>
      <c r="E21" s="299"/>
      <c r="F21" s="299"/>
      <c r="G21" s="299"/>
      <c r="H21" s="299"/>
      <c r="I21" s="299"/>
      <c r="J21" s="299"/>
      <c r="K21" s="299"/>
      <c r="L21" s="299"/>
      <c r="M21" s="299"/>
      <c r="N21" s="299"/>
      <c r="O21" s="299"/>
      <c r="P21" s="299"/>
      <c r="Q21" s="299"/>
    </row>
    <row r="22" spans="1:20" ht="15" customHeight="1">
      <c r="A22" s="299" t="s">
        <v>80</v>
      </c>
      <c r="B22" s="299"/>
      <c r="C22" s="299"/>
      <c r="D22" s="299"/>
      <c r="E22" s="299"/>
      <c r="F22" s="299"/>
      <c r="G22" s="299"/>
      <c r="H22" s="299"/>
      <c r="I22" s="299"/>
      <c r="J22" s="299"/>
      <c r="K22" s="299"/>
      <c r="L22" s="299"/>
      <c r="M22" s="299"/>
      <c r="N22" s="299"/>
      <c r="O22" s="299"/>
      <c r="P22" s="299"/>
      <c r="Q22" s="299"/>
    </row>
    <row r="23" spans="1:20" ht="15" customHeight="1">
      <c r="A23" s="299" t="s">
        <v>78</v>
      </c>
      <c r="B23" s="299"/>
      <c r="C23" s="299"/>
      <c r="D23" s="299"/>
      <c r="E23" s="299"/>
      <c r="F23" s="299"/>
      <c r="G23" s="299"/>
      <c r="H23" s="299"/>
      <c r="I23" s="299"/>
      <c r="J23" s="299"/>
      <c r="K23" s="299"/>
      <c r="L23" s="299"/>
      <c r="M23" s="299"/>
      <c r="N23" s="299"/>
      <c r="O23" s="299"/>
      <c r="P23" s="299"/>
      <c r="Q23" s="299"/>
    </row>
    <row r="24" spans="1:20" ht="15" customHeight="1">
      <c r="A24" s="299" t="s">
        <v>27</v>
      </c>
      <c r="B24" s="299"/>
      <c r="C24" s="299"/>
      <c r="D24" s="299"/>
      <c r="E24" s="299"/>
      <c r="F24" s="299"/>
      <c r="G24" s="299"/>
      <c r="H24" s="299"/>
      <c r="I24" s="299"/>
      <c r="J24" s="299"/>
      <c r="K24" s="299"/>
      <c r="L24" s="299"/>
      <c r="M24" s="299"/>
      <c r="N24" s="299"/>
      <c r="O24" s="299"/>
      <c r="P24" s="299"/>
      <c r="Q24" s="299"/>
    </row>
    <row r="25" spans="1:20" ht="15" customHeight="1">
      <c r="A25" s="299" t="s">
        <v>28</v>
      </c>
      <c r="B25" s="299"/>
      <c r="C25" s="299"/>
      <c r="D25" s="299"/>
      <c r="E25" s="299"/>
      <c r="F25" s="299"/>
      <c r="G25" s="299"/>
      <c r="H25" s="299"/>
      <c r="I25" s="299"/>
      <c r="J25" s="299"/>
      <c r="K25" s="299"/>
      <c r="L25" s="299"/>
      <c r="M25" s="299"/>
      <c r="N25" s="299"/>
      <c r="O25" s="299"/>
      <c r="P25" s="299"/>
      <c r="Q25" s="299"/>
    </row>
    <row r="26" spans="1:20" ht="15" customHeight="1">
      <c r="A26" s="344" t="s">
        <v>81</v>
      </c>
      <c r="B26" s="345"/>
      <c r="C26" s="345"/>
      <c r="D26" s="345"/>
      <c r="E26" s="345"/>
      <c r="F26" s="345"/>
      <c r="G26" s="345"/>
      <c r="H26" s="345"/>
      <c r="I26" s="345"/>
      <c r="J26" s="35"/>
      <c r="K26" s="32"/>
      <c r="L26" s="32"/>
      <c r="M26" s="32"/>
      <c r="N26" s="32"/>
      <c r="O26" s="32"/>
      <c r="P26" s="32"/>
      <c r="Q26" s="32"/>
    </row>
    <row r="27" spans="1:20" ht="15" customHeight="1">
      <c r="A27" s="342" t="s">
        <v>79</v>
      </c>
      <c r="B27" s="342"/>
      <c r="C27" s="342"/>
      <c r="D27" s="342"/>
      <c r="E27" s="342"/>
      <c r="F27" s="342"/>
      <c r="G27" s="342"/>
      <c r="H27" s="342"/>
      <c r="I27" s="342"/>
      <c r="J27" s="342"/>
      <c r="K27" s="342"/>
      <c r="L27" s="342"/>
      <c r="M27" s="342"/>
      <c r="N27" s="342"/>
      <c r="O27" s="342"/>
      <c r="P27" s="342"/>
      <c r="Q27" s="342"/>
    </row>
    <row r="28" spans="1:20" ht="6" customHeight="1">
      <c r="A28" s="23"/>
      <c r="B28" s="24"/>
      <c r="C28" s="24"/>
      <c r="D28" s="24"/>
      <c r="E28" s="24"/>
      <c r="F28" s="24"/>
      <c r="G28" s="24"/>
      <c r="H28" s="24"/>
      <c r="I28" s="24"/>
      <c r="J28" s="24"/>
      <c r="K28" s="24"/>
      <c r="L28" s="24"/>
      <c r="M28" s="24"/>
      <c r="N28" s="24"/>
      <c r="O28" s="24"/>
      <c r="P28" s="24"/>
      <c r="Q28" s="24"/>
    </row>
    <row r="29" spans="1:20" ht="10.5" customHeight="1">
      <c r="A29" s="305" t="s">
        <v>87</v>
      </c>
      <c r="B29" s="305"/>
      <c r="C29" s="305"/>
      <c r="D29" s="305"/>
      <c r="E29" s="305"/>
      <c r="F29" s="305"/>
      <c r="G29" s="305"/>
      <c r="H29" s="305"/>
      <c r="I29" s="305"/>
      <c r="J29" s="305"/>
      <c r="K29" s="305"/>
      <c r="L29" s="305"/>
      <c r="M29" s="305"/>
      <c r="N29" s="305"/>
      <c r="O29" s="305"/>
      <c r="P29" s="305"/>
      <c r="Q29" s="305"/>
    </row>
    <row r="30" spans="1:20" ht="9.75" customHeight="1">
      <c r="A30" s="25" t="s">
        <v>29</v>
      </c>
      <c r="B30" s="288" t="s">
        <v>68</v>
      </c>
      <c r="C30" s="288"/>
      <c r="D30" s="288"/>
      <c r="E30" s="288"/>
      <c r="F30" s="288"/>
      <c r="G30" s="288"/>
      <c r="H30" s="288"/>
      <c r="I30" s="288"/>
      <c r="J30" s="288"/>
      <c r="K30" s="288"/>
      <c r="L30" s="288"/>
      <c r="M30" s="288"/>
      <c r="N30" s="288"/>
      <c r="O30" s="288"/>
      <c r="P30" s="288"/>
      <c r="Q30" s="288"/>
      <c r="R30" s="288"/>
      <c r="S30" s="288"/>
      <c r="T30" s="288"/>
    </row>
    <row r="31" spans="1:20">
      <c r="A31" s="25" t="s">
        <v>1</v>
      </c>
      <c r="B31" s="288" t="s">
        <v>69</v>
      </c>
      <c r="C31" s="288"/>
      <c r="D31" s="288"/>
      <c r="E31" s="288"/>
      <c r="F31" s="288"/>
      <c r="G31" s="288"/>
      <c r="H31" s="288"/>
      <c r="I31" s="288"/>
      <c r="J31" s="288"/>
      <c r="K31" s="288"/>
      <c r="L31" s="288"/>
      <c r="M31" s="288"/>
      <c r="N31" s="288"/>
      <c r="O31" s="288"/>
      <c r="P31" s="288"/>
      <c r="Q31" s="288"/>
      <c r="R31" s="288"/>
      <c r="S31" s="288"/>
      <c r="T31" s="288"/>
    </row>
    <row r="32" spans="1:20" ht="21" customHeight="1">
      <c r="A32" s="25" t="s">
        <v>31</v>
      </c>
      <c r="B32" s="288" t="s">
        <v>70</v>
      </c>
      <c r="C32" s="288"/>
      <c r="D32" s="288"/>
      <c r="E32" s="288"/>
      <c r="F32" s="288"/>
      <c r="G32" s="288"/>
      <c r="H32" s="288"/>
      <c r="I32" s="288"/>
      <c r="J32" s="288"/>
      <c r="K32" s="288"/>
      <c r="L32" s="288"/>
      <c r="M32" s="288"/>
      <c r="N32" s="288"/>
      <c r="O32" s="288"/>
      <c r="P32" s="288"/>
      <c r="Q32" s="288"/>
      <c r="R32" s="30"/>
      <c r="S32" s="30"/>
      <c r="T32" s="30"/>
    </row>
    <row r="33" spans="1:17" ht="10.5" customHeight="1">
      <c r="A33" s="25" t="s">
        <v>32</v>
      </c>
      <c r="B33" s="277" t="s">
        <v>33</v>
      </c>
      <c r="C33" s="277"/>
      <c r="D33" s="277"/>
      <c r="E33" s="277"/>
      <c r="F33" s="277"/>
      <c r="G33" s="277"/>
      <c r="H33" s="277"/>
      <c r="I33" s="277"/>
      <c r="J33" s="277"/>
      <c r="K33" s="277"/>
      <c r="L33" s="277"/>
      <c r="M33" s="277"/>
      <c r="N33" s="277"/>
      <c r="O33" s="277"/>
      <c r="P33" s="277"/>
      <c r="Q33" s="277"/>
    </row>
    <row r="34" spans="1:17" ht="21" customHeight="1">
      <c r="A34" s="25" t="s">
        <v>34</v>
      </c>
      <c r="B34" s="277" t="s">
        <v>35</v>
      </c>
      <c r="C34" s="277"/>
      <c r="D34" s="277"/>
      <c r="E34" s="277"/>
      <c r="F34" s="277"/>
      <c r="G34" s="277"/>
      <c r="H34" s="277"/>
      <c r="I34" s="277"/>
      <c r="J34" s="277"/>
      <c r="K34" s="277"/>
      <c r="L34" s="277"/>
      <c r="M34" s="277"/>
      <c r="N34" s="277"/>
      <c r="O34" s="277"/>
      <c r="P34" s="277"/>
      <c r="Q34" s="277"/>
    </row>
    <row r="35" spans="1:17" ht="10.5" customHeight="1">
      <c r="A35" s="25"/>
      <c r="B35" s="277" t="s">
        <v>36</v>
      </c>
      <c r="C35" s="277"/>
      <c r="D35" s="277"/>
      <c r="E35" s="277"/>
      <c r="F35" s="277"/>
      <c r="G35" s="277"/>
      <c r="H35" s="277"/>
      <c r="I35" s="277"/>
      <c r="J35" s="277"/>
      <c r="K35" s="277"/>
      <c r="L35" s="277"/>
      <c r="M35" s="277"/>
      <c r="N35" s="277"/>
      <c r="O35" s="277"/>
      <c r="P35" s="277"/>
      <c r="Q35" s="277"/>
    </row>
    <row r="36" spans="1:17" ht="10.5" customHeight="1">
      <c r="A36" s="25"/>
      <c r="B36" s="277"/>
      <c r="C36" s="277"/>
      <c r="D36" s="277"/>
      <c r="E36" s="277"/>
      <c r="F36" s="277"/>
      <c r="G36" s="277"/>
      <c r="H36" s="277"/>
      <c r="I36" s="277"/>
      <c r="J36" s="277"/>
      <c r="K36" s="277"/>
      <c r="L36" s="277"/>
      <c r="M36" s="277"/>
      <c r="N36" s="277"/>
      <c r="O36" s="277"/>
      <c r="P36" s="277"/>
      <c r="Q36" s="277"/>
    </row>
    <row r="37" spans="1:17" ht="21" customHeight="1">
      <c r="A37" s="25" t="s">
        <v>88</v>
      </c>
      <c r="B37" s="277" t="s">
        <v>90</v>
      </c>
      <c r="C37" s="277"/>
      <c r="D37" s="277"/>
      <c r="E37" s="277"/>
      <c r="F37" s="277"/>
      <c r="G37" s="277"/>
      <c r="H37" s="277"/>
      <c r="I37" s="277"/>
      <c r="J37" s="277"/>
      <c r="K37" s="277"/>
      <c r="L37" s="277"/>
      <c r="M37" s="277"/>
      <c r="N37" s="277"/>
      <c r="O37" s="277"/>
      <c r="P37" s="277"/>
      <c r="Q37" s="277"/>
    </row>
    <row r="38" spans="1:17" ht="10.5" customHeight="1">
      <c r="A38" s="25"/>
      <c r="B38" s="277" t="s">
        <v>89</v>
      </c>
      <c r="C38" s="277"/>
      <c r="D38" s="277"/>
      <c r="E38" s="277"/>
      <c r="F38" s="277"/>
      <c r="G38" s="277"/>
      <c r="H38" s="277"/>
      <c r="I38" s="277"/>
      <c r="J38" s="277"/>
      <c r="K38" s="277"/>
      <c r="L38" s="277"/>
      <c r="M38" s="277"/>
      <c r="N38" s="277"/>
      <c r="O38" s="277"/>
      <c r="P38" s="277"/>
      <c r="Q38" s="277"/>
    </row>
    <row r="39" spans="1:17" ht="104.25" customHeight="1">
      <c r="A39" s="25" t="s">
        <v>37</v>
      </c>
      <c r="B39" s="277" t="s">
        <v>74</v>
      </c>
      <c r="C39" s="277"/>
      <c r="D39" s="277"/>
      <c r="E39" s="277"/>
      <c r="F39" s="277"/>
      <c r="G39" s="277"/>
      <c r="H39" s="277"/>
      <c r="I39" s="277"/>
      <c r="J39" s="277"/>
      <c r="K39" s="277"/>
      <c r="L39" s="277"/>
      <c r="M39" s="277"/>
      <c r="N39" s="277"/>
      <c r="O39" s="277"/>
      <c r="P39" s="277"/>
      <c r="Q39" s="277"/>
    </row>
    <row r="40" spans="1:17" ht="117" customHeight="1">
      <c r="A40" s="25" t="s">
        <v>38</v>
      </c>
      <c r="B40" s="277" t="s">
        <v>71</v>
      </c>
      <c r="C40" s="277"/>
      <c r="D40" s="277"/>
      <c r="E40" s="277"/>
      <c r="F40" s="277"/>
      <c r="G40" s="277"/>
      <c r="H40" s="277"/>
      <c r="I40" s="277"/>
      <c r="J40" s="277"/>
      <c r="K40" s="277"/>
      <c r="L40" s="277"/>
      <c r="M40" s="277"/>
      <c r="N40" s="277"/>
      <c r="O40" s="277"/>
      <c r="P40" s="277"/>
      <c r="Q40" s="277"/>
    </row>
    <row r="41" spans="1:17" ht="42" customHeight="1">
      <c r="A41" s="25" t="s">
        <v>39</v>
      </c>
      <c r="B41" s="277" t="s">
        <v>72</v>
      </c>
      <c r="C41" s="277"/>
      <c r="D41" s="277"/>
      <c r="E41" s="277"/>
      <c r="F41" s="277"/>
      <c r="G41" s="277"/>
      <c r="H41" s="277"/>
      <c r="I41" s="277"/>
      <c r="J41" s="277"/>
      <c r="K41" s="277"/>
      <c r="L41" s="277"/>
      <c r="M41" s="277"/>
      <c r="N41" s="277"/>
      <c r="O41" s="277"/>
      <c r="P41" s="277"/>
      <c r="Q41" s="277"/>
    </row>
    <row r="42" spans="1:17" ht="63.75" customHeight="1">
      <c r="A42" s="25" t="s">
        <v>40</v>
      </c>
      <c r="B42" s="277" t="s">
        <v>73</v>
      </c>
      <c r="C42" s="277"/>
      <c r="D42" s="277"/>
      <c r="E42" s="277"/>
      <c r="F42" s="277"/>
      <c r="G42" s="277"/>
      <c r="H42" s="277"/>
      <c r="I42" s="277"/>
      <c r="J42" s="277"/>
      <c r="K42" s="277"/>
      <c r="L42" s="277"/>
      <c r="M42" s="277"/>
      <c r="N42" s="277"/>
      <c r="O42" s="277"/>
      <c r="P42" s="277"/>
      <c r="Q42" s="277"/>
    </row>
    <row r="43" spans="1:17" ht="40.5" customHeight="1">
      <c r="A43" s="25" t="s">
        <v>41</v>
      </c>
      <c r="B43" s="277" t="s">
        <v>42</v>
      </c>
      <c r="C43" s="277"/>
      <c r="D43" s="277"/>
      <c r="E43" s="277"/>
      <c r="F43" s="277"/>
      <c r="G43" s="277"/>
      <c r="H43" s="277"/>
      <c r="I43" s="277"/>
      <c r="J43" s="277"/>
      <c r="K43" s="277"/>
      <c r="L43" s="277"/>
      <c r="M43" s="277"/>
      <c r="N43" s="277"/>
      <c r="O43" s="277"/>
      <c r="P43" s="277"/>
      <c r="Q43" s="277"/>
    </row>
    <row r="44" spans="1:17" ht="12" customHeight="1">
      <c r="A44" s="25" t="s">
        <v>43</v>
      </c>
      <c r="B44" s="287" t="s">
        <v>44</v>
      </c>
      <c r="C44" s="287"/>
      <c r="D44" s="287"/>
      <c r="E44" s="287"/>
      <c r="F44" s="287"/>
      <c r="G44" s="287"/>
      <c r="H44" s="287"/>
      <c r="I44" s="287"/>
      <c r="J44" s="287"/>
      <c r="K44" s="287"/>
      <c r="L44" s="287"/>
      <c r="M44" s="287"/>
      <c r="N44" s="287"/>
      <c r="O44" s="287"/>
      <c r="P44" s="287"/>
      <c r="Q44" s="287"/>
    </row>
    <row r="45" spans="1:17" ht="12" customHeight="1">
      <c r="A45" s="25" t="s">
        <v>45</v>
      </c>
      <c r="B45" s="276" t="s">
        <v>46</v>
      </c>
      <c r="C45" s="276"/>
      <c r="D45" s="276"/>
      <c r="E45" s="276"/>
      <c r="F45" s="276"/>
      <c r="G45" s="276"/>
      <c r="H45" s="276"/>
      <c r="I45" s="276"/>
      <c r="J45" s="276"/>
      <c r="K45" s="276"/>
      <c r="L45" s="276"/>
      <c r="M45" s="276"/>
      <c r="N45" s="276"/>
      <c r="O45" s="276"/>
      <c r="P45" s="276"/>
      <c r="Q45" s="276"/>
    </row>
    <row r="46" spans="1:17" ht="12" customHeight="1">
      <c r="A46" s="25" t="s">
        <v>47</v>
      </c>
      <c r="B46" s="276" t="s">
        <v>48</v>
      </c>
      <c r="C46" s="276"/>
      <c r="D46" s="276"/>
      <c r="E46" s="276"/>
      <c r="F46" s="276"/>
      <c r="G46" s="276"/>
      <c r="H46" s="276"/>
      <c r="I46" s="276"/>
      <c r="J46" s="276"/>
      <c r="K46" s="276"/>
      <c r="L46" s="276"/>
      <c r="M46" s="276"/>
      <c r="N46" s="276"/>
      <c r="O46" s="276"/>
      <c r="P46" s="276"/>
      <c r="Q46" s="276"/>
    </row>
    <row r="47" spans="1:17">
      <c r="A47" s="27"/>
      <c r="B47" s="26"/>
      <c r="C47" s="26"/>
      <c r="D47" s="26"/>
      <c r="E47" s="26"/>
      <c r="F47" s="26"/>
      <c r="G47" s="26"/>
      <c r="H47" s="26"/>
      <c r="I47" s="26"/>
      <c r="J47" s="26"/>
      <c r="K47" s="26"/>
      <c r="L47" s="26"/>
      <c r="M47" s="26"/>
      <c r="N47" s="26"/>
    </row>
  </sheetData>
  <mergeCells count="52">
    <mergeCell ref="B42:Q42"/>
    <mergeCell ref="B43:Q43"/>
    <mergeCell ref="B44:Q44"/>
    <mergeCell ref="B45:Q45"/>
    <mergeCell ref="B46:Q46"/>
    <mergeCell ref="B41:Q41"/>
    <mergeCell ref="A29:Q29"/>
    <mergeCell ref="B30:T30"/>
    <mergeCell ref="B31:T31"/>
    <mergeCell ref="B32:Q32"/>
    <mergeCell ref="B33:Q33"/>
    <mergeCell ref="B34:Q34"/>
    <mergeCell ref="B35:Q36"/>
    <mergeCell ref="B37:Q37"/>
    <mergeCell ref="B38:Q38"/>
    <mergeCell ref="B39:Q39"/>
    <mergeCell ref="B40:Q40"/>
    <mergeCell ref="A27:Q27"/>
    <mergeCell ref="A17:C17"/>
    <mergeCell ref="D17:Q17"/>
    <mergeCell ref="A18:Q18"/>
    <mergeCell ref="A19:Q19"/>
    <mergeCell ref="A20:Q20"/>
    <mergeCell ref="A21:Q21"/>
    <mergeCell ref="A22:Q22"/>
    <mergeCell ref="A23:Q23"/>
    <mergeCell ref="A24:Q24"/>
    <mergeCell ref="A25:Q25"/>
    <mergeCell ref="A26:I26"/>
    <mergeCell ref="A14:A16"/>
    <mergeCell ref="B14:C14"/>
    <mergeCell ref="D14:G14"/>
    <mergeCell ref="H14:I16"/>
    <mergeCell ref="J14:Q14"/>
    <mergeCell ref="B15:C16"/>
    <mergeCell ref="D15:G16"/>
    <mergeCell ref="J15:Q16"/>
    <mergeCell ref="B9:C9"/>
    <mergeCell ref="D9:Q9"/>
    <mergeCell ref="B10:C12"/>
    <mergeCell ref="D11:Q12"/>
    <mergeCell ref="B13:C13"/>
    <mergeCell ref="D13:E13"/>
    <mergeCell ref="F13:J13"/>
    <mergeCell ref="K13:L13"/>
    <mergeCell ref="M13:Q13"/>
    <mergeCell ref="K5:M5"/>
    <mergeCell ref="N5:Q5"/>
    <mergeCell ref="K6:L6"/>
    <mergeCell ref="M6:Q6"/>
    <mergeCell ref="B8:C8"/>
    <mergeCell ref="D8:Q8"/>
  </mergeCells>
  <phoneticPr fontId="4"/>
  <pageMargins left="0.70866141732283472" right="0.51181102362204722" top="0.35433070866141736" bottom="0.35433070866141736" header="0.31496062992125984" footer="0.31496062992125984"/>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7"/>
  <sheetViews>
    <sheetView zoomScaleNormal="100" workbookViewId="0">
      <selection activeCell="B7" sqref="B7"/>
    </sheetView>
  </sheetViews>
  <sheetFormatPr defaultColWidth="4.6328125" defaultRowHeight="13"/>
  <cols>
    <col min="1" max="17" width="5.6328125" style="11" customWidth="1"/>
    <col min="18" max="16384" width="4.6328125" style="11"/>
  </cols>
  <sheetData>
    <row r="1" spans="1:17">
      <c r="A1" s="53"/>
    </row>
    <row r="3" spans="1:17">
      <c r="A3" s="10" t="s">
        <v>19</v>
      </c>
    </row>
    <row r="4" spans="1:17" ht="13.5" customHeight="1" thickBot="1">
      <c r="A4" s="10"/>
    </row>
    <row r="5" spans="1:17" ht="14.25" customHeight="1" thickBot="1">
      <c r="A5" s="12"/>
      <c r="B5" s="13"/>
      <c r="C5" s="13"/>
      <c r="D5" s="13"/>
      <c r="E5" s="13"/>
      <c r="F5" s="13"/>
      <c r="G5" s="12"/>
      <c r="H5" s="13"/>
      <c r="K5" s="273" t="s">
        <v>67</v>
      </c>
      <c r="L5" s="274"/>
      <c r="M5" s="275"/>
      <c r="N5" s="346">
        <v>45169</v>
      </c>
      <c r="O5" s="281"/>
      <c r="P5" s="281"/>
      <c r="Q5" s="282"/>
    </row>
    <row r="6" spans="1:17" ht="13.5" thickBot="1">
      <c r="A6" s="12"/>
      <c r="B6" s="13"/>
      <c r="C6" s="13"/>
      <c r="D6" s="13"/>
      <c r="E6" s="13"/>
      <c r="F6" s="13"/>
      <c r="G6" s="12"/>
      <c r="H6" s="13"/>
      <c r="K6" s="237" t="s">
        <v>2</v>
      </c>
      <c r="L6" s="238"/>
      <c r="M6" s="239"/>
      <c r="N6" s="239"/>
      <c r="O6" s="239"/>
      <c r="P6" s="239"/>
      <c r="Q6" s="240"/>
    </row>
    <row r="7" spans="1:17" ht="7.5" customHeight="1" thickBot="1">
      <c r="B7" s="14"/>
      <c r="C7" s="15"/>
      <c r="D7" s="15"/>
      <c r="E7" s="15"/>
      <c r="F7" s="15"/>
      <c r="G7" s="15"/>
      <c r="H7" s="15"/>
    </row>
    <row r="8" spans="1:17" s="17" customFormat="1" ht="13.5" customHeight="1">
      <c r="A8" s="16"/>
      <c r="B8" s="315" t="s">
        <v>8</v>
      </c>
      <c r="C8" s="316"/>
      <c r="D8" s="347" t="s">
        <v>55</v>
      </c>
      <c r="E8" s="348"/>
      <c r="F8" s="348"/>
      <c r="G8" s="348"/>
      <c r="H8" s="348"/>
      <c r="I8" s="348"/>
      <c r="J8" s="348"/>
      <c r="K8" s="348"/>
      <c r="L8" s="348"/>
      <c r="M8" s="348"/>
      <c r="N8" s="348"/>
      <c r="O8" s="348"/>
      <c r="P8" s="348"/>
      <c r="Q8" s="349"/>
    </row>
    <row r="9" spans="1:17" s="17" customFormat="1" ht="11">
      <c r="A9" s="51" t="s">
        <v>5</v>
      </c>
      <c r="B9" s="267" t="s">
        <v>9</v>
      </c>
      <c r="C9" s="268"/>
      <c r="D9" s="284" t="s">
        <v>54</v>
      </c>
      <c r="E9" s="285"/>
      <c r="F9" s="285"/>
      <c r="G9" s="285"/>
      <c r="H9" s="285"/>
      <c r="I9" s="285"/>
      <c r="J9" s="285"/>
      <c r="K9" s="285"/>
      <c r="L9" s="285"/>
      <c r="M9" s="285"/>
      <c r="N9" s="285"/>
      <c r="O9" s="285"/>
      <c r="P9" s="285"/>
      <c r="Q9" s="350"/>
    </row>
    <row r="10" spans="1:17" s="17" customFormat="1" ht="11">
      <c r="A10" s="51" t="s">
        <v>6</v>
      </c>
      <c r="B10" s="251" t="s">
        <v>3</v>
      </c>
      <c r="C10" s="252"/>
      <c r="D10" s="18" t="s">
        <v>49</v>
      </c>
      <c r="E10" s="19"/>
      <c r="F10" s="19"/>
      <c r="G10" s="19"/>
      <c r="H10" s="19"/>
      <c r="I10" s="19"/>
      <c r="J10" s="19"/>
      <c r="K10" s="19"/>
      <c r="L10" s="19"/>
      <c r="M10" s="19"/>
      <c r="N10" s="19"/>
      <c r="O10" s="19"/>
      <c r="P10" s="19"/>
      <c r="Q10" s="20"/>
    </row>
    <row r="11" spans="1:17" s="17" customFormat="1" ht="11">
      <c r="A11" s="51" t="s">
        <v>7</v>
      </c>
      <c r="B11" s="253"/>
      <c r="C11" s="254"/>
      <c r="D11" s="257" t="s">
        <v>111</v>
      </c>
      <c r="E11" s="258"/>
      <c r="F11" s="258"/>
      <c r="G11" s="258"/>
      <c r="H11" s="258"/>
      <c r="I11" s="258"/>
      <c r="J11" s="258"/>
      <c r="K11" s="258"/>
      <c r="L11" s="258"/>
      <c r="M11" s="258"/>
      <c r="N11" s="258"/>
      <c r="O11" s="258"/>
      <c r="P11" s="258"/>
      <c r="Q11" s="323"/>
    </row>
    <row r="12" spans="1:17" s="17" customFormat="1" ht="12" customHeight="1">
      <c r="A12" s="21"/>
      <c r="B12" s="255"/>
      <c r="C12" s="256"/>
      <c r="D12" s="260"/>
      <c r="E12" s="261"/>
      <c r="F12" s="261"/>
      <c r="G12" s="261"/>
      <c r="H12" s="261"/>
      <c r="I12" s="261"/>
      <c r="J12" s="261"/>
      <c r="K12" s="261"/>
      <c r="L12" s="261"/>
      <c r="M12" s="261"/>
      <c r="N12" s="261"/>
      <c r="O12" s="261"/>
      <c r="P12" s="261"/>
      <c r="Q12" s="324"/>
    </row>
    <row r="13" spans="1:17" s="17" customFormat="1">
      <c r="A13" s="22"/>
      <c r="B13" s="267" t="s">
        <v>10</v>
      </c>
      <c r="C13" s="268"/>
      <c r="D13" s="268" t="s">
        <v>4</v>
      </c>
      <c r="E13" s="268"/>
      <c r="F13" s="269"/>
      <c r="G13" s="270"/>
      <c r="H13" s="270"/>
      <c r="I13" s="270"/>
      <c r="J13" s="267"/>
      <c r="K13" s="269" t="s">
        <v>11</v>
      </c>
      <c r="L13" s="267"/>
      <c r="M13" s="271"/>
      <c r="N13" s="271"/>
      <c r="O13" s="271"/>
      <c r="P13" s="271"/>
      <c r="Q13" s="325"/>
    </row>
    <row r="14" spans="1:17" s="17" customFormat="1" ht="11">
      <c r="A14" s="326" t="s">
        <v>20</v>
      </c>
      <c r="B14" s="268" t="s">
        <v>8</v>
      </c>
      <c r="C14" s="268"/>
      <c r="D14" s="327" t="s">
        <v>129</v>
      </c>
      <c r="E14" s="328"/>
      <c r="F14" s="328"/>
      <c r="G14" s="328"/>
      <c r="H14" s="264" t="s">
        <v>12</v>
      </c>
      <c r="I14" s="252"/>
      <c r="J14" s="289" t="s">
        <v>22</v>
      </c>
      <c r="K14" s="290"/>
      <c r="L14" s="290"/>
      <c r="M14" s="290"/>
      <c r="N14" s="290"/>
      <c r="O14" s="290"/>
      <c r="P14" s="290"/>
      <c r="Q14" s="329"/>
    </row>
    <row r="15" spans="1:17" s="17" customFormat="1" ht="16.5" customHeight="1">
      <c r="A15" s="326"/>
      <c r="B15" s="264" t="s">
        <v>13</v>
      </c>
      <c r="C15" s="252"/>
      <c r="D15" s="330" t="s">
        <v>52</v>
      </c>
      <c r="E15" s="331"/>
      <c r="F15" s="331"/>
      <c r="G15" s="332"/>
      <c r="H15" s="265"/>
      <c r="I15" s="254"/>
      <c r="J15" s="336" t="s">
        <v>99</v>
      </c>
      <c r="K15" s="337"/>
      <c r="L15" s="337"/>
      <c r="M15" s="337"/>
      <c r="N15" s="337"/>
      <c r="O15" s="337"/>
      <c r="P15" s="337"/>
      <c r="Q15" s="338"/>
    </row>
    <row r="16" spans="1:17" s="17" customFormat="1" ht="13.5" customHeight="1">
      <c r="A16" s="326"/>
      <c r="B16" s="266"/>
      <c r="C16" s="256"/>
      <c r="D16" s="333"/>
      <c r="E16" s="334"/>
      <c r="F16" s="334"/>
      <c r="G16" s="335"/>
      <c r="H16" s="266"/>
      <c r="I16" s="256"/>
      <c r="J16" s="339"/>
      <c r="K16" s="340"/>
      <c r="L16" s="340"/>
      <c r="M16" s="340"/>
      <c r="N16" s="340"/>
      <c r="O16" s="340"/>
      <c r="P16" s="340"/>
      <c r="Q16" s="341"/>
    </row>
    <row r="17" spans="1:20" ht="21" customHeight="1">
      <c r="A17" s="343" t="s">
        <v>23</v>
      </c>
      <c r="B17" s="244"/>
      <c r="C17" s="244"/>
      <c r="D17" s="245" t="s">
        <v>53</v>
      </c>
      <c r="E17" s="245"/>
      <c r="F17" s="245"/>
      <c r="G17" s="245"/>
      <c r="H17" s="245"/>
      <c r="I17" s="245"/>
      <c r="J17" s="245"/>
      <c r="K17" s="245"/>
      <c r="L17" s="245"/>
      <c r="M17" s="245"/>
      <c r="N17" s="245"/>
      <c r="O17" s="245"/>
      <c r="P17" s="245"/>
      <c r="Q17" s="245"/>
    </row>
    <row r="18" spans="1:20" ht="13.5" customHeight="1">
      <c r="A18" s="313" t="s">
        <v>24</v>
      </c>
      <c r="B18" s="313"/>
      <c r="C18" s="313"/>
      <c r="D18" s="313"/>
      <c r="E18" s="313"/>
      <c r="F18" s="313"/>
      <c r="G18" s="313"/>
      <c r="H18" s="313"/>
      <c r="I18" s="313"/>
      <c r="J18" s="313"/>
      <c r="K18" s="313"/>
      <c r="L18" s="313"/>
      <c r="M18" s="313"/>
      <c r="N18" s="313"/>
      <c r="O18" s="313"/>
      <c r="P18" s="313"/>
      <c r="Q18" s="313"/>
    </row>
    <row r="19" spans="1:20" ht="25.5" customHeight="1">
      <c r="A19" s="310" t="s">
        <v>86</v>
      </c>
      <c r="B19" s="310"/>
      <c r="C19" s="310"/>
      <c r="D19" s="310"/>
      <c r="E19" s="310"/>
      <c r="F19" s="310"/>
      <c r="G19" s="310"/>
      <c r="H19" s="310"/>
      <c r="I19" s="310"/>
      <c r="J19" s="310"/>
      <c r="K19" s="310"/>
      <c r="L19" s="310"/>
      <c r="M19" s="310"/>
      <c r="N19" s="310"/>
      <c r="O19" s="310"/>
      <c r="P19" s="310"/>
      <c r="Q19" s="310"/>
    </row>
    <row r="20" spans="1:20" ht="26.25" customHeight="1">
      <c r="A20" s="299" t="s">
        <v>50</v>
      </c>
      <c r="B20" s="299"/>
      <c r="C20" s="299"/>
      <c r="D20" s="299"/>
      <c r="E20" s="299"/>
      <c r="F20" s="299"/>
      <c r="G20" s="299"/>
      <c r="H20" s="299"/>
      <c r="I20" s="299"/>
      <c r="J20" s="299"/>
      <c r="K20" s="299"/>
      <c r="L20" s="299"/>
      <c r="M20" s="299"/>
      <c r="N20" s="299"/>
      <c r="O20" s="299"/>
      <c r="P20" s="299"/>
      <c r="Q20" s="299"/>
    </row>
    <row r="21" spans="1:20" ht="15" customHeight="1">
      <c r="A21" s="299" t="s">
        <v>25</v>
      </c>
      <c r="B21" s="299"/>
      <c r="C21" s="299"/>
      <c r="D21" s="299"/>
      <c r="E21" s="299"/>
      <c r="F21" s="299"/>
      <c r="G21" s="299"/>
      <c r="H21" s="299"/>
      <c r="I21" s="299"/>
      <c r="J21" s="299"/>
      <c r="K21" s="299"/>
      <c r="L21" s="299"/>
      <c r="M21" s="299"/>
      <c r="N21" s="299"/>
      <c r="O21" s="299"/>
      <c r="P21" s="299"/>
      <c r="Q21" s="299"/>
    </row>
    <row r="22" spans="1:20" ht="15" customHeight="1">
      <c r="A22" s="299" t="s">
        <v>26</v>
      </c>
      <c r="B22" s="299"/>
      <c r="C22" s="299"/>
      <c r="D22" s="299"/>
      <c r="E22" s="299"/>
      <c r="F22" s="299"/>
      <c r="G22" s="299"/>
      <c r="H22" s="299"/>
      <c r="I22" s="299"/>
      <c r="J22" s="299"/>
      <c r="K22" s="299"/>
      <c r="L22" s="299"/>
      <c r="M22" s="299"/>
      <c r="N22" s="299"/>
      <c r="O22" s="299"/>
      <c r="P22" s="299"/>
      <c r="Q22" s="299"/>
    </row>
    <row r="23" spans="1:20" ht="15" customHeight="1">
      <c r="A23" s="299" t="s">
        <v>78</v>
      </c>
      <c r="B23" s="299"/>
      <c r="C23" s="299"/>
      <c r="D23" s="299"/>
      <c r="E23" s="299"/>
      <c r="F23" s="299"/>
      <c r="G23" s="299"/>
      <c r="H23" s="299"/>
      <c r="I23" s="299"/>
      <c r="J23" s="299"/>
      <c r="K23" s="299"/>
      <c r="L23" s="299"/>
      <c r="M23" s="299"/>
      <c r="N23" s="299"/>
      <c r="O23" s="299"/>
      <c r="P23" s="299"/>
      <c r="Q23" s="299"/>
    </row>
    <row r="24" spans="1:20" ht="15" customHeight="1">
      <c r="A24" s="299" t="s">
        <v>27</v>
      </c>
      <c r="B24" s="299"/>
      <c r="C24" s="299"/>
      <c r="D24" s="299"/>
      <c r="E24" s="299"/>
      <c r="F24" s="299"/>
      <c r="G24" s="299"/>
      <c r="H24" s="299"/>
      <c r="I24" s="299"/>
      <c r="J24" s="299"/>
      <c r="K24" s="299"/>
      <c r="L24" s="299"/>
      <c r="M24" s="299"/>
      <c r="N24" s="299"/>
      <c r="O24" s="299"/>
      <c r="P24" s="299"/>
      <c r="Q24" s="299"/>
    </row>
    <row r="25" spans="1:20" ht="15" customHeight="1">
      <c r="A25" s="299" t="s">
        <v>28</v>
      </c>
      <c r="B25" s="299"/>
      <c r="C25" s="299"/>
      <c r="D25" s="299"/>
      <c r="E25" s="299"/>
      <c r="F25" s="299"/>
      <c r="G25" s="299"/>
      <c r="H25" s="299"/>
      <c r="I25" s="299"/>
      <c r="J25" s="299"/>
      <c r="K25" s="299"/>
      <c r="L25" s="299"/>
      <c r="M25" s="299"/>
      <c r="N25" s="299"/>
      <c r="O25" s="299"/>
      <c r="P25" s="299"/>
      <c r="Q25" s="299"/>
    </row>
    <row r="26" spans="1:20" ht="15" customHeight="1">
      <c r="A26" s="344" t="s">
        <v>81</v>
      </c>
      <c r="B26" s="345"/>
      <c r="C26" s="345"/>
      <c r="D26" s="345"/>
      <c r="E26" s="345"/>
      <c r="F26" s="345"/>
      <c r="G26" s="345"/>
      <c r="H26" s="345"/>
      <c r="I26" s="345"/>
      <c r="J26" s="35"/>
      <c r="K26" s="32"/>
      <c r="L26" s="32"/>
      <c r="M26" s="32"/>
      <c r="N26" s="32"/>
      <c r="O26" s="32"/>
      <c r="P26" s="32"/>
      <c r="Q26" s="32"/>
    </row>
    <row r="27" spans="1:20" ht="15" customHeight="1">
      <c r="A27" s="342" t="s">
        <v>79</v>
      </c>
      <c r="B27" s="342"/>
      <c r="C27" s="342"/>
      <c r="D27" s="342"/>
      <c r="E27" s="342"/>
      <c r="F27" s="342"/>
      <c r="G27" s="342"/>
      <c r="H27" s="342"/>
      <c r="I27" s="342"/>
      <c r="J27" s="342"/>
      <c r="K27" s="342"/>
      <c r="L27" s="342"/>
      <c r="M27" s="342"/>
      <c r="N27" s="342"/>
      <c r="O27" s="342"/>
      <c r="P27" s="342"/>
      <c r="Q27" s="342"/>
    </row>
    <row r="28" spans="1:20" ht="6" customHeight="1">
      <c r="A28" s="23"/>
      <c r="B28" s="24"/>
      <c r="C28" s="24"/>
      <c r="D28" s="24"/>
      <c r="E28" s="24"/>
      <c r="F28" s="24"/>
      <c r="G28" s="24"/>
      <c r="H28" s="24"/>
      <c r="I28" s="24"/>
      <c r="J28" s="24"/>
      <c r="K28" s="24"/>
      <c r="L28" s="24"/>
      <c r="M28" s="24"/>
      <c r="N28" s="24"/>
      <c r="O28" s="24"/>
      <c r="P28" s="24"/>
      <c r="Q28" s="24"/>
    </row>
    <row r="29" spans="1:20" ht="10.5" customHeight="1">
      <c r="A29" s="305" t="s">
        <v>87</v>
      </c>
      <c r="B29" s="305"/>
      <c r="C29" s="305"/>
      <c r="D29" s="305"/>
      <c r="E29" s="305"/>
      <c r="F29" s="305"/>
      <c r="G29" s="305"/>
      <c r="H29" s="305"/>
      <c r="I29" s="305"/>
      <c r="J29" s="305"/>
      <c r="K29" s="305"/>
      <c r="L29" s="305"/>
      <c r="M29" s="305"/>
      <c r="N29" s="305"/>
      <c r="O29" s="305"/>
      <c r="P29" s="305"/>
      <c r="Q29" s="305"/>
    </row>
    <row r="30" spans="1:20" ht="9.75" customHeight="1">
      <c r="A30" s="25" t="s">
        <v>29</v>
      </c>
      <c r="B30" s="288" t="s">
        <v>68</v>
      </c>
      <c r="C30" s="288"/>
      <c r="D30" s="288"/>
      <c r="E30" s="288"/>
      <c r="F30" s="288"/>
      <c r="G30" s="288"/>
      <c r="H30" s="288"/>
      <c r="I30" s="288"/>
      <c r="J30" s="288"/>
      <c r="K30" s="288"/>
      <c r="L30" s="288"/>
      <c r="M30" s="288"/>
      <c r="N30" s="288"/>
      <c r="O30" s="288"/>
      <c r="P30" s="288"/>
      <c r="Q30" s="288"/>
      <c r="R30" s="288"/>
      <c r="S30" s="288"/>
      <c r="T30" s="288"/>
    </row>
    <row r="31" spans="1:20">
      <c r="A31" s="25" t="s">
        <v>1</v>
      </c>
      <c r="B31" s="288" t="s">
        <v>69</v>
      </c>
      <c r="C31" s="288"/>
      <c r="D31" s="288"/>
      <c r="E31" s="288"/>
      <c r="F31" s="288"/>
      <c r="G31" s="288"/>
      <c r="H31" s="288"/>
      <c r="I31" s="288"/>
      <c r="J31" s="288"/>
      <c r="K31" s="288"/>
      <c r="L31" s="288"/>
      <c r="M31" s="288"/>
      <c r="N31" s="288"/>
      <c r="O31" s="288"/>
      <c r="P31" s="288"/>
      <c r="Q31" s="288"/>
      <c r="R31" s="288"/>
      <c r="S31" s="288"/>
      <c r="T31" s="288"/>
    </row>
    <row r="32" spans="1:20" ht="21" customHeight="1">
      <c r="A32" s="25" t="s">
        <v>31</v>
      </c>
      <c r="B32" s="288" t="s">
        <v>70</v>
      </c>
      <c r="C32" s="288"/>
      <c r="D32" s="288"/>
      <c r="E32" s="288"/>
      <c r="F32" s="288"/>
      <c r="G32" s="288"/>
      <c r="H32" s="288"/>
      <c r="I32" s="288"/>
      <c r="J32" s="288"/>
      <c r="K32" s="288"/>
      <c r="L32" s="288"/>
      <c r="M32" s="288"/>
      <c r="N32" s="288"/>
      <c r="O32" s="288"/>
      <c r="P32" s="288"/>
      <c r="Q32" s="288"/>
      <c r="R32" s="30"/>
      <c r="S32" s="30"/>
      <c r="T32" s="30"/>
    </row>
    <row r="33" spans="1:17" ht="10.5" customHeight="1">
      <c r="A33" s="25" t="s">
        <v>32</v>
      </c>
      <c r="B33" s="277" t="s">
        <v>33</v>
      </c>
      <c r="C33" s="277"/>
      <c r="D33" s="277"/>
      <c r="E33" s="277"/>
      <c r="F33" s="277"/>
      <c r="G33" s="277"/>
      <c r="H33" s="277"/>
      <c r="I33" s="277"/>
      <c r="J33" s="277"/>
      <c r="K33" s="277"/>
      <c r="L33" s="277"/>
      <c r="M33" s="277"/>
      <c r="N33" s="277"/>
      <c r="O33" s="277"/>
      <c r="P33" s="277"/>
      <c r="Q33" s="277"/>
    </row>
    <row r="34" spans="1:17" ht="21" customHeight="1">
      <c r="A34" s="25" t="s">
        <v>34</v>
      </c>
      <c r="B34" s="277" t="s">
        <v>35</v>
      </c>
      <c r="C34" s="277"/>
      <c r="D34" s="277"/>
      <c r="E34" s="277"/>
      <c r="F34" s="277"/>
      <c r="G34" s="277"/>
      <c r="H34" s="277"/>
      <c r="I34" s="277"/>
      <c r="J34" s="277"/>
      <c r="K34" s="277"/>
      <c r="L34" s="277"/>
      <c r="M34" s="277"/>
      <c r="N34" s="277"/>
      <c r="O34" s="277"/>
      <c r="P34" s="277"/>
      <c r="Q34" s="277"/>
    </row>
    <row r="35" spans="1:17" ht="10.5" customHeight="1">
      <c r="A35" s="25"/>
      <c r="B35" s="277" t="s">
        <v>36</v>
      </c>
      <c r="C35" s="277"/>
      <c r="D35" s="277"/>
      <c r="E35" s="277"/>
      <c r="F35" s="277"/>
      <c r="G35" s="277"/>
      <c r="H35" s="277"/>
      <c r="I35" s="277"/>
      <c r="J35" s="277"/>
      <c r="K35" s="277"/>
      <c r="L35" s="277"/>
      <c r="M35" s="277"/>
      <c r="N35" s="277"/>
      <c r="O35" s="277"/>
      <c r="P35" s="277"/>
      <c r="Q35" s="277"/>
    </row>
    <row r="36" spans="1:17" ht="10.5" customHeight="1">
      <c r="A36" s="25"/>
      <c r="B36" s="277"/>
      <c r="C36" s="277"/>
      <c r="D36" s="277"/>
      <c r="E36" s="277"/>
      <c r="F36" s="277"/>
      <c r="G36" s="277"/>
      <c r="H36" s="277"/>
      <c r="I36" s="277"/>
      <c r="J36" s="277"/>
      <c r="K36" s="277"/>
      <c r="L36" s="277"/>
      <c r="M36" s="277"/>
      <c r="N36" s="277"/>
      <c r="O36" s="277"/>
      <c r="P36" s="277"/>
      <c r="Q36" s="277"/>
    </row>
    <row r="37" spans="1:17" ht="21" customHeight="1">
      <c r="A37" s="25" t="s">
        <v>88</v>
      </c>
      <c r="B37" s="277" t="s">
        <v>90</v>
      </c>
      <c r="C37" s="277"/>
      <c r="D37" s="277"/>
      <c r="E37" s="277"/>
      <c r="F37" s="277"/>
      <c r="G37" s="277"/>
      <c r="H37" s="277"/>
      <c r="I37" s="277"/>
      <c r="J37" s="277"/>
      <c r="K37" s="277"/>
      <c r="L37" s="277"/>
      <c r="M37" s="277"/>
      <c r="N37" s="277"/>
      <c r="O37" s="277"/>
      <c r="P37" s="277"/>
      <c r="Q37" s="277"/>
    </row>
    <row r="38" spans="1:17" ht="10.5" customHeight="1">
      <c r="A38" s="25"/>
      <c r="B38" s="277" t="s">
        <v>89</v>
      </c>
      <c r="C38" s="277"/>
      <c r="D38" s="277"/>
      <c r="E38" s="277"/>
      <c r="F38" s="277"/>
      <c r="G38" s="277"/>
      <c r="H38" s="277"/>
      <c r="I38" s="277"/>
      <c r="J38" s="277"/>
      <c r="K38" s="277"/>
      <c r="L38" s="277"/>
      <c r="M38" s="277"/>
      <c r="N38" s="277"/>
      <c r="O38" s="277"/>
      <c r="P38" s="277"/>
      <c r="Q38" s="277"/>
    </row>
    <row r="39" spans="1:17" ht="104.25" customHeight="1">
      <c r="A39" s="25" t="s">
        <v>37</v>
      </c>
      <c r="B39" s="277" t="s">
        <v>74</v>
      </c>
      <c r="C39" s="277"/>
      <c r="D39" s="277"/>
      <c r="E39" s="277"/>
      <c r="F39" s="277"/>
      <c r="G39" s="277"/>
      <c r="H39" s="277"/>
      <c r="I39" s="277"/>
      <c r="J39" s="277"/>
      <c r="K39" s="277"/>
      <c r="L39" s="277"/>
      <c r="M39" s="277"/>
      <c r="N39" s="277"/>
      <c r="O39" s="277"/>
      <c r="P39" s="277"/>
      <c r="Q39" s="277"/>
    </row>
    <row r="40" spans="1:17" ht="117" customHeight="1">
      <c r="A40" s="25" t="s">
        <v>38</v>
      </c>
      <c r="B40" s="277" t="s">
        <v>71</v>
      </c>
      <c r="C40" s="277"/>
      <c r="D40" s="277"/>
      <c r="E40" s="277"/>
      <c r="F40" s="277"/>
      <c r="G40" s="277"/>
      <c r="H40" s="277"/>
      <c r="I40" s="277"/>
      <c r="J40" s="277"/>
      <c r="K40" s="277"/>
      <c r="L40" s="277"/>
      <c r="M40" s="277"/>
      <c r="N40" s="277"/>
      <c r="O40" s="277"/>
      <c r="P40" s="277"/>
      <c r="Q40" s="277"/>
    </row>
    <row r="41" spans="1:17" ht="42" customHeight="1">
      <c r="A41" s="25" t="s">
        <v>39</v>
      </c>
      <c r="B41" s="277" t="s">
        <v>72</v>
      </c>
      <c r="C41" s="277"/>
      <c r="D41" s="277"/>
      <c r="E41" s="277"/>
      <c r="F41" s="277"/>
      <c r="G41" s="277"/>
      <c r="H41" s="277"/>
      <c r="I41" s="277"/>
      <c r="J41" s="277"/>
      <c r="K41" s="277"/>
      <c r="L41" s="277"/>
      <c r="M41" s="277"/>
      <c r="N41" s="277"/>
      <c r="O41" s="277"/>
      <c r="P41" s="277"/>
      <c r="Q41" s="277"/>
    </row>
    <row r="42" spans="1:17" ht="63.75" customHeight="1">
      <c r="A42" s="25" t="s">
        <v>40</v>
      </c>
      <c r="B42" s="277" t="s">
        <v>73</v>
      </c>
      <c r="C42" s="277"/>
      <c r="D42" s="277"/>
      <c r="E42" s="277"/>
      <c r="F42" s="277"/>
      <c r="G42" s="277"/>
      <c r="H42" s="277"/>
      <c r="I42" s="277"/>
      <c r="J42" s="277"/>
      <c r="K42" s="277"/>
      <c r="L42" s="277"/>
      <c r="M42" s="277"/>
      <c r="N42" s="277"/>
      <c r="O42" s="277"/>
      <c r="P42" s="277"/>
      <c r="Q42" s="277"/>
    </row>
    <row r="43" spans="1:17" ht="40.5" customHeight="1">
      <c r="A43" s="25" t="s">
        <v>41</v>
      </c>
      <c r="B43" s="277" t="s">
        <v>42</v>
      </c>
      <c r="C43" s="277"/>
      <c r="D43" s="277"/>
      <c r="E43" s="277"/>
      <c r="F43" s="277"/>
      <c r="G43" s="277"/>
      <c r="H43" s="277"/>
      <c r="I43" s="277"/>
      <c r="J43" s="277"/>
      <c r="K43" s="277"/>
      <c r="L43" s="277"/>
      <c r="M43" s="277"/>
      <c r="N43" s="277"/>
      <c r="O43" s="277"/>
      <c r="P43" s="277"/>
      <c r="Q43" s="277"/>
    </row>
    <row r="44" spans="1:17" ht="12" customHeight="1">
      <c r="A44" s="25" t="s">
        <v>43</v>
      </c>
      <c r="B44" s="287" t="s">
        <v>44</v>
      </c>
      <c r="C44" s="287"/>
      <c r="D44" s="287"/>
      <c r="E44" s="287"/>
      <c r="F44" s="287"/>
      <c r="G44" s="287"/>
      <c r="H44" s="287"/>
      <c r="I44" s="287"/>
      <c r="J44" s="287"/>
      <c r="K44" s="287"/>
      <c r="L44" s="287"/>
      <c r="M44" s="287"/>
      <c r="N44" s="287"/>
      <c r="O44" s="287"/>
      <c r="P44" s="287"/>
      <c r="Q44" s="287"/>
    </row>
    <row r="45" spans="1:17" ht="12" customHeight="1">
      <c r="A45" s="25" t="s">
        <v>45</v>
      </c>
      <c r="B45" s="276" t="s">
        <v>46</v>
      </c>
      <c r="C45" s="276"/>
      <c r="D45" s="276"/>
      <c r="E45" s="276"/>
      <c r="F45" s="276"/>
      <c r="G45" s="276"/>
      <c r="H45" s="276"/>
      <c r="I45" s="276"/>
      <c r="J45" s="276"/>
      <c r="K45" s="276"/>
      <c r="L45" s="276"/>
      <c r="M45" s="276"/>
      <c r="N45" s="276"/>
      <c r="O45" s="276"/>
      <c r="P45" s="276"/>
      <c r="Q45" s="276"/>
    </row>
    <row r="46" spans="1:17" ht="12" customHeight="1">
      <c r="A46" s="25" t="s">
        <v>47</v>
      </c>
      <c r="B46" s="276" t="s">
        <v>48</v>
      </c>
      <c r="C46" s="276"/>
      <c r="D46" s="276"/>
      <c r="E46" s="276"/>
      <c r="F46" s="276"/>
      <c r="G46" s="276"/>
      <c r="H46" s="276"/>
      <c r="I46" s="276"/>
      <c r="J46" s="276"/>
      <c r="K46" s="276"/>
      <c r="L46" s="276"/>
      <c r="M46" s="276"/>
      <c r="N46" s="276"/>
      <c r="O46" s="276"/>
      <c r="P46" s="276"/>
      <c r="Q46" s="276"/>
    </row>
    <row r="47" spans="1:17">
      <c r="A47" s="27"/>
      <c r="B47" s="26"/>
      <c r="C47" s="26"/>
      <c r="D47" s="26"/>
      <c r="E47" s="26"/>
      <c r="F47" s="26"/>
      <c r="G47" s="26"/>
      <c r="H47" s="26"/>
      <c r="I47" s="26"/>
      <c r="J47" s="26"/>
      <c r="K47" s="26"/>
      <c r="L47" s="26"/>
      <c r="M47" s="26"/>
      <c r="N47" s="26"/>
    </row>
  </sheetData>
  <mergeCells count="52">
    <mergeCell ref="B45:Q45"/>
    <mergeCell ref="B46:Q46"/>
    <mergeCell ref="B39:Q39"/>
    <mergeCell ref="B40:Q40"/>
    <mergeCell ref="B41:Q41"/>
    <mergeCell ref="B42:Q42"/>
    <mergeCell ref="B43:Q43"/>
    <mergeCell ref="B44:Q44"/>
    <mergeCell ref="B35:Q36"/>
    <mergeCell ref="A22:Q22"/>
    <mergeCell ref="A23:Q23"/>
    <mergeCell ref="A24:Q24"/>
    <mergeCell ref="A25:Q25"/>
    <mergeCell ref="A27:Q27"/>
    <mergeCell ref="A29:Q29"/>
    <mergeCell ref="A26:I26"/>
    <mergeCell ref="B30:T30"/>
    <mergeCell ref="B31:T31"/>
    <mergeCell ref="B32:Q32"/>
    <mergeCell ref="B33:Q33"/>
    <mergeCell ref="B34:Q34"/>
    <mergeCell ref="M13:Q13"/>
    <mergeCell ref="A21:Q21"/>
    <mergeCell ref="A14:A16"/>
    <mergeCell ref="B14:C14"/>
    <mergeCell ref="D14:G14"/>
    <mergeCell ref="H14:I16"/>
    <mergeCell ref="J14:Q14"/>
    <mergeCell ref="B15:C16"/>
    <mergeCell ref="D15:G16"/>
    <mergeCell ref="J15:Q16"/>
    <mergeCell ref="A17:C17"/>
    <mergeCell ref="D17:Q17"/>
    <mergeCell ref="A18:Q18"/>
    <mergeCell ref="A19:Q19"/>
    <mergeCell ref="A20:Q20"/>
    <mergeCell ref="B37:Q37"/>
    <mergeCell ref="B38:Q38"/>
    <mergeCell ref="K5:M5"/>
    <mergeCell ref="N5:Q5"/>
    <mergeCell ref="K6:L6"/>
    <mergeCell ref="M6:Q6"/>
    <mergeCell ref="B8:C8"/>
    <mergeCell ref="D8:Q8"/>
    <mergeCell ref="B9:C9"/>
    <mergeCell ref="D9:Q9"/>
    <mergeCell ref="B10:C12"/>
    <mergeCell ref="D11:Q12"/>
    <mergeCell ref="B13:C13"/>
    <mergeCell ref="D13:E13"/>
    <mergeCell ref="F13:J13"/>
    <mergeCell ref="K13:L13"/>
  </mergeCells>
  <phoneticPr fontId="4"/>
  <pageMargins left="0.70866141732283472" right="0.51181102362204722" top="0.35433070866141736" bottom="0.35433070866141736" header="0.31496062992125984" footer="0.31496062992125984"/>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44"/>
  <sheetViews>
    <sheetView workbookViewId="0">
      <selection activeCell="A2" sqref="A2"/>
    </sheetView>
  </sheetViews>
  <sheetFormatPr defaultColWidth="9" defaultRowHeight="13"/>
  <cols>
    <col min="1" max="1" width="25.08984375" style="3" customWidth="1"/>
    <col min="2" max="2" width="21.453125" style="3" customWidth="1"/>
    <col min="3" max="4" width="18.7265625" style="3" customWidth="1"/>
    <col min="5" max="5" width="12.453125" style="3" customWidth="1"/>
    <col min="6" max="16384" width="9" style="3"/>
  </cols>
  <sheetData>
    <row r="1" spans="1:4" ht="16.5">
      <c r="A1" s="52" t="s">
        <v>212</v>
      </c>
    </row>
    <row r="2" spans="1:4" ht="16.5">
      <c r="A2" s="2"/>
    </row>
    <row r="3" spans="1:4" ht="16.5">
      <c r="A3" s="352" t="s">
        <v>51</v>
      </c>
      <c r="B3" s="352"/>
      <c r="C3" s="352"/>
      <c r="D3" s="352"/>
    </row>
    <row r="4" spans="1:4" ht="16.5">
      <c r="A4" s="2"/>
    </row>
    <row r="5" spans="1:4" ht="18" customHeight="1">
      <c r="A5" s="358" t="s">
        <v>15</v>
      </c>
      <c r="B5" s="358"/>
      <c r="C5" s="358"/>
      <c r="D5" s="358"/>
    </row>
    <row r="6" spans="1:4" s="4" customFormat="1" ht="28.15" customHeight="1">
      <c r="A6" s="353" t="s">
        <v>109</v>
      </c>
      <c r="B6" s="5" t="s">
        <v>16</v>
      </c>
      <c r="C6" s="356" t="s">
        <v>110</v>
      </c>
      <c r="D6" s="357"/>
    </row>
    <row r="7" spans="1:4" s="4" customFormat="1" ht="18" customHeight="1">
      <c r="A7" s="354"/>
      <c r="B7" s="5" t="s">
        <v>17</v>
      </c>
      <c r="C7" s="5" t="s">
        <v>107</v>
      </c>
      <c r="D7" s="5" t="s">
        <v>108</v>
      </c>
    </row>
    <row r="8" spans="1:4" ht="18" customHeight="1">
      <c r="A8" s="351"/>
      <c r="B8" s="6"/>
      <c r="C8" s="351"/>
      <c r="D8" s="351"/>
    </row>
    <row r="9" spans="1:4" ht="18" customHeight="1">
      <c r="A9" s="355"/>
      <c r="B9" s="6"/>
      <c r="C9" s="6"/>
      <c r="D9" s="6"/>
    </row>
    <row r="10" spans="1:4" ht="18" customHeight="1">
      <c r="A10" s="355"/>
      <c r="B10" s="6"/>
      <c r="C10" s="351"/>
      <c r="D10" s="351"/>
    </row>
    <row r="11" spans="1:4" ht="18" customHeight="1">
      <c r="A11" s="355"/>
      <c r="B11" s="6"/>
      <c r="C11" s="6"/>
      <c r="D11" s="6"/>
    </row>
    <row r="12" spans="1:4" ht="18" customHeight="1">
      <c r="A12" s="351"/>
      <c r="B12" s="6"/>
      <c r="C12" s="351"/>
      <c r="D12" s="351"/>
    </row>
    <row r="13" spans="1:4" ht="18" customHeight="1">
      <c r="A13" s="351"/>
      <c r="B13" s="6"/>
      <c r="C13" s="6"/>
      <c r="D13" s="6"/>
    </row>
    <row r="14" spans="1:4" ht="18" customHeight="1">
      <c r="A14" s="351"/>
      <c r="B14" s="6"/>
      <c r="C14" s="351"/>
      <c r="D14" s="351"/>
    </row>
    <row r="15" spans="1:4" ht="18" customHeight="1">
      <c r="A15" s="351"/>
      <c r="B15" s="6"/>
      <c r="C15" s="6"/>
      <c r="D15" s="6"/>
    </row>
    <row r="16" spans="1:4" ht="18" customHeight="1">
      <c r="A16" s="351"/>
      <c r="B16" s="6"/>
      <c r="C16" s="351"/>
      <c r="D16" s="351"/>
    </row>
    <row r="17" spans="1:4" ht="18" customHeight="1">
      <c r="A17" s="355"/>
      <c r="B17" s="6"/>
      <c r="C17" s="6"/>
      <c r="D17" s="6"/>
    </row>
    <row r="18" spans="1:4" ht="18" customHeight="1">
      <c r="A18" s="351"/>
      <c r="B18" s="6"/>
      <c r="C18" s="351"/>
      <c r="D18" s="351"/>
    </row>
    <row r="19" spans="1:4" ht="18" customHeight="1">
      <c r="A19" s="351"/>
      <c r="B19" s="6"/>
      <c r="C19" s="6"/>
      <c r="D19" s="6"/>
    </row>
    <row r="20" spans="1:4" ht="18" customHeight="1">
      <c r="A20" s="351"/>
      <c r="B20" s="6"/>
      <c r="C20" s="351"/>
      <c r="D20" s="351"/>
    </row>
    <row r="21" spans="1:4" ht="18" customHeight="1">
      <c r="A21" s="351"/>
      <c r="B21" s="6"/>
      <c r="C21" s="6"/>
      <c r="D21" s="6"/>
    </row>
    <row r="22" spans="1:4" ht="18" customHeight="1">
      <c r="A22" s="351"/>
      <c r="B22" s="6"/>
      <c r="C22" s="351"/>
      <c r="D22" s="351"/>
    </row>
    <row r="23" spans="1:4" ht="18" customHeight="1">
      <c r="A23" s="351"/>
      <c r="B23" s="6"/>
      <c r="C23" s="6"/>
      <c r="D23" s="6"/>
    </row>
    <row r="24" spans="1:4" ht="18" customHeight="1">
      <c r="A24" s="351"/>
      <c r="B24" s="6"/>
      <c r="C24" s="351"/>
      <c r="D24" s="351"/>
    </row>
    <row r="25" spans="1:4" ht="18" customHeight="1">
      <c r="A25" s="351"/>
      <c r="B25" s="6"/>
      <c r="C25" s="6"/>
      <c r="D25" s="6"/>
    </row>
    <row r="26" spans="1:4" ht="18" customHeight="1">
      <c r="A26" s="351"/>
      <c r="B26" s="6"/>
      <c r="C26" s="351"/>
      <c r="D26" s="351"/>
    </row>
    <row r="27" spans="1:4" ht="18" customHeight="1">
      <c r="A27" s="351"/>
      <c r="B27" s="6"/>
      <c r="C27" s="6"/>
      <c r="D27" s="6"/>
    </row>
    <row r="28" spans="1:4" ht="18" customHeight="1">
      <c r="A28" s="351"/>
      <c r="B28" s="6"/>
      <c r="C28" s="351"/>
      <c r="D28" s="351"/>
    </row>
    <row r="29" spans="1:4" ht="18" customHeight="1">
      <c r="A29" s="351"/>
      <c r="B29" s="6"/>
      <c r="C29" s="6"/>
      <c r="D29" s="6"/>
    </row>
    <row r="30" spans="1:4" ht="18" customHeight="1">
      <c r="A30" s="351"/>
      <c r="B30" s="6"/>
      <c r="C30" s="351"/>
      <c r="D30" s="351"/>
    </row>
    <row r="31" spans="1:4" ht="18" customHeight="1">
      <c r="A31" s="351"/>
      <c r="B31" s="6"/>
      <c r="C31" s="6"/>
      <c r="D31" s="6"/>
    </row>
    <row r="32" spans="1:4" ht="18" customHeight="1">
      <c r="A32" s="351"/>
      <c r="B32" s="6"/>
      <c r="C32" s="351"/>
      <c r="D32" s="351"/>
    </row>
    <row r="33" spans="1:4" ht="18" customHeight="1">
      <c r="A33" s="351"/>
      <c r="B33" s="6"/>
      <c r="C33" s="6"/>
      <c r="D33" s="6"/>
    </row>
    <row r="34" spans="1:4" ht="18" customHeight="1">
      <c r="A34" s="351"/>
      <c r="B34" s="6"/>
      <c r="C34" s="351"/>
      <c r="D34" s="351"/>
    </row>
    <row r="35" spans="1:4" ht="18" customHeight="1">
      <c r="A35" s="351"/>
      <c r="B35" s="6"/>
      <c r="C35" s="6"/>
      <c r="D35" s="6"/>
    </row>
    <row r="36" spans="1:4" ht="18" customHeight="1">
      <c r="A36" s="351"/>
      <c r="B36" s="6"/>
      <c r="C36" s="351"/>
      <c r="D36" s="351"/>
    </row>
    <row r="37" spans="1:4" ht="18" customHeight="1">
      <c r="A37" s="351"/>
      <c r="B37" s="6"/>
      <c r="C37" s="6"/>
      <c r="D37" s="6"/>
    </row>
    <row r="38" spans="1:4" ht="18" customHeight="1">
      <c r="A38" s="351"/>
      <c r="B38" s="6"/>
      <c r="C38" s="351"/>
      <c r="D38" s="351"/>
    </row>
    <row r="39" spans="1:4" ht="18" customHeight="1">
      <c r="A39" s="351"/>
      <c r="B39" s="6"/>
      <c r="C39" s="6"/>
      <c r="D39" s="6"/>
    </row>
    <row r="41" spans="1:4">
      <c r="A41" s="8" t="s">
        <v>113</v>
      </c>
      <c r="B41" s="7"/>
      <c r="C41" s="7"/>
      <c r="D41" s="7"/>
    </row>
    <row r="42" spans="1:4">
      <c r="A42" s="8" t="s">
        <v>114</v>
      </c>
      <c r="B42" s="7"/>
      <c r="C42" s="7"/>
      <c r="D42" s="7"/>
    </row>
    <row r="43" spans="1:4">
      <c r="A43" s="8" t="s">
        <v>115</v>
      </c>
      <c r="B43" s="7"/>
      <c r="C43" s="7"/>
      <c r="D43" s="7"/>
    </row>
    <row r="44" spans="1:4">
      <c r="A44" s="8" t="s">
        <v>116</v>
      </c>
      <c r="B44" s="7"/>
      <c r="C44" s="7"/>
      <c r="D44" s="7"/>
    </row>
  </sheetData>
  <mergeCells count="36">
    <mergeCell ref="A38:A39"/>
    <mergeCell ref="C38:D38"/>
    <mergeCell ref="A34:A35"/>
    <mergeCell ref="C34:D34"/>
    <mergeCell ref="A36:A37"/>
    <mergeCell ref="C36:D36"/>
    <mergeCell ref="A20:A21"/>
    <mergeCell ref="C20:D20"/>
    <mergeCell ref="A22:A23"/>
    <mergeCell ref="C22:D22"/>
    <mergeCell ref="A32:A33"/>
    <mergeCell ref="C32:D32"/>
    <mergeCell ref="A30:A31"/>
    <mergeCell ref="C30:D30"/>
    <mergeCell ref="A24:A25"/>
    <mergeCell ref="C24:D24"/>
    <mergeCell ref="A28:A29"/>
    <mergeCell ref="C28:D28"/>
    <mergeCell ref="A26:A27"/>
    <mergeCell ref="C26:D26"/>
    <mergeCell ref="A18:A19"/>
    <mergeCell ref="C18:D18"/>
    <mergeCell ref="A3:D3"/>
    <mergeCell ref="A6:A7"/>
    <mergeCell ref="A10:A11"/>
    <mergeCell ref="C10:D10"/>
    <mergeCell ref="A8:A9"/>
    <mergeCell ref="C8:D8"/>
    <mergeCell ref="C6:D6"/>
    <mergeCell ref="A5:D5"/>
    <mergeCell ref="A12:A13"/>
    <mergeCell ref="C12:D12"/>
    <mergeCell ref="A14:A15"/>
    <mergeCell ref="C14:D14"/>
    <mergeCell ref="A16:A17"/>
    <mergeCell ref="C16:D16"/>
  </mergeCells>
  <phoneticPr fontId="2"/>
  <pageMargins left="0.87" right="0.53" top="0.66" bottom="0.62"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44"/>
  <sheetViews>
    <sheetView workbookViewId="0">
      <selection activeCell="B7" sqref="B7"/>
    </sheetView>
  </sheetViews>
  <sheetFormatPr defaultColWidth="9" defaultRowHeight="13"/>
  <cols>
    <col min="1" max="1" width="25.08984375" style="3" customWidth="1"/>
    <col min="2" max="2" width="21.453125" style="3" customWidth="1"/>
    <col min="3" max="4" width="18.7265625" style="3" customWidth="1"/>
    <col min="5" max="5" width="12.453125" style="3" customWidth="1"/>
    <col min="6" max="16384" width="9" style="3"/>
  </cols>
  <sheetData>
    <row r="1" spans="1:4" ht="16.5">
      <c r="A1" s="52" t="s">
        <v>212</v>
      </c>
    </row>
    <row r="2" spans="1:4" ht="16.5">
      <c r="A2" s="2"/>
    </row>
    <row r="3" spans="1:4" ht="16.5">
      <c r="A3" s="352" t="s">
        <v>51</v>
      </c>
      <c r="B3" s="352"/>
      <c r="C3" s="352"/>
      <c r="D3" s="352"/>
    </row>
    <row r="4" spans="1:4" ht="16.5">
      <c r="A4" s="2"/>
    </row>
    <row r="5" spans="1:4" ht="18" customHeight="1">
      <c r="A5" s="359" t="s">
        <v>117</v>
      </c>
      <c r="B5" s="359"/>
      <c r="C5" s="359"/>
      <c r="D5" s="359"/>
    </row>
    <row r="6" spans="1:4" s="4" customFormat="1" ht="28.15" customHeight="1">
      <c r="A6" s="360" t="s">
        <v>118</v>
      </c>
      <c r="B6" s="5" t="s">
        <v>16</v>
      </c>
      <c r="C6" s="362" t="s">
        <v>119</v>
      </c>
      <c r="D6" s="357"/>
    </row>
    <row r="7" spans="1:4" s="4" customFormat="1" ht="18" customHeight="1">
      <c r="A7" s="361"/>
      <c r="B7" s="49" t="s">
        <v>17</v>
      </c>
      <c r="C7" s="49" t="s">
        <v>107</v>
      </c>
      <c r="D7" s="49" t="s">
        <v>108</v>
      </c>
    </row>
    <row r="8" spans="1:4" ht="18" customHeight="1">
      <c r="A8" s="351"/>
      <c r="B8" s="6"/>
      <c r="C8" s="351"/>
      <c r="D8" s="351"/>
    </row>
    <row r="9" spans="1:4" ht="18" customHeight="1">
      <c r="A9" s="355"/>
      <c r="B9" s="6"/>
      <c r="C9" s="6"/>
      <c r="D9" s="6"/>
    </row>
    <row r="10" spans="1:4" ht="18" customHeight="1">
      <c r="A10" s="355"/>
      <c r="B10" s="6"/>
      <c r="C10" s="351"/>
      <c r="D10" s="351"/>
    </row>
    <row r="11" spans="1:4" ht="18" customHeight="1">
      <c r="A11" s="355"/>
      <c r="B11" s="6"/>
      <c r="C11" s="6"/>
      <c r="D11" s="6"/>
    </row>
    <row r="12" spans="1:4" ht="18" customHeight="1">
      <c r="A12" s="351"/>
      <c r="B12" s="6"/>
      <c r="C12" s="351"/>
      <c r="D12" s="351"/>
    </row>
    <row r="13" spans="1:4" ht="18" customHeight="1">
      <c r="A13" s="351"/>
      <c r="B13" s="6"/>
      <c r="C13" s="6"/>
      <c r="D13" s="6"/>
    </row>
    <row r="14" spans="1:4" ht="18" customHeight="1">
      <c r="A14" s="351"/>
      <c r="B14" s="6"/>
      <c r="C14" s="351"/>
      <c r="D14" s="351"/>
    </row>
    <row r="15" spans="1:4" ht="18" customHeight="1">
      <c r="A15" s="351"/>
      <c r="B15" s="6"/>
      <c r="C15" s="6"/>
      <c r="D15" s="6"/>
    </row>
    <row r="16" spans="1:4" ht="18" customHeight="1">
      <c r="A16" s="351"/>
      <c r="B16" s="6"/>
      <c r="C16" s="351"/>
      <c r="D16" s="351"/>
    </row>
    <row r="17" spans="1:4" ht="18" customHeight="1">
      <c r="A17" s="355"/>
      <c r="B17" s="6"/>
      <c r="C17" s="6"/>
      <c r="D17" s="6"/>
    </row>
    <row r="18" spans="1:4" ht="18" customHeight="1">
      <c r="A18" s="351"/>
      <c r="B18" s="6"/>
      <c r="C18" s="351"/>
      <c r="D18" s="351"/>
    </row>
    <row r="19" spans="1:4" ht="18" customHeight="1">
      <c r="A19" s="351"/>
      <c r="B19" s="6"/>
      <c r="C19" s="6"/>
      <c r="D19" s="6"/>
    </row>
    <row r="20" spans="1:4" ht="18" customHeight="1">
      <c r="A20" s="351"/>
      <c r="B20" s="6"/>
      <c r="C20" s="351"/>
      <c r="D20" s="351"/>
    </row>
    <row r="21" spans="1:4" ht="18" customHeight="1">
      <c r="A21" s="351"/>
      <c r="B21" s="6"/>
      <c r="C21" s="6"/>
      <c r="D21" s="6"/>
    </row>
    <row r="22" spans="1:4" ht="18" customHeight="1">
      <c r="A22" s="351"/>
      <c r="B22" s="6"/>
      <c r="C22" s="351"/>
      <c r="D22" s="351"/>
    </row>
    <row r="23" spans="1:4" ht="18" customHeight="1">
      <c r="A23" s="351"/>
      <c r="B23" s="6"/>
      <c r="C23" s="6"/>
      <c r="D23" s="6"/>
    </row>
    <row r="24" spans="1:4" ht="18" customHeight="1">
      <c r="A24" s="351"/>
      <c r="B24" s="6"/>
      <c r="C24" s="351"/>
      <c r="D24" s="351"/>
    </row>
    <row r="25" spans="1:4" ht="18" customHeight="1">
      <c r="A25" s="351"/>
      <c r="B25" s="6"/>
      <c r="C25" s="6"/>
      <c r="D25" s="6"/>
    </row>
    <row r="26" spans="1:4" ht="18" customHeight="1">
      <c r="A26" s="351"/>
      <c r="B26" s="6"/>
      <c r="C26" s="351"/>
      <c r="D26" s="351"/>
    </row>
    <row r="27" spans="1:4" ht="18" customHeight="1">
      <c r="A27" s="351"/>
      <c r="B27" s="6"/>
      <c r="C27" s="6"/>
      <c r="D27" s="6"/>
    </row>
    <row r="28" spans="1:4" ht="18" customHeight="1">
      <c r="A28" s="351"/>
      <c r="B28" s="6"/>
      <c r="C28" s="351"/>
      <c r="D28" s="351"/>
    </row>
    <row r="29" spans="1:4" ht="18" customHeight="1">
      <c r="A29" s="351"/>
      <c r="B29" s="6"/>
      <c r="C29" s="6"/>
      <c r="D29" s="6"/>
    </row>
    <row r="30" spans="1:4" ht="18" customHeight="1">
      <c r="A30" s="351"/>
      <c r="B30" s="6"/>
      <c r="C30" s="351"/>
      <c r="D30" s="351"/>
    </row>
    <row r="31" spans="1:4" ht="18" customHeight="1">
      <c r="A31" s="351"/>
      <c r="B31" s="6"/>
      <c r="C31" s="6"/>
      <c r="D31" s="6"/>
    </row>
    <row r="32" spans="1:4" ht="18" customHeight="1">
      <c r="A32" s="351"/>
      <c r="B32" s="6"/>
      <c r="C32" s="351"/>
      <c r="D32" s="351"/>
    </row>
    <row r="33" spans="1:4" ht="18" customHeight="1">
      <c r="A33" s="351"/>
      <c r="B33" s="6"/>
      <c r="C33" s="6"/>
      <c r="D33" s="6"/>
    </row>
    <row r="34" spans="1:4" ht="18" customHeight="1">
      <c r="A34" s="351"/>
      <c r="B34" s="6"/>
      <c r="C34" s="351"/>
      <c r="D34" s="351"/>
    </row>
    <row r="35" spans="1:4" ht="18" customHeight="1">
      <c r="A35" s="351"/>
      <c r="B35" s="6"/>
      <c r="C35" s="6"/>
      <c r="D35" s="6"/>
    </row>
    <row r="36" spans="1:4" ht="18" customHeight="1">
      <c r="A36" s="351"/>
      <c r="B36" s="6"/>
      <c r="C36" s="351"/>
      <c r="D36" s="351"/>
    </row>
    <row r="37" spans="1:4" ht="18" customHeight="1">
      <c r="A37" s="351"/>
      <c r="B37" s="6"/>
      <c r="C37" s="6"/>
      <c r="D37" s="6"/>
    </row>
    <row r="38" spans="1:4" ht="18" customHeight="1">
      <c r="A38" s="351"/>
      <c r="B38" s="6"/>
      <c r="C38" s="351"/>
      <c r="D38" s="351"/>
    </row>
    <row r="39" spans="1:4" ht="18" customHeight="1">
      <c r="A39" s="351"/>
      <c r="B39" s="6"/>
      <c r="C39" s="6"/>
      <c r="D39" s="6"/>
    </row>
    <row r="41" spans="1:4">
      <c r="A41" s="8" t="s">
        <v>120</v>
      </c>
      <c r="B41" s="7"/>
      <c r="C41" s="7"/>
      <c r="D41" s="7"/>
    </row>
    <row r="42" spans="1:4">
      <c r="A42" s="8" t="s">
        <v>121</v>
      </c>
      <c r="B42" s="7"/>
      <c r="C42" s="7"/>
      <c r="D42" s="7"/>
    </row>
    <row r="43" spans="1:4">
      <c r="A43" s="8" t="s">
        <v>122</v>
      </c>
      <c r="B43" s="7"/>
      <c r="C43" s="7"/>
      <c r="D43" s="7"/>
    </row>
    <row r="44" spans="1:4">
      <c r="A44" s="8" t="s">
        <v>123</v>
      </c>
      <c r="B44" s="7"/>
      <c r="C44" s="7"/>
      <c r="D44" s="7"/>
    </row>
  </sheetData>
  <mergeCells count="36">
    <mergeCell ref="A34:A35"/>
    <mergeCell ref="C34:D34"/>
    <mergeCell ref="A36:A37"/>
    <mergeCell ref="C36:D36"/>
    <mergeCell ref="A38:A39"/>
    <mergeCell ref="C38:D38"/>
    <mergeCell ref="A28:A29"/>
    <mergeCell ref="C28:D28"/>
    <mergeCell ref="A30:A31"/>
    <mergeCell ref="C30:D30"/>
    <mergeCell ref="A32:A33"/>
    <mergeCell ref="C32:D32"/>
    <mergeCell ref="A22:A23"/>
    <mergeCell ref="C22:D22"/>
    <mergeCell ref="A24:A25"/>
    <mergeCell ref="C24:D24"/>
    <mergeCell ref="A26:A27"/>
    <mergeCell ref="C26:D26"/>
    <mergeCell ref="A16:A17"/>
    <mergeCell ref="C16:D16"/>
    <mergeCell ref="A18:A19"/>
    <mergeCell ref="C18:D18"/>
    <mergeCell ref="A20:A21"/>
    <mergeCell ref="C20:D20"/>
    <mergeCell ref="A10:A11"/>
    <mergeCell ref="C10:D10"/>
    <mergeCell ref="A12:A13"/>
    <mergeCell ref="C12:D12"/>
    <mergeCell ref="A14:A15"/>
    <mergeCell ref="C14:D14"/>
    <mergeCell ref="A3:D3"/>
    <mergeCell ref="A5:D5"/>
    <mergeCell ref="A6:A7"/>
    <mergeCell ref="C6:D6"/>
    <mergeCell ref="A8:A9"/>
    <mergeCell ref="C8:D8"/>
  </mergeCells>
  <phoneticPr fontId="4"/>
  <pageMargins left="0.87" right="0.53" top="0.66" bottom="0.62"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提出書類一覧（更新）</vt:lpstr>
      <vt:lpstr>指定申請書</vt:lpstr>
      <vt:lpstr>指定申請書 (指定管理者)</vt:lpstr>
      <vt:lpstr>別紙 </vt:lpstr>
      <vt:lpstr>別紙１</vt:lpstr>
      <vt:lpstr>別紙１（指定管理者）</vt:lpstr>
      <vt:lpstr>別紙１ （記入例）</vt:lpstr>
      <vt:lpstr>（別紙２）役員・管理者名簿</vt:lpstr>
      <vt:lpstr>（別紙２）役員・管理者名簿(指定管理者)</vt:lpstr>
      <vt:lpstr>（別紙２）役員・管理者名簿 （記入例）</vt:lpstr>
      <vt:lpstr>勤務形態一覧表（共同生活援助・介護サービス包括型）</vt:lpstr>
      <vt:lpstr>勤務形態一覧表（共同生活援助・外部サービス利用型）</vt:lpstr>
      <vt:lpstr>勤務形態一覧表（共同生活援助・日中サービス支援型・併設短期）</vt:lpstr>
      <vt:lpstr>選択肢</vt:lpstr>
      <vt:lpstr>'勤務形態一覧表（共同生活援助・介護サービス包括型）'!Print_Area</vt:lpstr>
      <vt:lpstr>'勤務形態一覧表（共同生活援助・外部サービス利用型）'!Print_Area</vt:lpstr>
      <vt:lpstr>'勤務形態一覧表（共同生活援助・日中サービス支援型・併設短期）'!Print_Area</vt:lpstr>
      <vt:lpstr>指定申請書!Print_Area</vt:lpstr>
      <vt:lpstr>'指定申請書 (指定管理者)'!Print_Area</vt:lpstr>
      <vt:lpstr>'提出書類一覧（更新）'!Print_Area</vt:lpstr>
      <vt:lpstr>別紙１!Print_Area</vt:lpstr>
      <vt:lpstr>'別紙１ （記入例）'!Print_Area</vt:lpstr>
      <vt:lpstr>'別紙１（指定管理者）'!Print_Area</vt:lpstr>
      <vt:lpstr>共同生活援助</vt:lpstr>
      <vt:lpstr>共同生活援助・介護サービス包括型</vt:lpstr>
      <vt:lpstr>共同生活援助・外部サービス利用型</vt:lpstr>
      <vt:lpstr>共同生活援助・日中サービス支援型</vt:lpstr>
    </vt:vector>
  </TitlesOfParts>
  <Company>埼玉県庁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埼玉県庁</dc:creator>
  <cp:lastModifiedBy>杉山 蓮太朗（障害者支援課）</cp:lastModifiedBy>
  <cp:lastPrinted>2026-05-11T05:56:34Z</cp:lastPrinted>
  <dcterms:created xsi:type="dcterms:W3CDTF">2002-09-24T06:54:44Z</dcterms:created>
  <dcterms:modified xsi:type="dcterms:W3CDTF">2026-05-12T08:49:03Z</dcterms:modified>
</cp:coreProperties>
</file>