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680" activeTab="0"/>
  </bookViews>
  <sheets>
    <sheet name="(3)市町村の状況(平成24年度）" sheetId="1" r:id="rId1"/>
  </sheets>
  <externalReferences>
    <externalReference r:id="rId4"/>
  </externalReference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<sst xmlns="http://schemas.openxmlformats.org/spreadsheetml/2006/main" count="196" uniqueCount="88">
  <si>
    <t>市町村名</t>
  </si>
  <si>
    <t>A</t>
  </si>
  <si>
    <t>B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</si>
  <si>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</si>
  <si>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</si>
  <si>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</si>
  <si>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</si>
  <si>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</si>
  <si>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</si>
  <si>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</si>
  <si>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</si>
  <si>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</si>
  <si>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</si>
  <si>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</si>
  <si>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</si>
  <si>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</si>
  <si>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</si>
  <si>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</si>
  <si>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</si>
  <si>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</si>
  <si>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</si>
  <si>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</si>
  <si>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</si>
  <si>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</si>
  <si>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</si>
  <si>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</si>
  <si>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</si>
  <si>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</si>
  <si>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</si>
  <si>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</si>
  <si>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</si>
  <si>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</si>
  <si>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</si>
  <si>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</si>
  <si>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</si>
  <si>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</si>
  <si>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</si>
  <si>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</si>
  <si>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</si>
  <si>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</si>
  <si>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</si>
  <si>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</si>
  <si>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</si>
  <si>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</si>
  <si>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</si>
  <si>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</si>
  <si>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</si>
  <si>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</si>
  <si>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</si>
  <si>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</si>
  <si>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</si>
  <si>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</si>
  <si>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</si>
  <si>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</si>
  <si>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</si>
  <si>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</si>
  <si>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</si>
  <si>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</si>
  <si>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</si>
  <si>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</si>
  <si>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</si>
  <si>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</si>
  <si>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</si>
  <si>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</si>
  <si>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</si>
  <si>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</si>
  <si>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</si>
  <si>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</si>
  <si>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</si>
  <si>
    <t>調定済額</t>
  </si>
  <si>
    <t>現年滞繰合計</t>
  </si>
  <si>
    <t>収入済額</t>
  </si>
  <si>
    <t>納税率</t>
  </si>
  <si>
    <t>B/A</t>
  </si>
  <si>
    <t>現年滞繰合計</t>
  </si>
  <si>
    <t>個人市町村民税</t>
  </si>
  <si>
    <t>法人市町村民税</t>
  </si>
  <si>
    <t>固定資産税</t>
  </si>
  <si>
    <t>その他</t>
  </si>
  <si>
    <t>合計</t>
  </si>
  <si>
    <t>税額</t>
  </si>
  <si>
    <t>構成比
％</t>
  </si>
  <si>
    <t>収入済額</t>
  </si>
  <si>
    <t>資料　「市町村税の概要」</t>
  </si>
  <si>
    <t xml:space="preserve">  (3)  市町村税の状況（平成24年度）</t>
  </si>
  <si>
    <t>白岡市</t>
  </si>
  <si>
    <t>２４年度</t>
  </si>
  <si>
    <t>２３年度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</si>
</sst>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[Red]\-#,##0.0"/>
    <numFmt numFmtId="179" formatCode="#,##0_);[Red]\(#,##0\)"/>
    <numFmt numFmtId="180" formatCode="#,##0.0_ ;[Red]\-#,##0.0\ "/>
    <numFmt numFmtId="181" formatCode="0_);[Red]\(0\)"/>
    <numFmt numFmtId="182" formatCode="0.0_);[Red]\(0.0\)"/>
    <numFmt numFmtId="183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11" xfId="61" applyFont="1" applyBorder="1">
      <alignment vertical="center"/>
      <protection/>
    </xf>
    <xf numFmtId="0" fontId="8" fillId="0" borderId="12" xfId="61" applyFont="1" applyBorder="1" applyAlignment="1">
      <alignment horizontal="distributed" vertical="center"/>
      <protection/>
    </xf>
    <xf numFmtId="176" fontId="8" fillId="0" borderId="13" xfId="61" applyNumberFormat="1" applyFont="1" applyBorder="1">
      <alignment vertical="center"/>
      <protection/>
    </xf>
    <xf numFmtId="177" fontId="8" fillId="0" borderId="13" xfId="61" applyNumberFormat="1" applyFont="1" applyBorder="1">
      <alignment vertical="center"/>
      <protection/>
    </xf>
    <xf numFmtId="0" fontId="8" fillId="0" borderId="14" xfId="6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176" fontId="8" fillId="0" borderId="16" xfId="61" applyNumberFormat="1" applyFont="1" applyBorder="1">
      <alignment vertical="center"/>
      <protection/>
    </xf>
    <xf numFmtId="177" fontId="8" fillId="0" borderId="16" xfId="61" applyNumberFormat="1" applyFont="1" applyBorder="1">
      <alignment vertical="center"/>
      <protection/>
    </xf>
    <xf numFmtId="0" fontId="8" fillId="0" borderId="17" xfId="61" applyFont="1" applyBorder="1">
      <alignment vertical="center"/>
      <protection/>
    </xf>
    <xf numFmtId="0" fontId="8" fillId="0" borderId="18" xfId="61" applyFont="1" applyBorder="1" applyAlignment="1">
      <alignment horizontal="distributed" vertical="center"/>
      <protection/>
    </xf>
    <xf numFmtId="176" fontId="8" fillId="0" borderId="19" xfId="61" applyNumberFormat="1" applyFont="1" applyBorder="1">
      <alignment vertical="center"/>
      <protection/>
    </xf>
    <xf numFmtId="177" fontId="8" fillId="0" borderId="19" xfId="61" applyNumberFormat="1" applyFont="1" applyBorder="1">
      <alignment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22" xfId="61" applyNumberFormat="1" applyFont="1" applyBorder="1">
      <alignment vertical="center"/>
      <protection/>
    </xf>
    <xf numFmtId="177" fontId="8" fillId="0" borderId="22" xfId="61" applyNumberFormat="1" applyFont="1" applyBorder="1">
      <alignment vertical="center"/>
      <protection/>
    </xf>
    <xf numFmtId="177" fontId="8" fillId="0" borderId="22" xfId="61" applyNumberFormat="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177" fontId="8" fillId="0" borderId="25" xfId="61" applyNumberFormat="1" applyFont="1" applyBorder="1" applyAlignment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right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9" xfId="61" applyFont="1" applyBorder="1" applyAlignment="1">
      <alignment horizontal="distributed" vertical="center"/>
      <protection/>
    </xf>
    <xf numFmtId="0" fontId="8" fillId="0" borderId="30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177" fontId="8" fillId="0" borderId="0" xfId="61" applyNumberFormat="1" applyFont="1" applyBorder="1" applyAlignment="1">
      <alignment vertical="center"/>
      <protection/>
    </xf>
    <xf numFmtId="0" fontId="7" fillId="0" borderId="0" xfId="61" applyFont="1" applyBorder="1">
      <alignment vertical="center"/>
      <protection/>
    </xf>
    <xf numFmtId="0" fontId="8" fillId="0" borderId="0" xfId="61" applyFont="1" applyAlignment="1">
      <alignment horizontal="right" vertical="center"/>
      <protection/>
    </xf>
    <xf numFmtId="177" fontId="8" fillId="0" borderId="0" xfId="61" applyNumberFormat="1" applyFont="1" applyAlignment="1">
      <alignment horizontal="right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vertical="center"/>
      <protection/>
    </xf>
    <xf numFmtId="0" fontId="8" fillId="0" borderId="27" xfId="61" applyFont="1" applyBorder="1">
      <alignment vertical="center"/>
      <protection/>
    </xf>
    <xf numFmtId="179" fontId="10" fillId="0" borderId="13" xfId="48" applyNumberFormat="1" applyFont="1" applyBorder="1" applyAlignment="1">
      <alignment horizontal="right" vertical="center"/>
    </xf>
    <xf numFmtId="179" fontId="10" fillId="0" borderId="16" xfId="48" applyNumberFormat="1" applyFont="1" applyBorder="1" applyAlignment="1">
      <alignment horizontal="right" vertical="center"/>
    </xf>
    <xf numFmtId="179" fontId="10" fillId="0" borderId="19" xfId="48" applyNumberFormat="1" applyFont="1" applyBorder="1" applyAlignment="1">
      <alignment horizontal="right" vertical="center"/>
    </xf>
    <xf numFmtId="179" fontId="10" fillId="0" borderId="22" xfId="48" applyNumberFormat="1" applyFont="1" applyBorder="1" applyAlignment="1">
      <alignment horizontal="right" vertical="center"/>
    </xf>
    <xf numFmtId="179" fontId="10" fillId="0" borderId="36" xfId="48" applyNumberFormat="1" applyFont="1" applyBorder="1" applyAlignment="1">
      <alignment horizontal="right" vertical="center"/>
    </xf>
    <xf numFmtId="179" fontId="10" fillId="0" borderId="37" xfId="48" applyNumberFormat="1" applyFont="1" applyBorder="1" applyAlignment="1">
      <alignment horizontal="right" vertical="center"/>
    </xf>
    <xf numFmtId="179" fontId="10" fillId="0" borderId="38" xfId="48" applyNumberFormat="1" applyFont="1" applyBorder="1" applyAlignment="1">
      <alignment horizontal="right" vertical="center"/>
    </xf>
    <xf numFmtId="179" fontId="10" fillId="0" borderId="39" xfId="48" applyNumberFormat="1" applyFont="1" applyBorder="1" applyAlignment="1">
      <alignment horizontal="right" vertical="center"/>
    </xf>
    <xf numFmtId="180" fontId="10" fillId="0" borderId="13" xfId="48" applyNumberFormat="1" applyFont="1" applyBorder="1" applyAlignment="1">
      <alignment vertical="center"/>
    </xf>
    <xf numFmtId="180" fontId="10" fillId="0" borderId="16" xfId="48" applyNumberFormat="1" applyFont="1" applyBorder="1" applyAlignment="1">
      <alignment vertical="center"/>
    </xf>
    <xf numFmtId="180" fontId="10" fillId="0" borderId="19" xfId="48" applyNumberFormat="1" applyFont="1" applyBorder="1" applyAlignment="1">
      <alignment vertical="center"/>
    </xf>
    <xf numFmtId="180" fontId="10" fillId="0" borderId="22" xfId="48" applyNumberFormat="1" applyFont="1" applyBorder="1" applyAlignment="1">
      <alignment vertical="center"/>
    </xf>
    <xf numFmtId="180" fontId="10" fillId="0" borderId="40" xfId="48" applyNumberFormat="1" applyFont="1" applyBorder="1" applyAlignment="1">
      <alignment vertical="center"/>
    </xf>
    <xf numFmtId="180" fontId="10" fillId="0" borderId="41" xfId="48" applyNumberFormat="1" applyFont="1" applyBorder="1" applyAlignment="1">
      <alignment vertical="center"/>
    </xf>
    <xf numFmtId="180" fontId="10" fillId="0" borderId="42" xfId="48" applyNumberFormat="1" applyFont="1" applyBorder="1" applyAlignment="1">
      <alignment vertical="center"/>
    </xf>
    <xf numFmtId="180" fontId="10" fillId="0" borderId="43" xfId="48" applyNumberFormat="1" applyFont="1" applyBorder="1" applyAlignment="1">
      <alignment vertical="center"/>
    </xf>
    <xf numFmtId="180" fontId="10" fillId="0" borderId="44" xfId="48" applyNumberFormat="1" applyFont="1" applyBorder="1" applyAlignment="1">
      <alignment vertical="center"/>
    </xf>
    <xf numFmtId="180" fontId="10" fillId="0" borderId="45" xfId="48" applyNumberFormat="1" applyFont="1" applyBorder="1" applyAlignment="1">
      <alignment vertical="center"/>
    </xf>
    <xf numFmtId="180" fontId="10" fillId="0" borderId="46" xfId="48" applyNumberFormat="1" applyFont="1" applyBorder="1" applyAlignment="1">
      <alignment vertical="center"/>
    </xf>
    <xf numFmtId="180" fontId="10" fillId="0" borderId="47" xfId="48" applyNumberFormat="1" applyFont="1" applyBorder="1" applyAlignment="1">
      <alignment vertical="center"/>
    </xf>
    <xf numFmtId="182" fontId="10" fillId="0" borderId="40" xfId="61" applyNumberFormat="1" applyFont="1" applyBorder="1">
      <alignment vertical="center"/>
      <protection/>
    </xf>
    <xf numFmtId="182" fontId="10" fillId="0" borderId="41" xfId="61" applyNumberFormat="1" applyFont="1" applyBorder="1">
      <alignment vertical="center"/>
      <protection/>
    </xf>
    <xf numFmtId="182" fontId="10" fillId="0" borderId="42" xfId="61" applyNumberFormat="1" applyFont="1" applyBorder="1">
      <alignment vertical="center"/>
      <protection/>
    </xf>
    <xf numFmtId="182" fontId="10" fillId="0" borderId="48" xfId="61" applyNumberFormat="1" applyFont="1" applyBorder="1">
      <alignment vertical="center"/>
      <protection/>
    </xf>
    <xf numFmtId="182" fontId="10" fillId="0" borderId="43" xfId="61" applyNumberFormat="1" applyFont="1" applyBorder="1">
      <alignment vertical="center"/>
      <protection/>
    </xf>
    <xf numFmtId="182" fontId="10" fillId="0" borderId="49" xfId="61" applyNumberFormat="1" applyFont="1" applyBorder="1" applyAlignment="1">
      <alignment horizontal="distributed" vertical="center"/>
      <protection/>
    </xf>
    <xf numFmtId="182" fontId="10" fillId="0" borderId="13" xfId="61" applyNumberFormat="1" applyFont="1" applyBorder="1" applyAlignment="1">
      <alignment horizontal="distributed" vertical="center"/>
      <protection/>
    </xf>
    <xf numFmtId="182" fontId="10" fillId="0" borderId="16" xfId="61" applyNumberFormat="1" applyFont="1" applyBorder="1" applyAlignment="1">
      <alignment horizontal="distributed" vertical="center"/>
      <protection/>
    </xf>
    <xf numFmtId="182" fontId="10" fillId="0" borderId="19" xfId="61" applyNumberFormat="1" applyFont="1" applyBorder="1" applyAlignment="1">
      <alignment horizontal="distributed" vertical="center"/>
      <protection/>
    </xf>
    <xf numFmtId="182" fontId="10" fillId="0" borderId="25" xfId="61" applyNumberFormat="1" applyFont="1" applyBorder="1" applyAlignment="1">
      <alignment horizontal="distributed" vertical="center"/>
      <protection/>
    </xf>
    <xf numFmtId="182" fontId="10" fillId="0" borderId="22" xfId="61" applyNumberFormat="1" applyFont="1" applyBorder="1" applyAlignment="1">
      <alignment horizontal="distributed" vertical="center"/>
      <protection/>
    </xf>
    <xf numFmtId="182" fontId="10" fillId="0" borderId="49" xfId="61" applyNumberFormat="1" applyFont="1" applyBorder="1">
      <alignment vertical="center"/>
      <protection/>
    </xf>
    <xf numFmtId="182" fontId="10" fillId="0" borderId="13" xfId="61" applyNumberFormat="1" applyFont="1" applyBorder="1">
      <alignment vertical="center"/>
      <protection/>
    </xf>
    <xf numFmtId="182" fontId="10" fillId="0" borderId="16" xfId="61" applyNumberFormat="1" applyFont="1" applyBorder="1">
      <alignment vertical="center"/>
      <protection/>
    </xf>
    <xf numFmtId="182" fontId="10" fillId="0" borderId="25" xfId="61" applyNumberFormat="1" applyFont="1" applyBorder="1">
      <alignment vertical="center"/>
      <protection/>
    </xf>
    <xf numFmtId="182" fontId="10" fillId="0" borderId="22" xfId="61" applyNumberFormat="1" applyFont="1" applyBorder="1">
      <alignment vertical="center"/>
      <protection/>
    </xf>
    <xf numFmtId="182" fontId="10" fillId="0" borderId="50" xfId="61" applyNumberFormat="1" applyFont="1" applyBorder="1">
      <alignment vertical="center"/>
      <protection/>
    </xf>
    <xf numFmtId="182" fontId="10" fillId="0" borderId="51" xfId="61" applyNumberFormat="1" applyFont="1" applyBorder="1">
      <alignment vertical="center"/>
      <protection/>
    </xf>
    <xf numFmtId="182" fontId="10" fillId="0" borderId="44" xfId="61" applyNumberFormat="1" applyFont="1" applyBorder="1">
      <alignment vertical="center"/>
      <protection/>
    </xf>
    <xf numFmtId="182" fontId="10" fillId="0" borderId="45" xfId="61" applyNumberFormat="1" applyFont="1" applyBorder="1">
      <alignment vertical="center"/>
      <protection/>
    </xf>
    <xf numFmtId="182" fontId="10" fillId="0" borderId="52" xfId="61" applyNumberFormat="1" applyFont="1" applyBorder="1">
      <alignment vertical="center"/>
      <protection/>
    </xf>
    <xf numFmtId="182" fontId="10" fillId="0" borderId="47" xfId="61" applyNumberFormat="1" applyFont="1" applyBorder="1">
      <alignment vertical="center"/>
      <protection/>
    </xf>
    <xf numFmtId="179" fontId="10" fillId="0" borderId="40" xfId="61" applyNumberFormat="1" applyFont="1" applyBorder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179" fontId="10" fillId="0" borderId="42" xfId="61" applyNumberFormat="1" applyFont="1" applyBorder="1">
      <alignment vertical="center"/>
      <protection/>
    </xf>
    <xf numFmtId="179" fontId="10" fillId="0" borderId="48" xfId="61" applyNumberFormat="1" applyFont="1" applyBorder="1">
      <alignment vertical="center"/>
      <protection/>
    </xf>
    <xf numFmtId="179" fontId="10" fillId="0" borderId="43" xfId="61" applyNumberFormat="1" applyFont="1" applyBorder="1">
      <alignment vertical="center"/>
      <protection/>
    </xf>
    <xf numFmtId="179" fontId="10" fillId="0" borderId="49" xfId="61" applyNumberFormat="1" applyFont="1" applyBorder="1">
      <alignment vertical="center"/>
      <protection/>
    </xf>
    <xf numFmtId="179" fontId="10" fillId="0" borderId="13" xfId="61" applyNumberFormat="1" applyFont="1" applyBorder="1">
      <alignment vertical="center"/>
      <protection/>
    </xf>
    <xf numFmtId="179" fontId="10" fillId="0" borderId="16" xfId="61" applyNumberFormat="1" applyFont="1" applyBorder="1">
      <alignment vertical="center"/>
      <protection/>
    </xf>
    <xf numFmtId="179" fontId="10" fillId="0" borderId="25" xfId="61" applyNumberFormat="1" applyFont="1" applyBorder="1">
      <alignment vertical="center"/>
      <protection/>
    </xf>
    <xf numFmtId="179" fontId="10" fillId="0" borderId="53" xfId="61" applyNumberFormat="1" applyFont="1" applyBorder="1">
      <alignment vertical="center"/>
      <protection/>
    </xf>
    <xf numFmtId="179" fontId="10" fillId="0" borderId="36" xfId="61" applyNumberFormat="1" applyFont="1" applyBorder="1">
      <alignment vertical="center"/>
      <protection/>
    </xf>
    <xf numFmtId="179" fontId="10" fillId="0" borderId="37" xfId="61" applyNumberFormat="1" applyFont="1" applyBorder="1">
      <alignment vertical="center"/>
      <protection/>
    </xf>
    <xf numFmtId="179" fontId="10" fillId="0" borderId="54" xfId="61" applyNumberFormat="1" applyFont="1" applyBorder="1">
      <alignment vertical="center"/>
      <protection/>
    </xf>
    <xf numFmtId="176" fontId="8" fillId="0" borderId="55" xfId="61" applyNumberFormat="1" applyFont="1" applyBorder="1">
      <alignment vertical="center"/>
      <protection/>
    </xf>
    <xf numFmtId="177" fontId="8" fillId="0" borderId="55" xfId="61" applyNumberFormat="1" applyFont="1" applyBorder="1">
      <alignment vertical="center"/>
      <protection/>
    </xf>
    <xf numFmtId="179" fontId="10" fillId="0" borderId="55" xfId="61" applyNumberFormat="1" applyFont="1" applyBorder="1">
      <alignment vertical="center"/>
      <protection/>
    </xf>
    <xf numFmtId="0" fontId="10" fillId="0" borderId="0" xfId="61" applyFont="1">
      <alignment vertical="center"/>
      <protection/>
    </xf>
    <xf numFmtId="182" fontId="10" fillId="0" borderId="55" xfId="61" applyNumberFormat="1" applyFont="1" applyBorder="1">
      <alignment vertical="center"/>
      <protection/>
    </xf>
    <xf numFmtId="179" fontId="10" fillId="0" borderId="0" xfId="61" applyNumberFormat="1" applyFont="1">
      <alignment vertical="center"/>
      <protection/>
    </xf>
    <xf numFmtId="182" fontId="10" fillId="0" borderId="56" xfId="61" applyNumberFormat="1" applyFont="1" applyBorder="1">
      <alignment vertical="center"/>
      <protection/>
    </xf>
    <xf numFmtId="182" fontId="10" fillId="0" borderId="57" xfId="61" applyNumberFormat="1" applyFont="1" applyBorder="1">
      <alignment vertical="center"/>
      <protection/>
    </xf>
    <xf numFmtId="0" fontId="8" fillId="0" borderId="58" xfId="61" applyFont="1" applyBorder="1">
      <alignment vertical="center"/>
      <protection/>
    </xf>
    <xf numFmtId="0" fontId="8" fillId="0" borderId="59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60" xfId="61" applyFont="1" applyBorder="1" applyAlignment="1">
      <alignment horizontal="center" vertical="center"/>
      <protection/>
    </xf>
    <xf numFmtId="0" fontId="8" fillId="0" borderId="61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63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64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/>
      <protection/>
    </xf>
    <xf numFmtId="0" fontId="10" fillId="0" borderId="66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10" fillId="0" borderId="26" xfId="60" applyFont="1" applyBorder="1" applyAlignment="1">
      <alignment horizontal="center" vertical="center" wrapText="1"/>
      <protection/>
    </xf>
    <xf numFmtId="0" fontId="10" fillId="0" borderId="68" xfId="60" applyFont="1" applyBorder="1" applyAlignment="1">
      <alignment horizontal="center" vertical="center" wrapText="1"/>
      <protection/>
    </xf>
    <xf numFmtId="0" fontId="10" fillId="0" borderId="69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70" xfId="60" applyFont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center" vertical="center" wrapText="1"/>
      <protection/>
    </xf>
    <xf numFmtId="0" fontId="10" fillId="0" borderId="71" xfId="60" applyFont="1" applyBorder="1" applyAlignment="1">
      <alignment horizontal="center" vertical="center" wrapText="1"/>
      <protection/>
    </xf>
    <xf numFmtId="0" fontId="10" fillId="0" borderId="38" xfId="60" applyFont="1" applyBorder="1" applyAlignment="1">
      <alignment horizontal="center" vertical="center" wrapText="1"/>
      <protection/>
    </xf>
    <xf numFmtId="0" fontId="10" fillId="0" borderId="72" xfId="60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9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3.57421875" style="3" customWidth="1"/>
    <col min="5" max="6" width="18.28125" style="3" customWidth="1"/>
    <col min="7" max="8" width="11.00390625" style="3" customWidth="1"/>
    <col min="9" max="9" width="11.421875" style="3" customWidth="1"/>
    <col min="10" max="10" width="5.421875" style="3" customWidth="1"/>
    <col min="11" max="11" width="11.421875" style="3" customWidth="1"/>
    <col min="12" max="12" width="5.421875" style="3" customWidth="1"/>
    <col min="13" max="13" width="11.421875" style="3" customWidth="1"/>
    <col min="14" max="14" width="5.421875" style="3" customWidth="1"/>
    <col min="15" max="15" width="11.421875" style="3" customWidth="1"/>
    <col min="16" max="16" width="5.421875" style="3" customWidth="1"/>
    <col min="17" max="17" width="12.57421875" style="3" customWidth="1"/>
    <col min="18" max="18" width="5.421875" style="3" customWidth="1"/>
    <col min="19" max="19" width="11.00390625" style="3" customWidth="1"/>
    <col min="20" max="16384" width="9.00390625" style="3" customWidth="1"/>
  </cols>
  <sheetData>
    <row r="1" spans="1:5" ht="21">
      <c r="A1" s="3" t="s">
        <v>84</v>
      </c>
      <c r="C1" s="1"/>
      <c r="D1" s="2"/>
      <c r="E1" s="2"/>
    </row>
    <row r="2" spans="4:5" ht="21">
      <c r="D2" s="2"/>
      <c r="E2" s="2"/>
    </row>
    <row r="3" spans="8:19" s="4" customFormat="1" ht="21" customHeight="1" thickBot="1">
      <c r="H3" s="43" t="s">
        <v>68</v>
      </c>
      <c r="S3" s="43" t="s">
        <v>68</v>
      </c>
    </row>
    <row r="4" spans="3:19" s="4" customFormat="1" ht="14.25" customHeight="1">
      <c r="C4" s="117" t="s">
        <v>0</v>
      </c>
      <c r="D4" s="118"/>
      <c r="E4" s="33" t="s">
        <v>69</v>
      </c>
      <c r="F4" s="33" t="s">
        <v>71</v>
      </c>
      <c r="G4" s="123" t="s">
        <v>72</v>
      </c>
      <c r="H4" s="124"/>
      <c r="I4" s="135" t="s">
        <v>82</v>
      </c>
      <c r="J4" s="136"/>
      <c r="K4" s="136"/>
      <c r="L4" s="136"/>
      <c r="M4" s="136"/>
      <c r="N4" s="136"/>
      <c r="O4" s="136"/>
      <c r="P4" s="136"/>
      <c r="Q4" s="136"/>
      <c r="R4" s="137"/>
      <c r="S4" s="125" t="s">
        <v>0</v>
      </c>
    </row>
    <row r="5" spans="3:19" s="4" customFormat="1" ht="12" customHeight="1">
      <c r="C5" s="119"/>
      <c r="D5" s="120"/>
      <c r="E5" s="113" t="s">
        <v>70</v>
      </c>
      <c r="F5" s="113" t="s">
        <v>70</v>
      </c>
      <c r="G5" s="45" t="s">
        <v>86</v>
      </c>
      <c r="H5" s="46" t="s">
        <v>87</v>
      </c>
      <c r="I5" s="134" t="s">
        <v>75</v>
      </c>
      <c r="J5" s="134"/>
      <c r="K5" s="132" t="s">
        <v>76</v>
      </c>
      <c r="L5" s="133"/>
      <c r="M5" s="130" t="s">
        <v>77</v>
      </c>
      <c r="N5" s="130"/>
      <c r="O5" s="130" t="s">
        <v>78</v>
      </c>
      <c r="P5" s="131"/>
      <c r="Q5" s="128" t="s">
        <v>79</v>
      </c>
      <c r="R5" s="129"/>
      <c r="S5" s="126"/>
    </row>
    <row r="6" spans="3:19" s="4" customFormat="1" ht="12">
      <c r="C6" s="119"/>
      <c r="D6" s="120"/>
      <c r="E6" s="114"/>
      <c r="F6" s="114"/>
      <c r="G6" s="115" t="s">
        <v>74</v>
      </c>
      <c r="H6" s="116"/>
      <c r="I6" s="140" t="s">
        <v>80</v>
      </c>
      <c r="J6" s="140" t="s">
        <v>81</v>
      </c>
      <c r="K6" s="140" t="s">
        <v>80</v>
      </c>
      <c r="L6" s="140" t="s">
        <v>81</v>
      </c>
      <c r="M6" s="140" t="s">
        <v>80</v>
      </c>
      <c r="N6" s="140" t="s">
        <v>81</v>
      </c>
      <c r="O6" s="140" t="s">
        <v>80</v>
      </c>
      <c r="P6" s="142" t="s">
        <v>81</v>
      </c>
      <c r="Q6" s="144" t="s">
        <v>80</v>
      </c>
      <c r="R6" s="138" t="s">
        <v>81</v>
      </c>
      <c r="S6" s="126"/>
    </row>
    <row r="7" spans="3:19" s="4" customFormat="1" ht="14.25" customHeight="1" thickBot="1">
      <c r="C7" s="121"/>
      <c r="D7" s="122"/>
      <c r="E7" s="5" t="s">
        <v>1</v>
      </c>
      <c r="F7" s="5" t="s">
        <v>2</v>
      </c>
      <c r="G7" s="34" t="s">
        <v>73</v>
      </c>
      <c r="H7" s="47"/>
      <c r="I7" s="141"/>
      <c r="J7" s="141"/>
      <c r="K7" s="141"/>
      <c r="L7" s="141"/>
      <c r="M7" s="141"/>
      <c r="N7" s="141"/>
      <c r="O7" s="141"/>
      <c r="P7" s="143"/>
      <c r="Q7" s="145"/>
      <c r="R7" s="139"/>
      <c r="S7" s="127"/>
    </row>
    <row r="8" spans="3:19" s="4" customFormat="1" ht="15.75" customHeight="1">
      <c r="C8" s="6">
        <v>1</v>
      </c>
      <c r="D8" s="7" t="s">
        <v>3</v>
      </c>
      <c r="E8" s="8">
        <v>230892941</v>
      </c>
      <c r="F8" s="8">
        <v>218383558</v>
      </c>
      <c r="G8" s="9">
        <f aca="true" t="shared" si="0" ref="G8:G46">F8/E8*100</f>
        <v>94.58217174339687</v>
      </c>
      <c r="H8" s="9">
        <v>94.27201346207087</v>
      </c>
      <c r="I8" s="48">
        <v>87372323</v>
      </c>
      <c r="J8" s="56">
        <f aca="true" t="shared" si="1" ref="J8:J47">ROUND(I8/Q8*100,1)</f>
        <v>40</v>
      </c>
      <c r="K8" s="48">
        <v>23632441</v>
      </c>
      <c r="L8" s="56">
        <f aca="true" t="shared" si="2" ref="L8:L47">ROUND(K8/Q8*100,1)</f>
        <v>10.8</v>
      </c>
      <c r="M8" s="48">
        <v>77679030</v>
      </c>
      <c r="N8" s="56">
        <f aca="true" t="shared" si="3" ref="N8:N47">ROUND(M8/Q8*100,1)</f>
        <v>35.6</v>
      </c>
      <c r="O8" s="48">
        <v>29699764</v>
      </c>
      <c r="P8" s="60">
        <f>R8-J8-N8-L8</f>
        <v>13.599999999999998</v>
      </c>
      <c r="Q8" s="52">
        <f aca="true" t="shared" si="4" ref="Q8:Q47">I8+M8+O8+K8</f>
        <v>218383558</v>
      </c>
      <c r="R8" s="64">
        <v>100</v>
      </c>
      <c r="S8" s="36" t="s">
        <v>3</v>
      </c>
    </row>
    <row r="9" spans="3:19" s="4" customFormat="1" ht="15.75" customHeight="1">
      <c r="C9" s="6">
        <v>2</v>
      </c>
      <c r="D9" s="7" t="s">
        <v>4</v>
      </c>
      <c r="E9" s="8">
        <v>58355563</v>
      </c>
      <c r="F9" s="8">
        <v>54511849</v>
      </c>
      <c r="G9" s="9">
        <f t="shared" si="0"/>
        <v>93.41328606494636</v>
      </c>
      <c r="H9" s="9">
        <v>93.05817033214015</v>
      </c>
      <c r="I9" s="48">
        <v>19826804</v>
      </c>
      <c r="J9" s="56">
        <f t="shared" si="1"/>
        <v>36.4</v>
      </c>
      <c r="K9" s="48">
        <v>5515527</v>
      </c>
      <c r="L9" s="56">
        <f t="shared" si="2"/>
        <v>10.1</v>
      </c>
      <c r="M9" s="48">
        <v>21272331</v>
      </c>
      <c r="N9" s="56">
        <f t="shared" si="3"/>
        <v>39</v>
      </c>
      <c r="O9" s="48">
        <v>7897187</v>
      </c>
      <c r="P9" s="60">
        <f aca="true" t="shared" si="5" ref="P9:P46">R9-J9-N9-L9</f>
        <v>14.500000000000002</v>
      </c>
      <c r="Q9" s="52">
        <f t="shared" si="4"/>
        <v>54511849</v>
      </c>
      <c r="R9" s="64">
        <v>100</v>
      </c>
      <c r="S9" s="37" t="s">
        <v>4</v>
      </c>
    </row>
    <row r="10" spans="3:19" s="4" customFormat="1" ht="15.75" customHeight="1">
      <c r="C10" s="6">
        <v>3</v>
      </c>
      <c r="D10" s="7" t="s">
        <v>5</v>
      </c>
      <c r="E10" s="8">
        <v>32277361</v>
      </c>
      <c r="F10" s="8">
        <v>29957925</v>
      </c>
      <c r="G10" s="9">
        <f t="shared" si="0"/>
        <v>92.81404697242752</v>
      </c>
      <c r="H10" s="9">
        <v>91.91083144880784</v>
      </c>
      <c r="I10" s="48">
        <v>10849109</v>
      </c>
      <c r="J10" s="56">
        <f t="shared" si="1"/>
        <v>36.2</v>
      </c>
      <c r="K10" s="48">
        <v>3655973</v>
      </c>
      <c r="L10" s="56">
        <f t="shared" si="2"/>
        <v>12.2</v>
      </c>
      <c r="M10" s="48">
        <v>11923300</v>
      </c>
      <c r="N10" s="56">
        <f t="shared" si="3"/>
        <v>39.8</v>
      </c>
      <c r="O10" s="48">
        <v>3529543</v>
      </c>
      <c r="P10" s="60">
        <f t="shared" si="5"/>
        <v>11.8</v>
      </c>
      <c r="Q10" s="52">
        <f t="shared" si="4"/>
        <v>29957925</v>
      </c>
      <c r="R10" s="64">
        <v>100</v>
      </c>
      <c r="S10" s="37" t="s">
        <v>5</v>
      </c>
    </row>
    <row r="11" spans="3:19" s="4" customFormat="1" ht="15.75" customHeight="1">
      <c r="C11" s="6">
        <v>4</v>
      </c>
      <c r="D11" s="7" t="s">
        <v>6</v>
      </c>
      <c r="E11" s="8">
        <v>97828031</v>
      </c>
      <c r="F11" s="8">
        <v>87787612</v>
      </c>
      <c r="G11" s="9">
        <f t="shared" si="0"/>
        <v>89.73666453534162</v>
      </c>
      <c r="H11" s="9">
        <v>89.57884513945011</v>
      </c>
      <c r="I11" s="48">
        <v>34034542</v>
      </c>
      <c r="J11" s="56">
        <f t="shared" si="1"/>
        <v>38.8</v>
      </c>
      <c r="K11" s="48">
        <v>4757827</v>
      </c>
      <c r="L11" s="56">
        <f t="shared" si="2"/>
        <v>5.4</v>
      </c>
      <c r="M11" s="48">
        <v>35214068</v>
      </c>
      <c r="N11" s="56">
        <f t="shared" si="3"/>
        <v>40.1</v>
      </c>
      <c r="O11" s="48">
        <v>13781175</v>
      </c>
      <c r="P11" s="60">
        <f t="shared" si="5"/>
        <v>15.700000000000001</v>
      </c>
      <c r="Q11" s="52">
        <f t="shared" si="4"/>
        <v>87787612</v>
      </c>
      <c r="R11" s="64">
        <v>100</v>
      </c>
      <c r="S11" s="37" t="s">
        <v>6</v>
      </c>
    </row>
    <row r="12" spans="3:19" s="4" customFormat="1" ht="15.75" customHeight="1">
      <c r="C12" s="10">
        <v>5</v>
      </c>
      <c r="D12" s="11" t="s">
        <v>7</v>
      </c>
      <c r="E12" s="12">
        <v>11177947</v>
      </c>
      <c r="F12" s="12">
        <v>10378695</v>
      </c>
      <c r="G12" s="13">
        <f t="shared" si="0"/>
        <v>92.84974244376002</v>
      </c>
      <c r="H12" s="13">
        <v>91.84804236348309</v>
      </c>
      <c r="I12" s="49">
        <v>4086051</v>
      </c>
      <c r="J12" s="57">
        <f t="shared" si="1"/>
        <v>39.4</v>
      </c>
      <c r="K12" s="49">
        <v>679137</v>
      </c>
      <c r="L12" s="57">
        <f t="shared" si="2"/>
        <v>6.5</v>
      </c>
      <c r="M12" s="49">
        <v>4295230</v>
      </c>
      <c r="N12" s="57">
        <f t="shared" si="3"/>
        <v>41.4</v>
      </c>
      <c r="O12" s="49">
        <v>1318277</v>
      </c>
      <c r="P12" s="61">
        <f t="shared" si="5"/>
        <v>12.700000000000003</v>
      </c>
      <c r="Q12" s="53">
        <f t="shared" si="4"/>
        <v>10378695</v>
      </c>
      <c r="R12" s="65">
        <v>100</v>
      </c>
      <c r="S12" s="38" t="s">
        <v>7</v>
      </c>
    </row>
    <row r="13" spans="3:19" s="4" customFormat="1" ht="15.75" customHeight="1">
      <c r="C13" s="14">
        <v>6</v>
      </c>
      <c r="D13" s="15" t="s">
        <v>8</v>
      </c>
      <c r="E13" s="16">
        <v>9355425</v>
      </c>
      <c r="F13" s="16">
        <v>8647719</v>
      </c>
      <c r="G13" s="17">
        <f t="shared" si="0"/>
        <v>92.43534099199128</v>
      </c>
      <c r="H13" s="17">
        <v>92.69723512255878</v>
      </c>
      <c r="I13" s="50">
        <v>2684205</v>
      </c>
      <c r="J13" s="58">
        <f t="shared" si="1"/>
        <v>31</v>
      </c>
      <c r="K13" s="50">
        <v>511908</v>
      </c>
      <c r="L13" s="58">
        <f t="shared" si="2"/>
        <v>5.9</v>
      </c>
      <c r="M13" s="50">
        <v>4568740</v>
      </c>
      <c r="N13" s="58">
        <f t="shared" si="3"/>
        <v>52.8</v>
      </c>
      <c r="O13" s="50">
        <v>882866</v>
      </c>
      <c r="P13" s="62">
        <f t="shared" si="5"/>
        <v>10.300000000000002</v>
      </c>
      <c r="Q13" s="54">
        <f t="shared" si="4"/>
        <v>8647719</v>
      </c>
      <c r="R13" s="66">
        <v>100</v>
      </c>
      <c r="S13" s="39" t="s">
        <v>8</v>
      </c>
    </row>
    <row r="14" spans="3:19" s="4" customFormat="1" ht="15.75" customHeight="1">
      <c r="C14" s="6">
        <v>7</v>
      </c>
      <c r="D14" s="7" t="s">
        <v>9</v>
      </c>
      <c r="E14" s="8">
        <v>55371820</v>
      </c>
      <c r="F14" s="8">
        <v>50550739</v>
      </c>
      <c r="G14" s="9">
        <f t="shared" si="0"/>
        <v>91.29325891762272</v>
      </c>
      <c r="H14" s="9">
        <v>91.21002153714971</v>
      </c>
      <c r="I14" s="48">
        <v>21971453</v>
      </c>
      <c r="J14" s="56">
        <f t="shared" si="1"/>
        <v>43.5</v>
      </c>
      <c r="K14" s="48">
        <v>2977402</v>
      </c>
      <c r="L14" s="56">
        <f t="shared" si="2"/>
        <v>5.9</v>
      </c>
      <c r="M14" s="48">
        <v>18968440</v>
      </c>
      <c r="N14" s="56">
        <f t="shared" si="3"/>
        <v>37.5</v>
      </c>
      <c r="O14" s="48">
        <v>6633444</v>
      </c>
      <c r="P14" s="60">
        <f t="shared" si="5"/>
        <v>13.1</v>
      </c>
      <c r="Q14" s="52">
        <f t="shared" si="4"/>
        <v>50550739</v>
      </c>
      <c r="R14" s="64">
        <v>100</v>
      </c>
      <c r="S14" s="37" t="s">
        <v>9</v>
      </c>
    </row>
    <row r="15" spans="3:19" s="4" customFormat="1" ht="15.75" customHeight="1">
      <c r="C15" s="6">
        <v>8</v>
      </c>
      <c r="D15" s="7" t="s">
        <v>10</v>
      </c>
      <c r="E15" s="8">
        <v>12452544</v>
      </c>
      <c r="F15" s="8">
        <v>11635251</v>
      </c>
      <c r="G15" s="9">
        <f t="shared" si="0"/>
        <v>93.43673870977689</v>
      </c>
      <c r="H15" s="9">
        <v>92.85729076051433</v>
      </c>
      <c r="I15" s="48">
        <v>4391988</v>
      </c>
      <c r="J15" s="56">
        <f t="shared" si="1"/>
        <v>37.7</v>
      </c>
      <c r="K15" s="48">
        <v>668145</v>
      </c>
      <c r="L15" s="56">
        <f t="shared" si="2"/>
        <v>5.7</v>
      </c>
      <c r="M15" s="48">
        <v>5199128</v>
      </c>
      <c r="N15" s="56">
        <f t="shared" si="3"/>
        <v>44.7</v>
      </c>
      <c r="O15" s="48">
        <v>1375990</v>
      </c>
      <c r="P15" s="60">
        <f t="shared" si="5"/>
        <v>11.899999999999995</v>
      </c>
      <c r="Q15" s="52">
        <f t="shared" si="4"/>
        <v>11635251</v>
      </c>
      <c r="R15" s="64">
        <v>100</v>
      </c>
      <c r="S15" s="37" t="s">
        <v>10</v>
      </c>
    </row>
    <row r="16" spans="3:19" s="4" customFormat="1" ht="15.75" customHeight="1">
      <c r="C16" s="6">
        <v>9</v>
      </c>
      <c r="D16" s="7" t="s">
        <v>11</v>
      </c>
      <c r="E16" s="8">
        <v>16095188</v>
      </c>
      <c r="F16" s="8">
        <v>15389529</v>
      </c>
      <c r="G16" s="9">
        <f t="shared" si="0"/>
        <v>95.61571446074441</v>
      </c>
      <c r="H16" s="9">
        <v>93.9905245184685</v>
      </c>
      <c r="I16" s="48">
        <v>5605997</v>
      </c>
      <c r="J16" s="56">
        <f t="shared" si="1"/>
        <v>36.4</v>
      </c>
      <c r="K16" s="48">
        <v>1130970</v>
      </c>
      <c r="L16" s="56">
        <f t="shared" si="2"/>
        <v>7.3</v>
      </c>
      <c r="M16" s="48">
        <v>7066090</v>
      </c>
      <c r="N16" s="56">
        <f t="shared" si="3"/>
        <v>45.9</v>
      </c>
      <c r="O16" s="48">
        <v>1586472</v>
      </c>
      <c r="P16" s="60">
        <f t="shared" si="5"/>
        <v>10.400000000000002</v>
      </c>
      <c r="Q16" s="52">
        <f t="shared" si="4"/>
        <v>15389529</v>
      </c>
      <c r="R16" s="64">
        <v>100</v>
      </c>
      <c r="S16" s="37" t="s">
        <v>11</v>
      </c>
    </row>
    <row r="17" spans="3:19" s="4" customFormat="1" ht="15.75" customHeight="1">
      <c r="C17" s="10">
        <v>10</v>
      </c>
      <c r="D17" s="11" t="s">
        <v>12</v>
      </c>
      <c r="E17" s="12">
        <v>11908185</v>
      </c>
      <c r="F17" s="12">
        <v>10766496</v>
      </c>
      <c r="G17" s="13">
        <f t="shared" si="0"/>
        <v>90.4125691698609</v>
      </c>
      <c r="H17" s="13">
        <v>87.68919518934503</v>
      </c>
      <c r="I17" s="49">
        <v>3823679</v>
      </c>
      <c r="J17" s="57">
        <f t="shared" si="1"/>
        <v>35.5</v>
      </c>
      <c r="K17" s="49">
        <v>808523</v>
      </c>
      <c r="L17" s="57">
        <f t="shared" si="2"/>
        <v>7.5</v>
      </c>
      <c r="M17" s="49">
        <v>4792986</v>
      </c>
      <c r="N17" s="57">
        <f t="shared" si="3"/>
        <v>44.5</v>
      </c>
      <c r="O17" s="49">
        <v>1341308</v>
      </c>
      <c r="P17" s="61">
        <f t="shared" si="5"/>
        <v>12.5</v>
      </c>
      <c r="Q17" s="53">
        <f t="shared" si="4"/>
        <v>10766496</v>
      </c>
      <c r="R17" s="65">
        <v>100</v>
      </c>
      <c r="S17" s="38" t="s">
        <v>12</v>
      </c>
    </row>
    <row r="18" spans="3:19" s="4" customFormat="1" ht="15.75" customHeight="1">
      <c r="C18" s="14">
        <v>11</v>
      </c>
      <c r="D18" s="15" t="s">
        <v>13</v>
      </c>
      <c r="E18" s="16">
        <v>13364071</v>
      </c>
      <c r="F18" s="16">
        <v>12323731</v>
      </c>
      <c r="G18" s="17">
        <f t="shared" si="0"/>
        <v>92.2153960421192</v>
      </c>
      <c r="H18" s="17">
        <v>91.13536927574337</v>
      </c>
      <c r="I18" s="48">
        <v>4818163</v>
      </c>
      <c r="J18" s="56">
        <f t="shared" si="1"/>
        <v>39.1</v>
      </c>
      <c r="K18" s="48">
        <v>905424</v>
      </c>
      <c r="L18" s="56">
        <f t="shared" si="2"/>
        <v>7.3</v>
      </c>
      <c r="M18" s="48">
        <v>5252330</v>
      </c>
      <c r="N18" s="56">
        <f t="shared" si="3"/>
        <v>42.6</v>
      </c>
      <c r="O18" s="48">
        <v>1347814</v>
      </c>
      <c r="P18" s="60">
        <f t="shared" si="5"/>
        <v>10.999999999999996</v>
      </c>
      <c r="Q18" s="52">
        <f t="shared" si="4"/>
        <v>12323731</v>
      </c>
      <c r="R18" s="64">
        <v>100</v>
      </c>
      <c r="S18" s="39" t="s">
        <v>13</v>
      </c>
    </row>
    <row r="19" spans="3:19" s="4" customFormat="1" ht="15.75" customHeight="1">
      <c r="C19" s="6">
        <v>12</v>
      </c>
      <c r="D19" s="7" t="s">
        <v>14</v>
      </c>
      <c r="E19" s="8">
        <v>29987131</v>
      </c>
      <c r="F19" s="8">
        <v>27394733</v>
      </c>
      <c r="G19" s="9">
        <f t="shared" si="0"/>
        <v>91.35496490144389</v>
      </c>
      <c r="H19" s="9">
        <v>90.36830017812942</v>
      </c>
      <c r="I19" s="48">
        <v>12343511</v>
      </c>
      <c r="J19" s="56">
        <f t="shared" si="1"/>
        <v>45.1</v>
      </c>
      <c r="K19" s="48">
        <v>1817962</v>
      </c>
      <c r="L19" s="56">
        <f t="shared" si="2"/>
        <v>6.6</v>
      </c>
      <c r="M19" s="48">
        <v>10182115</v>
      </c>
      <c r="N19" s="56">
        <f t="shared" si="3"/>
        <v>37.2</v>
      </c>
      <c r="O19" s="48">
        <v>3051145</v>
      </c>
      <c r="P19" s="60">
        <f t="shared" si="5"/>
        <v>11.099999999999996</v>
      </c>
      <c r="Q19" s="52">
        <f t="shared" si="4"/>
        <v>27394733</v>
      </c>
      <c r="R19" s="64">
        <v>100</v>
      </c>
      <c r="S19" s="37" t="s">
        <v>14</v>
      </c>
    </row>
    <row r="20" spans="3:19" s="4" customFormat="1" ht="15.75" customHeight="1">
      <c r="C20" s="6">
        <v>13</v>
      </c>
      <c r="D20" s="7" t="s">
        <v>15</v>
      </c>
      <c r="E20" s="8">
        <v>23410116</v>
      </c>
      <c r="F20" s="8">
        <v>21719396</v>
      </c>
      <c r="G20" s="9">
        <f t="shared" si="0"/>
        <v>92.77782305734837</v>
      </c>
      <c r="H20" s="9">
        <v>92.60772688234422</v>
      </c>
      <c r="I20" s="48">
        <v>8803573</v>
      </c>
      <c r="J20" s="56">
        <f t="shared" si="1"/>
        <v>40.5</v>
      </c>
      <c r="K20" s="48">
        <v>1699875</v>
      </c>
      <c r="L20" s="56">
        <f t="shared" si="2"/>
        <v>7.8</v>
      </c>
      <c r="M20" s="48">
        <v>9100340</v>
      </c>
      <c r="N20" s="56">
        <f t="shared" si="3"/>
        <v>41.9</v>
      </c>
      <c r="O20" s="48">
        <v>2115608</v>
      </c>
      <c r="P20" s="60">
        <f t="shared" si="5"/>
        <v>9.8</v>
      </c>
      <c r="Q20" s="52">
        <f t="shared" si="4"/>
        <v>21719396</v>
      </c>
      <c r="R20" s="64">
        <v>100</v>
      </c>
      <c r="S20" s="37" t="s">
        <v>15</v>
      </c>
    </row>
    <row r="21" spans="3:19" s="4" customFormat="1" ht="15.75" customHeight="1">
      <c r="C21" s="6">
        <v>14</v>
      </c>
      <c r="D21" s="7" t="s">
        <v>16</v>
      </c>
      <c r="E21" s="8">
        <v>7983469</v>
      </c>
      <c r="F21" s="8">
        <v>7528725</v>
      </c>
      <c r="G21" s="9">
        <f t="shared" si="0"/>
        <v>94.30392978290514</v>
      </c>
      <c r="H21" s="9">
        <v>93.76544490812503</v>
      </c>
      <c r="I21" s="48">
        <v>2586252</v>
      </c>
      <c r="J21" s="56">
        <f t="shared" si="1"/>
        <v>34.4</v>
      </c>
      <c r="K21" s="48">
        <v>649789</v>
      </c>
      <c r="L21" s="56">
        <f t="shared" si="2"/>
        <v>8.6</v>
      </c>
      <c r="M21" s="48">
        <v>3432748</v>
      </c>
      <c r="N21" s="56">
        <f t="shared" si="3"/>
        <v>45.6</v>
      </c>
      <c r="O21" s="48">
        <v>859936</v>
      </c>
      <c r="P21" s="60">
        <f t="shared" si="5"/>
        <v>11.399999999999993</v>
      </c>
      <c r="Q21" s="52">
        <f t="shared" si="4"/>
        <v>7528725</v>
      </c>
      <c r="R21" s="64">
        <v>100</v>
      </c>
      <c r="S21" s="37" t="s">
        <v>16</v>
      </c>
    </row>
    <row r="22" spans="3:19" s="4" customFormat="1" ht="15.75" customHeight="1">
      <c r="C22" s="10">
        <v>15</v>
      </c>
      <c r="D22" s="11" t="s">
        <v>17</v>
      </c>
      <c r="E22" s="12">
        <v>15322250</v>
      </c>
      <c r="F22" s="12">
        <v>14360853</v>
      </c>
      <c r="G22" s="13">
        <f t="shared" si="0"/>
        <v>93.72548418150076</v>
      </c>
      <c r="H22" s="13">
        <v>93.19684354892983</v>
      </c>
      <c r="I22" s="49">
        <v>6520266</v>
      </c>
      <c r="J22" s="57">
        <f t="shared" si="1"/>
        <v>45.4</v>
      </c>
      <c r="K22" s="49">
        <v>757342</v>
      </c>
      <c r="L22" s="57">
        <f t="shared" si="2"/>
        <v>5.3</v>
      </c>
      <c r="M22" s="49">
        <v>5632581</v>
      </c>
      <c r="N22" s="57">
        <f t="shared" si="3"/>
        <v>39.2</v>
      </c>
      <c r="O22" s="49">
        <v>1450664</v>
      </c>
      <c r="P22" s="61">
        <f t="shared" si="5"/>
        <v>10.099999999999998</v>
      </c>
      <c r="Q22" s="53">
        <f t="shared" si="4"/>
        <v>14360853</v>
      </c>
      <c r="R22" s="65">
        <v>100</v>
      </c>
      <c r="S22" s="38" t="s">
        <v>17</v>
      </c>
    </row>
    <row r="23" spans="3:19" s="4" customFormat="1" ht="15.75" customHeight="1">
      <c r="C23" s="6">
        <v>16</v>
      </c>
      <c r="D23" s="7" t="s">
        <v>18</v>
      </c>
      <c r="E23" s="8">
        <v>20015347</v>
      </c>
      <c r="F23" s="8">
        <v>18466723</v>
      </c>
      <c r="G23" s="9">
        <f t="shared" si="0"/>
        <v>92.26281712727739</v>
      </c>
      <c r="H23" s="9">
        <v>91.05888745161181</v>
      </c>
      <c r="I23" s="48">
        <v>7105249</v>
      </c>
      <c r="J23" s="56">
        <f t="shared" si="1"/>
        <v>38.5</v>
      </c>
      <c r="K23" s="48">
        <v>1445456</v>
      </c>
      <c r="L23" s="56">
        <f t="shared" si="2"/>
        <v>7.8</v>
      </c>
      <c r="M23" s="48">
        <v>8133018</v>
      </c>
      <c r="N23" s="56">
        <f t="shared" si="3"/>
        <v>44</v>
      </c>
      <c r="O23" s="48">
        <v>1783000</v>
      </c>
      <c r="P23" s="60">
        <f t="shared" si="5"/>
        <v>9.7</v>
      </c>
      <c r="Q23" s="52">
        <f t="shared" si="4"/>
        <v>18466723</v>
      </c>
      <c r="R23" s="64">
        <v>100</v>
      </c>
      <c r="S23" s="37" t="s">
        <v>18</v>
      </c>
    </row>
    <row r="24" spans="3:19" s="4" customFormat="1" ht="15.75" customHeight="1">
      <c r="C24" s="6">
        <v>17</v>
      </c>
      <c r="D24" s="7" t="s">
        <v>19</v>
      </c>
      <c r="E24" s="8">
        <v>32102546</v>
      </c>
      <c r="F24" s="8">
        <v>29991591</v>
      </c>
      <c r="G24" s="9">
        <f t="shared" si="0"/>
        <v>93.42433774567289</v>
      </c>
      <c r="H24" s="9">
        <v>92.45307918242858</v>
      </c>
      <c r="I24" s="48">
        <v>12957702</v>
      </c>
      <c r="J24" s="56">
        <f t="shared" si="1"/>
        <v>43.2</v>
      </c>
      <c r="K24" s="48">
        <v>2245044</v>
      </c>
      <c r="L24" s="56">
        <f t="shared" si="2"/>
        <v>7.5</v>
      </c>
      <c r="M24" s="48">
        <v>11227977</v>
      </c>
      <c r="N24" s="56">
        <f t="shared" si="3"/>
        <v>37.4</v>
      </c>
      <c r="O24" s="48">
        <v>3560868</v>
      </c>
      <c r="P24" s="60">
        <f t="shared" si="5"/>
        <v>11.899999999999999</v>
      </c>
      <c r="Q24" s="52">
        <f t="shared" si="4"/>
        <v>29991591</v>
      </c>
      <c r="R24" s="64">
        <v>100</v>
      </c>
      <c r="S24" s="37" t="s">
        <v>19</v>
      </c>
    </row>
    <row r="25" spans="3:19" s="4" customFormat="1" ht="15.75" customHeight="1">
      <c r="C25" s="6">
        <v>18</v>
      </c>
      <c r="D25" s="7" t="s">
        <v>20</v>
      </c>
      <c r="E25" s="8">
        <v>38179953</v>
      </c>
      <c r="F25" s="8">
        <v>34244536</v>
      </c>
      <c r="G25" s="9">
        <f t="shared" si="0"/>
        <v>89.69245195246836</v>
      </c>
      <c r="H25" s="9">
        <v>88.7538764289987</v>
      </c>
      <c r="I25" s="48">
        <v>13977056</v>
      </c>
      <c r="J25" s="56">
        <f t="shared" si="1"/>
        <v>40.8</v>
      </c>
      <c r="K25" s="48">
        <v>2603558</v>
      </c>
      <c r="L25" s="56">
        <f t="shared" si="2"/>
        <v>7.6</v>
      </c>
      <c r="M25" s="48">
        <v>13267746</v>
      </c>
      <c r="N25" s="56">
        <f t="shared" si="3"/>
        <v>38.7</v>
      </c>
      <c r="O25" s="48">
        <v>4396176</v>
      </c>
      <c r="P25" s="60">
        <f t="shared" si="5"/>
        <v>12.9</v>
      </c>
      <c r="Q25" s="52">
        <f t="shared" si="4"/>
        <v>34244536</v>
      </c>
      <c r="R25" s="64">
        <v>100</v>
      </c>
      <c r="S25" s="37" t="s">
        <v>20</v>
      </c>
    </row>
    <row r="26" spans="3:19" s="4" customFormat="1" ht="15.75" customHeight="1">
      <c r="C26" s="6">
        <v>19</v>
      </c>
      <c r="D26" s="7" t="s">
        <v>21</v>
      </c>
      <c r="E26" s="8">
        <v>47857439</v>
      </c>
      <c r="F26" s="8">
        <v>46277944</v>
      </c>
      <c r="G26" s="9">
        <f t="shared" si="0"/>
        <v>96.69958310974393</v>
      </c>
      <c r="H26" s="9">
        <v>95.8758838582852</v>
      </c>
      <c r="I26" s="48">
        <v>19448446</v>
      </c>
      <c r="J26" s="56">
        <f t="shared" si="1"/>
        <v>42</v>
      </c>
      <c r="K26" s="48">
        <v>3358746</v>
      </c>
      <c r="L26" s="56">
        <f t="shared" si="2"/>
        <v>7.3</v>
      </c>
      <c r="M26" s="48">
        <v>17830725</v>
      </c>
      <c r="N26" s="56">
        <f t="shared" si="3"/>
        <v>38.5</v>
      </c>
      <c r="O26" s="48">
        <v>5640027</v>
      </c>
      <c r="P26" s="60">
        <f t="shared" si="5"/>
        <v>12.2</v>
      </c>
      <c r="Q26" s="52">
        <f t="shared" si="4"/>
        <v>46277944</v>
      </c>
      <c r="R26" s="64">
        <v>100</v>
      </c>
      <c r="S26" s="37" t="s">
        <v>21</v>
      </c>
    </row>
    <row r="27" spans="3:19" s="4" customFormat="1" ht="15.75" customHeight="1">
      <c r="C27" s="10">
        <v>20</v>
      </c>
      <c r="D27" s="11" t="s">
        <v>22</v>
      </c>
      <c r="E27" s="12">
        <v>12039034</v>
      </c>
      <c r="F27" s="12">
        <v>10960648</v>
      </c>
      <c r="G27" s="13">
        <f t="shared" si="0"/>
        <v>91.04258697167896</v>
      </c>
      <c r="H27" s="13">
        <v>90.69364499943741</v>
      </c>
      <c r="I27" s="49">
        <v>4498040</v>
      </c>
      <c r="J27" s="57">
        <f t="shared" si="1"/>
        <v>41</v>
      </c>
      <c r="K27" s="49">
        <v>704450</v>
      </c>
      <c r="L27" s="57">
        <f t="shared" si="2"/>
        <v>6.4</v>
      </c>
      <c r="M27" s="49">
        <v>4155989</v>
      </c>
      <c r="N27" s="57">
        <f t="shared" si="3"/>
        <v>37.9</v>
      </c>
      <c r="O27" s="49">
        <v>1602169</v>
      </c>
      <c r="P27" s="61">
        <f t="shared" si="5"/>
        <v>14.700000000000001</v>
      </c>
      <c r="Q27" s="53">
        <f t="shared" si="4"/>
        <v>10960648</v>
      </c>
      <c r="R27" s="65">
        <v>100</v>
      </c>
      <c r="S27" s="38" t="s">
        <v>22</v>
      </c>
    </row>
    <row r="28" spans="3:19" s="4" customFormat="1" ht="15.75" customHeight="1">
      <c r="C28" s="6">
        <v>21</v>
      </c>
      <c r="D28" s="7" t="s">
        <v>23</v>
      </c>
      <c r="E28" s="8">
        <v>28105889</v>
      </c>
      <c r="F28" s="8">
        <v>26608994</v>
      </c>
      <c r="G28" s="9">
        <f t="shared" si="0"/>
        <v>94.67408769742171</v>
      </c>
      <c r="H28" s="9">
        <v>94.1100175982293</v>
      </c>
      <c r="I28" s="48">
        <v>8724721</v>
      </c>
      <c r="J28" s="56">
        <f t="shared" si="1"/>
        <v>32.8</v>
      </c>
      <c r="K28" s="48">
        <v>2586160</v>
      </c>
      <c r="L28" s="56">
        <f t="shared" si="2"/>
        <v>9.7</v>
      </c>
      <c r="M28" s="48">
        <v>12534035</v>
      </c>
      <c r="N28" s="56">
        <f t="shared" si="3"/>
        <v>47.1</v>
      </c>
      <c r="O28" s="48">
        <v>2764078</v>
      </c>
      <c r="P28" s="60">
        <f t="shared" si="5"/>
        <v>10.400000000000002</v>
      </c>
      <c r="Q28" s="52">
        <f t="shared" si="4"/>
        <v>26608994</v>
      </c>
      <c r="R28" s="64">
        <v>100</v>
      </c>
      <c r="S28" s="37" t="s">
        <v>23</v>
      </c>
    </row>
    <row r="29" spans="3:19" s="4" customFormat="1" ht="15.75" customHeight="1">
      <c r="C29" s="6">
        <v>22</v>
      </c>
      <c r="D29" s="7" t="s">
        <v>24</v>
      </c>
      <c r="E29" s="8">
        <v>23027463</v>
      </c>
      <c r="F29" s="8">
        <v>20993880</v>
      </c>
      <c r="G29" s="9">
        <f t="shared" si="0"/>
        <v>91.1688795244183</v>
      </c>
      <c r="H29" s="9">
        <v>90.3524090632897</v>
      </c>
      <c r="I29" s="48">
        <v>8401250</v>
      </c>
      <c r="J29" s="56">
        <f t="shared" si="1"/>
        <v>40</v>
      </c>
      <c r="K29" s="48">
        <v>1391680</v>
      </c>
      <c r="L29" s="56">
        <f t="shared" si="2"/>
        <v>6.6</v>
      </c>
      <c r="M29" s="48">
        <v>8848733</v>
      </c>
      <c r="N29" s="56">
        <f t="shared" si="3"/>
        <v>42.1</v>
      </c>
      <c r="O29" s="48">
        <v>2352217</v>
      </c>
      <c r="P29" s="60">
        <f t="shared" si="5"/>
        <v>11.299999999999999</v>
      </c>
      <c r="Q29" s="52">
        <f t="shared" si="4"/>
        <v>20993880</v>
      </c>
      <c r="R29" s="64">
        <v>100</v>
      </c>
      <c r="S29" s="37" t="s">
        <v>24</v>
      </c>
    </row>
    <row r="30" spans="3:19" s="4" customFormat="1" ht="15.75" customHeight="1">
      <c r="C30" s="6">
        <v>23</v>
      </c>
      <c r="D30" s="7" t="s">
        <v>25</v>
      </c>
      <c r="E30" s="8">
        <v>21986166</v>
      </c>
      <c r="F30" s="8">
        <v>20306302</v>
      </c>
      <c r="G30" s="9">
        <f t="shared" si="0"/>
        <v>92.35945002871351</v>
      </c>
      <c r="H30" s="9">
        <v>91.62779174218896</v>
      </c>
      <c r="I30" s="48">
        <v>8992563</v>
      </c>
      <c r="J30" s="56">
        <f t="shared" si="1"/>
        <v>44.3</v>
      </c>
      <c r="K30" s="48">
        <v>917903</v>
      </c>
      <c r="L30" s="56">
        <f t="shared" si="2"/>
        <v>4.5</v>
      </c>
      <c r="M30" s="48">
        <v>8350834</v>
      </c>
      <c r="N30" s="56">
        <f t="shared" si="3"/>
        <v>41.1</v>
      </c>
      <c r="O30" s="48">
        <v>2045002</v>
      </c>
      <c r="P30" s="60">
        <f t="shared" si="5"/>
        <v>10.100000000000001</v>
      </c>
      <c r="Q30" s="52">
        <f t="shared" si="4"/>
        <v>20306302</v>
      </c>
      <c r="R30" s="64">
        <v>100</v>
      </c>
      <c r="S30" s="37" t="s">
        <v>25</v>
      </c>
    </row>
    <row r="31" spans="3:19" s="4" customFormat="1" ht="15.75" customHeight="1">
      <c r="C31" s="10">
        <v>24</v>
      </c>
      <c r="D31" s="11" t="s">
        <v>26</v>
      </c>
      <c r="E31" s="12">
        <v>11038486</v>
      </c>
      <c r="F31" s="12">
        <v>10304174</v>
      </c>
      <c r="G31" s="13">
        <f t="shared" si="0"/>
        <v>93.34771090890544</v>
      </c>
      <c r="H31" s="13">
        <v>92.79678216444842</v>
      </c>
      <c r="I31" s="49">
        <v>4825776</v>
      </c>
      <c r="J31" s="57">
        <f t="shared" si="1"/>
        <v>46.8</v>
      </c>
      <c r="K31" s="49">
        <v>442020</v>
      </c>
      <c r="L31" s="57">
        <f t="shared" si="2"/>
        <v>4.3</v>
      </c>
      <c r="M31" s="49">
        <v>4004660</v>
      </c>
      <c r="N31" s="57">
        <f t="shared" si="3"/>
        <v>38.9</v>
      </c>
      <c r="O31" s="49">
        <v>1031718</v>
      </c>
      <c r="P31" s="61">
        <f t="shared" si="5"/>
        <v>10.000000000000004</v>
      </c>
      <c r="Q31" s="53">
        <f t="shared" si="4"/>
        <v>10304174</v>
      </c>
      <c r="R31" s="65">
        <v>100</v>
      </c>
      <c r="S31" s="38" t="s">
        <v>26</v>
      </c>
    </row>
    <row r="32" spans="3:19" s="4" customFormat="1" ht="15.75" customHeight="1">
      <c r="C32" s="6">
        <v>25</v>
      </c>
      <c r="D32" s="7" t="s">
        <v>27</v>
      </c>
      <c r="E32" s="8">
        <v>14883722</v>
      </c>
      <c r="F32" s="8">
        <v>13703840</v>
      </c>
      <c r="G32" s="9">
        <f t="shared" si="0"/>
        <v>92.07266838227696</v>
      </c>
      <c r="H32" s="9">
        <v>90.97183669192424</v>
      </c>
      <c r="I32" s="48">
        <v>6110382</v>
      </c>
      <c r="J32" s="56">
        <f t="shared" si="1"/>
        <v>44.6</v>
      </c>
      <c r="K32" s="48">
        <v>555545</v>
      </c>
      <c r="L32" s="56">
        <f t="shared" si="2"/>
        <v>4.1</v>
      </c>
      <c r="M32" s="48">
        <v>5688807</v>
      </c>
      <c r="N32" s="56">
        <f t="shared" si="3"/>
        <v>41.5</v>
      </c>
      <c r="O32" s="48">
        <v>1349106</v>
      </c>
      <c r="P32" s="60">
        <f t="shared" si="5"/>
        <v>9.799999999999999</v>
      </c>
      <c r="Q32" s="52">
        <f t="shared" si="4"/>
        <v>13703840</v>
      </c>
      <c r="R32" s="64">
        <v>100</v>
      </c>
      <c r="S32" s="37" t="s">
        <v>27</v>
      </c>
    </row>
    <row r="33" spans="3:19" s="4" customFormat="1" ht="15.75" customHeight="1">
      <c r="C33" s="6">
        <v>26</v>
      </c>
      <c r="D33" s="7" t="s">
        <v>28</v>
      </c>
      <c r="E33" s="8">
        <v>25262842</v>
      </c>
      <c r="F33" s="8">
        <v>22773004</v>
      </c>
      <c r="G33" s="9">
        <f t="shared" si="0"/>
        <v>90.1442680122846</v>
      </c>
      <c r="H33" s="9">
        <v>89.40669763054188</v>
      </c>
      <c r="I33" s="48">
        <v>9441300</v>
      </c>
      <c r="J33" s="56">
        <f t="shared" si="1"/>
        <v>41.5</v>
      </c>
      <c r="K33" s="48">
        <v>1452034</v>
      </c>
      <c r="L33" s="56">
        <f t="shared" si="2"/>
        <v>6.4</v>
      </c>
      <c r="M33" s="48">
        <v>9387837</v>
      </c>
      <c r="N33" s="56">
        <f t="shared" si="3"/>
        <v>41.2</v>
      </c>
      <c r="O33" s="48">
        <v>2491833</v>
      </c>
      <c r="P33" s="60">
        <f t="shared" si="5"/>
        <v>10.899999999999997</v>
      </c>
      <c r="Q33" s="52">
        <f t="shared" si="4"/>
        <v>22773004</v>
      </c>
      <c r="R33" s="64">
        <v>100</v>
      </c>
      <c r="S33" s="37" t="s">
        <v>28</v>
      </c>
    </row>
    <row r="34" spans="3:19" s="4" customFormat="1" ht="15.75" customHeight="1">
      <c r="C34" s="6">
        <v>27</v>
      </c>
      <c r="D34" s="7" t="s">
        <v>29</v>
      </c>
      <c r="E34" s="8">
        <v>10414264</v>
      </c>
      <c r="F34" s="8">
        <v>10059123</v>
      </c>
      <c r="G34" s="9">
        <f t="shared" si="0"/>
        <v>96.58985983070912</v>
      </c>
      <c r="H34" s="9">
        <v>95.88647059941225</v>
      </c>
      <c r="I34" s="48">
        <v>4230827</v>
      </c>
      <c r="J34" s="56">
        <f t="shared" si="1"/>
        <v>42.1</v>
      </c>
      <c r="K34" s="48">
        <v>632404</v>
      </c>
      <c r="L34" s="56">
        <f t="shared" si="2"/>
        <v>6.3</v>
      </c>
      <c r="M34" s="48">
        <v>3966065</v>
      </c>
      <c r="N34" s="56">
        <f t="shared" si="3"/>
        <v>39.4</v>
      </c>
      <c r="O34" s="48">
        <v>1229827</v>
      </c>
      <c r="P34" s="60">
        <f t="shared" si="5"/>
        <v>12.2</v>
      </c>
      <c r="Q34" s="52">
        <f t="shared" si="4"/>
        <v>10059123</v>
      </c>
      <c r="R34" s="64">
        <v>100</v>
      </c>
      <c r="S34" s="37" t="s">
        <v>29</v>
      </c>
    </row>
    <row r="35" spans="3:19" s="4" customFormat="1" ht="15.75" customHeight="1">
      <c r="C35" s="6">
        <v>28</v>
      </c>
      <c r="D35" s="7" t="s">
        <v>30</v>
      </c>
      <c r="E35" s="8">
        <v>22754091</v>
      </c>
      <c r="F35" s="8">
        <v>21339979</v>
      </c>
      <c r="G35" s="9">
        <f t="shared" si="0"/>
        <v>93.78524064090277</v>
      </c>
      <c r="H35" s="9">
        <v>93.08357391277372</v>
      </c>
      <c r="I35" s="48">
        <v>8614642</v>
      </c>
      <c r="J35" s="56">
        <f t="shared" si="1"/>
        <v>40.4</v>
      </c>
      <c r="K35" s="48">
        <v>1703568</v>
      </c>
      <c r="L35" s="56">
        <f t="shared" si="2"/>
        <v>8</v>
      </c>
      <c r="M35" s="48">
        <v>9003090</v>
      </c>
      <c r="N35" s="56">
        <f t="shared" si="3"/>
        <v>42.2</v>
      </c>
      <c r="O35" s="48">
        <v>2018679</v>
      </c>
      <c r="P35" s="60">
        <f t="shared" si="5"/>
        <v>9.399999999999999</v>
      </c>
      <c r="Q35" s="52">
        <f t="shared" si="4"/>
        <v>21339979</v>
      </c>
      <c r="R35" s="64">
        <v>100</v>
      </c>
      <c r="S35" s="37" t="s">
        <v>30</v>
      </c>
    </row>
    <row r="36" spans="3:19" s="4" customFormat="1" ht="15.75" customHeight="1">
      <c r="C36" s="10">
        <v>29</v>
      </c>
      <c r="D36" s="11" t="s">
        <v>31</v>
      </c>
      <c r="E36" s="12">
        <v>8966290</v>
      </c>
      <c r="F36" s="12">
        <v>8416941</v>
      </c>
      <c r="G36" s="13">
        <f t="shared" si="0"/>
        <v>93.87317385451507</v>
      </c>
      <c r="H36" s="13">
        <v>93.3762729676069</v>
      </c>
      <c r="I36" s="49">
        <v>3767766</v>
      </c>
      <c r="J36" s="57">
        <f t="shared" si="1"/>
        <v>44.8</v>
      </c>
      <c r="K36" s="49">
        <v>474095</v>
      </c>
      <c r="L36" s="57">
        <f t="shared" si="2"/>
        <v>5.6</v>
      </c>
      <c r="M36" s="49">
        <v>3322246</v>
      </c>
      <c r="N36" s="57">
        <f t="shared" si="3"/>
        <v>39.5</v>
      </c>
      <c r="O36" s="49">
        <v>852834</v>
      </c>
      <c r="P36" s="61">
        <f t="shared" si="5"/>
        <v>10.100000000000003</v>
      </c>
      <c r="Q36" s="53">
        <f t="shared" si="4"/>
        <v>8416941</v>
      </c>
      <c r="R36" s="65">
        <v>100</v>
      </c>
      <c r="S36" s="38" t="s">
        <v>31</v>
      </c>
    </row>
    <row r="37" spans="3:19" s="4" customFormat="1" ht="15.75" customHeight="1">
      <c r="C37" s="6">
        <v>30</v>
      </c>
      <c r="D37" s="7" t="s">
        <v>32</v>
      </c>
      <c r="E37" s="8">
        <v>16499257</v>
      </c>
      <c r="F37" s="8">
        <v>15109082</v>
      </c>
      <c r="G37" s="9">
        <f t="shared" si="0"/>
        <v>91.5743175586634</v>
      </c>
      <c r="H37" s="9">
        <v>90.1897699543616</v>
      </c>
      <c r="I37" s="48">
        <v>4485561</v>
      </c>
      <c r="J37" s="56">
        <f t="shared" si="1"/>
        <v>29.7</v>
      </c>
      <c r="K37" s="48">
        <v>1236243</v>
      </c>
      <c r="L37" s="56">
        <f t="shared" si="2"/>
        <v>8.2</v>
      </c>
      <c r="M37" s="48">
        <v>7323622</v>
      </c>
      <c r="N37" s="56">
        <f t="shared" si="3"/>
        <v>48.5</v>
      </c>
      <c r="O37" s="48">
        <v>2063656</v>
      </c>
      <c r="P37" s="60">
        <f t="shared" si="5"/>
        <v>13.599999999999998</v>
      </c>
      <c r="Q37" s="52">
        <f t="shared" si="4"/>
        <v>15109082</v>
      </c>
      <c r="R37" s="64">
        <v>100</v>
      </c>
      <c r="S37" s="37" t="s">
        <v>32</v>
      </c>
    </row>
    <row r="38" spans="3:19" s="4" customFormat="1" ht="15.75" customHeight="1">
      <c r="C38" s="6">
        <v>31</v>
      </c>
      <c r="D38" s="7" t="s">
        <v>33</v>
      </c>
      <c r="E38" s="8">
        <v>15064844</v>
      </c>
      <c r="F38" s="8">
        <v>13798870</v>
      </c>
      <c r="G38" s="9">
        <f t="shared" si="0"/>
        <v>91.59650109884974</v>
      </c>
      <c r="H38" s="9">
        <v>90.82972057810092</v>
      </c>
      <c r="I38" s="48">
        <v>6420120</v>
      </c>
      <c r="J38" s="56">
        <f t="shared" si="1"/>
        <v>46.5</v>
      </c>
      <c r="K38" s="48">
        <v>605191</v>
      </c>
      <c r="L38" s="56">
        <f t="shared" si="2"/>
        <v>4.4</v>
      </c>
      <c r="M38" s="48">
        <v>5003212</v>
      </c>
      <c r="N38" s="56">
        <f t="shared" si="3"/>
        <v>36.3</v>
      </c>
      <c r="O38" s="48">
        <v>1770347</v>
      </c>
      <c r="P38" s="60">
        <f t="shared" si="5"/>
        <v>12.800000000000002</v>
      </c>
      <c r="Q38" s="52">
        <f t="shared" si="4"/>
        <v>13798870</v>
      </c>
      <c r="R38" s="64">
        <v>100</v>
      </c>
      <c r="S38" s="37" t="s">
        <v>33</v>
      </c>
    </row>
    <row r="39" spans="3:19" s="4" customFormat="1" ht="15.75" customHeight="1">
      <c r="C39" s="6">
        <v>32</v>
      </c>
      <c r="D39" s="7" t="s">
        <v>34</v>
      </c>
      <c r="E39" s="8">
        <v>21337112</v>
      </c>
      <c r="F39" s="8">
        <v>19741812</v>
      </c>
      <c r="G39" s="9">
        <f t="shared" si="0"/>
        <v>92.52335555064809</v>
      </c>
      <c r="H39" s="9">
        <v>91.39067789476732</v>
      </c>
      <c r="I39" s="48">
        <v>7307034</v>
      </c>
      <c r="J39" s="56">
        <f t="shared" si="1"/>
        <v>37</v>
      </c>
      <c r="K39" s="48">
        <v>1255644</v>
      </c>
      <c r="L39" s="56">
        <f t="shared" si="2"/>
        <v>6.4</v>
      </c>
      <c r="M39" s="48">
        <v>8824948</v>
      </c>
      <c r="N39" s="56">
        <f t="shared" si="3"/>
        <v>44.7</v>
      </c>
      <c r="O39" s="48">
        <v>2354186</v>
      </c>
      <c r="P39" s="60">
        <f t="shared" si="5"/>
        <v>11.899999999999997</v>
      </c>
      <c r="Q39" s="52">
        <f t="shared" si="4"/>
        <v>19741812</v>
      </c>
      <c r="R39" s="64">
        <v>100</v>
      </c>
      <c r="S39" s="37" t="s">
        <v>34</v>
      </c>
    </row>
    <row r="40" spans="3:19" s="4" customFormat="1" ht="15.75" customHeight="1">
      <c r="C40" s="6">
        <v>33</v>
      </c>
      <c r="D40" s="7" t="s">
        <v>35</v>
      </c>
      <c r="E40" s="8">
        <v>8673898</v>
      </c>
      <c r="F40" s="8">
        <v>7979303</v>
      </c>
      <c r="G40" s="9">
        <f t="shared" si="0"/>
        <v>91.9921239562651</v>
      </c>
      <c r="H40" s="9">
        <v>91.98126748492201</v>
      </c>
      <c r="I40" s="48">
        <v>3692894</v>
      </c>
      <c r="J40" s="56">
        <f t="shared" si="1"/>
        <v>46.3</v>
      </c>
      <c r="K40" s="48">
        <v>514400</v>
      </c>
      <c r="L40" s="56">
        <f t="shared" si="2"/>
        <v>6.4</v>
      </c>
      <c r="M40" s="48">
        <v>3170687</v>
      </c>
      <c r="N40" s="56">
        <f t="shared" si="3"/>
        <v>39.7</v>
      </c>
      <c r="O40" s="48">
        <v>601322</v>
      </c>
      <c r="P40" s="60">
        <f t="shared" si="5"/>
        <v>7.6</v>
      </c>
      <c r="Q40" s="52">
        <f t="shared" si="4"/>
        <v>7979303</v>
      </c>
      <c r="R40" s="64">
        <v>100</v>
      </c>
      <c r="S40" s="37" t="s">
        <v>35</v>
      </c>
    </row>
    <row r="41" spans="3:19" s="4" customFormat="1" ht="15.75" customHeight="1">
      <c r="C41" s="10">
        <v>34</v>
      </c>
      <c r="D41" s="11" t="s">
        <v>36</v>
      </c>
      <c r="E41" s="12">
        <v>14353617</v>
      </c>
      <c r="F41" s="12">
        <v>12874839</v>
      </c>
      <c r="G41" s="13">
        <f t="shared" si="0"/>
        <v>89.6975236276682</v>
      </c>
      <c r="H41" s="13">
        <v>89.64492134997516</v>
      </c>
      <c r="I41" s="49">
        <v>5212813</v>
      </c>
      <c r="J41" s="57">
        <f t="shared" si="1"/>
        <v>40.5</v>
      </c>
      <c r="K41" s="49">
        <v>713824</v>
      </c>
      <c r="L41" s="57">
        <f t="shared" si="2"/>
        <v>5.5</v>
      </c>
      <c r="M41" s="49">
        <v>5586033</v>
      </c>
      <c r="N41" s="57">
        <f t="shared" si="3"/>
        <v>43.4</v>
      </c>
      <c r="O41" s="49">
        <v>1362169</v>
      </c>
      <c r="P41" s="61">
        <f t="shared" si="5"/>
        <v>10.600000000000001</v>
      </c>
      <c r="Q41" s="53">
        <f t="shared" si="4"/>
        <v>12874839</v>
      </c>
      <c r="R41" s="65">
        <v>100</v>
      </c>
      <c r="S41" s="38" t="s">
        <v>36</v>
      </c>
    </row>
    <row r="42" spans="3:19" s="4" customFormat="1" ht="15.75" customHeight="1">
      <c r="C42" s="6">
        <v>35</v>
      </c>
      <c r="D42" s="7" t="s">
        <v>37</v>
      </c>
      <c r="E42" s="8">
        <v>6877899</v>
      </c>
      <c r="F42" s="8">
        <v>6428479</v>
      </c>
      <c r="G42" s="9">
        <f t="shared" si="0"/>
        <v>93.4657371386233</v>
      </c>
      <c r="H42" s="9">
        <v>91.50725382221749</v>
      </c>
      <c r="I42" s="48">
        <v>2674733</v>
      </c>
      <c r="J42" s="56">
        <f t="shared" si="1"/>
        <v>41.6</v>
      </c>
      <c r="K42" s="48">
        <v>445350</v>
      </c>
      <c r="L42" s="56">
        <f t="shared" si="2"/>
        <v>6.9</v>
      </c>
      <c r="M42" s="48">
        <v>2552959</v>
      </c>
      <c r="N42" s="56">
        <f t="shared" si="3"/>
        <v>39.7</v>
      </c>
      <c r="O42" s="48">
        <v>755437</v>
      </c>
      <c r="P42" s="60">
        <f t="shared" si="5"/>
        <v>11.799999999999995</v>
      </c>
      <c r="Q42" s="52">
        <f t="shared" si="4"/>
        <v>6428479</v>
      </c>
      <c r="R42" s="64">
        <v>100</v>
      </c>
      <c r="S42" s="37" t="s">
        <v>37</v>
      </c>
    </row>
    <row r="43" spans="3:19" s="4" customFormat="1" ht="15.75" customHeight="1">
      <c r="C43" s="6">
        <v>36</v>
      </c>
      <c r="D43" s="7" t="s">
        <v>38</v>
      </c>
      <c r="E43" s="8">
        <v>10261039</v>
      </c>
      <c r="F43" s="8">
        <v>9546983</v>
      </c>
      <c r="G43" s="9">
        <f t="shared" si="0"/>
        <v>93.04109457141718</v>
      </c>
      <c r="H43" s="9">
        <v>92.85298753070968</v>
      </c>
      <c r="I43" s="48">
        <v>3938223</v>
      </c>
      <c r="J43" s="56">
        <f t="shared" si="1"/>
        <v>41.3</v>
      </c>
      <c r="K43" s="48">
        <v>583160</v>
      </c>
      <c r="L43" s="56">
        <f t="shared" si="2"/>
        <v>6.1</v>
      </c>
      <c r="M43" s="48">
        <v>3973803</v>
      </c>
      <c r="N43" s="56">
        <f t="shared" si="3"/>
        <v>41.6</v>
      </c>
      <c r="O43" s="48">
        <v>1051797</v>
      </c>
      <c r="P43" s="60">
        <f t="shared" si="5"/>
        <v>11.000000000000002</v>
      </c>
      <c r="Q43" s="52">
        <f t="shared" si="4"/>
        <v>9546983</v>
      </c>
      <c r="R43" s="64">
        <v>100</v>
      </c>
      <c r="S43" s="37" t="s">
        <v>38</v>
      </c>
    </row>
    <row r="44" spans="3:19" s="4" customFormat="1" ht="15.75" customHeight="1">
      <c r="C44" s="6">
        <v>37</v>
      </c>
      <c r="D44" s="7" t="s">
        <v>39</v>
      </c>
      <c r="E44" s="8">
        <v>8730261</v>
      </c>
      <c r="F44" s="8">
        <v>8049015</v>
      </c>
      <c r="G44" s="9">
        <f t="shared" si="0"/>
        <v>92.19672813905564</v>
      </c>
      <c r="H44" s="9">
        <v>92.19416533384017</v>
      </c>
      <c r="I44" s="48">
        <v>2894224</v>
      </c>
      <c r="J44" s="56">
        <f t="shared" si="1"/>
        <v>36</v>
      </c>
      <c r="K44" s="48">
        <v>642097</v>
      </c>
      <c r="L44" s="56">
        <f t="shared" si="2"/>
        <v>8</v>
      </c>
      <c r="M44" s="48">
        <v>3740182</v>
      </c>
      <c r="N44" s="56">
        <f t="shared" si="3"/>
        <v>46.5</v>
      </c>
      <c r="O44" s="48">
        <v>772512</v>
      </c>
      <c r="P44" s="60">
        <f t="shared" si="5"/>
        <v>9.5</v>
      </c>
      <c r="Q44" s="52">
        <f t="shared" si="4"/>
        <v>8049015</v>
      </c>
      <c r="R44" s="64">
        <v>100</v>
      </c>
      <c r="S44" s="37" t="s">
        <v>39</v>
      </c>
    </row>
    <row r="45" spans="3:19" s="4" customFormat="1" ht="15.75" customHeight="1">
      <c r="C45" s="6">
        <v>38</v>
      </c>
      <c r="D45" s="7" t="s">
        <v>40</v>
      </c>
      <c r="E45" s="8">
        <v>9509443</v>
      </c>
      <c r="F45" s="8">
        <v>8831039</v>
      </c>
      <c r="G45" s="9">
        <f t="shared" si="0"/>
        <v>92.86599646267399</v>
      </c>
      <c r="H45" s="9">
        <v>91.966185880833</v>
      </c>
      <c r="I45" s="48">
        <v>3674437</v>
      </c>
      <c r="J45" s="56">
        <f t="shared" si="1"/>
        <v>41.6</v>
      </c>
      <c r="K45" s="48">
        <v>596283</v>
      </c>
      <c r="L45" s="56">
        <f t="shared" si="2"/>
        <v>6.8</v>
      </c>
      <c r="M45" s="48">
        <v>3589544</v>
      </c>
      <c r="N45" s="56">
        <f t="shared" si="3"/>
        <v>40.6</v>
      </c>
      <c r="O45" s="48">
        <v>970775</v>
      </c>
      <c r="P45" s="60">
        <f t="shared" si="5"/>
        <v>10.999999999999996</v>
      </c>
      <c r="Q45" s="52">
        <f t="shared" si="4"/>
        <v>8831039</v>
      </c>
      <c r="R45" s="64">
        <v>100</v>
      </c>
      <c r="S45" s="37" t="s">
        <v>40</v>
      </c>
    </row>
    <row r="46" spans="3:19" s="4" customFormat="1" ht="15.75" customHeight="1">
      <c r="C46" s="6">
        <v>39</v>
      </c>
      <c r="D46" s="7" t="s">
        <v>41</v>
      </c>
      <c r="E46" s="8">
        <v>16673624</v>
      </c>
      <c r="F46" s="8">
        <v>15225287</v>
      </c>
      <c r="G46" s="9">
        <f t="shared" si="0"/>
        <v>91.31360404912573</v>
      </c>
      <c r="H46" s="9">
        <v>90.28079706640325</v>
      </c>
      <c r="I46" s="48">
        <v>6379742</v>
      </c>
      <c r="J46" s="56">
        <f t="shared" si="1"/>
        <v>41.9</v>
      </c>
      <c r="K46" s="48">
        <v>765564</v>
      </c>
      <c r="L46" s="56">
        <f t="shared" si="2"/>
        <v>5</v>
      </c>
      <c r="M46" s="48">
        <v>6305137</v>
      </c>
      <c r="N46" s="56">
        <f t="shared" si="3"/>
        <v>41.4</v>
      </c>
      <c r="O46" s="48">
        <v>1774844</v>
      </c>
      <c r="P46" s="60">
        <f t="shared" si="5"/>
        <v>11.700000000000003</v>
      </c>
      <c r="Q46" s="52">
        <f t="shared" si="4"/>
        <v>15225287</v>
      </c>
      <c r="R46" s="64">
        <v>100</v>
      </c>
      <c r="S46" s="37" t="s">
        <v>41</v>
      </c>
    </row>
    <row r="47" spans="3:19" s="106" customFormat="1" ht="15.75" customHeight="1" thickBot="1">
      <c r="C47" s="111">
        <v>40</v>
      </c>
      <c r="D47" s="26" t="s">
        <v>85</v>
      </c>
      <c r="E47" s="103">
        <v>6971980</v>
      </c>
      <c r="F47" s="103">
        <v>6610048</v>
      </c>
      <c r="G47" s="104">
        <v>94.66779160636507</v>
      </c>
      <c r="H47" s="104">
        <v>94.66779160636507</v>
      </c>
      <c r="I47" s="105">
        <v>3014279</v>
      </c>
      <c r="J47" s="107">
        <f t="shared" si="1"/>
        <v>45.6</v>
      </c>
      <c r="K47" s="105">
        <v>385116</v>
      </c>
      <c r="L47" s="107">
        <f t="shared" si="2"/>
        <v>5.8</v>
      </c>
      <c r="M47" s="105">
        <v>2737317</v>
      </c>
      <c r="N47" s="107">
        <f t="shared" si="3"/>
        <v>41.4</v>
      </c>
      <c r="O47" s="105">
        <v>473336</v>
      </c>
      <c r="P47" s="110">
        <v>7.300000000000002</v>
      </c>
      <c r="Q47" s="108">
        <f t="shared" si="4"/>
        <v>6610048</v>
      </c>
      <c r="R47" s="109">
        <v>100</v>
      </c>
      <c r="S47" s="112" t="s">
        <v>85</v>
      </c>
    </row>
    <row r="48" spans="3:19" s="4" customFormat="1" ht="15" customHeight="1" thickBot="1" thickTop="1">
      <c r="C48" s="18"/>
      <c r="D48" s="19" t="s">
        <v>42</v>
      </c>
      <c r="E48" s="20">
        <f>SUM(E8:E47)</f>
        <v>1077368548</v>
      </c>
      <c r="F48" s="20">
        <f>SUM(F8:F47)</f>
        <v>999979247</v>
      </c>
      <c r="G48" s="21">
        <f>F48/E48*100</f>
        <v>92.81682195534077</v>
      </c>
      <c r="H48" s="22">
        <v>92.22193974324432</v>
      </c>
      <c r="I48" s="51">
        <f>SUM(I8:I47)</f>
        <v>400507696</v>
      </c>
      <c r="J48" s="59">
        <f>ROUND(I48/Q48*100,1)</f>
        <v>40.1</v>
      </c>
      <c r="K48" s="51">
        <f>SUM(K8:K47)</f>
        <v>78423780</v>
      </c>
      <c r="L48" s="59">
        <f>ROUND(K48/Q48*100,1)</f>
        <v>7.8</v>
      </c>
      <c r="M48" s="51">
        <f>SUM(M8:M47)</f>
        <v>397108663</v>
      </c>
      <c r="N48" s="59">
        <f>ROUND(M48/Q48*100,1)</f>
        <v>39.7</v>
      </c>
      <c r="O48" s="51">
        <f>SUM(O8:O47)</f>
        <v>123939108</v>
      </c>
      <c r="P48" s="63">
        <f>R48-J48-N48-L48</f>
        <v>12.399999999999995</v>
      </c>
      <c r="Q48" s="55">
        <f>I48+M48+O48+K48</f>
        <v>999979247</v>
      </c>
      <c r="R48" s="67">
        <v>100</v>
      </c>
      <c r="S48" s="35" t="s">
        <v>42</v>
      </c>
    </row>
    <row r="49" spans="4:12" s="4" customFormat="1" ht="15" customHeight="1">
      <c r="D49" s="26"/>
      <c r="E49" s="27"/>
      <c r="F49" s="27"/>
      <c r="G49" s="28"/>
      <c r="H49" s="28"/>
      <c r="I49" s="28"/>
      <c r="J49" s="28"/>
      <c r="K49" s="28"/>
      <c r="L49" s="26"/>
    </row>
    <row r="50" spans="4:12" s="4" customFormat="1" ht="63" customHeight="1">
      <c r="D50" s="26"/>
      <c r="E50" s="27"/>
      <c r="F50" s="27"/>
      <c r="G50" s="28"/>
      <c r="H50" s="28"/>
      <c r="I50" s="28"/>
      <c r="J50" s="28"/>
      <c r="K50" s="28"/>
      <c r="L50" s="26"/>
    </row>
    <row r="51" spans="4:19" s="4" customFormat="1" ht="15.75" customHeight="1" thickBot="1">
      <c r="D51" s="26"/>
      <c r="E51" s="27"/>
      <c r="F51" s="27"/>
      <c r="G51" s="28"/>
      <c r="H51" s="44" t="s">
        <v>68</v>
      </c>
      <c r="I51" s="28"/>
      <c r="J51" s="28"/>
      <c r="K51" s="28"/>
      <c r="L51" s="26"/>
      <c r="S51" s="44" t="s">
        <v>68</v>
      </c>
    </row>
    <row r="52" spans="3:19" s="4" customFormat="1" ht="15.75" customHeight="1">
      <c r="C52" s="117" t="s">
        <v>0</v>
      </c>
      <c r="D52" s="118"/>
      <c r="E52" s="33" t="s">
        <v>69</v>
      </c>
      <c r="F52" s="33" t="s">
        <v>71</v>
      </c>
      <c r="G52" s="123" t="s">
        <v>72</v>
      </c>
      <c r="H52" s="124"/>
      <c r="I52" s="135" t="s">
        <v>82</v>
      </c>
      <c r="J52" s="136"/>
      <c r="K52" s="136"/>
      <c r="L52" s="136"/>
      <c r="M52" s="136"/>
      <c r="N52" s="136"/>
      <c r="O52" s="136"/>
      <c r="P52" s="136"/>
      <c r="Q52" s="136"/>
      <c r="R52" s="137"/>
      <c r="S52" s="125" t="s">
        <v>0</v>
      </c>
    </row>
    <row r="53" spans="3:19" s="4" customFormat="1" ht="15.75" customHeight="1">
      <c r="C53" s="119"/>
      <c r="D53" s="120"/>
      <c r="E53" s="113" t="s">
        <v>70</v>
      </c>
      <c r="F53" s="113" t="s">
        <v>70</v>
      </c>
      <c r="G53" s="45" t="s">
        <v>86</v>
      </c>
      <c r="H53" s="46" t="s">
        <v>87</v>
      </c>
      <c r="I53" s="134" t="s">
        <v>75</v>
      </c>
      <c r="J53" s="134"/>
      <c r="K53" s="132" t="s">
        <v>76</v>
      </c>
      <c r="L53" s="133"/>
      <c r="M53" s="130" t="s">
        <v>77</v>
      </c>
      <c r="N53" s="130"/>
      <c r="O53" s="130" t="s">
        <v>78</v>
      </c>
      <c r="P53" s="131"/>
      <c r="Q53" s="128" t="s">
        <v>79</v>
      </c>
      <c r="R53" s="129"/>
      <c r="S53" s="126"/>
    </row>
    <row r="54" spans="3:19" s="4" customFormat="1" ht="15.75" customHeight="1">
      <c r="C54" s="119"/>
      <c r="D54" s="120"/>
      <c r="E54" s="114"/>
      <c r="F54" s="114"/>
      <c r="G54" s="115" t="s">
        <v>74</v>
      </c>
      <c r="H54" s="116"/>
      <c r="I54" s="140" t="s">
        <v>80</v>
      </c>
      <c r="J54" s="140" t="s">
        <v>81</v>
      </c>
      <c r="K54" s="140" t="s">
        <v>80</v>
      </c>
      <c r="L54" s="140" t="s">
        <v>81</v>
      </c>
      <c r="M54" s="140" t="s">
        <v>80</v>
      </c>
      <c r="N54" s="140" t="s">
        <v>81</v>
      </c>
      <c r="O54" s="140" t="s">
        <v>80</v>
      </c>
      <c r="P54" s="142" t="s">
        <v>81</v>
      </c>
      <c r="Q54" s="144" t="s">
        <v>80</v>
      </c>
      <c r="R54" s="138" t="s">
        <v>81</v>
      </c>
      <c r="S54" s="126"/>
    </row>
    <row r="55" spans="3:19" s="4" customFormat="1" ht="15.75" customHeight="1" thickBot="1">
      <c r="C55" s="121"/>
      <c r="D55" s="122"/>
      <c r="E55" s="5" t="s">
        <v>1</v>
      </c>
      <c r="F55" s="5" t="s">
        <v>2</v>
      </c>
      <c r="G55" s="34" t="s">
        <v>73</v>
      </c>
      <c r="H55" s="47"/>
      <c r="I55" s="141"/>
      <c r="J55" s="141"/>
      <c r="K55" s="141"/>
      <c r="L55" s="141"/>
      <c r="M55" s="141"/>
      <c r="N55" s="141"/>
      <c r="O55" s="141"/>
      <c r="P55" s="143"/>
      <c r="Q55" s="145"/>
      <c r="R55" s="139"/>
      <c r="S55" s="127"/>
    </row>
    <row r="56" spans="3:19" s="4" customFormat="1" ht="15.75" customHeight="1">
      <c r="C56" s="6">
        <v>41</v>
      </c>
      <c r="D56" s="7" t="s">
        <v>43</v>
      </c>
      <c r="E56" s="8">
        <v>5667366</v>
      </c>
      <c r="F56" s="8">
        <v>5278834</v>
      </c>
      <c r="G56" s="9">
        <f aca="true" t="shared" si="6" ref="G56:G78">F56/E56*100</f>
        <v>93.14439900299362</v>
      </c>
      <c r="H56" s="9">
        <v>93.11999654370764</v>
      </c>
      <c r="I56" s="90">
        <v>2278400</v>
      </c>
      <c r="J56" s="68">
        <f aca="true" t="shared" si="7" ref="J56:J79">ROUND(I56/Q56*100,1)</f>
        <v>43.2</v>
      </c>
      <c r="K56" s="90">
        <v>409801</v>
      </c>
      <c r="L56" s="73">
        <f aca="true" t="shared" si="8" ref="L56:L80">ROUND(K56/Q56*100,1)</f>
        <v>7.8</v>
      </c>
      <c r="M56" s="95">
        <v>2290574</v>
      </c>
      <c r="N56" s="79">
        <f aca="true" t="shared" si="9" ref="N56:N80">ROUND(M56/Q56*100,1)</f>
        <v>43.4</v>
      </c>
      <c r="O56" s="95">
        <v>300059</v>
      </c>
      <c r="P56" s="84">
        <f aca="true" t="shared" si="10" ref="P56:P80">R56-J56-N56-L56</f>
        <v>5.599999999999999</v>
      </c>
      <c r="Q56" s="99">
        <f aca="true" t="shared" si="11" ref="Q56:Q79">I56+M56+O56+K56</f>
        <v>5278834</v>
      </c>
      <c r="R56" s="85">
        <v>100</v>
      </c>
      <c r="S56" s="36" t="s">
        <v>43</v>
      </c>
    </row>
    <row r="57" spans="3:19" s="4" customFormat="1" ht="15.75" customHeight="1">
      <c r="C57" s="6">
        <v>42</v>
      </c>
      <c r="D57" s="7" t="s">
        <v>44</v>
      </c>
      <c r="E57" s="8">
        <v>7747163</v>
      </c>
      <c r="F57" s="8">
        <v>7397610</v>
      </c>
      <c r="G57" s="9">
        <f t="shared" si="6"/>
        <v>95.4879870218298</v>
      </c>
      <c r="H57" s="9">
        <v>95.02330853882209</v>
      </c>
      <c r="I57" s="90">
        <v>2209929</v>
      </c>
      <c r="J57" s="68">
        <f t="shared" si="7"/>
        <v>29.9</v>
      </c>
      <c r="K57" s="90">
        <v>883749</v>
      </c>
      <c r="L57" s="74">
        <f t="shared" si="8"/>
        <v>11.9</v>
      </c>
      <c r="M57" s="96">
        <v>3675153</v>
      </c>
      <c r="N57" s="80">
        <f t="shared" si="9"/>
        <v>49.7</v>
      </c>
      <c r="O57" s="96">
        <v>628779</v>
      </c>
      <c r="P57" s="68">
        <f t="shared" si="10"/>
        <v>8.499999999999991</v>
      </c>
      <c r="Q57" s="100">
        <f t="shared" si="11"/>
        <v>7397610</v>
      </c>
      <c r="R57" s="86">
        <v>100</v>
      </c>
      <c r="S57" s="37" t="s">
        <v>44</v>
      </c>
    </row>
    <row r="58" spans="3:19" s="4" customFormat="1" ht="15.75" customHeight="1">
      <c r="C58" s="6">
        <v>43</v>
      </c>
      <c r="D58" s="7" t="s">
        <v>45</v>
      </c>
      <c r="E58" s="8">
        <v>4149377</v>
      </c>
      <c r="F58" s="8">
        <v>3650159</v>
      </c>
      <c r="G58" s="9">
        <f t="shared" si="6"/>
        <v>87.96884447954476</v>
      </c>
      <c r="H58" s="9">
        <v>86.98259939480414</v>
      </c>
      <c r="I58" s="90">
        <v>1671780</v>
      </c>
      <c r="J58" s="68">
        <f t="shared" si="7"/>
        <v>45.8</v>
      </c>
      <c r="K58" s="90">
        <v>167596</v>
      </c>
      <c r="L58" s="74">
        <f t="shared" si="8"/>
        <v>4.6</v>
      </c>
      <c r="M58" s="96">
        <v>1418022</v>
      </c>
      <c r="N58" s="80">
        <f t="shared" si="9"/>
        <v>38.8</v>
      </c>
      <c r="O58" s="96">
        <v>392761</v>
      </c>
      <c r="P58" s="68">
        <f t="shared" si="10"/>
        <v>10.800000000000006</v>
      </c>
      <c r="Q58" s="100">
        <f t="shared" si="11"/>
        <v>3650159</v>
      </c>
      <c r="R58" s="86">
        <v>100</v>
      </c>
      <c r="S58" s="37" t="s">
        <v>45</v>
      </c>
    </row>
    <row r="59" spans="3:19" s="4" customFormat="1" ht="15.75" customHeight="1">
      <c r="C59" s="6">
        <v>44</v>
      </c>
      <c r="D59" s="7" t="s">
        <v>46</v>
      </c>
      <c r="E59" s="8">
        <v>1423014</v>
      </c>
      <c r="F59" s="8">
        <v>1352584</v>
      </c>
      <c r="G59" s="9">
        <f t="shared" si="6"/>
        <v>95.05064602315929</v>
      </c>
      <c r="H59" s="9">
        <v>93.55301379323318</v>
      </c>
      <c r="I59" s="90">
        <v>566046</v>
      </c>
      <c r="J59" s="68">
        <f t="shared" si="7"/>
        <v>41.8</v>
      </c>
      <c r="K59" s="90">
        <v>41845</v>
      </c>
      <c r="L59" s="74">
        <f t="shared" si="8"/>
        <v>3.1</v>
      </c>
      <c r="M59" s="96">
        <v>667858</v>
      </c>
      <c r="N59" s="80">
        <f t="shared" si="9"/>
        <v>49.4</v>
      </c>
      <c r="O59" s="96">
        <v>76835</v>
      </c>
      <c r="P59" s="68">
        <f t="shared" si="10"/>
        <v>5.700000000000005</v>
      </c>
      <c r="Q59" s="100">
        <f t="shared" si="11"/>
        <v>1352584</v>
      </c>
      <c r="R59" s="86">
        <v>100</v>
      </c>
      <c r="S59" s="37" t="s">
        <v>46</v>
      </c>
    </row>
    <row r="60" spans="3:19" s="4" customFormat="1" ht="15.75" customHeight="1">
      <c r="C60" s="10">
        <v>45</v>
      </c>
      <c r="D60" s="11" t="s">
        <v>47</v>
      </c>
      <c r="E60" s="12">
        <v>3154381</v>
      </c>
      <c r="F60" s="12">
        <v>2978486</v>
      </c>
      <c r="G60" s="13">
        <f t="shared" si="6"/>
        <v>94.42378710751808</v>
      </c>
      <c r="H60" s="13">
        <v>94.60900566951953</v>
      </c>
      <c r="I60" s="91">
        <v>907679</v>
      </c>
      <c r="J60" s="69">
        <f t="shared" si="7"/>
        <v>30.5</v>
      </c>
      <c r="K60" s="91">
        <v>363288</v>
      </c>
      <c r="L60" s="75">
        <f t="shared" si="8"/>
        <v>12.2</v>
      </c>
      <c r="M60" s="97">
        <v>1518800</v>
      </c>
      <c r="N60" s="81">
        <f t="shared" si="9"/>
        <v>51</v>
      </c>
      <c r="O60" s="97">
        <v>188719</v>
      </c>
      <c r="P60" s="69">
        <f t="shared" si="10"/>
        <v>6.300000000000001</v>
      </c>
      <c r="Q60" s="101">
        <f t="shared" si="11"/>
        <v>2978486</v>
      </c>
      <c r="R60" s="87">
        <v>100</v>
      </c>
      <c r="S60" s="38" t="s">
        <v>47</v>
      </c>
    </row>
    <row r="61" spans="3:19" s="4" customFormat="1" ht="15.75" customHeight="1">
      <c r="C61" s="6">
        <v>46</v>
      </c>
      <c r="D61" s="7" t="s">
        <v>48</v>
      </c>
      <c r="E61" s="8">
        <v>2980507</v>
      </c>
      <c r="F61" s="8">
        <v>2732113</v>
      </c>
      <c r="G61" s="9">
        <f t="shared" si="6"/>
        <v>91.66604876284471</v>
      </c>
      <c r="H61" s="9">
        <v>92.04088869583434</v>
      </c>
      <c r="I61" s="92">
        <v>870870</v>
      </c>
      <c r="J61" s="70">
        <f t="shared" si="7"/>
        <v>31.9</v>
      </c>
      <c r="K61" s="92">
        <v>305940</v>
      </c>
      <c r="L61" s="76">
        <f t="shared" si="8"/>
        <v>11.2</v>
      </c>
      <c r="M61" s="96">
        <v>1394292</v>
      </c>
      <c r="N61" s="80">
        <f t="shared" si="9"/>
        <v>51</v>
      </c>
      <c r="O61" s="96">
        <v>161011</v>
      </c>
      <c r="P61" s="68">
        <f t="shared" si="10"/>
        <v>5.899999999999995</v>
      </c>
      <c r="Q61" s="100">
        <f t="shared" si="11"/>
        <v>2732113</v>
      </c>
      <c r="R61" s="86">
        <v>100</v>
      </c>
      <c r="S61" s="37" t="s">
        <v>48</v>
      </c>
    </row>
    <row r="62" spans="3:19" s="4" customFormat="1" ht="15.75" customHeight="1">
      <c r="C62" s="6">
        <v>47</v>
      </c>
      <c r="D62" s="7" t="s">
        <v>49</v>
      </c>
      <c r="E62" s="8">
        <v>4483517</v>
      </c>
      <c r="F62" s="8">
        <v>3762485</v>
      </c>
      <c r="G62" s="9">
        <f t="shared" si="6"/>
        <v>83.91816067609423</v>
      </c>
      <c r="H62" s="9">
        <v>83.38337261603847</v>
      </c>
      <c r="I62" s="90">
        <v>1637505</v>
      </c>
      <c r="J62" s="68">
        <f t="shared" si="7"/>
        <v>43.5</v>
      </c>
      <c r="K62" s="90">
        <v>164438</v>
      </c>
      <c r="L62" s="74">
        <f t="shared" si="8"/>
        <v>4.4</v>
      </c>
      <c r="M62" s="96">
        <v>1605222</v>
      </c>
      <c r="N62" s="80">
        <f t="shared" si="9"/>
        <v>42.7</v>
      </c>
      <c r="O62" s="96">
        <v>355320</v>
      </c>
      <c r="P62" s="68">
        <f t="shared" si="10"/>
        <v>9.399999999999997</v>
      </c>
      <c r="Q62" s="100">
        <f t="shared" si="11"/>
        <v>3762485</v>
      </c>
      <c r="R62" s="86">
        <v>100</v>
      </c>
      <c r="S62" s="37" t="s">
        <v>49</v>
      </c>
    </row>
    <row r="63" spans="3:19" s="4" customFormat="1" ht="15.75" customHeight="1">
      <c r="C63" s="6">
        <v>48</v>
      </c>
      <c r="D63" s="7" t="s">
        <v>50</v>
      </c>
      <c r="E63" s="8">
        <v>3332661</v>
      </c>
      <c r="F63" s="8">
        <v>3162400</v>
      </c>
      <c r="G63" s="9">
        <f t="shared" si="6"/>
        <v>94.89113954284579</v>
      </c>
      <c r="H63" s="9">
        <v>93.91557016571579</v>
      </c>
      <c r="I63" s="90">
        <v>1043000</v>
      </c>
      <c r="J63" s="68">
        <f t="shared" si="7"/>
        <v>33</v>
      </c>
      <c r="K63" s="90">
        <v>229481</v>
      </c>
      <c r="L63" s="74">
        <f t="shared" si="8"/>
        <v>7.3</v>
      </c>
      <c r="M63" s="96">
        <v>1688325</v>
      </c>
      <c r="N63" s="80">
        <f t="shared" si="9"/>
        <v>53.4</v>
      </c>
      <c r="O63" s="96">
        <v>201594</v>
      </c>
      <c r="P63" s="68">
        <f t="shared" si="10"/>
        <v>6.300000000000002</v>
      </c>
      <c r="Q63" s="100">
        <f t="shared" si="11"/>
        <v>3162400</v>
      </c>
      <c r="R63" s="86">
        <v>100</v>
      </c>
      <c r="S63" s="37" t="s">
        <v>50</v>
      </c>
    </row>
    <row r="64" spans="3:19" s="4" customFormat="1" ht="15.75" customHeight="1">
      <c r="C64" s="6">
        <v>49</v>
      </c>
      <c r="D64" s="7" t="s">
        <v>51</v>
      </c>
      <c r="E64" s="8">
        <v>2610350</v>
      </c>
      <c r="F64" s="8">
        <v>2423964</v>
      </c>
      <c r="G64" s="9">
        <f t="shared" si="6"/>
        <v>92.85973145363648</v>
      </c>
      <c r="H64" s="9">
        <v>92.81615642214116</v>
      </c>
      <c r="I64" s="90">
        <v>980463</v>
      </c>
      <c r="J64" s="68">
        <f t="shared" si="7"/>
        <v>40.4</v>
      </c>
      <c r="K64" s="90">
        <v>127835</v>
      </c>
      <c r="L64" s="74">
        <f t="shared" si="8"/>
        <v>5.3</v>
      </c>
      <c r="M64" s="96">
        <v>1177165</v>
      </c>
      <c r="N64" s="80">
        <f t="shared" si="9"/>
        <v>48.6</v>
      </c>
      <c r="O64" s="96">
        <v>138501</v>
      </c>
      <c r="P64" s="68">
        <f t="shared" si="10"/>
        <v>5.7</v>
      </c>
      <c r="Q64" s="100">
        <f t="shared" si="11"/>
        <v>2423964</v>
      </c>
      <c r="R64" s="86">
        <v>100</v>
      </c>
      <c r="S64" s="37" t="s">
        <v>51</v>
      </c>
    </row>
    <row r="65" spans="3:19" s="4" customFormat="1" ht="15.75" customHeight="1">
      <c r="C65" s="10">
        <v>50</v>
      </c>
      <c r="D65" s="11" t="s">
        <v>52</v>
      </c>
      <c r="E65" s="12">
        <v>1798157</v>
      </c>
      <c r="F65" s="12">
        <v>1699539</v>
      </c>
      <c r="G65" s="13">
        <f t="shared" si="6"/>
        <v>94.51560681297573</v>
      </c>
      <c r="H65" s="13">
        <v>94.47755339850191</v>
      </c>
      <c r="I65" s="91">
        <v>826930</v>
      </c>
      <c r="J65" s="69">
        <f t="shared" si="7"/>
        <v>48.7</v>
      </c>
      <c r="K65" s="91">
        <v>41283</v>
      </c>
      <c r="L65" s="75">
        <f t="shared" si="8"/>
        <v>2.4</v>
      </c>
      <c r="M65" s="97">
        <v>725279</v>
      </c>
      <c r="N65" s="81">
        <f t="shared" si="9"/>
        <v>42.7</v>
      </c>
      <c r="O65" s="97">
        <v>106047</v>
      </c>
      <c r="P65" s="69">
        <f t="shared" si="10"/>
        <v>6.199999999999994</v>
      </c>
      <c r="Q65" s="101">
        <f t="shared" si="11"/>
        <v>1699539</v>
      </c>
      <c r="R65" s="87">
        <v>100</v>
      </c>
      <c r="S65" s="38" t="s">
        <v>52</v>
      </c>
    </row>
    <row r="66" spans="3:19" s="4" customFormat="1" ht="15.75" customHeight="1">
      <c r="C66" s="6">
        <v>51</v>
      </c>
      <c r="D66" s="7" t="s">
        <v>53</v>
      </c>
      <c r="E66" s="8">
        <v>1504080</v>
      </c>
      <c r="F66" s="8">
        <v>1333958</v>
      </c>
      <c r="G66" s="9">
        <f t="shared" si="6"/>
        <v>88.68929844157226</v>
      </c>
      <c r="H66" s="9">
        <v>87.42835930355736</v>
      </c>
      <c r="I66" s="92">
        <v>525745</v>
      </c>
      <c r="J66" s="70">
        <f t="shared" si="7"/>
        <v>39.4</v>
      </c>
      <c r="K66" s="92">
        <v>87691</v>
      </c>
      <c r="L66" s="76">
        <f t="shared" si="8"/>
        <v>6.6</v>
      </c>
      <c r="M66" s="96">
        <v>632289</v>
      </c>
      <c r="N66" s="80">
        <f t="shared" si="9"/>
        <v>47.4</v>
      </c>
      <c r="O66" s="96">
        <v>88233</v>
      </c>
      <c r="P66" s="68">
        <f t="shared" si="10"/>
        <v>6.600000000000003</v>
      </c>
      <c r="Q66" s="100">
        <f t="shared" si="11"/>
        <v>1333958</v>
      </c>
      <c r="R66" s="86">
        <v>100</v>
      </c>
      <c r="S66" s="37" t="s">
        <v>53</v>
      </c>
    </row>
    <row r="67" spans="3:19" s="4" customFormat="1" ht="15.75" customHeight="1">
      <c r="C67" s="6">
        <v>52</v>
      </c>
      <c r="D67" s="7" t="s">
        <v>54</v>
      </c>
      <c r="E67" s="8">
        <v>1244656</v>
      </c>
      <c r="F67" s="8">
        <v>1152197</v>
      </c>
      <c r="G67" s="9">
        <f t="shared" si="6"/>
        <v>92.57152176987054</v>
      </c>
      <c r="H67" s="9">
        <v>92.60638415771358</v>
      </c>
      <c r="I67" s="90">
        <v>372615</v>
      </c>
      <c r="J67" s="68">
        <f t="shared" si="7"/>
        <v>32.3</v>
      </c>
      <c r="K67" s="90">
        <v>92312</v>
      </c>
      <c r="L67" s="74">
        <f t="shared" si="8"/>
        <v>8</v>
      </c>
      <c r="M67" s="96">
        <v>602597</v>
      </c>
      <c r="N67" s="80">
        <f t="shared" si="9"/>
        <v>52.3</v>
      </c>
      <c r="O67" s="96">
        <v>84673</v>
      </c>
      <c r="P67" s="68">
        <f t="shared" si="10"/>
        <v>7.400000000000006</v>
      </c>
      <c r="Q67" s="100">
        <f t="shared" si="11"/>
        <v>1152197</v>
      </c>
      <c r="R67" s="86">
        <v>100</v>
      </c>
      <c r="S67" s="37" t="s">
        <v>54</v>
      </c>
    </row>
    <row r="68" spans="3:19" s="4" customFormat="1" ht="15.75" customHeight="1">
      <c r="C68" s="6">
        <v>53</v>
      </c>
      <c r="D68" s="7" t="s">
        <v>55</v>
      </c>
      <c r="E68" s="8">
        <v>1163215</v>
      </c>
      <c r="F68" s="8">
        <v>1091996</v>
      </c>
      <c r="G68" s="9">
        <f t="shared" si="6"/>
        <v>93.87740013669013</v>
      </c>
      <c r="H68" s="9">
        <v>93.02873466334206</v>
      </c>
      <c r="I68" s="90">
        <v>411288</v>
      </c>
      <c r="J68" s="68">
        <f t="shared" si="7"/>
        <v>37.7</v>
      </c>
      <c r="K68" s="90">
        <v>77233</v>
      </c>
      <c r="L68" s="74">
        <f t="shared" si="8"/>
        <v>7.1</v>
      </c>
      <c r="M68" s="96">
        <v>517619</v>
      </c>
      <c r="N68" s="80">
        <f t="shared" si="9"/>
        <v>47.4</v>
      </c>
      <c r="O68" s="96">
        <v>85856</v>
      </c>
      <c r="P68" s="68">
        <f t="shared" si="10"/>
        <v>7.799999999999999</v>
      </c>
      <c r="Q68" s="100">
        <f t="shared" si="11"/>
        <v>1091996</v>
      </c>
      <c r="R68" s="86">
        <v>100</v>
      </c>
      <c r="S68" s="37" t="s">
        <v>55</v>
      </c>
    </row>
    <row r="69" spans="3:19" s="4" customFormat="1" ht="15.75" customHeight="1">
      <c r="C69" s="6">
        <v>54</v>
      </c>
      <c r="D69" s="7" t="s">
        <v>56</v>
      </c>
      <c r="E69" s="8">
        <v>960297</v>
      </c>
      <c r="F69" s="8">
        <v>875170</v>
      </c>
      <c r="G69" s="9">
        <f t="shared" si="6"/>
        <v>91.135346668791</v>
      </c>
      <c r="H69" s="9">
        <v>90.36949875291657</v>
      </c>
      <c r="I69" s="90">
        <v>333733</v>
      </c>
      <c r="J69" s="68">
        <f t="shared" si="7"/>
        <v>38.1</v>
      </c>
      <c r="K69" s="90">
        <v>46270</v>
      </c>
      <c r="L69" s="74">
        <f t="shared" si="8"/>
        <v>5.3</v>
      </c>
      <c r="M69" s="96">
        <v>437560</v>
      </c>
      <c r="N69" s="80">
        <f t="shared" si="9"/>
        <v>50</v>
      </c>
      <c r="O69" s="96">
        <v>57607</v>
      </c>
      <c r="P69" s="68">
        <f t="shared" si="10"/>
        <v>6.599999999999999</v>
      </c>
      <c r="Q69" s="100">
        <f t="shared" si="11"/>
        <v>875170</v>
      </c>
      <c r="R69" s="86">
        <v>100</v>
      </c>
      <c r="S69" s="37" t="s">
        <v>56</v>
      </c>
    </row>
    <row r="70" spans="3:19" s="4" customFormat="1" ht="15.75" customHeight="1">
      <c r="C70" s="10">
        <v>55</v>
      </c>
      <c r="D70" s="11" t="s">
        <v>57</v>
      </c>
      <c r="E70" s="12">
        <v>1445030</v>
      </c>
      <c r="F70" s="12">
        <v>1327810</v>
      </c>
      <c r="G70" s="13">
        <f t="shared" si="6"/>
        <v>91.88805768738365</v>
      </c>
      <c r="H70" s="13">
        <v>91.71172066265932</v>
      </c>
      <c r="I70" s="91">
        <v>461161</v>
      </c>
      <c r="J70" s="69">
        <f t="shared" si="7"/>
        <v>34.7</v>
      </c>
      <c r="K70" s="91">
        <v>94725</v>
      </c>
      <c r="L70" s="75">
        <f t="shared" si="8"/>
        <v>7.1</v>
      </c>
      <c r="M70" s="97">
        <v>654749</v>
      </c>
      <c r="N70" s="81">
        <f t="shared" si="9"/>
        <v>49.3</v>
      </c>
      <c r="O70" s="97">
        <v>117175</v>
      </c>
      <c r="P70" s="69">
        <f t="shared" si="10"/>
        <v>8.9</v>
      </c>
      <c r="Q70" s="101">
        <f t="shared" si="11"/>
        <v>1327810</v>
      </c>
      <c r="R70" s="87">
        <v>100</v>
      </c>
      <c r="S70" s="38" t="s">
        <v>57</v>
      </c>
    </row>
    <row r="71" spans="3:19" s="4" customFormat="1" ht="15.75" customHeight="1">
      <c r="C71" s="6">
        <v>56</v>
      </c>
      <c r="D71" s="7" t="s">
        <v>58</v>
      </c>
      <c r="E71" s="8">
        <v>248870</v>
      </c>
      <c r="F71" s="8">
        <v>247494</v>
      </c>
      <c r="G71" s="9">
        <f t="shared" si="6"/>
        <v>99.44710089605015</v>
      </c>
      <c r="H71" s="9">
        <v>99.17832357827079</v>
      </c>
      <c r="I71" s="90">
        <v>107821</v>
      </c>
      <c r="J71" s="68">
        <f t="shared" si="7"/>
        <v>43.6</v>
      </c>
      <c r="K71" s="90">
        <v>5861</v>
      </c>
      <c r="L71" s="74">
        <f t="shared" si="8"/>
        <v>2.4</v>
      </c>
      <c r="M71" s="96">
        <v>119030</v>
      </c>
      <c r="N71" s="80">
        <f t="shared" si="9"/>
        <v>48.1</v>
      </c>
      <c r="O71" s="96">
        <v>14782</v>
      </c>
      <c r="P71" s="68">
        <f t="shared" si="10"/>
        <v>5.899999999999997</v>
      </c>
      <c r="Q71" s="100">
        <f t="shared" si="11"/>
        <v>247494</v>
      </c>
      <c r="R71" s="86">
        <v>100</v>
      </c>
      <c r="S71" s="37" t="s">
        <v>58</v>
      </c>
    </row>
    <row r="72" spans="3:19" s="4" customFormat="1" ht="15.75" customHeight="1">
      <c r="C72" s="6">
        <v>57</v>
      </c>
      <c r="D72" s="7" t="s">
        <v>59</v>
      </c>
      <c r="E72" s="8">
        <v>2010699</v>
      </c>
      <c r="F72" s="8">
        <v>1896372</v>
      </c>
      <c r="G72" s="9">
        <f t="shared" si="6"/>
        <v>94.31406689912313</v>
      </c>
      <c r="H72" s="9">
        <v>94.95407894679597</v>
      </c>
      <c r="I72" s="90">
        <v>452531</v>
      </c>
      <c r="J72" s="68">
        <f t="shared" si="7"/>
        <v>23.9</v>
      </c>
      <c r="K72" s="90">
        <v>362794</v>
      </c>
      <c r="L72" s="74">
        <f t="shared" si="8"/>
        <v>19.1</v>
      </c>
      <c r="M72" s="96">
        <v>957605</v>
      </c>
      <c r="N72" s="80">
        <f t="shared" si="9"/>
        <v>50.5</v>
      </c>
      <c r="O72" s="96">
        <v>123442</v>
      </c>
      <c r="P72" s="68">
        <f t="shared" si="10"/>
        <v>6.499999999999993</v>
      </c>
      <c r="Q72" s="100">
        <f t="shared" si="11"/>
        <v>1896372</v>
      </c>
      <c r="R72" s="86">
        <v>100</v>
      </c>
      <c r="S72" s="37" t="s">
        <v>59</v>
      </c>
    </row>
    <row r="73" spans="3:19" s="4" customFormat="1" ht="15.75" customHeight="1">
      <c r="C73" s="6">
        <v>58</v>
      </c>
      <c r="D73" s="7" t="s">
        <v>60</v>
      </c>
      <c r="E73" s="8">
        <v>1937314</v>
      </c>
      <c r="F73" s="8">
        <v>1750451</v>
      </c>
      <c r="G73" s="9">
        <f t="shared" si="6"/>
        <v>90.35453209959769</v>
      </c>
      <c r="H73" s="9">
        <v>90.22346971931817</v>
      </c>
      <c r="I73" s="90">
        <v>535957</v>
      </c>
      <c r="J73" s="68">
        <f t="shared" si="7"/>
        <v>30.6</v>
      </c>
      <c r="K73" s="90">
        <v>113390</v>
      </c>
      <c r="L73" s="74">
        <f t="shared" si="8"/>
        <v>6.5</v>
      </c>
      <c r="M73" s="96">
        <v>966741</v>
      </c>
      <c r="N73" s="80">
        <f t="shared" si="9"/>
        <v>55.2</v>
      </c>
      <c r="O73" s="96">
        <v>134363</v>
      </c>
      <c r="P73" s="68">
        <f t="shared" si="10"/>
        <v>7.700000000000003</v>
      </c>
      <c r="Q73" s="100">
        <f t="shared" si="11"/>
        <v>1750451</v>
      </c>
      <c r="R73" s="86">
        <v>100</v>
      </c>
      <c r="S73" s="37" t="s">
        <v>60</v>
      </c>
    </row>
    <row r="74" spans="3:19" s="4" customFormat="1" ht="15.75" customHeight="1">
      <c r="C74" s="6">
        <v>59</v>
      </c>
      <c r="D74" s="7" t="s">
        <v>61</v>
      </c>
      <c r="E74" s="8">
        <v>4277660</v>
      </c>
      <c r="F74" s="8">
        <v>3842017</v>
      </c>
      <c r="G74" s="9">
        <f t="shared" si="6"/>
        <v>89.81585726775853</v>
      </c>
      <c r="H74" s="9">
        <v>88.45268782605866</v>
      </c>
      <c r="I74" s="90">
        <v>1350596</v>
      </c>
      <c r="J74" s="68">
        <f t="shared" si="7"/>
        <v>35.2</v>
      </c>
      <c r="K74" s="90">
        <v>393905</v>
      </c>
      <c r="L74" s="74">
        <f t="shared" si="8"/>
        <v>10.3</v>
      </c>
      <c r="M74" s="96">
        <v>1786771</v>
      </c>
      <c r="N74" s="80">
        <f t="shared" si="9"/>
        <v>46.5</v>
      </c>
      <c r="O74" s="96">
        <v>310745</v>
      </c>
      <c r="P74" s="68">
        <f t="shared" si="10"/>
        <v>7.9999999999999964</v>
      </c>
      <c r="Q74" s="100">
        <f t="shared" si="11"/>
        <v>3842017</v>
      </c>
      <c r="R74" s="86">
        <v>100</v>
      </c>
      <c r="S74" s="37" t="s">
        <v>61</v>
      </c>
    </row>
    <row r="75" spans="3:19" s="4" customFormat="1" ht="15.75" customHeight="1">
      <c r="C75" s="10">
        <v>60</v>
      </c>
      <c r="D75" s="11" t="s">
        <v>62</v>
      </c>
      <c r="E75" s="12">
        <v>4800629</v>
      </c>
      <c r="F75" s="12">
        <v>4341106</v>
      </c>
      <c r="G75" s="13">
        <f t="shared" si="6"/>
        <v>90.42785851604029</v>
      </c>
      <c r="H75" s="13">
        <v>89.29495574853871</v>
      </c>
      <c r="I75" s="91">
        <v>1528827</v>
      </c>
      <c r="J75" s="69">
        <f t="shared" si="7"/>
        <v>35.2</v>
      </c>
      <c r="K75" s="91">
        <v>287601</v>
      </c>
      <c r="L75" s="75">
        <f t="shared" si="8"/>
        <v>6.6</v>
      </c>
      <c r="M75" s="97">
        <v>2147033</v>
      </c>
      <c r="N75" s="81">
        <f t="shared" si="9"/>
        <v>49.5</v>
      </c>
      <c r="O75" s="97">
        <v>377645</v>
      </c>
      <c r="P75" s="69">
        <f t="shared" si="10"/>
        <v>8.699999999999998</v>
      </c>
      <c r="Q75" s="101">
        <f t="shared" si="11"/>
        <v>4341106</v>
      </c>
      <c r="R75" s="87">
        <v>100</v>
      </c>
      <c r="S75" s="38" t="s">
        <v>62</v>
      </c>
    </row>
    <row r="76" spans="3:19" s="4" customFormat="1" ht="15.75" customHeight="1">
      <c r="C76" s="6">
        <v>61</v>
      </c>
      <c r="D76" s="7" t="s">
        <v>63</v>
      </c>
      <c r="E76" s="8">
        <v>3733003</v>
      </c>
      <c r="F76" s="8">
        <v>3542405</v>
      </c>
      <c r="G76" s="9">
        <f t="shared" si="6"/>
        <v>94.89424466039807</v>
      </c>
      <c r="H76" s="9">
        <v>95.2031454991454</v>
      </c>
      <c r="I76" s="90">
        <v>1662819</v>
      </c>
      <c r="J76" s="68">
        <f t="shared" si="7"/>
        <v>46.9</v>
      </c>
      <c r="K76" s="90">
        <v>125025</v>
      </c>
      <c r="L76" s="74">
        <f t="shared" si="8"/>
        <v>3.5</v>
      </c>
      <c r="M76" s="96">
        <v>1386761</v>
      </c>
      <c r="N76" s="80">
        <f t="shared" si="9"/>
        <v>39.1</v>
      </c>
      <c r="O76" s="96">
        <v>367800</v>
      </c>
      <c r="P76" s="68">
        <f t="shared" si="10"/>
        <v>10.5</v>
      </c>
      <c r="Q76" s="100">
        <f t="shared" si="11"/>
        <v>3542405</v>
      </c>
      <c r="R76" s="86">
        <v>100</v>
      </c>
      <c r="S76" s="37" t="s">
        <v>63</v>
      </c>
    </row>
    <row r="77" spans="3:19" s="4" customFormat="1" ht="15.75" customHeight="1">
      <c r="C77" s="6">
        <v>62</v>
      </c>
      <c r="D77" s="7" t="s">
        <v>64</v>
      </c>
      <c r="E77" s="8">
        <v>5801377</v>
      </c>
      <c r="F77" s="8">
        <v>5391384</v>
      </c>
      <c r="G77" s="9">
        <f t="shared" si="6"/>
        <v>92.93283301533411</v>
      </c>
      <c r="H77" s="9">
        <v>92.33316806029595</v>
      </c>
      <c r="I77" s="90">
        <v>2398804</v>
      </c>
      <c r="J77" s="68">
        <f t="shared" si="7"/>
        <v>44.5</v>
      </c>
      <c r="K77" s="90">
        <v>370166</v>
      </c>
      <c r="L77" s="74">
        <f t="shared" si="8"/>
        <v>6.9</v>
      </c>
      <c r="M77" s="96">
        <v>2271299</v>
      </c>
      <c r="N77" s="80">
        <f t="shared" si="9"/>
        <v>42.1</v>
      </c>
      <c r="O77" s="96">
        <v>351115</v>
      </c>
      <c r="P77" s="68">
        <f t="shared" si="10"/>
        <v>6.499999999999998</v>
      </c>
      <c r="Q77" s="100">
        <f t="shared" si="11"/>
        <v>5391384</v>
      </c>
      <c r="R77" s="86">
        <v>100</v>
      </c>
      <c r="S77" s="37" t="s">
        <v>64</v>
      </c>
    </row>
    <row r="78" spans="3:19" s="4" customFormat="1" ht="15.75" customHeight="1" thickBot="1">
      <c r="C78" s="6">
        <v>63</v>
      </c>
      <c r="D78" s="7" t="s">
        <v>65</v>
      </c>
      <c r="E78" s="8">
        <v>3584202</v>
      </c>
      <c r="F78" s="8">
        <v>3175505</v>
      </c>
      <c r="G78" s="9">
        <f t="shared" si="6"/>
        <v>88.59726656031106</v>
      </c>
      <c r="H78" s="9">
        <v>86.79842577540855</v>
      </c>
      <c r="I78" s="90">
        <v>1507255</v>
      </c>
      <c r="J78" s="68">
        <f t="shared" si="7"/>
        <v>47.5</v>
      </c>
      <c r="K78" s="90">
        <v>194944</v>
      </c>
      <c r="L78" s="74">
        <f t="shared" si="8"/>
        <v>6.1</v>
      </c>
      <c r="M78" s="96">
        <v>1229852</v>
      </c>
      <c r="N78" s="80">
        <f t="shared" si="9"/>
        <v>38.7</v>
      </c>
      <c r="O78" s="96">
        <v>243454</v>
      </c>
      <c r="P78" s="68">
        <f t="shared" si="10"/>
        <v>7.6999999999999975</v>
      </c>
      <c r="Q78" s="100">
        <f t="shared" si="11"/>
        <v>3175505</v>
      </c>
      <c r="R78" s="86">
        <v>100</v>
      </c>
      <c r="S78" s="37" t="s">
        <v>65</v>
      </c>
    </row>
    <row r="79" spans="3:19" s="4" customFormat="1" ht="15.75" customHeight="1" thickBot="1" thickTop="1">
      <c r="C79" s="29"/>
      <c r="D79" s="30" t="s">
        <v>66</v>
      </c>
      <c r="E79" s="31">
        <f>SUM(E56:E78)</f>
        <v>70057525</v>
      </c>
      <c r="F79" s="31">
        <f>SUM(F56:F78)</f>
        <v>64406039</v>
      </c>
      <c r="G79" s="21">
        <f>F79/E79*100</f>
        <v>91.93307785280739</v>
      </c>
      <c r="H79" s="32">
        <v>91.38648806961758</v>
      </c>
      <c r="I79" s="93">
        <f>SUM(I56:I78)</f>
        <v>24641754</v>
      </c>
      <c r="J79" s="71">
        <f t="shared" si="7"/>
        <v>38.3</v>
      </c>
      <c r="K79" s="93">
        <f>SUM(K56:K78)</f>
        <v>4987173</v>
      </c>
      <c r="L79" s="77">
        <f t="shared" si="8"/>
        <v>7.7</v>
      </c>
      <c r="M79" s="98">
        <f>SUM(M56:M78)</f>
        <v>29870596</v>
      </c>
      <c r="N79" s="82">
        <f t="shared" si="9"/>
        <v>46.4</v>
      </c>
      <c r="O79" s="98">
        <f>SUM(O56:O78)</f>
        <v>4906516</v>
      </c>
      <c r="P79" s="71">
        <f t="shared" si="10"/>
        <v>7.600000000000004</v>
      </c>
      <c r="Q79" s="102">
        <f t="shared" si="11"/>
        <v>64406039</v>
      </c>
      <c r="R79" s="88">
        <v>100</v>
      </c>
      <c r="S79" s="40" t="s">
        <v>66</v>
      </c>
    </row>
    <row r="80" spans="3:19" s="4" customFormat="1" ht="15.75" customHeight="1" thickBot="1" thickTop="1">
      <c r="C80" s="18"/>
      <c r="D80" s="19" t="s">
        <v>67</v>
      </c>
      <c r="E80" s="20">
        <f>SUM(E79,E48)</f>
        <v>1147426073</v>
      </c>
      <c r="F80" s="20">
        <f>SUM(F79,F48)</f>
        <v>1064385286</v>
      </c>
      <c r="G80" s="21">
        <f>F80/E80*100</f>
        <v>92.76286386077267</v>
      </c>
      <c r="H80" s="21">
        <v>92.1701698865186</v>
      </c>
      <c r="I80" s="94">
        <f>SUM(I79,I48)</f>
        <v>425149450</v>
      </c>
      <c r="J80" s="72">
        <f>ROUND(I80/Q80*100,1)</f>
        <v>39.9</v>
      </c>
      <c r="K80" s="94">
        <f>SUM(K79,K48)</f>
        <v>83410953</v>
      </c>
      <c r="L80" s="78">
        <f t="shared" si="8"/>
        <v>7.8</v>
      </c>
      <c r="M80" s="94">
        <f>SUM(M79,M48)</f>
        <v>426979259</v>
      </c>
      <c r="N80" s="83">
        <f t="shared" si="9"/>
        <v>40.1</v>
      </c>
      <c r="O80" s="94">
        <f>SUM(O79,O48)</f>
        <v>128845624</v>
      </c>
      <c r="P80" s="72">
        <f t="shared" si="10"/>
        <v>12.2</v>
      </c>
      <c r="Q80" s="94">
        <f>SUM(Q79,Q48)</f>
        <v>1064385286</v>
      </c>
      <c r="R80" s="89">
        <v>100</v>
      </c>
      <c r="S80" s="35" t="s">
        <v>67</v>
      </c>
    </row>
    <row r="81" spans="3:18" ht="13.5">
      <c r="C81" s="4"/>
      <c r="I81" s="25"/>
      <c r="J81" s="25"/>
      <c r="K81" s="25"/>
      <c r="L81" s="24"/>
      <c r="M81" s="23"/>
      <c r="N81" s="23"/>
      <c r="O81" s="23"/>
      <c r="P81" s="23"/>
      <c r="Q81" s="23"/>
      <c r="R81" s="23"/>
    </row>
    <row r="82" spans="3:18" ht="13.5">
      <c r="C82" s="3" t="s">
        <v>83</v>
      </c>
      <c r="I82" s="25"/>
      <c r="J82" s="25"/>
      <c r="K82" s="25"/>
      <c r="L82" s="24"/>
      <c r="M82" s="23"/>
      <c r="N82" s="23"/>
      <c r="O82" s="23"/>
      <c r="P82" s="23"/>
      <c r="Q82" s="23"/>
      <c r="R82" s="23"/>
    </row>
    <row r="83" spans="9:18" ht="13.5">
      <c r="I83" s="25"/>
      <c r="J83" s="25"/>
      <c r="K83" s="25"/>
      <c r="L83" s="24"/>
      <c r="M83" s="23"/>
      <c r="N83" s="23"/>
      <c r="O83" s="23"/>
      <c r="P83" s="23"/>
      <c r="Q83" s="23"/>
      <c r="R83" s="23"/>
    </row>
    <row r="84" spans="9:18" ht="13.5">
      <c r="I84" s="25"/>
      <c r="J84" s="25"/>
      <c r="K84" s="25"/>
      <c r="L84" s="24"/>
      <c r="M84" s="23"/>
      <c r="N84" s="23"/>
      <c r="O84" s="23"/>
      <c r="P84" s="23"/>
      <c r="Q84" s="23"/>
      <c r="R84" s="23"/>
    </row>
    <row r="85" spans="9:18" ht="13.5">
      <c r="I85" s="25"/>
      <c r="J85" s="25"/>
      <c r="K85" s="25"/>
      <c r="L85" s="24"/>
      <c r="M85" s="23"/>
      <c r="N85" s="23"/>
      <c r="O85" s="23"/>
      <c r="P85" s="23"/>
      <c r="Q85" s="23"/>
      <c r="R85" s="23"/>
    </row>
    <row r="86" spans="9:18" ht="13.5">
      <c r="I86" s="25"/>
      <c r="J86" s="25"/>
      <c r="K86" s="25"/>
      <c r="L86" s="24"/>
      <c r="M86" s="23"/>
      <c r="N86" s="23"/>
      <c r="O86" s="23"/>
      <c r="P86" s="23"/>
      <c r="Q86" s="23"/>
      <c r="R86" s="23"/>
    </row>
    <row r="87" spans="9:18" ht="13.5">
      <c r="I87" s="25"/>
      <c r="J87" s="25"/>
      <c r="K87" s="25"/>
      <c r="L87" s="24"/>
      <c r="M87" s="23"/>
      <c r="N87" s="23"/>
      <c r="O87" s="23"/>
      <c r="P87" s="23"/>
      <c r="Q87" s="23"/>
      <c r="R87" s="23"/>
    </row>
    <row r="88" spans="9:18" ht="13.5">
      <c r="I88" s="25"/>
      <c r="J88" s="25"/>
      <c r="K88" s="25"/>
      <c r="L88" s="24"/>
      <c r="M88" s="23"/>
      <c r="N88" s="23"/>
      <c r="O88" s="23"/>
      <c r="P88" s="23"/>
      <c r="Q88" s="23"/>
      <c r="R88" s="23"/>
    </row>
    <row r="89" spans="9:18" ht="13.5">
      <c r="I89" s="25"/>
      <c r="J89" s="25"/>
      <c r="K89" s="25"/>
      <c r="L89" s="24"/>
      <c r="M89" s="23"/>
      <c r="N89" s="23"/>
      <c r="O89" s="23"/>
      <c r="P89" s="23"/>
      <c r="Q89" s="23"/>
      <c r="R89" s="23"/>
    </row>
    <row r="90" spans="9:18" ht="13.5">
      <c r="I90" s="25"/>
      <c r="J90" s="25"/>
      <c r="K90" s="25"/>
      <c r="L90" s="24"/>
      <c r="M90" s="23"/>
      <c r="N90" s="23"/>
      <c r="O90" s="23"/>
      <c r="P90" s="23"/>
      <c r="Q90" s="23"/>
      <c r="R90" s="23"/>
    </row>
    <row r="91" spans="9:18" ht="13.5">
      <c r="I91" s="25"/>
      <c r="J91" s="25"/>
      <c r="K91" s="25"/>
      <c r="L91" s="24"/>
      <c r="M91" s="23"/>
      <c r="N91" s="23"/>
      <c r="O91" s="23"/>
      <c r="P91" s="23"/>
      <c r="Q91" s="23"/>
      <c r="R91" s="23"/>
    </row>
    <row r="92" spans="9:18" ht="13.5">
      <c r="I92" s="25"/>
      <c r="J92" s="25"/>
      <c r="K92" s="25"/>
      <c r="L92" s="24"/>
      <c r="M92" s="23"/>
      <c r="N92" s="23"/>
      <c r="O92" s="23"/>
      <c r="P92" s="23"/>
      <c r="Q92" s="23"/>
      <c r="R92" s="23"/>
    </row>
    <row r="93" spans="9:18" ht="13.5">
      <c r="I93" s="25"/>
      <c r="J93" s="25"/>
      <c r="K93" s="25"/>
      <c r="L93" s="24"/>
      <c r="M93" s="23"/>
      <c r="N93" s="23"/>
      <c r="O93" s="23"/>
      <c r="P93" s="23"/>
      <c r="Q93" s="23"/>
      <c r="R93" s="23"/>
    </row>
    <row r="94" spans="9:18" ht="13.5">
      <c r="I94" s="25"/>
      <c r="J94" s="25"/>
      <c r="K94" s="25"/>
      <c r="L94" s="24"/>
      <c r="M94" s="23"/>
      <c r="N94" s="23"/>
      <c r="O94" s="23"/>
      <c r="P94" s="23"/>
      <c r="Q94" s="23"/>
      <c r="R94" s="23"/>
    </row>
    <row r="95" spans="9:18" ht="13.5">
      <c r="I95" s="41"/>
      <c r="J95" s="41"/>
      <c r="K95" s="41"/>
      <c r="L95" s="24"/>
      <c r="M95" s="23"/>
      <c r="N95" s="23"/>
      <c r="O95" s="23"/>
      <c r="P95" s="23"/>
      <c r="Q95" s="23"/>
      <c r="R95" s="23"/>
    </row>
    <row r="96" spans="9:18" ht="13.5">
      <c r="I96" s="42"/>
      <c r="J96" s="42"/>
      <c r="K96" s="42"/>
      <c r="L96" s="42"/>
      <c r="M96" s="42"/>
      <c r="N96" s="42"/>
      <c r="O96" s="42"/>
      <c r="P96" s="42"/>
      <c r="Q96" s="42"/>
      <c r="R96" s="42"/>
    </row>
  </sheetData>
  <sheetProtection/>
  <mergeCells count="44">
    <mergeCell ref="R54:R5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K54:K55"/>
    <mergeCell ref="M54:M55"/>
    <mergeCell ref="N54:N55"/>
    <mergeCell ref="O54:O55"/>
    <mergeCell ref="P54:P55"/>
    <mergeCell ref="Q54:Q55"/>
    <mergeCell ref="I52:R52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S4:S7"/>
    <mergeCell ref="Q5:R5"/>
    <mergeCell ref="O5:P5"/>
    <mergeCell ref="M5:N5"/>
    <mergeCell ref="K5:L5"/>
    <mergeCell ref="I5:J5"/>
    <mergeCell ref="I4:R4"/>
    <mergeCell ref="R6:R7"/>
    <mergeCell ref="F53:F54"/>
    <mergeCell ref="F5:F6"/>
    <mergeCell ref="G6:H6"/>
    <mergeCell ref="E5:E6"/>
    <mergeCell ref="C52:D55"/>
    <mergeCell ref="G52:H52"/>
    <mergeCell ref="C4:D7"/>
    <mergeCell ref="G4:H4"/>
    <mergeCell ref="E53:E54"/>
    <mergeCell ref="G54:H54"/>
  </mergeCells>
  <printOptions/>
  <pageMargins left="0.7480314960629921" right="0.4724409448818898" top="0.9448818897637796" bottom="0.7086614173228347" header="0.5118110236220472" footer="0.5118110236220472"/>
  <pageSetup firstPageNumber="242" useFirstPageNumber="1" fitToHeight="2" fitToWidth="2" horizontalDpi="600" verticalDpi="600" orientation="portrait" pageOrder="overThenDown" paperSize="9" scale="93" r:id="rId1"/>
  <headerFooter differentOddEven="1">
    <oddHeader>&amp;L&amp;"ＭＳ ゴシック,標準"&amp;13Ⅰ　市町村税の概要
　１　市町村税収の状況</oddHeader>
    <oddFooter>&amp;C&amp;"ＭＳ ゴシック,標準"&amp;10&amp;P</oddFooter>
    <evenFooter>&amp;C&amp;"ＭＳ ゴシック,標準"&amp;10&amp;P</evenFooter>
  </headerFooter>
  <rowBreaks count="1" manualBreakCount="1">
    <brk id="5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2014-02-27T02:07:27Z</cp:lastPrinted>
  <dcterms:created xsi:type="dcterms:W3CDTF">2010-03-17T01:42:04Z</dcterms:created>
  <dcterms:modified xsi:type="dcterms:W3CDTF">2014-03-17T06:41:58Z</dcterms:modified>
  <cp:category/>
  <cp:version/>
  <cp:contentType/>
  <cp:contentStatus/>
</cp:coreProperties>
</file>