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tabRatio="379" activeTab="0"/>
  </bookViews>
  <sheets>
    <sheet name="事業勘定" sheetId="1" r:id="rId1"/>
    <sheet name="直診勘定" sheetId="2" r:id="rId2"/>
  </sheets>
  <definedNames>
    <definedName name="_xlnm.Print_Area" localSheetId="0">'事業勘定'!$A$1:$Q$80</definedName>
  </definedNames>
  <calcPr fullCalcOnLoad="1"/>
</workbook>
</file>

<file path=xl/sharedStrings.xml><?xml version="1.0" encoding="utf-8"?>
<sst xmlns="http://schemas.openxmlformats.org/spreadsheetml/2006/main" count="215" uniqueCount="116">
  <si>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</si>
  <si>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</si>
  <si>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</si>
  <si>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</si>
  <si>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</si>
  <si>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</si>
  <si>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</si>
  <si>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</si>
  <si>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</si>
  <si>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</si>
  <si>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</si>
  <si>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</si>
  <si>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</si>
  <si>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</si>
  <si>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</si>
  <si>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</si>
  <si>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</si>
  <si>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</si>
  <si>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</si>
  <si>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</si>
  <si>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</si>
  <si>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</si>
  <si>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</si>
  <si>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</si>
  <si>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</si>
  <si>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</si>
  <si>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</si>
  <si>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</si>
  <si>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</si>
  <si>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</si>
  <si>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</si>
  <si>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</si>
  <si>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</si>
  <si>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</si>
  <si>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</si>
  <si>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</si>
  <si>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</si>
  <si>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</si>
  <si>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</si>
  <si>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</si>
  <si>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</si>
  <si>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</si>
  <si>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</si>
  <si>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</si>
  <si>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</si>
  <si>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</si>
  <si>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</si>
  <si>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</si>
  <si>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</si>
  <si>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</si>
  <si>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</si>
  <si>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</si>
  <si>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</si>
  <si>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</si>
  <si>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</si>
  <si>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</si>
  <si>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</si>
  <si>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</si>
  <si>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</si>
  <si>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</si>
  <si>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</si>
  <si>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</si>
  <si>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 xml:space="preserve"> </t>
  </si>
  <si>
    <t>（単位：千円）</t>
  </si>
  <si>
    <t>　</t>
  </si>
  <si>
    <t>市 町 村 名</t>
  </si>
  <si>
    <t>歳 入 合 計</t>
  </si>
  <si>
    <t>うち保険税</t>
  </si>
  <si>
    <t>うち国庫支出金</t>
  </si>
  <si>
    <t>うち　　　　　　他会計繰入金</t>
  </si>
  <si>
    <t>歳 出 合 計</t>
  </si>
  <si>
    <t>うち保険給付費</t>
  </si>
  <si>
    <t>歳入歳出差引額</t>
  </si>
  <si>
    <t>実質収支額</t>
  </si>
  <si>
    <t>加入世帯数</t>
  </si>
  <si>
    <t>被保険者数</t>
  </si>
  <si>
    <t>市町村名</t>
  </si>
  <si>
    <t>（世帯）</t>
  </si>
  <si>
    <t>（人）</t>
  </si>
  <si>
    <t>1</t>
  </si>
  <si>
    <t>2</t>
  </si>
  <si>
    <t>市計</t>
  </si>
  <si>
    <t>うち           他会計繰入金</t>
  </si>
  <si>
    <t>町村計</t>
  </si>
  <si>
    <t>県計</t>
  </si>
  <si>
    <t>計</t>
  </si>
  <si>
    <t>　※実質収支額は精算額を含めたものである。</t>
  </si>
  <si>
    <t>支払繰延</t>
  </si>
  <si>
    <t>歳　　　　入</t>
  </si>
  <si>
    <t>歳　　　　　　出</t>
  </si>
  <si>
    <t>歳入歳出</t>
  </si>
  <si>
    <t>繰越又は</t>
  </si>
  <si>
    <t>他 会 計</t>
  </si>
  <si>
    <t>診療収入</t>
  </si>
  <si>
    <t>そ の 他</t>
  </si>
  <si>
    <t>総 務 費</t>
  </si>
  <si>
    <t>医 業 費</t>
  </si>
  <si>
    <t>差 引 額</t>
  </si>
  <si>
    <t>繰 入 金</t>
  </si>
  <si>
    <t>繰 出 金</t>
  </si>
  <si>
    <t>A</t>
  </si>
  <si>
    <t>B</t>
  </si>
  <si>
    <t>C</t>
  </si>
  <si>
    <t>神川町</t>
  </si>
  <si>
    <t>秩父市</t>
  </si>
  <si>
    <t>加須市</t>
  </si>
  <si>
    <t>飯能市</t>
  </si>
  <si>
    <t>加須市</t>
  </si>
  <si>
    <t>再差引</t>
  </si>
  <si>
    <t>収支額</t>
  </si>
  <si>
    <t>A-B+C</t>
  </si>
  <si>
    <t>3</t>
  </si>
  <si>
    <t>4</t>
  </si>
  <si>
    <t xml:space="preserve"> </t>
  </si>
  <si>
    <t>　</t>
  </si>
  <si>
    <t>白岡市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</si>
</sst>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4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6" xfId="0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centerContinuous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7" fillId="0" borderId="12" xfId="62" applyNumberFormat="1" applyFont="1" applyBorder="1" applyAlignment="1" applyProtection="1">
      <alignment horizontal="distributed" vertical="center" shrinkToFit="1"/>
      <protection/>
    </xf>
    <xf numFmtId="176" fontId="5" fillId="0" borderId="13" xfId="62" applyNumberFormat="1" applyFont="1" applyBorder="1" applyAlignment="1" applyProtection="1">
      <alignment horizontal="distributed" vertical="center"/>
      <protection/>
    </xf>
    <xf numFmtId="176" fontId="5" fillId="0" borderId="24" xfId="48" applyNumberFormat="1" applyFont="1" applyBorder="1" applyAlignment="1">
      <alignment vertical="center"/>
    </xf>
    <xf numFmtId="176" fontId="5" fillId="0" borderId="12" xfId="62" applyNumberFormat="1" applyFont="1" applyBorder="1" applyAlignment="1" applyProtection="1">
      <alignment horizontal="distributed" vertical="center"/>
      <protection/>
    </xf>
    <xf numFmtId="176" fontId="5" fillId="0" borderId="25" xfId="0" applyNumberFormat="1" applyFont="1" applyBorder="1" applyAlignment="1">
      <alignment horizontal="centerContinuous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0" xfId="61" applyNumberFormat="1" applyFont="1" applyAlignment="1">
      <alignment vertical="center"/>
      <protection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18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Continuous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centerContinuous" vertical="center"/>
    </xf>
    <xf numFmtId="176" fontId="4" fillId="0" borderId="28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9" xfId="62" applyNumberFormat="1" applyFont="1" applyBorder="1" applyAlignment="1" applyProtection="1">
      <alignment horizontal="distributed" vertical="center"/>
      <protection/>
    </xf>
    <xf numFmtId="176" fontId="4" fillId="0" borderId="30" xfId="62" applyNumberFormat="1" applyFont="1" applyBorder="1" applyAlignment="1" applyProtection="1">
      <alignment horizontal="distributed" vertical="center"/>
      <protection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3" xfId="62" applyNumberFormat="1" applyFont="1" applyBorder="1" applyAlignment="1" applyProtection="1">
      <alignment horizontal="distributed" vertical="center"/>
      <protection/>
    </xf>
    <xf numFmtId="176" fontId="4" fillId="0" borderId="26" xfId="0" applyNumberFormat="1" applyFont="1" applyBorder="1" applyAlignment="1">
      <alignment horizontal="right" vertical="center"/>
    </xf>
    <xf numFmtId="176" fontId="4" fillId="0" borderId="25" xfId="62" applyNumberFormat="1" applyFont="1" applyBorder="1" applyAlignment="1" applyProtection="1">
      <alignment horizontal="distributed" vertical="center"/>
      <protection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62" applyNumberFormat="1" applyFont="1" applyBorder="1" applyAlignment="1" applyProtection="1">
      <alignment horizontal="distributed" vertical="center"/>
      <protection/>
    </xf>
    <xf numFmtId="176" fontId="4" fillId="0" borderId="15" xfId="62" applyNumberFormat="1" applyFont="1" applyBorder="1" applyAlignment="1" applyProtection="1">
      <alignment horizontal="distributed" vertical="center"/>
      <protection/>
    </xf>
    <xf numFmtId="176" fontId="4" fillId="0" borderId="14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7" xfId="62" applyNumberFormat="1" applyFont="1" applyBorder="1" applyAlignment="1" applyProtection="1">
      <alignment horizontal="distributed" vertical="center"/>
      <protection/>
    </xf>
    <xf numFmtId="176" fontId="4" fillId="33" borderId="28" xfId="0" applyNumberFormat="1" applyFont="1" applyFill="1" applyBorder="1" applyAlignment="1">
      <alignment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176" fontId="5" fillId="0" borderId="27" xfId="0" applyNumberFormat="1" applyFont="1" applyBorder="1" applyAlignment="1">
      <alignment horizontal="distributed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7" xfId="62" applyNumberFormat="1" applyFont="1" applyBorder="1" applyAlignment="1" applyProtection="1">
      <alignment horizontal="distributed" vertical="center"/>
      <protection/>
    </xf>
    <xf numFmtId="176" fontId="5" fillId="0" borderId="25" xfId="62" applyNumberFormat="1" applyFont="1" applyBorder="1" applyAlignment="1" applyProtection="1">
      <alignment horizontal="distributed" vertical="center"/>
      <protection/>
    </xf>
    <xf numFmtId="176" fontId="5" fillId="0" borderId="2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1" xfId="62" applyNumberFormat="1" applyFont="1" applyBorder="1" applyAlignment="1" applyProtection="1">
      <alignment horizontal="distributed" vertical="center"/>
      <protection/>
    </xf>
    <xf numFmtId="176" fontId="5" fillId="0" borderId="15" xfId="62" applyNumberFormat="1" applyFont="1" applyBorder="1" applyAlignment="1" applyProtection="1">
      <alignment horizontal="distributed" vertical="center"/>
      <protection/>
    </xf>
    <xf numFmtId="176" fontId="5" fillId="0" borderId="27" xfId="62" applyNumberFormat="1" applyFont="1" applyBorder="1" applyAlignment="1" applyProtection="1">
      <alignment horizontal="distributed" vertical="center" shrinkToFit="1"/>
      <protection/>
    </xf>
    <xf numFmtId="176" fontId="5" fillId="0" borderId="25" xfId="62" applyNumberFormat="1" applyFont="1" applyBorder="1" applyAlignment="1" applyProtection="1">
      <alignment horizontal="distributed" vertical="center" shrinkToFit="1"/>
      <protection/>
    </xf>
    <xf numFmtId="176" fontId="5" fillId="33" borderId="28" xfId="0" applyNumberFormat="1" applyFont="1" applyFill="1" applyBorder="1" applyAlignment="1">
      <alignment vertical="center" shrinkToFit="1"/>
    </xf>
    <xf numFmtId="176" fontId="5" fillId="33" borderId="27" xfId="0" applyNumberFormat="1" applyFont="1" applyFill="1" applyBorder="1" applyAlignment="1">
      <alignment horizontal="right" vertical="center" shrinkToFit="1"/>
    </xf>
    <xf numFmtId="176" fontId="5" fillId="33" borderId="27" xfId="62" applyNumberFormat="1" applyFont="1" applyFill="1" applyBorder="1" applyAlignment="1" applyProtection="1">
      <alignment horizontal="distributed" vertical="center" shrinkToFit="1"/>
      <protection/>
    </xf>
    <xf numFmtId="176" fontId="5" fillId="0" borderId="22" xfId="62" applyNumberFormat="1" applyFont="1" applyBorder="1" applyAlignment="1" applyProtection="1">
      <alignment horizontal="distributed" vertical="center"/>
      <protection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2" xfId="62" applyNumberFormat="1" applyFont="1" applyFill="1" applyBorder="1" applyAlignment="1" applyProtection="1">
      <alignment horizontal="distributed" vertical="center"/>
      <protection/>
    </xf>
    <xf numFmtId="176" fontId="5" fillId="0" borderId="26" xfId="0" applyNumberFormat="1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 horizontal="distributed" vertical="center" shrinkToFit="1"/>
    </xf>
    <xf numFmtId="176" fontId="5" fillId="0" borderId="23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Normal="80" zoomScaleSheetLayoutView="100" zoomScalePageLayoutView="0" workbookViewId="0" topLeftCell="A1">
      <selection activeCell="N66" sqref="N66"/>
    </sheetView>
  </sheetViews>
  <sheetFormatPr defaultColWidth="9.00390625" defaultRowHeight="13.5"/>
  <cols>
    <col min="1" max="1" width="3.625" style="2" customWidth="1"/>
    <col min="2" max="2" width="0.875" style="2" customWidth="1"/>
    <col min="3" max="3" width="10.25390625" style="2" customWidth="1"/>
    <col min="4" max="4" width="0.875" style="2" customWidth="1"/>
    <col min="5" max="10" width="13.625" style="2" customWidth="1"/>
    <col min="11" max="11" width="14.375" style="2" customWidth="1"/>
    <col min="12" max="12" width="17.125" style="2" customWidth="1"/>
    <col min="13" max="14" width="13.625" style="2" customWidth="1"/>
    <col min="15" max="15" width="0.875" style="2" customWidth="1"/>
    <col min="16" max="16" width="10.50390625" style="2" customWidth="1"/>
    <col min="17" max="17" width="0.875" style="2" customWidth="1"/>
    <col min="18" max="16384" width="9.00390625" style="2" customWidth="1"/>
  </cols>
  <sheetData>
    <row r="1" ht="19.5" customHeight="1">
      <c r="A1" s="1" t="s">
        <v>62</v>
      </c>
    </row>
    <row r="2" ht="13.5">
      <c r="L2" s="3" t="s">
        <v>63</v>
      </c>
    </row>
    <row r="3" spans="1:17" s="10" customFormat="1" ht="14.25" customHeight="1">
      <c r="A3" s="4"/>
      <c r="B3" s="5"/>
      <c r="C3" s="5"/>
      <c r="D3" s="5"/>
      <c r="E3" s="4" t="s">
        <v>64</v>
      </c>
      <c r="F3" s="6"/>
      <c r="G3" s="5"/>
      <c r="H3" s="7"/>
      <c r="I3" s="8"/>
      <c r="J3" s="8"/>
      <c r="K3" s="9"/>
      <c r="L3" s="8"/>
      <c r="M3" s="9"/>
      <c r="N3" s="8"/>
      <c r="O3" s="5"/>
      <c r="P3" s="5"/>
      <c r="Q3" s="9"/>
    </row>
    <row r="4" spans="1:17" s="10" customFormat="1" ht="14.25" customHeight="1">
      <c r="A4" s="11" t="s">
        <v>65</v>
      </c>
      <c r="B4" s="12"/>
      <c r="C4" s="12"/>
      <c r="D4" s="12"/>
      <c r="E4" s="13" t="s">
        <v>66</v>
      </c>
      <c r="F4" s="118" t="s">
        <v>67</v>
      </c>
      <c r="G4" s="120" t="s">
        <v>68</v>
      </c>
      <c r="H4" s="120" t="s">
        <v>69</v>
      </c>
      <c r="I4" s="13" t="s">
        <v>70</v>
      </c>
      <c r="J4" s="120" t="s">
        <v>71</v>
      </c>
      <c r="K4" s="31" t="s">
        <v>72</v>
      </c>
      <c r="L4" s="13" t="s">
        <v>73</v>
      </c>
      <c r="M4" s="14" t="s">
        <v>74</v>
      </c>
      <c r="N4" s="13" t="s">
        <v>75</v>
      </c>
      <c r="O4" s="12"/>
      <c r="P4" s="15" t="s">
        <v>76</v>
      </c>
      <c r="Q4" s="16"/>
    </row>
    <row r="5" spans="1:17" s="10" customFormat="1" ht="14.25" customHeight="1">
      <c r="A5" s="17"/>
      <c r="B5" s="18"/>
      <c r="C5" s="18"/>
      <c r="D5" s="19"/>
      <c r="E5" s="20"/>
      <c r="F5" s="119"/>
      <c r="G5" s="121"/>
      <c r="H5" s="122"/>
      <c r="I5" s="20"/>
      <c r="J5" s="121"/>
      <c r="K5" s="21" t="s">
        <v>64</v>
      </c>
      <c r="L5" s="20"/>
      <c r="M5" s="22" t="s">
        <v>77</v>
      </c>
      <c r="N5" s="23" t="s">
        <v>78</v>
      </c>
      <c r="O5" s="18"/>
      <c r="P5" s="18"/>
      <c r="Q5" s="21"/>
    </row>
    <row r="6" spans="1:17" s="10" customFormat="1" ht="17.25" customHeight="1">
      <c r="A6" s="24" t="s">
        <v>79</v>
      </c>
      <c r="B6" s="25"/>
      <c r="C6" s="26" t="s">
        <v>0</v>
      </c>
      <c r="D6" s="27"/>
      <c r="E6" s="28">
        <v>116893660</v>
      </c>
      <c r="F6" s="28">
        <v>29445344</v>
      </c>
      <c r="G6" s="28">
        <v>22899499</v>
      </c>
      <c r="H6" s="28">
        <v>5880208</v>
      </c>
      <c r="I6" s="28">
        <v>115417942</v>
      </c>
      <c r="J6" s="28">
        <v>75044004</v>
      </c>
      <c r="K6" s="7">
        <f>E6-I6</f>
        <v>1475718</v>
      </c>
      <c r="L6" s="28">
        <v>685576</v>
      </c>
      <c r="M6" s="28">
        <v>180231</v>
      </c>
      <c r="N6" s="28">
        <v>299820</v>
      </c>
      <c r="O6" s="25"/>
      <c r="P6" s="26" t="s">
        <v>0</v>
      </c>
      <c r="Q6" s="27"/>
    </row>
    <row r="7" spans="1:17" s="10" customFormat="1" ht="17.25" customHeight="1">
      <c r="A7" s="24" t="s">
        <v>80</v>
      </c>
      <c r="B7" s="25"/>
      <c r="C7" s="29" t="s">
        <v>1</v>
      </c>
      <c r="D7" s="27"/>
      <c r="E7" s="28">
        <v>40489783</v>
      </c>
      <c r="F7" s="28">
        <v>8793436</v>
      </c>
      <c r="G7" s="28">
        <v>7982426</v>
      </c>
      <c r="H7" s="28">
        <v>2615916</v>
      </c>
      <c r="I7" s="28">
        <v>38456884</v>
      </c>
      <c r="J7" s="28">
        <v>25101612</v>
      </c>
      <c r="K7" s="7">
        <f aca="true" t="shared" si="0" ref="K7:K45">E7-I7</f>
        <v>2032899</v>
      </c>
      <c r="L7" s="28">
        <v>1389085</v>
      </c>
      <c r="M7" s="28">
        <v>56438</v>
      </c>
      <c r="N7" s="28">
        <v>96777</v>
      </c>
      <c r="O7" s="25"/>
      <c r="P7" s="29" t="s">
        <v>1</v>
      </c>
      <c r="Q7" s="27"/>
    </row>
    <row r="8" spans="1:17" s="10" customFormat="1" ht="17.25" customHeight="1">
      <c r="A8" s="24" t="s">
        <v>111</v>
      </c>
      <c r="B8" s="25"/>
      <c r="C8" s="29" t="s">
        <v>2</v>
      </c>
      <c r="D8" s="27"/>
      <c r="E8" s="28">
        <v>21544469</v>
      </c>
      <c r="F8" s="28">
        <v>4541785</v>
      </c>
      <c r="G8" s="28">
        <v>4579169</v>
      </c>
      <c r="H8" s="28">
        <v>1730216</v>
      </c>
      <c r="I8" s="28">
        <v>21544469</v>
      </c>
      <c r="J8" s="28">
        <v>14033661</v>
      </c>
      <c r="K8" s="7">
        <f t="shared" si="0"/>
        <v>0</v>
      </c>
      <c r="L8" s="28">
        <v>-12471</v>
      </c>
      <c r="M8" s="28">
        <v>32209</v>
      </c>
      <c r="N8" s="28">
        <v>55998</v>
      </c>
      <c r="O8" s="25"/>
      <c r="P8" s="29" t="s">
        <v>2</v>
      </c>
      <c r="Q8" s="27"/>
    </row>
    <row r="9" spans="1:17" s="10" customFormat="1" ht="17.25" customHeight="1">
      <c r="A9" s="24" t="s">
        <v>112</v>
      </c>
      <c r="B9" s="25"/>
      <c r="C9" s="29" t="s">
        <v>3</v>
      </c>
      <c r="D9" s="27"/>
      <c r="E9" s="28">
        <v>62788628</v>
      </c>
      <c r="F9" s="28">
        <v>16397419</v>
      </c>
      <c r="G9" s="28">
        <v>14232962</v>
      </c>
      <c r="H9" s="28">
        <v>5720889</v>
      </c>
      <c r="I9" s="28">
        <v>62788628</v>
      </c>
      <c r="J9" s="28">
        <v>39528048</v>
      </c>
      <c r="K9" s="7">
        <f t="shared" si="0"/>
        <v>0</v>
      </c>
      <c r="L9" s="28">
        <v>-551519</v>
      </c>
      <c r="M9" s="28">
        <v>101111</v>
      </c>
      <c r="N9" s="28">
        <v>173251</v>
      </c>
      <c r="O9" s="25"/>
      <c r="P9" s="29" t="s">
        <v>3</v>
      </c>
      <c r="Q9" s="27"/>
    </row>
    <row r="10" spans="1:17" s="10" customFormat="1" ht="17.25" customHeight="1">
      <c r="A10" s="24">
        <v>5</v>
      </c>
      <c r="B10" s="25"/>
      <c r="C10" s="29" t="s">
        <v>4</v>
      </c>
      <c r="D10" s="27"/>
      <c r="E10" s="28">
        <v>10175456</v>
      </c>
      <c r="F10" s="28">
        <v>2033738</v>
      </c>
      <c r="G10" s="28">
        <v>2144194</v>
      </c>
      <c r="H10" s="28">
        <v>650000</v>
      </c>
      <c r="I10" s="28">
        <v>9848323</v>
      </c>
      <c r="J10" s="28">
        <v>6597120</v>
      </c>
      <c r="K10" s="7">
        <f t="shared" si="0"/>
        <v>327133</v>
      </c>
      <c r="L10" s="28">
        <v>253553</v>
      </c>
      <c r="M10" s="28">
        <v>13877</v>
      </c>
      <c r="N10" s="28">
        <v>24597</v>
      </c>
      <c r="O10" s="25"/>
      <c r="P10" s="29" t="s">
        <v>4</v>
      </c>
      <c r="Q10" s="27"/>
    </row>
    <row r="11" spans="1:17" s="10" customFormat="1" ht="17.25" customHeight="1">
      <c r="A11" s="24">
        <v>6</v>
      </c>
      <c r="B11" s="25"/>
      <c r="C11" s="29" t="s">
        <v>5</v>
      </c>
      <c r="D11" s="27"/>
      <c r="E11" s="28">
        <v>8137011</v>
      </c>
      <c r="F11" s="28">
        <v>1384407</v>
      </c>
      <c r="G11" s="28">
        <v>1885483</v>
      </c>
      <c r="H11" s="28">
        <v>768785</v>
      </c>
      <c r="I11" s="28">
        <v>7986567</v>
      </c>
      <c r="J11" s="28">
        <v>5219696</v>
      </c>
      <c r="K11" s="7">
        <f t="shared" si="0"/>
        <v>150444</v>
      </c>
      <c r="L11" s="28">
        <v>98628</v>
      </c>
      <c r="M11" s="28">
        <v>11105</v>
      </c>
      <c r="N11" s="28">
        <v>19751</v>
      </c>
      <c r="O11" s="25"/>
      <c r="P11" s="29" t="s">
        <v>5</v>
      </c>
      <c r="Q11" s="27"/>
    </row>
    <row r="12" spans="1:17" s="10" customFormat="1" ht="17.25" customHeight="1">
      <c r="A12" s="24">
        <v>7</v>
      </c>
      <c r="B12" s="25"/>
      <c r="C12" s="29" t="s">
        <v>6</v>
      </c>
      <c r="D12" s="27"/>
      <c r="E12" s="28">
        <v>36370579</v>
      </c>
      <c r="F12" s="28">
        <v>9085732</v>
      </c>
      <c r="G12" s="28">
        <v>6761506</v>
      </c>
      <c r="H12" s="28">
        <v>2123405</v>
      </c>
      <c r="I12" s="28">
        <v>36527495</v>
      </c>
      <c r="J12" s="28">
        <v>23383075</v>
      </c>
      <c r="K12" s="7">
        <f t="shared" si="0"/>
        <v>-156916</v>
      </c>
      <c r="L12" s="28">
        <v>-156916</v>
      </c>
      <c r="M12" s="28">
        <v>56937</v>
      </c>
      <c r="N12" s="28">
        <v>96682</v>
      </c>
      <c r="O12" s="25"/>
      <c r="P12" s="29" t="s">
        <v>6</v>
      </c>
      <c r="Q12" s="27"/>
    </row>
    <row r="13" spans="1:17" s="10" customFormat="1" ht="17.25" customHeight="1">
      <c r="A13" s="24">
        <v>8</v>
      </c>
      <c r="B13" s="25"/>
      <c r="C13" s="29" t="s">
        <v>7</v>
      </c>
      <c r="D13" s="27"/>
      <c r="E13" s="28">
        <v>10248103</v>
      </c>
      <c r="F13" s="28">
        <v>2169124</v>
      </c>
      <c r="G13" s="28">
        <v>2079720</v>
      </c>
      <c r="H13" s="28">
        <v>581302</v>
      </c>
      <c r="I13" s="28">
        <v>9722465</v>
      </c>
      <c r="J13" s="28">
        <v>6200476</v>
      </c>
      <c r="K13" s="7">
        <f t="shared" si="0"/>
        <v>525638</v>
      </c>
      <c r="L13" s="28">
        <v>351552</v>
      </c>
      <c r="M13" s="28">
        <v>13849</v>
      </c>
      <c r="N13" s="28">
        <v>24303</v>
      </c>
      <c r="O13" s="25"/>
      <c r="P13" s="29" t="s">
        <v>7</v>
      </c>
      <c r="Q13" s="27"/>
    </row>
    <row r="14" spans="1:17" s="10" customFormat="1" ht="17.25" customHeight="1">
      <c r="A14" s="24">
        <v>9</v>
      </c>
      <c r="B14" s="25"/>
      <c r="C14" s="29" t="s">
        <v>8</v>
      </c>
      <c r="D14" s="27"/>
      <c r="E14" s="28">
        <v>14002019</v>
      </c>
      <c r="F14" s="28">
        <v>2830427</v>
      </c>
      <c r="G14" s="28">
        <v>3116246</v>
      </c>
      <c r="H14" s="28">
        <v>1119707</v>
      </c>
      <c r="I14" s="28">
        <v>12885715</v>
      </c>
      <c r="J14" s="28">
        <v>8429938</v>
      </c>
      <c r="K14" s="7">
        <f t="shared" si="0"/>
        <v>1116304</v>
      </c>
      <c r="L14" s="28">
        <v>1046937</v>
      </c>
      <c r="M14" s="28">
        <v>18077</v>
      </c>
      <c r="N14" s="28">
        <v>32905</v>
      </c>
      <c r="O14" s="25"/>
      <c r="P14" s="29" t="s">
        <v>8</v>
      </c>
      <c r="Q14" s="27"/>
    </row>
    <row r="15" spans="1:17" s="10" customFormat="1" ht="17.25" customHeight="1">
      <c r="A15" s="24">
        <v>10</v>
      </c>
      <c r="B15" s="25"/>
      <c r="C15" s="29" t="s">
        <v>9</v>
      </c>
      <c r="D15" s="27"/>
      <c r="E15" s="28">
        <v>9352701</v>
      </c>
      <c r="F15" s="28">
        <v>2231607</v>
      </c>
      <c r="G15" s="28">
        <v>2240308</v>
      </c>
      <c r="H15" s="28">
        <v>499644</v>
      </c>
      <c r="I15" s="28">
        <v>9315226</v>
      </c>
      <c r="J15" s="28">
        <v>6064556</v>
      </c>
      <c r="K15" s="7">
        <f t="shared" si="0"/>
        <v>37475</v>
      </c>
      <c r="L15" s="28">
        <v>11907</v>
      </c>
      <c r="M15" s="28">
        <v>12943</v>
      </c>
      <c r="N15" s="28">
        <v>23190</v>
      </c>
      <c r="O15" s="25"/>
      <c r="P15" s="29" t="s">
        <v>9</v>
      </c>
      <c r="Q15" s="27"/>
    </row>
    <row r="16" spans="1:17" s="10" customFormat="1" ht="17.25" customHeight="1">
      <c r="A16" s="24">
        <v>11</v>
      </c>
      <c r="B16" s="25"/>
      <c r="C16" s="29" t="s">
        <v>10</v>
      </c>
      <c r="D16" s="27"/>
      <c r="E16" s="28">
        <v>11299500</v>
      </c>
      <c r="F16" s="28">
        <v>2451775</v>
      </c>
      <c r="G16" s="28">
        <v>2100641</v>
      </c>
      <c r="H16" s="28">
        <v>919157</v>
      </c>
      <c r="I16" s="28">
        <v>10811189</v>
      </c>
      <c r="J16" s="28">
        <v>6643411</v>
      </c>
      <c r="K16" s="7">
        <f t="shared" si="0"/>
        <v>488311</v>
      </c>
      <c r="L16" s="28">
        <v>450820</v>
      </c>
      <c r="M16" s="28">
        <v>14816</v>
      </c>
      <c r="N16" s="28">
        <v>25999</v>
      </c>
      <c r="O16" s="25"/>
      <c r="P16" s="29" t="s">
        <v>10</v>
      </c>
      <c r="Q16" s="27"/>
    </row>
    <row r="17" spans="1:17" s="10" customFormat="1" ht="17.25" customHeight="1">
      <c r="A17" s="24">
        <v>12</v>
      </c>
      <c r="B17" s="25"/>
      <c r="C17" s="29" t="s">
        <v>11</v>
      </c>
      <c r="D17" s="27"/>
      <c r="E17" s="28">
        <v>28979415</v>
      </c>
      <c r="F17" s="28">
        <v>6761642</v>
      </c>
      <c r="G17" s="28">
        <v>5647759</v>
      </c>
      <c r="H17" s="28">
        <v>2152168</v>
      </c>
      <c r="I17" s="28">
        <v>28185831</v>
      </c>
      <c r="J17" s="28">
        <v>18049357</v>
      </c>
      <c r="K17" s="7">
        <f t="shared" si="0"/>
        <v>793584</v>
      </c>
      <c r="L17" s="28">
        <v>585193</v>
      </c>
      <c r="M17" s="28">
        <v>42470</v>
      </c>
      <c r="N17" s="28">
        <v>73338</v>
      </c>
      <c r="O17" s="25"/>
      <c r="P17" s="29" t="s">
        <v>11</v>
      </c>
      <c r="Q17" s="27"/>
    </row>
    <row r="18" spans="1:17" s="10" customFormat="1" ht="17.25" customHeight="1">
      <c r="A18" s="24">
        <v>13</v>
      </c>
      <c r="B18" s="25"/>
      <c r="C18" s="29" t="s">
        <v>12</v>
      </c>
      <c r="D18" s="27"/>
      <c r="E18" s="28">
        <v>18761705</v>
      </c>
      <c r="F18" s="28">
        <v>3737548</v>
      </c>
      <c r="G18" s="28">
        <v>3388042</v>
      </c>
      <c r="H18" s="28">
        <v>1337892</v>
      </c>
      <c r="I18" s="28">
        <v>18084015</v>
      </c>
      <c r="J18" s="28">
        <v>12002659</v>
      </c>
      <c r="K18" s="7">
        <f t="shared" si="0"/>
        <v>677690</v>
      </c>
      <c r="L18" s="28">
        <v>582568</v>
      </c>
      <c r="M18" s="28">
        <v>25668</v>
      </c>
      <c r="N18" s="28">
        <v>45182</v>
      </c>
      <c r="O18" s="25"/>
      <c r="P18" s="29" t="s">
        <v>12</v>
      </c>
      <c r="Q18" s="27"/>
    </row>
    <row r="19" spans="1:17" s="10" customFormat="1" ht="17.25" customHeight="1">
      <c r="A19" s="24">
        <v>14</v>
      </c>
      <c r="B19" s="25"/>
      <c r="C19" s="29" t="s">
        <v>13</v>
      </c>
      <c r="D19" s="27"/>
      <c r="E19" s="28">
        <v>6371003</v>
      </c>
      <c r="F19" s="28">
        <v>1307701</v>
      </c>
      <c r="G19" s="28">
        <v>1393536</v>
      </c>
      <c r="H19" s="28">
        <v>374360</v>
      </c>
      <c r="I19" s="28">
        <v>5772313</v>
      </c>
      <c r="J19" s="28">
        <v>3751632</v>
      </c>
      <c r="K19" s="7">
        <f t="shared" si="0"/>
        <v>598690</v>
      </c>
      <c r="L19" s="28">
        <v>535312</v>
      </c>
      <c r="M19" s="28">
        <v>8808</v>
      </c>
      <c r="N19" s="28">
        <v>15503</v>
      </c>
      <c r="O19" s="25"/>
      <c r="P19" s="29" t="s">
        <v>13</v>
      </c>
      <c r="Q19" s="27"/>
    </row>
    <row r="20" spans="1:17" s="10" customFormat="1" ht="17.25" customHeight="1">
      <c r="A20" s="24">
        <v>15</v>
      </c>
      <c r="B20" s="25"/>
      <c r="C20" s="29" t="s">
        <v>14</v>
      </c>
      <c r="D20" s="27"/>
      <c r="E20" s="28">
        <v>13151758</v>
      </c>
      <c r="F20" s="28">
        <v>2690086</v>
      </c>
      <c r="G20" s="28">
        <v>2490399</v>
      </c>
      <c r="H20" s="28">
        <v>887580</v>
      </c>
      <c r="I20" s="28">
        <v>12761954</v>
      </c>
      <c r="J20" s="28">
        <v>8343120</v>
      </c>
      <c r="K20" s="7">
        <f t="shared" si="0"/>
        <v>389804</v>
      </c>
      <c r="L20" s="28">
        <v>313508</v>
      </c>
      <c r="M20" s="28">
        <v>18268</v>
      </c>
      <c r="N20" s="28">
        <v>32285</v>
      </c>
      <c r="O20" s="25"/>
      <c r="P20" s="29" t="s">
        <v>14</v>
      </c>
      <c r="Q20" s="27"/>
    </row>
    <row r="21" spans="1:17" s="10" customFormat="1" ht="17.25" customHeight="1">
      <c r="A21" s="24">
        <v>16</v>
      </c>
      <c r="B21" s="25"/>
      <c r="C21" s="29" t="s">
        <v>15</v>
      </c>
      <c r="D21" s="27"/>
      <c r="E21" s="28">
        <v>17471072</v>
      </c>
      <c r="F21" s="28">
        <v>3291037</v>
      </c>
      <c r="G21" s="28">
        <v>3960457</v>
      </c>
      <c r="H21" s="28">
        <v>1751455</v>
      </c>
      <c r="I21" s="28">
        <v>16685233</v>
      </c>
      <c r="J21" s="28">
        <v>10905213</v>
      </c>
      <c r="K21" s="7">
        <f t="shared" si="0"/>
        <v>785839</v>
      </c>
      <c r="L21" s="28">
        <v>598597</v>
      </c>
      <c r="M21" s="28">
        <v>23352</v>
      </c>
      <c r="N21" s="28">
        <v>43015</v>
      </c>
      <c r="O21" s="25"/>
      <c r="P21" s="29" t="s">
        <v>15</v>
      </c>
      <c r="Q21" s="27"/>
    </row>
    <row r="22" spans="1:17" s="10" customFormat="1" ht="17.25" customHeight="1">
      <c r="A22" s="24">
        <v>17</v>
      </c>
      <c r="B22" s="25"/>
      <c r="C22" s="29" t="s">
        <v>16</v>
      </c>
      <c r="D22" s="27"/>
      <c r="E22" s="28">
        <v>24302373</v>
      </c>
      <c r="F22" s="28">
        <v>5185089</v>
      </c>
      <c r="G22" s="28">
        <v>4776365</v>
      </c>
      <c r="H22" s="28">
        <v>1900017</v>
      </c>
      <c r="I22" s="28">
        <v>23556307</v>
      </c>
      <c r="J22" s="28">
        <v>15660262</v>
      </c>
      <c r="K22" s="7">
        <f t="shared" si="0"/>
        <v>746066</v>
      </c>
      <c r="L22" s="28">
        <v>746066</v>
      </c>
      <c r="M22" s="28">
        <v>36029</v>
      </c>
      <c r="N22" s="28">
        <v>61858</v>
      </c>
      <c r="O22" s="25"/>
      <c r="P22" s="29" t="s">
        <v>16</v>
      </c>
      <c r="Q22" s="27"/>
    </row>
    <row r="23" spans="1:17" s="10" customFormat="1" ht="17.25" customHeight="1">
      <c r="A23" s="24">
        <v>18</v>
      </c>
      <c r="B23" s="25"/>
      <c r="C23" s="29" t="s">
        <v>17</v>
      </c>
      <c r="D23" s="27"/>
      <c r="E23" s="28">
        <v>27313366</v>
      </c>
      <c r="F23" s="28">
        <v>6697137</v>
      </c>
      <c r="G23" s="28">
        <v>6071490</v>
      </c>
      <c r="H23" s="28">
        <v>1838155</v>
      </c>
      <c r="I23" s="28">
        <v>26410047</v>
      </c>
      <c r="J23" s="28">
        <v>16647027</v>
      </c>
      <c r="K23" s="7">
        <f t="shared" si="0"/>
        <v>903319</v>
      </c>
      <c r="L23" s="28">
        <v>674557</v>
      </c>
      <c r="M23" s="28">
        <v>42552</v>
      </c>
      <c r="N23" s="28">
        <v>72863</v>
      </c>
      <c r="O23" s="25"/>
      <c r="P23" s="29" t="s">
        <v>17</v>
      </c>
      <c r="Q23" s="27"/>
    </row>
    <row r="24" spans="1:17" s="10" customFormat="1" ht="17.25" customHeight="1">
      <c r="A24" s="24">
        <v>19</v>
      </c>
      <c r="B24" s="25"/>
      <c r="C24" s="29" t="s">
        <v>18</v>
      </c>
      <c r="D24" s="27"/>
      <c r="E24" s="28">
        <v>36911042</v>
      </c>
      <c r="F24" s="28">
        <v>8731635</v>
      </c>
      <c r="G24" s="28">
        <v>7246861</v>
      </c>
      <c r="H24" s="28">
        <v>2184293</v>
      </c>
      <c r="I24" s="28">
        <v>36052618</v>
      </c>
      <c r="J24" s="28">
        <v>23368215</v>
      </c>
      <c r="K24" s="7">
        <f t="shared" si="0"/>
        <v>858424</v>
      </c>
      <c r="L24" s="28">
        <v>568827</v>
      </c>
      <c r="M24" s="28">
        <v>54863</v>
      </c>
      <c r="N24" s="28">
        <v>93983</v>
      </c>
      <c r="O24" s="25"/>
      <c r="P24" s="29" t="s">
        <v>18</v>
      </c>
      <c r="Q24" s="27"/>
    </row>
    <row r="25" spans="1:17" s="10" customFormat="1" ht="17.25" customHeight="1">
      <c r="A25" s="24">
        <v>20</v>
      </c>
      <c r="B25" s="25"/>
      <c r="C25" s="29" t="s">
        <v>19</v>
      </c>
      <c r="D25" s="27"/>
      <c r="E25" s="28">
        <v>7877687</v>
      </c>
      <c r="F25" s="28">
        <v>1572384</v>
      </c>
      <c r="G25" s="28">
        <v>1811514</v>
      </c>
      <c r="H25" s="28">
        <v>1056711</v>
      </c>
      <c r="I25" s="28">
        <v>7682383</v>
      </c>
      <c r="J25" s="28">
        <v>4830131</v>
      </c>
      <c r="K25" s="7">
        <f t="shared" si="0"/>
        <v>195304</v>
      </c>
      <c r="L25" s="28">
        <v>110739</v>
      </c>
      <c r="M25" s="28">
        <v>13542</v>
      </c>
      <c r="N25" s="28">
        <v>21328</v>
      </c>
      <c r="O25" s="25"/>
      <c r="P25" s="29" t="s">
        <v>19</v>
      </c>
      <c r="Q25" s="27"/>
    </row>
    <row r="26" spans="1:17" s="10" customFormat="1" ht="17.25" customHeight="1">
      <c r="A26" s="24">
        <v>21</v>
      </c>
      <c r="B26" s="25"/>
      <c r="C26" s="29" t="s">
        <v>20</v>
      </c>
      <c r="D26" s="27"/>
      <c r="E26" s="28">
        <v>12747538</v>
      </c>
      <c r="F26" s="28">
        <v>2883070</v>
      </c>
      <c r="G26" s="28">
        <v>2728072</v>
      </c>
      <c r="H26" s="28">
        <v>1765940</v>
      </c>
      <c r="I26" s="28">
        <v>12358148</v>
      </c>
      <c r="J26" s="28">
        <v>7613452</v>
      </c>
      <c r="K26" s="7">
        <f t="shared" si="0"/>
        <v>389390</v>
      </c>
      <c r="L26" s="28">
        <v>262845</v>
      </c>
      <c r="M26" s="28">
        <v>19819</v>
      </c>
      <c r="N26" s="28">
        <v>33574</v>
      </c>
      <c r="O26" s="25"/>
      <c r="P26" s="29" t="s">
        <v>20</v>
      </c>
      <c r="Q26" s="27"/>
    </row>
    <row r="27" spans="1:17" s="10" customFormat="1" ht="17.25" customHeight="1">
      <c r="A27" s="24">
        <v>22</v>
      </c>
      <c r="B27" s="25"/>
      <c r="C27" s="29" t="s">
        <v>21</v>
      </c>
      <c r="D27" s="27"/>
      <c r="E27" s="28">
        <v>17621546</v>
      </c>
      <c r="F27" s="28">
        <v>3487508</v>
      </c>
      <c r="G27" s="28">
        <v>3474251</v>
      </c>
      <c r="H27" s="28">
        <v>1891380</v>
      </c>
      <c r="I27" s="28">
        <v>17307426</v>
      </c>
      <c r="J27" s="28">
        <v>11194788</v>
      </c>
      <c r="K27" s="7">
        <f t="shared" si="0"/>
        <v>314120</v>
      </c>
      <c r="L27" s="28">
        <v>176309</v>
      </c>
      <c r="M27" s="28">
        <v>25192</v>
      </c>
      <c r="N27" s="28">
        <v>44941</v>
      </c>
      <c r="O27" s="25"/>
      <c r="P27" s="29" t="s">
        <v>21</v>
      </c>
      <c r="Q27" s="27"/>
    </row>
    <row r="28" spans="1:17" s="10" customFormat="1" ht="17.25" customHeight="1">
      <c r="A28" s="24">
        <v>23</v>
      </c>
      <c r="B28" s="25"/>
      <c r="C28" s="29" t="s">
        <v>22</v>
      </c>
      <c r="D28" s="27"/>
      <c r="E28" s="28">
        <v>12516709</v>
      </c>
      <c r="F28" s="28">
        <v>3023385</v>
      </c>
      <c r="G28" s="28">
        <v>2634179</v>
      </c>
      <c r="H28" s="28">
        <v>1480442</v>
      </c>
      <c r="I28" s="28">
        <v>12204854</v>
      </c>
      <c r="J28" s="28">
        <v>7543864</v>
      </c>
      <c r="K28" s="7">
        <f t="shared" si="0"/>
        <v>311855</v>
      </c>
      <c r="L28" s="28">
        <v>142623</v>
      </c>
      <c r="M28" s="28">
        <v>19866</v>
      </c>
      <c r="N28" s="28">
        <v>32803</v>
      </c>
      <c r="O28" s="25"/>
      <c r="P28" s="29" t="s">
        <v>22</v>
      </c>
      <c r="Q28" s="27"/>
    </row>
    <row r="29" spans="1:17" s="10" customFormat="1" ht="17.25" customHeight="1">
      <c r="A29" s="24">
        <v>24</v>
      </c>
      <c r="B29" s="25"/>
      <c r="C29" s="29" t="s">
        <v>23</v>
      </c>
      <c r="D29" s="27"/>
      <c r="E29" s="28">
        <v>8839296</v>
      </c>
      <c r="F29" s="28">
        <v>1953362</v>
      </c>
      <c r="G29" s="28">
        <v>1495007</v>
      </c>
      <c r="H29" s="28">
        <v>748429</v>
      </c>
      <c r="I29" s="28">
        <v>8262903</v>
      </c>
      <c r="J29" s="28">
        <v>4922123</v>
      </c>
      <c r="K29" s="7">
        <f t="shared" si="0"/>
        <v>576393</v>
      </c>
      <c r="L29" s="28">
        <v>490455</v>
      </c>
      <c r="M29" s="28">
        <v>11827</v>
      </c>
      <c r="N29" s="28">
        <v>20146</v>
      </c>
      <c r="O29" s="25"/>
      <c r="P29" s="29" t="s">
        <v>23</v>
      </c>
      <c r="Q29" s="27"/>
    </row>
    <row r="30" spans="1:17" s="10" customFormat="1" ht="17.25" customHeight="1">
      <c r="A30" s="24">
        <v>25</v>
      </c>
      <c r="B30" s="25"/>
      <c r="C30" s="29" t="s">
        <v>24</v>
      </c>
      <c r="D30" s="27"/>
      <c r="E30" s="28">
        <v>7536530</v>
      </c>
      <c r="F30" s="28">
        <v>1859894</v>
      </c>
      <c r="G30" s="28">
        <v>1359952</v>
      </c>
      <c r="H30" s="28">
        <v>519465</v>
      </c>
      <c r="I30" s="28">
        <v>7097652</v>
      </c>
      <c r="J30" s="28">
        <v>4280961</v>
      </c>
      <c r="K30" s="7">
        <f t="shared" si="0"/>
        <v>438878</v>
      </c>
      <c r="L30" s="28">
        <v>438878</v>
      </c>
      <c r="M30" s="28">
        <v>11412</v>
      </c>
      <c r="N30" s="28">
        <v>18474</v>
      </c>
      <c r="O30" s="25"/>
      <c r="P30" s="29" t="s">
        <v>24</v>
      </c>
      <c r="Q30" s="27"/>
    </row>
    <row r="31" spans="1:17" s="10" customFormat="1" ht="17.25" customHeight="1">
      <c r="A31" s="24">
        <v>26</v>
      </c>
      <c r="B31" s="25"/>
      <c r="C31" s="29" t="s">
        <v>25</v>
      </c>
      <c r="D31" s="27"/>
      <c r="E31" s="28">
        <v>18938290</v>
      </c>
      <c r="F31" s="28">
        <v>4014476</v>
      </c>
      <c r="G31" s="28">
        <v>3719884</v>
      </c>
      <c r="H31" s="28">
        <v>1485838</v>
      </c>
      <c r="I31" s="28">
        <v>17997429</v>
      </c>
      <c r="J31" s="28">
        <v>11440896</v>
      </c>
      <c r="K31" s="7">
        <f t="shared" si="0"/>
        <v>940861</v>
      </c>
      <c r="L31" s="28">
        <v>756270</v>
      </c>
      <c r="M31" s="28">
        <v>27855</v>
      </c>
      <c r="N31" s="28">
        <v>48063</v>
      </c>
      <c r="O31" s="25"/>
      <c r="P31" s="29" t="s">
        <v>25</v>
      </c>
      <c r="Q31" s="27"/>
    </row>
    <row r="32" spans="1:17" s="10" customFormat="1" ht="17.25" customHeight="1">
      <c r="A32" s="24">
        <v>27</v>
      </c>
      <c r="B32" s="25"/>
      <c r="C32" s="29" t="s">
        <v>26</v>
      </c>
      <c r="D32" s="27"/>
      <c r="E32" s="28">
        <v>8532572</v>
      </c>
      <c r="F32" s="28">
        <v>1772358</v>
      </c>
      <c r="G32" s="28">
        <v>1671415</v>
      </c>
      <c r="H32" s="28">
        <v>588731</v>
      </c>
      <c r="I32" s="28">
        <v>8108768</v>
      </c>
      <c r="J32" s="28">
        <v>5330052</v>
      </c>
      <c r="K32" s="7">
        <f t="shared" si="0"/>
        <v>423804</v>
      </c>
      <c r="L32" s="28">
        <v>319572</v>
      </c>
      <c r="M32" s="28">
        <v>11994</v>
      </c>
      <c r="N32" s="28">
        <v>20882</v>
      </c>
      <c r="O32" s="25"/>
      <c r="P32" s="29" t="s">
        <v>26</v>
      </c>
      <c r="Q32" s="27"/>
    </row>
    <row r="33" spans="1:17" s="10" customFormat="1" ht="17.25" customHeight="1">
      <c r="A33" s="24">
        <v>28</v>
      </c>
      <c r="B33" s="25"/>
      <c r="C33" s="29" t="s">
        <v>27</v>
      </c>
      <c r="D33" s="27"/>
      <c r="E33" s="28">
        <v>18948949</v>
      </c>
      <c r="F33" s="28">
        <v>4091418</v>
      </c>
      <c r="G33" s="28">
        <v>3570596</v>
      </c>
      <c r="H33" s="28">
        <v>1276113</v>
      </c>
      <c r="I33" s="28">
        <v>17635713</v>
      </c>
      <c r="J33" s="28">
        <v>11441663</v>
      </c>
      <c r="K33" s="7">
        <f t="shared" si="0"/>
        <v>1313236</v>
      </c>
      <c r="L33" s="28">
        <v>1136534</v>
      </c>
      <c r="M33" s="28">
        <v>24653</v>
      </c>
      <c r="N33" s="28">
        <v>42954</v>
      </c>
      <c r="O33" s="25"/>
      <c r="P33" s="29" t="s">
        <v>27</v>
      </c>
      <c r="Q33" s="27"/>
    </row>
    <row r="34" spans="1:17" s="10" customFormat="1" ht="17.25" customHeight="1">
      <c r="A34" s="24">
        <v>29</v>
      </c>
      <c r="B34" s="25"/>
      <c r="C34" s="29" t="s">
        <v>28</v>
      </c>
      <c r="D34" s="27"/>
      <c r="E34" s="28">
        <v>8425035</v>
      </c>
      <c r="F34" s="28">
        <v>1577980</v>
      </c>
      <c r="G34" s="28">
        <v>1415284</v>
      </c>
      <c r="H34" s="28">
        <v>376359</v>
      </c>
      <c r="I34" s="28">
        <v>8047368</v>
      </c>
      <c r="J34" s="28">
        <v>5448917</v>
      </c>
      <c r="K34" s="7">
        <f t="shared" si="0"/>
        <v>377667</v>
      </c>
      <c r="L34" s="28">
        <v>304319</v>
      </c>
      <c r="M34" s="28">
        <v>11401</v>
      </c>
      <c r="N34" s="28">
        <v>19808</v>
      </c>
      <c r="O34" s="25"/>
      <c r="P34" s="29" t="s">
        <v>28</v>
      </c>
      <c r="Q34" s="27"/>
    </row>
    <row r="35" spans="1:17" s="10" customFormat="1" ht="17.25" customHeight="1">
      <c r="A35" s="24">
        <v>30</v>
      </c>
      <c r="B35" s="25"/>
      <c r="C35" s="29" t="s">
        <v>29</v>
      </c>
      <c r="D35" s="27"/>
      <c r="E35" s="28">
        <v>10736289</v>
      </c>
      <c r="F35" s="28">
        <v>2857625</v>
      </c>
      <c r="G35" s="28">
        <v>2298904</v>
      </c>
      <c r="H35" s="28">
        <v>957475</v>
      </c>
      <c r="I35" s="28">
        <v>9146491</v>
      </c>
      <c r="J35" s="28">
        <v>6399871</v>
      </c>
      <c r="K35" s="7">
        <f t="shared" si="0"/>
        <v>1589798</v>
      </c>
      <c r="L35" s="28">
        <v>1589798</v>
      </c>
      <c r="M35" s="28">
        <v>14965</v>
      </c>
      <c r="N35" s="28">
        <v>27136</v>
      </c>
      <c r="O35" s="25"/>
      <c r="P35" s="29" t="s">
        <v>29</v>
      </c>
      <c r="Q35" s="27"/>
    </row>
    <row r="36" spans="1:17" s="10" customFormat="1" ht="17.25" customHeight="1">
      <c r="A36" s="24">
        <v>31</v>
      </c>
      <c r="B36" s="25"/>
      <c r="C36" s="29" t="s">
        <v>30</v>
      </c>
      <c r="D36" s="27"/>
      <c r="E36" s="28">
        <v>11542419</v>
      </c>
      <c r="F36" s="28">
        <v>2497652</v>
      </c>
      <c r="G36" s="28">
        <v>2251275</v>
      </c>
      <c r="H36" s="28">
        <v>1039052</v>
      </c>
      <c r="I36" s="28">
        <v>11483807</v>
      </c>
      <c r="J36" s="28">
        <v>7406407</v>
      </c>
      <c r="K36" s="7">
        <f t="shared" si="0"/>
        <v>58612</v>
      </c>
      <c r="L36" s="28">
        <v>-51963</v>
      </c>
      <c r="M36" s="28">
        <v>17771</v>
      </c>
      <c r="N36" s="28">
        <v>29124</v>
      </c>
      <c r="O36" s="25"/>
      <c r="P36" s="29" t="s">
        <v>30</v>
      </c>
      <c r="Q36" s="27"/>
    </row>
    <row r="37" spans="1:17" s="10" customFormat="1" ht="17.25" customHeight="1">
      <c r="A37" s="24">
        <v>32</v>
      </c>
      <c r="B37" s="25"/>
      <c r="C37" s="29" t="s">
        <v>31</v>
      </c>
      <c r="D37" s="27"/>
      <c r="E37" s="28">
        <v>17961111</v>
      </c>
      <c r="F37" s="28">
        <v>4337047</v>
      </c>
      <c r="G37" s="28">
        <v>3708891</v>
      </c>
      <c r="H37" s="28">
        <v>1274017</v>
      </c>
      <c r="I37" s="28">
        <v>17432614</v>
      </c>
      <c r="J37" s="28">
        <v>11399257</v>
      </c>
      <c r="K37" s="7">
        <f t="shared" si="0"/>
        <v>528497</v>
      </c>
      <c r="L37" s="28">
        <v>356293</v>
      </c>
      <c r="M37" s="28">
        <v>25184</v>
      </c>
      <c r="N37" s="28">
        <v>45235</v>
      </c>
      <c r="O37" s="25"/>
      <c r="P37" s="29" t="s">
        <v>31</v>
      </c>
      <c r="Q37" s="27"/>
    </row>
    <row r="38" spans="1:17" s="10" customFormat="1" ht="17.25" customHeight="1">
      <c r="A38" s="24">
        <v>33</v>
      </c>
      <c r="B38" s="25"/>
      <c r="C38" s="29" t="s">
        <v>32</v>
      </c>
      <c r="D38" s="27"/>
      <c r="E38" s="28">
        <v>7866095</v>
      </c>
      <c r="F38" s="28">
        <v>1724001</v>
      </c>
      <c r="G38" s="28">
        <v>1362651</v>
      </c>
      <c r="H38" s="28">
        <v>345513</v>
      </c>
      <c r="I38" s="28">
        <v>7276878</v>
      </c>
      <c r="J38" s="28">
        <v>4589067</v>
      </c>
      <c r="K38" s="7">
        <f t="shared" si="0"/>
        <v>589217</v>
      </c>
      <c r="L38" s="28">
        <v>506053</v>
      </c>
      <c r="M38" s="28">
        <v>9848</v>
      </c>
      <c r="N38" s="28">
        <v>17067</v>
      </c>
      <c r="O38" s="25"/>
      <c r="P38" s="29" t="s">
        <v>32</v>
      </c>
      <c r="Q38" s="27"/>
    </row>
    <row r="39" spans="1:17" s="10" customFormat="1" ht="17.25" customHeight="1">
      <c r="A39" s="24">
        <v>34</v>
      </c>
      <c r="B39" s="25"/>
      <c r="C39" s="29" t="s">
        <v>33</v>
      </c>
      <c r="D39" s="27"/>
      <c r="E39" s="28">
        <v>11548588</v>
      </c>
      <c r="F39" s="28">
        <v>2484707</v>
      </c>
      <c r="G39" s="28">
        <v>2140500</v>
      </c>
      <c r="H39" s="28">
        <v>593665</v>
      </c>
      <c r="I39" s="28">
        <v>11193491</v>
      </c>
      <c r="J39" s="28">
        <v>7194945</v>
      </c>
      <c r="K39" s="7">
        <f t="shared" si="0"/>
        <v>355097</v>
      </c>
      <c r="L39" s="28">
        <v>290922</v>
      </c>
      <c r="M39" s="28">
        <v>17640</v>
      </c>
      <c r="N39" s="28">
        <v>29908</v>
      </c>
      <c r="O39" s="25"/>
      <c r="P39" s="29" t="s">
        <v>33</v>
      </c>
      <c r="Q39" s="27"/>
    </row>
    <row r="40" spans="1:17" s="10" customFormat="1" ht="17.25" customHeight="1">
      <c r="A40" s="24">
        <v>35</v>
      </c>
      <c r="B40" s="25"/>
      <c r="C40" s="29" t="s">
        <v>34</v>
      </c>
      <c r="D40" s="27"/>
      <c r="E40" s="28">
        <v>8079375</v>
      </c>
      <c r="F40" s="28">
        <v>1697930</v>
      </c>
      <c r="G40" s="28">
        <v>1579414</v>
      </c>
      <c r="H40" s="28">
        <v>289958</v>
      </c>
      <c r="I40" s="28">
        <v>7564302</v>
      </c>
      <c r="J40" s="28">
        <v>4891738</v>
      </c>
      <c r="K40" s="7">
        <f t="shared" si="0"/>
        <v>515073</v>
      </c>
      <c r="L40" s="28">
        <v>463055</v>
      </c>
      <c r="M40" s="28">
        <v>9573</v>
      </c>
      <c r="N40" s="28">
        <v>16813</v>
      </c>
      <c r="O40" s="25"/>
      <c r="P40" s="29" t="s">
        <v>34</v>
      </c>
      <c r="Q40" s="27"/>
    </row>
    <row r="41" spans="1:17" s="10" customFormat="1" ht="17.25" customHeight="1">
      <c r="A41" s="24">
        <v>36</v>
      </c>
      <c r="B41" s="25"/>
      <c r="C41" s="29" t="s">
        <v>35</v>
      </c>
      <c r="D41" s="27"/>
      <c r="E41" s="28">
        <v>8109035</v>
      </c>
      <c r="F41" s="28">
        <v>1858330</v>
      </c>
      <c r="G41" s="28">
        <v>1467329</v>
      </c>
      <c r="H41" s="28">
        <v>532076</v>
      </c>
      <c r="I41" s="28">
        <v>7749036</v>
      </c>
      <c r="J41" s="28">
        <v>4819618</v>
      </c>
      <c r="K41" s="7">
        <f t="shared" si="0"/>
        <v>359999</v>
      </c>
      <c r="L41" s="28">
        <v>295751</v>
      </c>
      <c r="M41" s="28">
        <v>11469</v>
      </c>
      <c r="N41" s="28">
        <v>20290</v>
      </c>
      <c r="O41" s="25"/>
      <c r="P41" s="29" t="s">
        <v>35</v>
      </c>
      <c r="Q41" s="27"/>
    </row>
    <row r="42" spans="1:17" s="10" customFormat="1" ht="17.25" customHeight="1">
      <c r="A42" s="24">
        <v>37</v>
      </c>
      <c r="B42" s="25"/>
      <c r="C42" s="29" t="s">
        <v>36</v>
      </c>
      <c r="D42" s="27"/>
      <c r="E42" s="28">
        <v>7086300</v>
      </c>
      <c r="F42" s="28">
        <v>1377830</v>
      </c>
      <c r="G42" s="28">
        <v>1347178</v>
      </c>
      <c r="H42" s="28">
        <v>612827</v>
      </c>
      <c r="I42" s="28">
        <v>6935853</v>
      </c>
      <c r="J42" s="28">
        <v>4535322</v>
      </c>
      <c r="K42" s="7">
        <f t="shared" si="0"/>
        <v>150447</v>
      </c>
      <c r="L42" s="28">
        <v>82890</v>
      </c>
      <c r="M42" s="28">
        <v>9843</v>
      </c>
      <c r="N42" s="28">
        <v>17671</v>
      </c>
      <c r="O42" s="25"/>
      <c r="P42" s="29" t="s">
        <v>36</v>
      </c>
      <c r="Q42" s="27"/>
    </row>
    <row r="43" spans="1:17" s="10" customFormat="1" ht="17.25" customHeight="1">
      <c r="A43" s="24">
        <v>38</v>
      </c>
      <c r="B43" s="25"/>
      <c r="C43" s="29" t="s">
        <v>37</v>
      </c>
      <c r="D43" s="27"/>
      <c r="E43" s="28">
        <v>8698660</v>
      </c>
      <c r="F43" s="28">
        <v>1903126</v>
      </c>
      <c r="G43" s="28">
        <v>1664225</v>
      </c>
      <c r="H43" s="28">
        <v>820701</v>
      </c>
      <c r="I43" s="28">
        <v>7981968</v>
      </c>
      <c r="J43" s="28">
        <v>5005622</v>
      </c>
      <c r="K43" s="7">
        <f t="shared" si="0"/>
        <v>716692</v>
      </c>
      <c r="L43" s="28">
        <v>611338</v>
      </c>
      <c r="M43" s="28">
        <v>10837</v>
      </c>
      <c r="N43" s="28">
        <v>19726</v>
      </c>
      <c r="O43" s="25"/>
      <c r="P43" s="29" t="s">
        <v>37</v>
      </c>
      <c r="Q43" s="27"/>
    </row>
    <row r="44" spans="1:17" s="10" customFormat="1" ht="17.25" customHeight="1">
      <c r="A44" s="24">
        <v>39</v>
      </c>
      <c r="B44" s="25"/>
      <c r="C44" s="26" t="s">
        <v>38</v>
      </c>
      <c r="D44" s="27"/>
      <c r="E44" s="28">
        <v>11890098</v>
      </c>
      <c r="F44" s="28">
        <v>2471252</v>
      </c>
      <c r="G44" s="28">
        <v>2090081</v>
      </c>
      <c r="H44" s="28">
        <v>1184513</v>
      </c>
      <c r="I44" s="28">
        <v>11467292</v>
      </c>
      <c r="J44" s="28">
        <v>7544190</v>
      </c>
      <c r="K44" s="7">
        <f t="shared" si="0"/>
        <v>422806</v>
      </c>
      <c r="L44" s="28">
        <v>343731</v>
      </c>
      <c r="M44" s="28">
        <v>17261</v>
      </c>
      <c r="N44" s="28">
        <v>29255</v>
      </c>
      <c r="O44" s="25"/>
      <c r="P44" s="26" t="s">
        <v>38</v>
      </c>
      <c r="Q44" s="27"/>
    </row>
    <row r="45" spans="1:17" s="10" customFormat="1" ht="17.25" customHeight="1" thickBot="1">
      <c r="A45" s="111">
        <v>40</v>
      </c>
      <c r="B45" s="112"/>
      <c r="C45" s="113" t="s">
        <v>115</v>
      </c>
      <c r="D45" s="110"/>
      <c r="E45" s="28">
        <v>5389379</v>
      </c>
      <c r="F45" s="28">
        <v>1226992</v>
      </c>
      <c r="G45" s="28">
        <v>932469</v>
      </c>
      <c r="H45" s="28">
        <v>271661</v>
      </c>
      <c r="I45" s="28">
        <v>5179300</v>
      </c>
      <c r="J45" s="28">
        <v>3417676</v>
      </c>
      <c r="K45" s="7">
        <f t="shared" si="0"/>
        <v>210079</v>
      </c>
      <c r="L45" s="28">
        <v>161798</v>
      </c>
      <c r="M45" s="28">
        <v>7228</v>
      </c>
      <c r="N45" s="28">
        <v>12718</v>
      </c>
      <c r="O45" s="25"/>
      <c r="P45" s="113" t="s">
        <v>115</v>
      </c>
      <c r="Q45" s="27"/>
    </row>
    <row r="46" spans="1:17" s="10" customFormat="1" ht="17.25" customHeight="1" thickTop="1">
      <c r="A46" s="114" t="s">
        <v>113</v>
      </c>
      <c r="B46" s="115"/>
      <c r="C46" s="116" t="s">
        <v>81</v>
      </c>
      <c r="D46" s="93"/>
      <c r="E46" s="94">
        <f>SUM(E6:E45)</f>
        <v>745455144</v>
      </c>
      <c r="F46" s="94">
        <f aca="true" t="shared" si="1" ref="F46:N46">SUM(F6:F45)</f>
        <v>170438996</v>
      </c>
      <c r="G46" s="94">
        <f t="shared" si="1"/>
        <v>149720134</v>
      </c>
      <c r="H46" s="94">
        <f t="shared" si="1"/>
        <v>54146015</v>
      </c>
      <c r="I46" s="94">
        <f t="shared" si="1"/>
        <v>722926897</v>
      </c>
      <c r="J46" s="94">
        <f t="shared" si="1"/>
        <v>466223642</v>
      </c>
      <c r="K46" s="94">
        <f t="shared" si="1"/>
        <v>22528247</v>
      </c>
      <c r="L46" s="94">
        <f t="shared" si="1"/>
        <v>16959990</v>
      </c>
      <c r="M46" s="94">
        <f t="shared" si="1"/>
        <v>1092783</v>
      </c>
      <c r="N46" s="94">
        <f t="shared" si="1"/>
        <v>1879216</v>
      </c>
      <c r="O46" s="95"/>
      <c r="P46" s="92" t="s">
        <v>81</v>
      </c>
      <c r="Q46" s="30"/>
    </row>
    <row r="47" spans="1:12" s="10" customFormat="1" ht="19.5" customHeight="1">
      <c r="A47" s="39" t="s">
        <v>86</v>
      </c>
      <c r="K47" s="19"/>
      <c r="L47" s="19"/>
    </row>
    <row r="48" ht="19.5" customHeight="1">
      <c r="A48" s="1" t="s">
        <v>62</v>
      </c>
    </row>
    <row r="49" spans="11:14" s="10" customFormat="1" ht="14.25" customHeight="1">
      <c r="K49" s="19"/>
      <c r="L49" s="3" t="s">
        <v>63</v>
      </c>
      <c r="N49" s="3"/>
    </row>
    <row r="50" spans="1:17" s="10" customFormat="1" ht="14.25" customHeight="1">
      <c r="A50" s="4"/>
      <c r="B50" s="5"/>
      <c r="C50" s="5"/>
      <c r="D50" s="5"/>
      <c r="E50" s="4" t="s">
        <v>114</v>
      </c>
      <c r="F50" s="6"/>
      <c r="G50" s="5"/>
      <c r="H50" s="7"/>
      <c r="I50" s="8"/>
      <c r="J50" s="8"/>
      <c r="K50" s="9"/>
      <c r="L50" s="5"/>
      <c r="M50" s="8"/>
      <c r="N50" s="8"/>
      <c r="O50" s="5"/>
      <c r="P50" s="5"/>
      <c r="Q50" s="9"/>
    </row>
    <row r="51" spans="1:17" s="10" customFormat="1" ht="14.25" customHeight="1">
      <c r="A51" s="11" t="s">
        <v>65</v>
      </c>
      <c r="B51" s="12"/>
      <c r="C51" s="12"/>
      <c r="D51" s="12"/>
      <c r="E51" s="13" t="s">
        <v>66</v>
      </c>
      <c r="F51" s="118" t="s">
        <v>67</v>
      </c>
      <c r="G51" s="120" t="s">
        <v>68</v>
      </c>
      <c r="H51" s="120" t="s">
        <v>82</v>
      </c>
      <c r="I51" s="13" t="s">
        <v>70</v>
      </c>
      <c r="J51" s="120" t="s">
        <v>71</v>
      </c>
      <c r="K51" s="31" t="s">
        <v>72</v>
      </c>
      <c r="L51" s="31" t="s">
        <v>73</v>
      </c>
      <c r="M51" s="13" t="s">
        <v>74</v>
      </c>
      <c r="N51" s="13" t="s">
        <v>75</v>
      </c>
      <c r="O51" s="12"/>
      <c r="P51" s="15" t="s">
        <v>76</v>
      </c>
      <c r="Q51" s="16"/>
    </row>
    <row r="52" spans="1:17" s="10" customFormat="1" ht="14.25" customHeight="1">
      <c r="A52" s="17"/>
      <c r="B52" s="18"/>
      <c r="C52" s="18"/>
      <c r="D52" s="19"/>
      <c r="E52" s="20"/>
      <c r="F52" s="119"/>
      <c r="G52" s="121"/>
      <c r="H52" s="122"/>
      <c r="I52" s="20"/>
      <c r="J52" s="121"/>
      <c r="K52" s="21" t="s">
        <v>114</v>
      </c>
      <c r="L52" s="18"/>
      <c r="M52" s="23" t="s">
        <v>77</v>
      </c>
      <c r="N52" s="23" t="s">
        <v>78</v>
      </c>
      <c r="O52" s="18"/>
      <c r="P52" s="18"/>
      <c r="Q52" s="21"/>
    </row>
    <row r="53" spans="1:17" s="10" customFormat="1" ht="17.25" customHeight="1">
      <c r="A53" s="117">
        <v>41</v>
      </c>
      <c r="B53" s="25"/>
      <c r="C53" s="29" t="s">
        <v>39</v>
      </c>
      <c r="D53" s="27"/>
      <c r="E53" s="28">
        <v>4523168</v>
      </c>
      <c r="F53" s="28">
        <v>1059407</v>
      </c>
      <c r="G53" s="28">
        <v>738707</v>
      </c>
      <c r="H53" s="28">
        <v>233216</v>
      </c>
      <c r="I53" s="28">
        <v>4261750</v>
      </c>
      <c r="J53" s="28">
        <v>2745844</v>
      </c>
      <c r="K53" s="7">
        <f>E53-I53</f>
        <v>261418</v>
      </c>
      <c r="L53" s="28">
        <v>227280</v>
      </c>
      <c r="M53" s="28">
        <v>6132</v>
      </c>
      <c r="N53" s="28">
        <v>11118</v>
      </c>
      <c r="O53" s="25"/>
      <c r="P53" s="29" t="s">
        <v>39</v>
      </c>
      <c r="Q53" s="27"/>
    </row>
    <row r="54" spans="1:17" s="10" customFormat="1" ht="17.25" customHeight="1">
      <c r="A54" s="117">
        <v>42</v>
      </c>
      <c r="B54" s="25"/>
      <c r="C54" s="29" t="s">
        <v>40</v>
      </c>
      <c r="D54" s="27"/>
      <c r="E54" s="28">
        <v>4725962</v>
      </c>
      <c r="F54" s="28">
        <v>950189</v>
      </c>
      <c r="G54" s="28">
        <v>824453</v>
      </c>
      <c r="H54" s="28">
        <v>459099</v>
      </c>
      <c r="I54" s="28">
        <v>4552627</v>
      </c>
      <c r="J54" s="28">
        <v>2934745</v>
      </c>
      <c r="K54" s="7">
        <f aca="true" t="shared" si="2" ref="K54:K75">E54-I54</f>
        <v>173335</v>
      </c>
      <c r="L54" s="28">
        <v>173335</v>
      </c>
      <c r="M54" s="28">
        <v>6361</v>
      </c>
      <c r="N54" s="28">
        <v>11500</v>
      </c>
      <c r="O54" s="25"/>
      <c r="P54" s="29" t="s">
        <v>40</v>
      </c>
      <c r="Q54" s="27"/>
    </row>
    <row r="55" spans="1:17" s="10" customFormat="1" ht="17.25" customHeight="1">
      <c r="A55" s="117">
        <v>43</v>
      </c>
      <c r="B55" s="25"/>
      <c r="C55" s="29" t="s">
        <v>41</v>
      </c>
      <c r="D55" s="27"/>
      <c r="E55" s="28">
        <v>4668627</v>
      </c>
      <c r="F55" s="28">
        <v>927373</v>
      </c>
      <c r="G55" s="28">
        <v>984730</v>
      </c>
      <c r="H55" s="28">
        <v>200138</v>
      </c>
      <c r="I55" s="28">
        <v>4509533</v>
      </c>
      <c r="J55" s="28">
        <v>2973659</v>
      </c>
      <c r="K55" s="7">
        <f t="shared" si="2"/>
        <v>159094</v>
      </c>
      <c r="L55" s="28">
        <v>119043</v>
      </c>
      <c r="M55" s="28">
        <v>6435</v>
      </c>
      <c r="N55" s="28">
        <v>11054</v>
      </c>
      <c r="O55" s="25"/>
      <c r="P55" s="29" t="s">
        <v>41</v>
      </c>
      <c r="Q55" s="27"/>
    </row>
    <row r="56" spans="1:17" s="10" customFormat="1" ht="17.25" customHeight="1">
      <c r="A56" s="117">
        <v>44</v>
      </c>
      <c r="B56" s="25"/>
      <c r="C56" s="29" t="s">
        <v>42</v>
      </c>
      <c r="D56" s="27"/>
      <c r="E56" s="28">
        <v>1780055</v>
      </c>
      <c r="F56" s="28">
        <v>347853</v>
      </c>
      <c r="G56" s="28">
        <v>431970</v>
      </c>
      <c r="H56" s="28">
        <v>121931</v>
      </c>
      <c r="I56" s="28">
        <v>1662424</v>
      </c>
      <c r="J56" s="28">
        <v>1095819</v>
      </c>
      <c r="K56" s="7">
        <f t="shared" si="2"/>
        <v>117631</v>
      </c>
      <c r="L56" s="28">
        <v>80484</v>
      </c>
      <c r="M56" s="28">
        <v>2244</v>
      </c>
      <c r="N56" s="28">
        <v>4021</v>
      </c>
      <c r="O56" s="25"/>
      <c r="P56" s="29" t="s">
        <v>42</v>
      </c>
      <c r="Q56" s="27"/>
    </row>
    <row r="57" spans="1:17" s="10" customFormat="1" ht="17.25" customHeight="1">
      <c r="A57" s="117">
        <v>45</v>
      </c>
      <c r="B57" s="25"/>
      <c r="C57" s="29" t="s">
        <v>43</v>
      </c>
      <c r="D57" s="27"/>
      <c r="E57" s="28">
        <v>1701886</v>
      </c>
      <c r="F57" s="28">
        <v>401701</v>
      </c>
      <c r="G57" s="28">
        <v>358970</v>
      </c>
      <c r="H57" s="28">
        <v>122912</v>
      </c>
      <c r="I57" s="28">
        <v>1614398</v>
      </c>
      <c r="J57" s="28">
        <v>1026487</v>
      </c>
      <c r="K57" s="7">
        <f t="shared" si="2"/>
        <v>87488</v>
      </c>
      <c r="L57" s="28">
        <v>87488</v>
      </c>
      <c r="M57" s="28">
        <v>2442</v>
      </c>
      <c r="N57" s="28">
        <v>4335</v>
      </c>
      <c r="O57" s="25"/>
      <c r="P57" s="29" t="s">
        <v>43</v>
      </c>
      <c r="Q57" s="27"/>
    </row>
    <row r="58" spans="1:17" s="10" customFormat="1" ht="17.25" customHeight="1">
      <c r="A58" s="117">
        <v>46</v>
      </c>
      <c r="B58" s="25"/>
      <c r="C58" s="29" t="s">
        <v>44</v>
      </c>
      <c r="D58" s="27"/>
      <c r="E58" s="28">
        <v>2148380</v>
      </c>
      <c r="F58" s="28">
        <v>482855</v>
      </c>
      <c r="G58" s="28">
        <v>412056</v>
      </c>
      <c r="H58" s="28">
        <v>81900</v>
      </c>
      <c r="I58" s="28">
        <v>2092353</v>
      </c>
      <c r="J58" s="28">
        <v>1355055</v>
      </c>
      <c r="K58" s="7">
        <f t="shared" si="2"/>
        <v>56027</v>
      </c>
      <c r="L58" s="28">
        <v>14212</v>
      </c>
      <c r="M58" s="28">
        <v>3066</v>
      </c>
      <c r="N58" s="28">
        <v>5379</v>
      </c>
      <c r="O58" s="25"/>
      <c r="P58" s="29" t="s">
        <v>44</v>
      </c>
      <c r="Q58" s="27"/>
    </row>
    <row r="59" spans="1:17" s="10" customFormat="1" ht="17.25" customHeight="1">
      <c r="A59" s="117">
        <v>47</v>
      </c>
      <c r="B59" s="25"/>
      <c r="C59" s="29" t="s">
        <v>45</v>
      </c>
      <c r="D59" s="27"/>
      <c r="E59" s="28">
        <v>3799932</v>
      </c>
      <c r="F59" s="28">
        <v>812543</v>
      </c>
      <c r="G59" s="28">
        <v>742300</v>
      </c>
      <c r="H59" s="28">
        <v>221108</v>
      </c>
      <c r="I59" s="28">
        <v>3648529</v>
      </c>
      <c r="J59" s="28">
        <v>2373052</v>
      </c>
      <c r="K59" s="7">
        <f t="shared" si="2"/>
        <v>151403</v>
      </c>
      <c r="L59" s="28">
        <v>110195</v>
      </c>
      <c r="M59" s="28">
        <v>5393</v>
      </c>
      <c r="N59" s="28">
        <v>9214</v>
      </c>
      <c r="O59" s="25"/>
      <c r="P59" s="29" t="s">
        <v>45</v>
      </c>
      <c r="Q59" s="27"/>
    </row>
    <row r="60" spans="1:17" s="10" customFormat="1" ht="17.25" customHeight="1">
      <c r="A60" s="117">
        <v>48</v>
      </c>
      <c r="B60" s="25"/>
      <c r="C60" s="29" t="s">
        <v>46</v>
      </c>
      <c r="D60" s="27"/>
      <c r="E60" s="28">
        <v>2800042</v>
      </c>
      <c r="F60" s="28">
        <v>685647</v>
      </c>
      <c r="G60" s="28">
        <v>497137</v>
      </c>
      <c r="H60" s="28">
        <v>147664</v>
      </c>
      <c r="I60" s="28">
        <v>2609868</v>
      </c>
      <c r="J60" s="28">
        <v>1685784</v>
      </c>
      <c r="K60" s="7">
        <f t="shared" si="2"/>
        <v>190174</v>
      </c>
      <c r="L60" s="28">
        <v>175214</v>
      </c>
      <c r="M60" s="28">
        <v>3435</v>
      </c>
      <c r="N60" s="28">
        <v>6357</v>
      </c>
      <c r="O60" s="25"/>
      <c r="P60" s="29" t="s">
        <v>46</v>
      </c>
      <c r="Q60" s="27"/>
    </row>
    <row r="61" spans="1:17" s="10" customFormat="1" ht="17.25" customHeight="1">
      <c r="A61" s="117">
        <v>49</v>
      </c>
      <c r="B61" s="25"/>
      <c r="C61" s="29" t="s">
        <v>47</v>
      </c>
      <c r="D61" s="27"/>
      <c r="E61" s="28">
        <v>2733485</v>
      </c>
      <c r="F61" s="28">
        <v>545210</v>
      </c>
      <c r="G61" s="28">
        <v>531992</v>
      </c>
      <c r="H61" s="28">
        <v>237356</v>
      </c>
      <c r="I61" s="28">
        <v>2530515</v>
      </c>
      <c r="J61" s="28">
        <v>1597457</v>
      </c>
      <c r="K61" s="7">
        <f t="shared" si="2"/>
        <v>202970</v>
      </c>
      <c r="L61" s="28">
        <v>179846</v>
      </c>
      <c r="M61" s="28">
        <v>3364</v>
      </c>
      <c r="N61" s="28">
        <v>6075</v>
      </c>
      <c r="O61" s="25"/>
      <c r="P61" s="29" t="s">
        <v>47</v>
      </c>
      <c r="Q61" s="27"/>
    </row>
    <row r="62" spans="1:17" s="10" customFormat="1" ht="17.25" customHeight="1">
      <c r="A62" s="117">
        <v>50</v>
      </c>
      <c r="B62" s="25"/>
      <c r="C62" s="29" t="s">
        <v>48</v>
      </c>
      <c r="D62" s="27"/>
      <c r="E62" s="28">
        <v>1932015</v>
      </c>
      <c r="F62" s="28">
        <v>473449</v>
      </c>
      <c r="G62" s="28">
        <v>390014</v>
      </c>
      <c r="H62" s="28">
        <v>120105</v>
      </c>
      <c r="I62" s="28">
        <v>1942439</v>
      </c>
      <c r="J62" s="28">
        <v>1291344</v>
      </c>
      <c r="K62" s="7">
        <f t="shared" si="2"/>
        <v>-10424</v>
      </c>
      <c r="L62" s="28">
        <v>-12705</v>
      </c>
      <c r="M62" s="28">
        <v>2855</v>
      </c>
      <c r="N62" s="28">
        <v>5088</v>
      </c>
      <c r="O62" s="25"/>
      <c r="P62" s="29" t="s">
        <v>48</v>
      </c>
      <c r="Q62" s="27"/>
    </row>
    <row r="63" spans="1:17" s="10" customFormat="1" ht="17.25" customHeight="1">
      <c r="A63" s="117">
        <v>51</v>
      </c>
      <c r="B63" s="25"/>
      <c r="C63" s="26" t="s">
        <v>49</v>
      </c>
      <c r="D63" s="27"/>
      <c r="E63" s="28">
        <v>1751090</v>
      </c>
      <c r="F63" s="28">
        <v>312061</v>
      </c>
      <c r="G63" s="28">
        <v>367384</v>
      </c>
      <c r="H63" s="28">
        <v>124315</v>
      </c>
      <c r="I63" s="28">
        <v>1617676</v>
      </c>
      <c r="J63" s="28">
        <v>1052470</v>
      </c>
      <c r="K63" s="7">
        <f t="shared" si="2"/>
        <v>133414</v>
      </c>
      <c r="L63" s="28">
        <v>119349</v>
      </c>
      <c r="M63" s="28">
        <v>2211</v>
      </c>
      <c r="N63" s="28">
        <v>3923</v>
      </c>
      <c r="O63" s="25"/>
      <c r="P63" s="26" t="s">
        <v>49</v>
      </c>
      <c r="Q63" s="27"/>
    </row>
    <row r="64" spans="1:17" s="10" customFormat="1" ht="17.25" customHeight="1">
      <c r="A64" s="117">
        <v>52</v>
      </c>
      <c r="B64" s="25"/>
      <c r="C64" s="29" t="s">
        <v>50</v>
      </c>
      <c r="D64" s="27"/>
      <c r="E64" s="28">
        <v>1104682</v>
      </c>
      <c r="F64" s="28">
        <v>181510</v>
      </c>
      <c r="G64" s="28">
        <v>212153</v>
      </c>
      <c r="H64" s="28">
        <v>94984</v>
      </c>
      <c r="I64" s="28">
        <v>1026696</v>
      </c>
      <c r="J64" s="28">
        <v>671459</v>
      </c>
      <c r="K64" s="7">
        <f t="shared" si="2"/>
        <v>77986</v>
      </c>
      <c r="L64" s="28">
        <v>73222</v>
      </c>
      <c r="M64" s="28">
        <v>1432</v>
      </c>
      <c r="N64" s="28">
        <v>2556</v>
      </c>
      <c r="O64" s="25"/>
      <c r="P64" s="29" t="s">
        <v>50</v>
      </c>
      <c r="Q64" s="27"/>
    </row>
    <row r="65" spans="1:17" s="10" customFormat="1" ht="17.25" customHeight="1">
      <c r="A65" s="117">
        <v>53</v>
      </c>
      <c r="B65" s="25"/>
      <c r="C65" s="29" t="s">
        <v>51</v>
      </c>
      <c r="D65" s="27"/>
      <c r="E65" s="28">
        <v>1479176</v>
      </c>
      <c r="F65" s="28">
        <v>229421</v>
      </c>
      <c r="G65" s="28">
        <v>283406</v>
      </c>
      <c r="H65" s="28">
        <v>109112</v>
      </c>
      <c r="I65" s="28">
        <v>1352975</v>
      </c>
      <c r="J65" s="28">
        <v>873373</v>
      </c>
      <c r="K65" s="7">
        <f t="shared" si="2"/>
        <v>126201</v>
      </c>
      <c r="L65" s="28">
        <v>126201</v>
      </c>
      <c r="M65" s="28">
        <v>1783</v>
      </c>
      <c r="N65" s="28">
        <v>3209</v>
      </c>
      <c r="O65" s="25"/>
      <c r="P65" s="29" t="s">
        <v>51</v>
      </c>
      <c r="Q65" s="27"/>
    </row>
    <row r="66" spans="1:17" s="10" customFormat="1" ht="17.25" customHeight="1">
      <c r="A66" s="117">
        <v>54</v>
      </c>
      <c r="B66" s="25"/>
      <c r="C66" s="29" t="s">
        <v>52</v>
      </c>
      <c r="D66" s="27"/>
      <c r="E66" s="28">
        <v>1074590</v>
      </c>
      <c r="F66" s="28">
        <v>168439</v>
      </c>
      <c r="G66" s="28">
        <v>179776</v>
      </c>
      <c r="H66" s="28">
        <v>48976</v>
      </c>
      <c r="I66" s="28">
        <v>961746</v>
      </c>
      <c r="J66" s="28">
        <v>621621</v>
      </c>
      <c r="K66" s="7">
        <f t="shared" si="2"/>
        <v>112844</v>
      </c>
      <c r="L66" s="28">
        <v>98971</v>
      </c>
      <c r="M66" s="28">
        <v>1333</v>
      </c>
      <c r="N66" s="28">
        <v>2409</v>
      </c>
      <c r="O66" s="25"/>
      <c r="P66" s="29" t="s">
        <v>52</v>
      </c>
      <c r="Q66" s="27"/>
    </row>
    <row r="67" spans="1:17" s="10" customFormat="1" ht="17.25" customHeight="1">
      <c r="A67" s="117">
        <v>55</v>
      </c>
      <c r="B67" s="25"/>
      <c r="C67" s="29" t="s">
        <v>53</v>
      </c>
      <c r="D67" s="27"/>
      <c r="E67" s="28">
        <v>1761735</v>
      </c>
      <c r="F67" s="28">
        <v>251578</v>
      </c>
      <c r="G67" s="28">
        <v>472600</v>
      </c>
      <c r="H67" s="28">
        <v>173037</v>
      </c>
      <c r="I67" s="28">
        <v>1688532</v>
      </c>
      <c r="J67" s="28">
        <v>1102830</v>
      </c>
      <c r="K67" s="7">
        <f t="shared" si="2"/>
        <v>73203</v>
      </c>
      <c r="L67" s="28">
        <v>73203</v>
      </c>
      <c r="M67" s="28">
        <v>2245</v>
      </c>
      <c r="N67" s="28">
        <v>4105</v>
      </c>
      <c r="O67" s="25"/>
      <c r="P67" s="29" t="s">
        <v>53</v>
      </c>
      <c r="Q67" s="27"/>
    </row>
    <row r="68" spans="1:17" s="10" customFormat="1" ht="17.25" customHeight="1">
      <c r="A68" s="117">
        <v>56</v>
      </c>
      <c r="B68" s="25"/>
      <c r="C68" s="29" t="s">
        <v>54</v>
      </c>
      <c r="D68" s="27"/>
      <c r="E68" s="28">
        <v>570213</v>
      </c>
      <c r="F68" s="28">
        <v>85964</v>
      </c>
      <c r="G68" s="28">
        <v>100575</v>
      </c>
      <c r="H68" s="28">
        <v>18980</v>
      </c>
      <c r="I68" s="28">
        <v>508620</v>
      </c>
      <c r="J68" s="28">
        <v>304883</v>
      </c>
      <c r="K68" s="7">
        <f t="shared" si="2"/>
        <v>61593</v>
      </c>
      <c r="L68" s="28">
        <v>55611</v>
      </c>
      <c r="M68" s="28">
        <v>562</v>
      </c>
      <c r="N68" s="28">
        <v>1039</v>
      </c>
      <c r="O68" s="25"/>
      <c r="P68" s="29" t="s">
        <v>54</v>
      </c>
      <c r="Q68" s="27"/>
    </row>
    <row r="69" spans="1:17" s="10" customFormat="1" ht="17.25" customHeight="1">
      <c r="A69" s="117">
        <v>57</v>
      </c>
      <c r="B69" s="25"/>
      <c r="C69" s="29" t="s">
        <v>55</v>
      </c>
      <c r="D69" s="27"/>
      <c r="E69" s="28">
        <v>1534036</v>
      </c>
      <c r="F69" s="28">
        <v>243230</v>
      </c>
      <c r="G69" s="28">
        <v>326101</v>
      </c>
      <c r="H69" s="28">
        <v>173622</v>
      </c>
      <c r="I69" s="28">
        <v>1421245</v>
      </c>
      <c r="J69" s="28">
        <v>916750</v>
      </c>
      <c r="K69" s="7">
        <f t="shared" si="2"/>
        <v>112791</v>
      </c>
      <c r="L69" s="28">
        <v>96789</v>
      </c>
      <c r="M69" s="28">
        <v>1768</v>
      </c>
      <c r="N69" s="28">
        <v>3397</v>
      </c>
      <c r="O69" s="25"/>
      <c r="P69" s="29" t="s">
        <v>55</v>
      </c>
      <c r="Q69" s="27"/>
    </row>
    <row r="70" spans="1:17" s="10" customFormat="1" ht="17.25" customHeight="1">
      <c r="A70" s="117">
        <v>58</v>
      </c>
      <c r="B70" s="25"/>
      <c r="C70" s="29" t="s">
        <v>56</v>
      </c>
      <c r="D70" s="27"/>
      <c r="E70" s="28">
        <v>1864158</v>
      </c>
      <c r="F70" s="28">
        <v>294109</v>
      </c>
      <c r="G70" s="28">
        <v>472234</v>
      </c>
      <c r="H70" s="28">
        <v>252016</v>
      </c>
      <c r="I70" s="28">
        <v>1715250</v>
      </c>
      <c r="J70" s="28">
        <v>1074163</v>
      </c>
      <c r="K70" s="7">
        <f t="shared" si="2"/>
        <v>148908</v>
      </c>
      <c r="L70" s="28">
        <v>128610</v>
      </c>
      <c r="M70" s="28">
        <v>2333</v>
      </c>
      <c r="N70" s="28">
        <v>4326</v>
      </c>
      <c r="O70" s="25"/>
      <c r="P70" s="29" t="s">
        <v>56</v>
      </c>
      <c r="Q70" s="27"/>
    </row>
    <row r="71" spans="1:17" s="10" customFormat="1" ht="17.25" customHeight="1">
      <c r="A71" s="117">
        <v>59</v>
      </c>
      <c r="B71" s="25"/>
      <c r="C71" s="29" t="s">
        <v>57</v>
      </c>
      <c r="D71" s="27"/>
      <c r="E71" s="28">
        <v>3682190</v>
      </c>
      <c r="F71" s="28">
        <v>694018</v>
      </c>
      <c r="G71" s="28">
        <v>849646</v>
      </c>
      <c r="H71" s="28">
        <v>185798</v>
      </c>
      <c r="I71" s="28">
        <v>3431944</v>
      </c>
      <c r="J71" s="28">
        <v>2232952</v>
      </c>
      <c r="K71" s="7">
        <f t="shared" si="2"/>
        <v>250246</v>
      </c>
      <c r="L71" s="28">
        <v>205798</v>
      </c>
      <c r="M71" s="28">
        <v>4835</v>
      </c>
      <c r="N71" s="28">
        <v>9032</v>
      </c>
      <c r="O71" s="25"/>
      <c r="P71" s="29" t="s">
        <v>57</v>
      </c>
      <c r="Q71" s="27"/>
    </row>
    <row r="72" spans="1:17" s="10" customFormat="1" ht="17.25" customHeight="1">
      <c r="A72" s="117">
        <v>60</v>
      </c>
      <c r="B72" s="25"/>
      <c r="C72" s="29" t="s">
        <v>58</v>
      </c>
      <c r="D72" s="27"/>
      <c r="E72" s="28">
        <v>4770434</v>
      </c>
      <c r="F72" s="28">
        <v>767702</v>
      </c>
      <c r="G72" s="28">
        <v>1021258</v>
      </c>
      <c r="H72" s="28">
        <v>417431</v>
      </c>
      <c r="I72" s="28">
        <v>4574206</v>
      </c>
      <c r="J72" s="28">
        <v>3075483</v>
      </c>
      <c r="K72" s="7">
        <f t="shared" si="2"/>
        <v>196228</v>
      </c>
      <c r="L72" s="28">
        <v>133738</v>
      </c>
      <c r="M72" s="28">
        <v>6125</v>
      </c>
      <c r="N72" s="28">
        <v>10838</v>
      </c>
      <c r="O72" s="25"/>
      <c r="P72" s="29" t="s">
        <v>58</v>
      </c>
      <c r="Q72" s="27"/>
    </row>
    <row r="73" spans="1:17" s="10" customFormat="1" ht="17.25" customHeight="1">
      <c r="A73" s="117">
        <v>61</v>
      </c>
      <c r="B73" s="25"/>
      <c r="C73" s="29" t="s">
        <v>59</v>
      </c>
      <c r="D73" s="27"/>
      <c r="E73" s="28">
        <v>4211380</v>
      </c>
      <c r="F73" s="28">
        <v>841922</v>
      </c>
      <c r="G73" s="28">
        <v>787369</v>
      </c>
      <c r="H73" s="28">
        <v>341322</v>
      </c>
      <c r="I73" s="28">
        <v>4134618</v>
      </c>
      <c r="J73" s="28">
        <v>2702790</v>
      </c>
      <c r="K73" s="7">
        <f t="shared" si="2"/>
        <v>76762</v>
      </c>
      <c r="L73" s="28">
        <v>1620</v>
      </c>
      <c r="M73" s="28">
        <v>5967</v>
      </c>
      <c r="N73" s="28">
        <v>10274</v>
      </c>
      <c r="O73" s="25"/>
      <c r="P73" s="29" t="s">
        <v>59</v>
      </c>
      <c r="Q73" s="27"/>
    </row>
    <row r="74" spans="1:17" s="10" customFormat="1" ht="17.25" customHeight="1">
      <c r="A74" s="32">
        <v>62</v>
      </c>
      <c r="B74" s="25"/>
      <c r="C74" s="29" t="s">
        <v>60</v>
      </c>
      <c r="D74" s="27"/>
      <c r="E74" s="28">
        <v>5822755</v>
      </c>
      <c r="F74" s="28">
        <v>1160406</v>
      </c>
      <c r="G74" s="28">
        <v>1103140</v>
      </c>
      <c r="H74" s="28">
        <v>282308</v>
      </c>
      <c r="I74" s="28">
        <v>5574755</v>
      </c>
      <c r="J74" s="28">
        <v>3631178</v>
      </c>
      <c r="K74" s="7">
        <f t="shared" si="2"/>
        <v>248000</v>
      </c>
      <c r="L74" s="28">
        <v>168844</v>
      </c>
      <c r="M74" s="28">
        <v>7984</v>
      </c>
      <c r="N74" s="28">
        <v>14315</v>
      </c>
      <c r="O74" s="25"/>
      <c r="P74" s="29" t="s">
        <v>60</v>
      </c>
      <c r="Q74" s="27"/>
    </row>
    <row r="75" spans="1:17" s="10" customFormat="1" ht="17.25" customHeight="1" thickBot="1">
      <c r="A75" s="32">
        <v>63</v>
      </c>
      <c r="B75" s="25"/>
      <c r="C75" s="29" t="s">
        <v>61</v>
      </c>
      <c r="D75" s="27"/>
      <c r="E75" s="28">
        <v>4119483</v>
      </c>
      <c r="F75" s="28">
        <v>913743</v>
      </c>
      <c r="G75" s="28">
        <v>832485</v>
      </c>
      <c r="H75" s="28">
        <v>244520</v>
      </c>
      <c r="I75" s="28">
        <v>3793181</v>
      </c>
      <c r="J75" s="28">
        <v>2464822</v>
      </c>
      <c r="K75" s="7">
        <f t="shared" si="2"/>
        <v>326302</v>
      </c>
      <c r="L75" s="28">
        <v>266321</v>
      </c>
      <c r="M75" s="28">
        <v>5148</v>
      </c>
      <c r="N75" s="28">
        <v>9604</v>
      </c>
      <c r="O75" s="25"/>
      <c r="P75" s="29" t="s">
        <v>61</v>
      </c>
      <c r="Q75" s="27"/>
    </row>
    <row r="76" spans="1:17" s="10" customFormat="1" ht="17.25" customHeight="1" thickTop="1">
      <c r="A76" s="96"/>
      <c r="B76" s="97"/>
      <c r="C76" s="98" t="s">
        <v>83</v>
      </c>
      <c r="D76" s="99"/>
      <c r="E76" s="100">
        <f>SUM(E53:E75)</f>
        <v>64559474</v>
      </c>
      <c r="F76" s="100">
        <f aca="true" t="shared" si="3" ref="F76:N76">SUM(F53:F75)</f>
        <v>12830330</v>
      </c>
      <c r="G76" s="100">
        <f t="shared" si="3"/>
        <v>12920456</v>
      </c>
      <c r="H76" s="100">
        <f t="shared" si="3"/>
        <v>4411850</v>
      </c>
      <c r="I76" s="100">
        <f t="shared" si="3"/>
        <v>61225880</v>
      </c>
      <c r="J76" s="100">
        <f t="shared" si="3"/>
        <v>39804020</v>
      </c>
      <c r="K76" s="100">
        <f t="shared" si="3"/>
        <v>3333594</v>
      </c>
      <c r="L76" s="100">
        <f t="shared" si="3"/>
        <v>2702669</v>
      </c>
      <c r="M76" s="100">
        <f t="shared" si="3"/>
        <v>85453</v>
      </c>
      <c r="N76" s="100">
        <f t="shared" si="3"/>
        <v>153168</v>
      </c>
      <c r="O76" s="97"/>
      <c r="P76" s="98" t="s">
        <v>83</v>
      </c>
      <c r="Q76" s="99"/>
    </row>
    <row r="77" spans="1:17" s="10" customFormat="1" ht="17.25" customHeight="1" thickBot="1">
      <c r="A77" s="101"/>
      <c r="B77" s="102"/>
      <c r="C77" s="103"/>
      <c r="D77" s="104"/>
      <c r="E77" s="8"/>
      <c r="F77" s="8"/>
      <c r="G77" s="8"/>
      <c r="H77" s="8"/>
      <c r="I77" s="8"/>
      <c r="J77" s="8"/>
      <c r="K77" s="9"/>
      <c r="L77" s="9"/>
      <c r="M77" s="9"/>
      <c r="N77" s="8"/>
      <c r="O77" s="102"/>
      <c r="P77" s="103"/>
      <c r="Q77" s="104"/>
    </row>
    <row r="78" spans="1:17" s="10" customFormat="1" ht="17.25" customHeight="1" thickTop="1">
      <c r="A78" s="96"/>
      <c r="B78" s="97"/>
      <c r="C78" s="105" t="s">
        <v>84</v>
      </c>
      <c r="D78" s="106"/>
      <c r="E78" s="107">
        <f>+E76+E46</f>
        <v>810014618</v>
      </c>
      <c r="F78" s="107">
        <f aca="true" t="shared" si="4" ref="F78:N78">+F76+F46</f>
        <v>183269326</v>
      </c>
      <c r="G78" s="107">
        <f t="shared" si="4"/>
        <v>162640590</v>
      </c>
      <c r="H78" s="107">
        <f t="shared" si="4"/>
        <v>58557865</v>
      </c>
      <c r="I78" s="107">
        <f t="shared" si="4"/>
        <v>784152777</v>
      </c>
      <c r="J78" s="107">
        <f t="shared" si="4"/>
        <v>506027662</v>
      </c>
      <c r="K78" s="107">
        <f t="shared" si="4"/>
        <v>25861841</v>
      </c>
      <c r="L78" s="107">
        <f t="shared" si="4"/>
        <v>19662659</v>
      </c>
      <c r="M78" s="107">
        <f t="shared" si="4"/>
        <v>1178236</v>
      </c>
      <c r="N78" s="107">
        <f t="shared" si="4"/>
        <v>2032384</v>
      </c>
      <c r="O78" s="108"/>
      <c r="P78" s="109" t="s">
        <v>84</v>
      </c>
      <c r="Q78" s="99"/>
    </row>
    <row r="79" spans="1:16" ht="21.75" customHeight="1">
      <c r="A79" s="39" t="s">
        <v>86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5" ht="55.5">
      <c r="E85" s="34"/>
    </row>
  </sheetData>
  <sheetProtection/>
  <mergeCells count="8">
    <mergeCell ref="F4:F5"/>
    <mergeCell ref="G4:G5"/>
    <mergeCell ref="H4:H5"/>
    <mergeCell ref="J4:J5"/>
    <mergeCell ref="F51:F52"/>
    <mergeCell ref="G51:G52"/>
    <mergeCell ref="H51:H52"/>
    <mergeCell ref="J51:J52"/>
  </mergeCells>
  <printOptions/>
  <pageMargins left="0.8661417322834646" right="0.7086614173228347" top="0.7480314960629921" bottom="0.7480314960629921" header="0.5118110236220472" footer="0.31496062992125984"/>
  <pageSetup firstPageNumber="54" useFirstPageNumber="1" horizontalDpi="600" verticalDpi="600" orientation="portrait" pageOrder="overThenDown" paperSize="9" r:id="rId1"/>
  <headerFooter differentOddEven="1">
    <oddHeader>&amp;L&amp;"ＭＳ ゴシック,標準"&amp;12Ⅳ　平成25年度市町村公営事業会計（公営企業会計を除く）決算状況
　　【国民健康保険事業（事業勘定）】</oddHeader>
    <oddFooter>&amp;C&amp;"ＭＳ ゴシック,標準"&amp;9&amp;P</oddFooter>
    <evenFooter>&amp;C&amp;"ＭＳ ゴシック,標準"&amp;9&amp;P</evenFooter>
  </headerFooter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86"/>
  <sheetViews>
    <sheetView showZeros="0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0.875" style="2" customWidth="1"/>
    <col min="2" max="2" width="9.625" style="2" customWidth="1"/>
    <col min="3" max="3" width="0.875" style="2" customWidth="1"/>
    <col min="4" max="10" width="10.75390625" style="2" customWidth="1"/>
    <col min="11" max="16" width="11.50390625" style="2" customWidth="1"/>
    <col min="17" max="17" width="0.875" style="2" customWidth="1"/>
    <col min="18" max="18" width="9.625" style="2" customWidth="1"/>
    <col min="19" max="19" width="0.875" style="2" customWidth="1"/>
    <col min="20" max="16384" width="9.00390625" style="2" customWidth="1"/>
  </cols>
  <sheetData>
    <row r="1" ht="19.5" customHeight="1"/>
    <row r="2" ht="29.25" customHeight="1">
      <c r="P2" s="91" t="s">
        <v>63</v>
      </c>
    </row>
    <row r="3" spans="1:19" ht="21" customHeight="1">
      <c r="A3" s="40"/>
      <c r="B3" s="41"/>
      <c r="C3" s="42"/>
      <c r="D3" s="123" t="s">
        <v>88</v>
      </c>
      <c r="E3" s="124"/>
      <c r="F3" s="125"/>
      <c r="G3" s="123" t="s">
        <v>89</v>
      </c>
      <c r="H3" s="124"/>
      <c r="I3" s="124"/>
      <c r="J3" s="125"/>
      <c r="K3" s="43" t="s">
        <v>90</v>
      </c>
      <c r="L3" s="43" t="s">
        <v>91</v>
      </c>
      <c r="M3" s="90"/>
      <c r="N3" s="43" t="s">
        <v>92</v>
      </c>
      <c r="O3" s="42"/>
      <c r="P3" s="89" t="s">
        <v>108</v>
      </c>
      <c r="Q3" s="41"/>
      <c r="R3" s="41"/>
      <c r="S3" s="42"/>
    </row>
    <row r="4" spans="1:19" ht="21" customHeight="1">
      <c r="A4" s="44" t="s">
        <v>76</v>
      </c>
      <c r="B4" s="45"/>
      <c r="C4" s="46"/>
      <c r="D4" s="126" t="s">
        <v>93</v>
      </c>
      <c r="E4" s="126" t="s">
        <v>94</v>
      </c>
      <c r="F4" s="128" t="s">
        <v>85</v>
      </c>
      <c r="G4" s="128" t="s">
        <v>95</v>
      </c>
      <c r="H4" s="128" t="s">
        <v>96</v>
      </c>
      <c r="I4" s="128" t="s">
        <v>94</v>
      </c>
      <c r="J4" s="126" t="s">
        <v>85</v>
      </c>
      <c r="K4" s="47" t="s">
        <v>97</v>
      </c>
      <c r="L4" s="47" t="s">
        <v>87</v>
      </c>
      <c r="M4" s="37" t="s">
        <v>73</v>
      </c>
      <c r="N4" s="47" t="s">
        <v>98</v>
      </c>
      <c r="O4" s="47" t="s">
        <v>99</v>
      </c>
      <c r="P4" s="88" t="s">
        <v>109</v>
      </c>
      <c r="Q4" s="45"/>
      <c r="R4" s="48" t="s">
        <v>76</v>
      </c>
      <c r="S4" s="46"/>
    </row>
    <row r="5" spans="1:19" ht="21" customHeight="1">
      <c r="A5" s="49"/>
      <c r="B5" s="50"/>
      <c r="C5" s="51"/>
      <c r="D5" s="127"/>
      <c r="E5" s="127"/>
      <c r="F5" s="129"/>
      <c r="G5" s="129"/>
      <c r="H5" s="129"/>
      <c r="I5" s="129"/>
      <c r="J5" s="127"/>
      <c r="K5" s="52"/>
      <c r="L5" s="52"/>
      <c r="M5" s="54" t="s">
        <v>100</v>
      </c>
      <c r="N5" s="54" t="s">
        <v>101</v>
      </c>
      <c r="O5" s="55" t="s">
        <v>102</v>
      </c>
      <c r="P5" s="61" t="s">
        <v>110</v>
      </c>
      <c r="Q5" s="56"/>
      <c r="R5" s="56"/>
      <c r="S5" s="57"/>
    </row>
    <row r="6" spans="1:19" ht="31.5" customHeight="1">
      <c r="A6" s="49"/>
      <c r="B6" s="58" t="s">
        <v>104</v>
      </c>
      <c r="C6" s="36"/>
      <c r="D6" s="59">
        <v>55442</v>
      </c>
      <c r="E6" s="59">
        <v>8726</v>
      </c>
      <c r="F6" s="59">
        <v>123790</v>
      </c>
      <c r="G6" s="55">
        <v>74883</v>
      </c>
      <c r="H6" s="55">
        <v>34811</v>
      </c>
      <c r="I6" s="55">
        <v>0</v>
      </c>
      <c r="J6" s="54">
        <v>110810</v>
      </c>
      <c r="K6" s="55">
        <f>F6-J6</f>
        <v>12980</v>
      </c>
      <c r="L6" s="87"/>
      <c r="M6" s="60">
        <v>12980</v>
      </c>
      <c r="N6" s="54">
        <v>41573</v>
      </c>
      <c r="O6" s="55"/>
      <c r="P6" s="61">
        <v>-28593</v>
      </c>
      <c r="Q6" s="56"/>
      <c r="R6" s="62" t="s">
        <v>5</v>
      </c>
      <c r="S6" s="57"/>
    </row>
    <row r="7" spans="1:19" ht="31.5" customHeight="1">
      <c r="A7" s="49"/>
      <c r="B7" s="58" t="s">
        <v>106</v>
      </c>
      <c r="C7" s="36"/>
      <c r="D7" s="59">
        <v>113242</v>
      </c>
      <c r="E7" s="59">
        <v>654</v>
      </c>
      <c r="F7" s="59">
        <v>175601</v>
      </c>
      <c r="G7" s="55">
        <v>79468</v>
      </c>
      <c r="H7" s="55">
        <v>74364</v>
      </c>
      <c r="I7" s="55">
        <v>0</v>
      </c>
      <c r="J7" s="54">
        <v>154794</v>
      </c>
      <c r="K7" s="55">
        <f>F7-J7</f>
        <v>20807</v>
      </c>
      <c r="L7" s="87"/>
      <c r="M7" s="60">
        <v>20807</v>
      </c>
      <c r="N7" s="54">
        <v>41787</v>
      </c>
      <c r="O7" s="55"/>
      <c r="P7" s="61">
        <v>-20980</v>
      </c>
      <c r="Q7" s="56"/>
      <c r="R7" s="62" t="s">
        <v>106</v>
      </c>
      <c r="S7" s="57"/>
    </row>
    <row r="8" spans="1:19" ht="31.5" customHeight="1" thickBot="1">
      <c r="A8" s="49"/>
      <c r="B8" s="58" t="s">
        <v>105</v>
      </c>
      <c r="C8" s="36"/>
      <c r="D8" s="59">
        <v>105400</v>
      </c>
      <c r="E8" s="59">
        <v>106</v>
      </c>
      <c r="F8" s="59">
        <v>129771</v>
      </c>
      <c r="G8" s="55">
        <v>44061</v>
      </c>
      <c r="H8" s="55">
        <v>52168</v>
      </c>
      <c r="I8" s="55">
        <v>0</v>
      </c>
      <c r="J8" s="54">
        <v>111642</v>
      </c>
      <c r="K8" s="55">
        <f>F8-J8</f>
        <v>18129</v>
      </c>
      <c r="L8" s="87"/>
      <c r="M8" s="60">
        <v>18129</v>
      </c>
      <c r="N8" s="54">
        <v>0</v>
      </c>
      <c r="O8" s="55"/>
      <c r="P8" s="61">
        <v>18129</v>
      </c>
      <c r="Q8" s="56"/>
      <c r="R8" s="62" t="s">
        <v>107</v>
      </c>
      <c r="S8" s="57"/>
    </row>
    <row r="9" spans="1:19" ht="28.5" customHeight="1" hidden="1" thickBot="1">
      <c r="A9" s="49"/>
      <c r="B9" s="56"/>
      <c r="C9" s="51"/>
      <c r="D9" s="63"/>
      <c r="E9" s="63"/>
      <c r="F9" s="52"/>
      <c r="G9" s="52"/>
      <c r="H9" s="52"/>
      <c r="I9" s="52"/>
      <c r="J9" s="63"/>
      <c r="K9" s="52"/>
      <c r="L9" s="53"/>
      <c r="M9" s="54"/>
      <c r="N9" s="54"/>
      <c r="O9" s="55"/>
      <c r="P9" s="61"/>
      <c r="Q9" s="56"/>
      <c r="R9" s="62">
        <v>0</v>
      </c>
      <c r="S9" s="57"/>
    </row>
    <row r="10" spans="1:19" ht="31.5" customHeight="1" thickTop="1">
      <c r="A10" s="64"/>
      <c r="B10" s="65" t="s">
        <v>81</v>
      </c>
      <c r="C10" s="66"/>
      <c r="D10" s="67">
        <f>SUM(D6:D8)</f>
        <v>274084</v>
      </c>
      <c r="E10" s="67">
        <f aca="true" t="shared" si="0" ref="E10:P10">SUM(E6:E8)</f>
        <v>9486</v>
      </c>
      <c r="F10" s="67">
        <f t="shared" si="0"/>
        <v>429162</v>
      </c>
      <c r="G10" s="67">
        <f t="shared" si="0"/>
        <v>198412</v>
      </c>
      <c r="H10" s="67">
        <f t="shared" si="0"/>
        <v>161343</v>
      </c>
      <c r="I10" s="67">
        <f t="shared" si="0"/>
        <v>0</v>
      </c>
      <c r="J10" s="67">
        <f t="shared" si="0"/>
        <v>377246</v>
      </c>
      <c r="K10" s="67">
        <f t="shared" si="0"/>
        <v>51916</v>
      </c>
      <c r="L10" s="67">
        <f t="shared" si="0"/>
        <v>0</v>
      </c>
      <c r="M10" s="67">
        <f t="shared" si="0"/>
        <v>51916</v>
      </c>
      <c r="N10" s="67">
        <f t="shared" si="0"/>
        <v>83360</v>
      </c>
      <c r="O10" s="67">
        <f t="shared" si="0"/>
        <v>0</v>
      </c>
      <c r="P10" s="67">
        <f t="shared" si="0"/>
        <v>-31444</v>
      </c>
      <c r="Q10" s="68"/>
      <c r="R10" s="65" t="s">
        <v>81</v>
      </c>
      <c r="S10" s="66"/>
    </row>
    <row r="11" spans="1:19" ht="31.5" customHeight="1">
      <c r="A11" s="38"/>
      <c r="B11" s="69"/>
      <c r="C11" s="3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70"/>
      <c r="R11" s="58"/>
      <c r="S11" s="36"/>
    </row>
    <row r="12" spans="1:19" ht="31.5" customHeight="1" thickBot="1">
      <c r="A12" s="38"/>
      <c r="B12" s="58" t="s">
        <v>103</v>
      </c>
      <c r="C12" s="36"/>
      <c r="D12" s="59">
        <v>102470</v>
      </c>
      <c r="E12" s="59">
        <v>2040</v>
      </c>
      <c r="F12" s="59">
        <v>131288</v>
      </c>
      <c r="G12" s="55">
        <v>63925</v>
      </c>
      <c r="H12" s="55">
        <v>56985</v>
      </c>
      <c r="I12" s="55">
        <v>0</v>
      </c>
      <c r="J12" s="54">
        <v>120910</v>
      </c>
      <c r="K12" s="55">
        <f>F12-J12</f>
        <v>10378</v>
      </c>
      <c r="L12" s="87"/>
      <c r="M12" s="60">
        <v>10378</v>
      </c>
      <c r="N12" s="54">
        <v>16098</v>
      </c>
      <c r="O12" s="55"/>
      <c r="P12" s="61">
        <v>-5720</v>
      </c>
      <c r="Q12" s="70"/>
      <c r="R12" s="58" t="s">
        <v>103</v>
      </c>
      <c r="S12" s="36"/>
    </row>
    <row r="13" spans="1:19" ht="28.5" customHeight="1" hidden="1" thickBot="1">
      <c r="A13" s="38"/>
      <c r="B13" s="71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5"/>
      <c r="R13" s="71"/>
      <c r="S13" s="76"/>
    </row>
    <row r="14" spans="1:19" ht="32.25" customHeight="1" thickTop="1">
      <c r="A14" s="77"/>
      <c r="B14" s="84" t="s">
        <v>83</v>
      </c>
      <c r="C14" s="78"/>
      <c r="D14" s="67">
        <f>SUM(D12)</f>
        <v>102470</v>
      </c>
      <c r="E14" s="67">
        <f aca="true" t="shared" si="1" ref="E14:P14">SUM(E12)</f>
        <v>2040</v>
      </c>
      <c r="F14" s="67">
        <f t="shared" si="1"/>
        <v>131288</v>
      </c>
      <c r="G14" s="67">
        <f t="shared" si="1"/>
        <v>63925</v>
      </c>
      <c r="H14" s="67">
        <f t="shared" si="1"/>
        <v>56985</v>
      </c>
      <c r="I14" s="67">
        <f t="shared" si="1"/>
        <v>0</v>
      </c>
      <c r="J14" s="67">
        <f t="shared" si="1"/>
        <v>120910</v>
      </c>
      <c r="K14" s="67">
        <f t="shared" si="1"/>
        <v>10378</v>
      </c>
      <c r="L14" s="67">
        <f t="shared" si="1"/>
        <v>0</v>
      </c>
      <c r="M14" s="67">
        <f t="shared" si="1"/>
        <v>10378</v>
      </c>
      <c r="N14" s="67">
        <f t="shared" si="1"/>
        <v>16098</v>
      </c>
      <c r="O14" s="67">
        <f t="shared" si="1"/>
        <v>0</v>
      </c>
      <c r="P14" s="67">
        <f t="shared" si="1"/>
        <v>-5720</v>
      </c>
      <c r="Q14" s="86"/>
      <c r="R14" s="84" t="s">
        <v>83</v>
      </c>
      <c r="S14" s="78"/>
    </row>
    <row r="15" spans="1:19" ht="32.25" customHeight="1" thickBot="1">
      <c r="A15" s="79"/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80"/>
      <c r="S15" s="81"/>
    </row>
    <row r="16" spans="1:19" ht="32.25" customHeight="1" thickTop="1">
      <c r="A16" s="77"/>
      <c r="B16" s="84" t="s">
        <v>84</v>
      </c>
      <c r="C16" s="78"/>
      <c r="D16" s="85">
        <f>SUM(D10,D14)</f>
        <v>376554</v>
      </c>
      <c r="E16" s="85">
        <f aca="true" t="shared" si="2" ref="E16:P16">SUM(E10,E14)</f>
        <v>11526</v>
      </c>
      <c r="F16" s="85">
        <f t="shared" si="2"/>
        <v>560450</v>
      </c>
      <c r="G16" s="85">
        <f t="shared" si="2"/>
        <v>262337</v>
      </c>
      <c r="H16" s="85">
        <f t="shared" si="2"/>
        <v>218328</v>
      </c>
      <c r="I16" s="85">
        <f t="shared" si="2"/>
        <v>0</v>
      </c>
      <c r="J16" s="85">
        <f t="shared" si="2"/>
        <v>498156</v>
      </c>
      <c r="K16" s="85">
        <f t="shared" si="2"/>
        <v>62294</v>
      </c>
      <c r="L16" s="85">
        <f t="shared" si="2"/>
        <v>0</v>
      </c>
      <c r="M16" s="85">
        <f t="shared" si="2"/>
        <v>62294</v>
      </c>
      <c r="N16" s="85">
        <f t="shared" si="2"/>
        <v>99458</v>
      </c>
      <c r="O16" s="85">
        <f t="shared" si="2"/>
        <v>0</v>
      </c>
      <c r="P16" s="85">
        <f t="shared" si="2"/>
        <v>-37164</v>
      </c>
      <c r="Q16" s="86"/>
      <c r="R16" s="84" t="s">
        <v>84</v>
      </c>
      <c r="S16" s="78"/>
    </row>
    <row r="47" spans="3:15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85" spans="3:15" ht="13.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3:15" ht="13.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</sheetData>
  <sheetProtection/>
  <mergeCells count="9">
    <mergeCell ref="D3:F3"/>
    <mergeCell ref="G3:J3"/>
    <mergeCell ref="D4:D5"/>
    <mergeCell ref="E4:E5"/>
    <mergeCell ref="F4:F5"/>
    <mergeCell ref="G4:G5"/>
    <mergeCell ref="H4:H5"/>
    <mergeCell ref="I4:I5"/>
    <mergeCell ref="J4:J5"/>
  </mergeCells>
  <printOptions/>
  <pageMargins left="0.8661417322834646" right="0.5118110236220472" top="0.7480314960629921" bottom="0.7480314960629921" header="0.7086614173228347" footer="0.31496062992125984"/>
  <pageSetup firstPageNumber="58" useFirstPageNumber="1" horizontalDpi="600" verticalDpi="600" orientation="portrait" paperSize="9" scale="98" r:id="rId1"/>
  <headerFooter differentOddEven="1">
    <oddHeader>&amp;L&amp;"ＭＳ ゴシック,標準"&amp;12Ⅳ　平成25年度市町村公営事業会計（公営企業会計を除く）決算状況
　　【国民健康保険事業（直診勘定）】</oddHeader>
    <oddFooter>&amp;C&amp;"ＭＳ ゴシック,標準"&amp;9&amp;P</oddFooter>
    <evenFooter>&amp;C&amp;"ＭＳ ゴシック,標準"&amp;9&amp;P</even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2015-01-08T06:17:43Z</cp:lastPrinted>
  <dcterms:created xsi:type="dcterms:W3CDTF">2010-11-05T01:19:35Z</dcterms:created>
  <dcterms:modified xsi:type="dcterms:W3CDTF">2015-01-08T06:17:47Z</dcterms:modified>
  <cp:category/>
  <cp:version/>
  <cp:contentType/>
  <cp:contentStatus/>
</cp:coreProperties>
</file>