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８表" sheetId="1" r:id="rId1"/>
    <sheet name="９表" sheetId="2" r:id="rId2"/>
  </sheets>
  <definedNames>
    <definedName name="_xlnm.Print_Area">'９表'!$A$1:$M$15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<sst xmlns="http://schemas.openxmlformats.org/spreadsheetml/2006/main" count="62" uniqueCount="48">
  <si>
    <t>第8表　利用別入込観光客及び消費金額集計表（広域圏別）</t>
  </si>
  <si>
    <t>　 広　域　圏</t>
  </si>
  <si>
    <t xml:space="preserve">  県      計</t>
  </si>
  <si>
    <t>秩父広域圏</t>
  </si>
  <si>
    <t>児玉郡市広域圏</t>
  </si>
  <si>
    <t>大里広域圏</t>
  </si>
  <si>
    <t>比企広域圏</t>
  </si>
  <si>
    <t>中央広域圏</t>
  </si>
  <si>
    <t>西部第一広域圏</t>
  </si>
  <si>
    <t>西部第二広域圏</t>
  </si>
  <si>
    <t>東部広域圏</t>
  </si>
  <si>
    <t>利根広域圏</t>
  </si>
  <si>
    <t xml:space="preserve"> 観光客数</t>
  </si>
  <si>
    <t>　　　　県　　　　内　　　　・　　　　県　　　　外　　　　別</t>
  </si>
  <si>
    <t>日帰り</t>
  </si>
  <si>
    <t>県　　　内</t>
  </si>
  <si>
    <t>宿泊</t>
  </si>
  <si>
    <t>計</t>
  </si>
  <si>
    <t>県　　　外</t>
  </si>
  <si>
    <t>不明</t>
  </si>
  <si>
    <t>　　利　　用　　交　　通　　機　　関　　別</t>
  </si>
  <si>
    <t>鉄道</t>
  </si>
  <si>
    <t>バス</t>
  </si>
  <si>
    <t>自家用車</t>
  </si>
  <si>
    <t>その他</t>
  </si>
  <si>
    <t>消費金額</t>
  </si>
  <si>
    <t>(千円)</t>
  </si>
  <si>
    <t>第9表　目的別入込観光客集計表（広域圏別）</t>
  </si>
  <si>
    <t xml:space="preserve">  広 域 圏</t>
  </si>
  <si>
    <t>県　計</t>
  </si>
  <si>
    <t xml:space="preserve"> 　観光の目的</t>
  </si>
  <si>
    <t>観光客数</t>
  </si>
  <si>
    <t>ハイキング</t>
  </si>
  <si>
    <t>及　　　び</t>
  </si>
  <si>
    <t>登　山　客</t>
  </si>
  <si>
    <t>花　見　客</t>
  </si>
  <si>
    <t>紅葉狩り客</t>
  </si>
  <si>
    <t>釣 り 客</t>
  </si>
  <si>
    <t>寺社参詣及び</t>
  </si>
  <si>
    <t>文化財･天然</t>
  </si>
  <si>
    <t>記念物見学客</t>
  </si>
  <si>
    <t>遊園地客</t>
  </si>
  <si>
    <t>各 種 行 事</t>
  </si>
  <si>
    <t>まつり見学客</t>
  </si>
  <si>
    <t>スポーツ客</t>
  </si>
  <si>
    <t>産業観光客</t>
  </si>
  <si>
    <t>うち観光農業客</t>
  </si>
  <si>
    <t>そ の 他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</si>
</sst>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#,##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ＭＳ Ｐゴシック"/>
      <family val="0"/>
    </font>
    <font>
      <sz val="10"/>
      <name val="ＭＳ 明朝"/>
      <family val="0"/>
    </font>
    <font>
      <sz val="10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2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5" fontId="5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5" fillId="2" borderId="1" xfId="0" applyNumberFormat="1" applyFont="1" applyFill="1" applyAlignment="1">
      <alignment/>
    </xf>
    <xf numFmtId="164" fontId="5" fillId="2" borderId="2" xfId="0" applyNumberFormat="1" applyFont="1" applyFill="1" applyAlignment="1">
      <alignment/>
    </xf>
    <xf numFmtId="164" fontId="5" fillId="2" borderId="3" xfId="0" applyNumberFormat="1" applyFont="1" applyFill="1" applyAlignment="1">
      <alignment/>
    </xf>
    <xf numFmtId="165" fontId="5" fillId="2" borderId="2" xfId="0" applyNumberFormat="1" applyFont="1" applyFill="1" applyAlignment="1">
      <alignment/>
    </xf>
    <xf numFmtId="165" fontId="5" fillId="2" borderId="4" xfId="0" applyNumberFormat="1" applyFont="1" applyFill="1" applyAlignment="1">
      <alignment horizontal="center"/>
    </xf>
    <xf numFmtId="164" fontId="6" fillId="2" borderId="5" xfId="0" applyNumberFormat="1" applyFont="1" applyFill="1" applyAlignment="1">
      <alignment/>
    </xf>
    <xf numFmtId="164" fontId="5" fillId="2" borderId="5" xfId="0" applyNumberFormat="1" applyFont="1" applyFill="1" applyAlignment="1">
      <alignment/>
    </xf>
    <xf numFmtId="164" fontId="5" fillId="2" borderId="6" xfId="0" applyNumberFormat="1" applyFont="1" applyFill="1" applyAlignment="1">
      <alignment/>
    </xf>
    <xf numFmtId="164" fontId="5" fillId="2" borderId="7" xfId="0" applyNumberFormat="1" applyFont="1" applyFill="1" applyAlignment="1">
      <alignment/>
    </xf>
    <xf numFmtId="164" fontId="5" fillId="2" borderId="8" xfId="0" applyNumberFormat="1" applyFont="1" applyFill="1" applyAlignment="1">
      <alignment/>
    </xf>
    <xf numFmtId="164" fontId="5" fillId="2" borderId="9" xfId="0" applyNumberFormat="1" applyFont="1" applyFill="1" applyAlignment="1">
      <alignment/>
    </xf>
    <xf numFmtId="164" fontId="5" fillId="2" borderId="9" xfId="0" applyNumberFormat="1" applyFont="1" applyFill="1" applyAlignment="1">
      <alignment horizontal="center"/>
    </xf>
    <xf numFmtId="164" fontId="5" fillId="2" borderId="7" xfId="0" applyNumberFormat="1" applyFont="1" applyFill="1" applyAlignment="1">
      <alignment horizontal="center"/>
    </xf>
    <xf numFmtId="165" fontId="5" fillId="2" borderId="9" xfId="0" applyNumberFormat="1" applyFont="1" applyFill="1" applyAlignment="1">
      <alignment horizontal="center"/>
    </xf>
    <xf numFmtId="165" fontId="5" fillId="2" borderId="10" xfId="0" applyNumberFormat="1" applyFont="1" applyFill="1" applyAlignment="1">
      <alignment/>
    </xf>
    <xf numFmtId="164" fontId="5" fillId="2" borderId="10" xfId="0" applyNumberFormat="1" applyFont="1" applyFill="1" applyAlignment="1">
      <alignment/>
    </xf>
    <xf numFmtId="165" fontId="5" fillId="2" borderId="10" xfId="0" applyNumberFormat="1" applyFont="1" applyFill="1" applyAlignment="1">
      <alignment horizontal="center"/>
    </xf>
    <xf numFmtId="164" fontId="5" fillId="2" borderId="1" xfId="0" applyNumberFormat="1" applyFont="1" applyFill="1" applyAlignment="1">
      <alignment/>
    </xf>
    <xf numFmtId="164" fontId="5" fillId="2" borderId="2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4" xfId="0" applyNumberFormat="1" applyFont="1" applyFill="1" applyAlignment="1">
      <alignment/>
    </xf>
    <xf numFmtId="164" fontId="5" fillId="2" borderId="11" xfId="0" applyNumberFormat="1" applyFont="1" applyFill="1" applyAlignment="1">
      <alignment/>
    </xf>
    <xf numFmtId="165" fontId="5" fillId="2" borderId="7" xfId="0" applyNumberFormat="1" applyFont="1" applyFill="1" applyAlignment="1">
      <alignment/>
    </xf>
    <xf numFmtId="165" fontId="5" fillId="2" borderId="9" xfId="0" applyNumberFormat="1" applyFont="1" applyFill="1" applyAlignment="1">
      <alignment/>
    </xf>
    <xf numFmtId="164" fontId="4" fillId="0" borderId="2" xfId="0" applyNumberFormat="1" applyFont="1" applyAlignment="1">
      <alignment/>
    </xf>
    <xf numFmtId="165" fontId="4" fillId="0" borderId="2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2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5" fontId="5" fillId="2" borderId="1" xfId="0" applyNumberFormat="1" applyFont="1" applyFill="1" applyAlignment="1">
      <alignment/>
    </xf>
    <xf numFmtId="165" fontId="5" fillId="2" borderId="2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3" xfId="0" applyNumberFormat="1" applyFont="1" applyFill="1" applyAlignment="1">
      <alignment horizontal="center"/>
    </xf>
    <xf numFmtId="165" fontId="5" fillId="2" borderId="4" xfId="0" applyNumberFormat="1" applyFont="1" applyFill="1" applyAlignment="1">
      <alignment horizontal="center"/>
    </xf>
    <xf numFmtId="165" fontId="5" fillId="2" borderId="4" xfId="0" applyNumberFormat="1" applyFont="1" applyFill="1" applyAlignment="1">
      <alignment/>
    </xf>
    <xf numFmtId="165" fontId="5" fillId="2" borderId="12" xfId="0" applyNumberFormat="1" applyFont="1" applyFill="1" applyAlignment="1">
      <alignment/>
    </xf>
    <xf numFmtId="164" fontId="5" fillId="2" borderId="5" xfId="0" applyNumberFormat="1" applyFont="1" applyFill="1" applyAlignment="1">
      <alignment/>
    </xf>
    <xf numFmtId="165" fontId="5" fillId="2" borderId="5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left"/>
    </xf>
    <xf numFmtId="165" fontId="5" fillId="2" borderId="6" xfId="0" applyNumberFormat="1" applyFont="1" applyFill="1" applyAlignment="1">
      <alignment/>
    </xf>
    <xf numFmtId="165" fontId="5" fillId="2" borderId="6" xfId="0" applyNumberFormat="1" applyFont="1" applyFill="1" applyAlignment="1">
      <alignment horizontal="center"/>
    </xf>
    <xf numFmtId="165" fontId="5" fillId="2" borderId="10" xfId="0" applyNumberFormat="1" applyFont="1" applyFill="1" applyAlignment="1">
      <alignment horizontal="center"/>
    </xf>
    <xf numFmtId="165" fontId="5" fillId="2" borderId="10" xfId="0" applyNumberFormat="1" applyFont="1" applyFill="1" applyAlignment="1">
      <alignment/>
    </xf>
    <xf numFmtId="165" fontId="5" fillId="2" borderId="13" xfId="0" applyNumberFormat="1" applyFont="1" applyFill="1" applyAlignment="1">
      <alignment/>
    </xf>
    <xf numFmtId="165" fontId="5" fillId="2" borderId="5" xfId="0" applyNumberFormat="1" applyFont="1" applyFill="1" applyAlignment="1">
      <alignment/>
    </xf>
    <xf numFmtId="165" fontId="5" fillId="2" borderId="0" xfId="0" applyNumberFormat="1" applyFont="1" applyFill="1" applyAlignment="1">
      <alignment/>
    </xf>
    <xf numFmtId="165" fontId="5" fillId="2" borderId="1" xfId="0" applyNumberFormat="1" applyFont="1" applyFill="1" applyAlignment="1">
      <alignment horizontal="right"/>
    </xf>
    <xf numFmtId="165" fontId="5" fillId="2" borderId="2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4" xfId="0" applyNumberFormat="1" applyFont="1" applyFill="1" applyAlignment="1">
      <alignment/>
    </xf>
    <xf numFmtId="165" fontId="5" fillId="2" borderId="12" xfId="0" applyNumberFormat="1" applyFont="1" applyFill="1" applyAlignment="1">
      <alignment/>
    </xf>
    <xf numFmtId="166" fontId="5" fillId="2" borderId="5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5" fontId="5" fillId="2" borderId="1" xfId="0" applyNumberFormat="1" applyFont="1" applyFill="1" applyAlignment="1">
      <alignment/>
    </xf>
    <xf numFmtId="165" fontId="5" fillId="2" borderId="2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4" xfId="0" applyNumberFormat="1" applyFont="1" applyFill="1" applyAlignment="1">
      <alignment/>
    </xf>
    <xf numFmtId="165" fontId="5" fillId="2" borderId="12" xfId="0" applyNumberFormat="1" applyFont="1" applyFill="1" applyAlignment="1">
      <alignment/>
    </xf>
    <xf numFmtId="165" fontId="5" fillId="2" borderId="11" xfId="0" applyNumberFormat="1" applyFont="1" applyFill="1" applyAlignment="1">
      <alignment/>
    </xf>
    <xf numFmtId="165" fontId="5" fillId="2" borderId="8" xfId="0" applyNumberFormat="1" applyFont="1" applyFill="1" applyAlignment="1">
      <alignment/>
    </xf>
    <xf numFmtId="165" fontId="5" fillId="2" borderId="7" xfId="0" applyNumberFormat="1" applyFont="1" applyFill="1" applyAlignment="1">
      <alignment/>
    </xf>
    <xf numFmtId="165" fontId="5" fillId="2" borderId="7" xfId="0" applyNumberFormat="1" applyFont="1" applyFill="1" applyAlignment="1">
      <alignment/>
    </xf>
    <xf numFmtId="165" fontId="5" fillId="2" borderId="9" xfId="0" applyNumberFormat="1" applyFont="1" applyFill="1" applyAlignment="1">
      <alignment/>
    </xf>
    <xf numFmtId="165" fontId="5" fillId="2" borderId="14" xfId="0" applyNumberFormat="1" applyFont="1" applyFill="1" applyAlignment="1">
      <alignment/>
    </xf>
    <xf numFmtId="164" fontId="4" fillId="0" borderId="2" xfId="0" applyNumberFormat="1" applyFont="1" applyAlignment="1">
      <alignment/>
    </xf>
    <xf numFmtId="166" fontId="4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5" width="10.6640625" style="1" customWidth="1"/>
    <col min="16" max="16" width="11.6640625" style="1" customWidth="1"/>
    <col min="17" max="256" width="10.6640625" style="1" customWidth="1"/>
  </cols>
  <sheetData>
    <row r="1" spans="1:17" ht="13.5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5"/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5"/>
    </row>
    <row r="3" spans="1:17" ht="13.5">
      <c r="A3" s="6"/>
      <c r="B3" s="7"/>
      <c r="C3" s="8"/>
      <c r="D3" s="8" t="s">
        <v>13</v>
      </c>
      <c r="E3" s="7"/>
      <c r="F3" s="7"/>
      <c r="G3" s="7"/>
      <c r="H3" s="7"/>
      <c r="I3" s="7"/>
      <c r="J3" s="7"/>
      <c r="K3" s="8" t="s">
        <v>20</v>
      </c>
      <c r="L3" s="7"/>
      <c r="M3" s="7"/>
      <c r="N3" s="7"/>
      <c r="O3" s="9"/>
      <c r="P3" s="10" t="s">
        <v>25</v>
      </c>
      <c r="Q3" s="11"/>
    </row>
    <row r="4" spans="1:17" ht="13.5">
      <c r="A4" s="12" t="s">
        <v>1</v>
      </c>
      <c r="B4" s="2"/>
      <c r="C4" s="13" t="s">
        <v>12</v>
      </c>
      <c r="D4" s="14"/>
      <c r="E4" s="15" t="s">
        <v>15</v>
      </c>
      <c r="F4" s="15"/>
      <c r="G4" s="16"/>
      <c r="H4" s="15" t="s">
        <v>18</v>
      </c>
      <c r="I4" s="15"/>
      <c r="J4" s="17" t="s">
        <v>19</v>
      </c>
      <c r="K4" s="18" t="s">
        <v>21</v>
      </c>
      <c r="L4" s="17" t="s">
        <v>22</v>
      </c>
      <c r="M4" s="17" t="s">
        <v>23</v>
      </c>
      <c r="N4" s="17" t="s">
        <v>24</v>
      </c>
      <c r="O4" s="19" t="s">
        <v>19</v>
      </c>
      <c r="P4" s="20"/>
      <c r="Q4" s="11"/>
    </row>
    <row r="5" spans="1:17" ht="13.5">
      <c r="A5" s="12"/>
      <c r="B5" s="2"/>
      <c r="C5" s="13"/>
      <c r="D5" s="18" t="s">
        <v>14</v>
      </c>
      <c r="E5" s="17" t="s">
        <v>16</v>
      </c>
      <c r="F5" s="17" t="s">
        <v>17</v>
      </c>
      <c r="G5" s="17" t="s">
        <v>14</v>
      </c>
      <c r="H5" s="17" t="s">
        <v>16</v>
      </c>
      <c r="I5" s="17" t="s">
        <v>17</v>
      </c>
      <c r="J5" s="21"/>
      <c r="K5" s="13"/>
      <c r="L5" s="21"/>
      <c r="M5" s="21"/>
      <c r="N5" s="21"/>
      <c r="O5" s="20"/>
      <c r="P5" s="22" t="s">
        <v>26</v>
      </c>
      <c r="Q5" s="11"/>
    </row>
    <row r="6" spans="1:17" ht="13.5" customHeight="1">
      <c r="A6" s="23" t="s">
        <v>2</v>
      </c>
      <c r="B6" s="24"/>
      <c r="C6" s="25">
        <f>SUM(C7:C15)</f>
        <v>109054</v>
      </c>
      <c r="D6" s="26">
        <f>SUM(D7:D15)</f>
        <v>71422.6</v>
      </c>
      <c r="E6" s="27">
        <f>SUM(E7:E15)</f>
        <v>1020.2</v>
      </c>
      <c r="F6" s="27">
        <f>SUM(F7:F15)</f>
        <v>72442.8</v>
      </c>
      <c r="G6" s="27">
        <f>SUM(G7:G15)</f>
        <v>19652.5</v>
      </c>
      <c r="H6" s="27">
        <f>SUM(H7:H15)</f>
        <v>1053.9</v>
      </c>
      <c r="I6" s="27">
        <f>SUM(I7:I15)</f>
        <v>20706.4</v>
      </c>
      <c r="J6" s="27">
        <f>SUM(J7:J15)</f>
        <v>15904.800000000001</v>
      </c>
      <c r="K6" s="25">
        <f>SUM(K7:K15)</f>
        <v>17798.600000000002</v>
      </c>
      <c r="L6" s="27">
        <f>SUM(L7:L15)</f>
        <v>8409.9</v>
      </c>
      <c r="M6" s="27">
        <f>SUM(M7:M15)</f>
        <v>51936.5</v>
      </c>
      <c r="N6" s="27">
        <f>SUM(N7:N15)</f>
        <v>13671.300000000001</v>
      </c>
      <c r="O6" s="27">
        <f>SUM(O7:O15)</f>
        <v>17237.7</v>
      </c>
      <c r="P6" s="27">
        <f>SUM(P7:P15)</f>
        <v>114009408.8</v>
      </c>
      <c r="Q6" s="11"/>
    </row>
    <row r="7" spans="1:17" ht="13.5">
      <c r="A7" s="6" t="s">
        <v>3</v>
      </c>
      <c r="B7" s="24"/>
      <c r="C7" s="25">
        <f>SUM(F7,I7,J7)</f>
        <v>9525.800000000001</v>
      </c>
      <c r="D7" s="25">
        <v>5541.7</v>
      </c>
      <c r="E7" s="27">
        <v>556.8</v>
      </c>
      <c r="F7" s="27">
        <f>SUM(D7:E7)</f>
        <v>6098.500000000001</v>
      </c>
      <c r="G7" s="27">
        <v>2852.1</v>
      </c>
      <c r="H7" s="27">
        <v>519</v>
      </c>
      <c r="I7" s="27">
        <f>SUM(G7:H7)</f>
        <v>3371.1000000000004</v>
      </c>
      <c r="J7" s="27">
        <v>56.2</v>
      </c>
      <c r="K7" s="25">
        <v>2253.9</v>
      </c>
      <c r="L7" s="27">
        <v>1233.6</v>
      </c>
      <c r="M7" s="27">
        <v>5806.5</v>
      </c>
      <c r="N7" s="27">
        <v>177.1</v>
      </c>
      <c r="O7" s="27">
        <v>54.7</v>
      </c>
      <c r="P7" s="27">
        <v>16038307.8</v>
      </c>
      <c r="Q7" s="11"/>
    </row>
    <row r="8" spans="1:17" ht="13.5">
      <c r="A8" s="28" t="s">
        <v>4</v>
      </c>
      <c r="B8" s="15"/>
      <c r="C8" s="29">
        <f>SUM(F8,I8,J8)</f>
        <v>2757.5</v>
      </c>
      <c r="D8" s="29">
        <v>1602.1</v>
      </c>
      <c r="E8" s="30">
        <v>17.2</v>
      </c>
      <c r="F8" s="30">
        <f>SUM(D8:E8)</f>
        <v>1619.3000000000002</v>
      </c>
      <c r="G8" s="30">
        <v>436.2</v>
      </c>
      <c r="H8" s="30">
        <v>9.4</v>
      </c>
      <c r="I8" s="30">
        <f>SUM(G8:H8)</f>
        <v>445.6</v>
      </c>
      <c r="J8" s="30">
        <v>692.6</v>
      </c>
      <c r="K8" s="29">
        <v>154</v>
      </c>
      <c r="L8" s="30">
        <v>58.1</v>
      </c>
      <c r="M8" s="30">
        <v>2109</v>
      </c>
      <c r="N8" s="30">
        <v>356.7</v>
      </c>
      <c r="O8" s="30">
        <v>79.7</v>
      </c>
      <c r="P8" s="30">
        <v>4663087.6</v>
      </c>
      <c r="Q8" s="11"/>
    </row>
    <row r="9" spans="1:17" ht="13.5">
      <c r="A9" s="28" t="s">
        <v>5</v>
      </c>
      <c r="B9" s="15"/>
      <c r="C9" s="29">
        <f>SUM(F9,I9,J9)</f>
        <v>12748.4</v>
      </c>
      <c r="D9" s="29">
        <v>9529.3</v>
      </c>
      <c r="E9" s="30">
        <v>165.3</v>
      </c>
      <c r="F9" s="30">
        <f>SUM(D9:E9)</f>
        <v>9694.6</v>
      </c>
      <c r="G9" s="30">
        <v>2483.5</v>
      </c>
      <c r="H9" s="30">
        <v>201.9</v>
      </c>
      <c r="I9" s="30">
        <f>SUM(G9:H9)</f>
        <v>2685.4</v>
      </c>
      <c r="J9" s="30">
        <v>368.4</v>
      </c>
      <c r="K9" s="29">
        <v>983.5</v>
      </c>
      <c r="L9" s="30">
        <v>1182.8</v>
      </c>
      <c r="M9" s="30">
        <v>8503.9</v>
      </c>
      <c r="N9" s="30">
        <v>1758.1</v>
      </c>
      <c r="O9" s="30">
        <v>320.1</v>
      </c>
      <c r="P9" s="30">
        <v>12967090.3</v>
      </c>
      <c r="Q9" s="11"/>
    </row>
    <row r="10" spans="1:17" ht="13.5">
      <c r="A10" s="28" t="s">
        <v>6</v>
      </c>
      <c r="B10" s="15"/>
      <c r="C10" s="29">
        <f>SUM(F10,I10,J10)</f>
        <v>7059.8</v>
      </c>
      <c r="D10" s="29">
        <v>4228.5</v>
      </c>
      <c r="E10" s="30">
        <v>88.7</v>
      </c>
      <c r="F10" s="30">
        <f>SUM(D10:E10)</f>
        <v>4317.2</v>
      </c>
      <c r="G10" s="30">
        <v>1236.5</v>
      </c>
      <c r="H10" s="30">
        <v>40.9</v>
      </c>
      <c r="I10" s="30">
        <f>SUM(G10:H10)</f>
        <v>1277.4</v>
      </c>
      <c r="J10" s="30">
        <v>1465.2</v>
      </c>
      <c r="K10" s="29">
        <v>593.3</v>
      </c>
      <c r="L10" s="30">
        <v>473.5</v>
      </c>
      <c r="M10" s="30">
        <v>4256.6</v>
      </c>
      <c r="N10" s="30">
        <v>265.3</v>
      </c>
      <c r="O10" s="30">
        <v>1471.1</v>
      </c>
      <c r="P10" s="30">
        <v>15587214.4</v>
      </c>
      <c r="Q10" s="11"/>
    </row>
    <row r="11" spans="1:17" ht="13.5">
      <c r="A11" s="28" t="s">
        <v>7</v>
      </c>
      <c r="B11" s="15"/>
      <c r="C11" s="29">
        <f>SUM(F11,I11,J11)</f>
        <v>33165</v>
      </c>
      <c r="D11" s="29">
        <v>23436.5</v>
      </c>
      <c r="E11" s="30">
        <v>10.7</v>
      </c>
      <c r="F11" s="30">
        <f>SUM(D11:E11)</f>
        <v>23447.2</v>
      </c>
      <c r="G11" s="30">
        <v>1877.9</v>
      </c>
      <c r="H11" s="30">
        <v>5.7</v>
      </c>
      <c r="I11" s="30">
        <f>SUM(G11:H11)</f>
        <v>1883.6000000000001</v>
      </c>
      <c r="J11" s="30">
        <v>7834.2</v>
      </c>
      <c r="K11" s="29">
        <v>4136.9</v>
      </c>
      <c r="L11" s="30">
        <v>3128.2</v>
      </c>
      <c r="M11" s="30">
        <v>10089</v>
      </c>
      <c r="N11" s="30">
        <v>6293.6</v>
      </c>
      <c r="O11" s="30">
        <v>9517.3</v>
      </c>
      <c r="P11" s="30">
        <v>7347031.7</v>
      </c>
      <c r="Q11" s="11"/>
    </row>
    <row r="12" spans="1:17" ht="13.5">
      <c r="A12" s="28" t="s">
        <v>8</v>
      </c>
      <c r="B12" s="15"/>
      <c r="C12" s="29">
        <f>SUM(F12,I12,J12)</f>
        <v>18171.300000000003</v>
      </c>
      <c r="D12" s="29">
        <v>11299.5</v>
      </c>
      <c r="E12" s="30">
        <v>65.2</v>
      </c>
      <c r="F12" s="30">
        <f>SUM(D12:E12)</f>
        <v>11364.7</v>
      </c>
      <c r="G12" s="30">
        <v>6510.1</v>
      </c>
      <c r="H12" s="30">
        <v>138.3</v>
      </c>
      <c r="I12" s="30">
        <f>SUM(G12:H12)</f>
        <v>6648.400000000001</v>
      </c>
      <c r="J12" s="30">
        <v>158.2</v>
      </c>
      <c r="K12" s="29">
        <v>6976.7</v>
      </c>
      <c r="L12" s="30">
        <v>1161.8</v>
      </c>
      <c r="M12" s="30">
        <v>7281.1</v>
      </c>
      <c r="N12" s="30">
        <v>2397.4</v>
      </c>
      <c r="O12" s="30">
        <v>354.3</v>
      </c>
      <c r="P12" s="30">
        <v>31946290.4</v>
      </c>
      <c r="Q12" s="11"/>
    </row>
    <row r="13" spans="1:17" ht="13.5">
      <c r="A13" s="28" t="s">
        <v>9</v>
      </c>
      <c r="B13" s="15"/>
      <c r="C13" s="29">
        <f>SUM(F13,I13,J13)</f>
        <v>6773.1</v>
      </c>
      <c r="D13" s="29">
        <v>4814.4</v>
      </c>
      <c r="E13" s="30">
        <v>85.5</v>
      </c>
      <c r="F13" s="30">
        <f>SUM(D13:E13)</f>
        <v>4899.900000000001</v>
      </c>
      <c r="G13" s="30">
        <v>1741.4</v>
      </c>
      <c r="H13" s="30">
        <v>118.4</v>
      </c>
      <c r="I13" s="30">
        <f>SUM(G13:H13)</f>
        <v>1859.8000000000002</v>
      </c>
      <c r="J13" s="30">
        <v>13.4</v>
      </c>
      <c r="K13" s="29">
        <v>1682.4</v>
      </c>
      <c r="L13" s="30">
        <v>204.7</v>
      </c>
      <c r="M13" s="30">
        <v>4403.5</v>
      </c>
      <c r="N13" s="30">
        <v>392</v>
      </c>
      <c r="O13" s="30">
        <v>90.5</v>
      </c>
      <c r="P13" s="30">
        <v>13793697.9</v>
      </c>
      <c r="Q13" s="11"/>
    </row>
    <row r="14" spans="1:17" ht="13.5">
      <c r="A14" s="28" t="s">
        <v>10</v>
      </c>
      <c r="B14" s="15"/>
      <c r="C14" s="29">
        <f>SUM(F14,I14,J14)</f>
        <v>7803.3</v>
      </c>
      <c r="D14" s="29">
        <v>5002.4</v>
      </c>
      <c r="E14" s="30">
        <v>0.2</v>
      </c>
      <c r="F14" s="30">
        <f>SUM(D14:E14)</f>
        <v>5002.6</v>
      </c>
      <c r="G14" s="30">
        <v>789.8</v>
      </c>
      <c r="H14" s="30">
        <v>4.9</v>
      </c>
      <c r="I14" s="30">
        <f>SUM(G14:H14)</f>
        <v>794.7</v>
      </c>
      <c r="J14" s="30">
        <v>2006</v>
      </c>
      <c r="K14" s="29">
        <v>287.6</v>
      </c>
      <c r="L14" s="30">
        <v>240.5</v>
      </c>
      <c r="M14" s="30">
        <v>3632</v>
      </c>
      <c r="N14" s="30">
        <v>905.3</v>
      </c>
      <c r="O14" s="30">
        <v>2737.9</v>
      </c>
      <c r="P14" s="30">
        <v>4305621.4</v>
      </c>
      <c r="Q14" s="11"/>
    </row>
    <row r="15" spans="1:17" ht="13.5">
      <c r="A15" s="28" t="s">
        <v>11</v>
      </c>
      <c r="B15" s="15"/>
      <c r="C15" s="29">
        <f>SUM(F15,I15,J15)</f>
        <v>11049.800000000001</v>
      </c>
      <c r="D15" s="29">
        <v>5968.2</v>
      </c>
      <c r="E15" s="30">
        <v>30.6</v>
      </c>
      <c r="F15" s="30">
        <f>SUM(D15:E15)</f>
        <v>5998.800000000001</v>
      </c>
      <c r="G15" s="30">
        <v>1725</v>
      </c>
      <c r="H15" s="30">
        <v>15.4</v>
      </c>
      <c r="I15" s="30">
        <f>SUM(G15:H15)</f>
        <v>1740.4</v>
      </c>
      <c r="J15" s="30">
        <v>3310.6</v>
      </c>
      <c r="K15" s="29">
        <v>730.3</v>
      </c>
      <c r="L15" s="30">
        <v>726.7</v>
      </c>
      <c r="M15" s="30">
        <v>5854.9</v>
      </c>
      <c r="N15" s="30">
        <v>1125.8</v>
      </c>
      <c r="O15" s="30">
        <v>2612.1</v>
      </c>
      <c r="P15" s="30">
        <v>7361067.3</v>
      </c>
      <c r="Q15" s="11"/>
    </row>
    <row r="16" spans="1:17" ht="13.5">
      <c r="A16" s="31"/>
      <c r="B16" s="31"/>
      <c r="C16" s="31"/>
      <c r="D16" s="3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3"/>
    </row>
  </sheetData>
  <sheetProtection/>
  <printOptions/>
  <pageMargins left="0.5" right="0.5" top="0.5" bottom="0.5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defaultGridColor="0" zoomScale="87" zoomScaleNormal="87" colorId="22" workbookViewId="0" topLeftCell="A1">
      <pane topLeftCell="A1" activePane="topLeft" state="split"/>
      <selection pane="topLeft" activeCell="A2" sqref="A2"/>
    </sheetView>
  </sheetViews>
  <sheetFormatPr defaultColWidth="8.88671875" defaultRowHeight="15"/>
  <cols>
    <col min="1" max="256" width="10.6640625" style="34" customWidth="1"/>
  </cols>
  <sheetData>
    <row r="1" spans="1:17" ht="13.5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8"/>
      <c r="P1" s="38"/>
      <c r="Q1" s="38"/>
    </row>
    <row r="2" spans="1:17" ht="13.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9"/>
      <c r="O2" s="38"/>
      <c r="P2" s="38"/>
      <c r="Q2" s="38"/>
    </row>
    <row r="3" spans="1:17" ht="13.5">
      <c r="A3" s="41"/>
      <c r="B3" s="42"/>
      <c r="C3" s="43" t="s">
        <v>30</v>
      </c>
      <c r="D3" s="44" t="s">
        <v>32</v>
      </c>
      <c r="E3" s="45" t="s">
        <v>35</v>
      </c>
      <c r="F3" s="46"/>
      <c r="G3" s="45" t="s">
        <v>38</v>
      </c>
      <c r="H3" s="46"/>
      <c r="I3" s="45" t="s">
        <v>42</v>
      </c>
      <c r="J3" s="46"/>
      <c r="K3" s="46"/>
      <c r="L3" s="47"/>
      <c r="M3" s="46"/>
      <c r="N3" s="48"/>
      <c r="O3" s="38"/>
      <c r="P3" s="38"/>
      <c r="Q3" s="38"/>
    </row>
    <row r="4" spans="1:17" ht="13.5">
      <c r="A4" s="49" t="s">
        <v>28</v>
      </c>
      <c r="B4" s="50"/>
      <c r="C4" s="51"/>
      <c r="D4" s="52" t="s">
        <v>33</v>
      </c>
      <c r="E4" s="53" t="s">
        <v>33</v>
      </c>
      <c r="F4" s="53" t="s">
        <v>37</v>
      </c>
      <c r="G4" s="53" t="s">
        <v>39</v>
      </c>
      <c r="H4" s="53" t="s">
        <v>41</v>
      </c>
      <c r="I4" s="54"/>
      <c r="J4" s="53" t="s">
        <v>44</v>
      </c>
      <c r="K4" s="53" t="s">
        <v>45</v>
      </c>
      <c r="L4" s="55" t="s">
        <v>46</v>
      </c>
      <c r="M4" s="53" t="s">
        <v>47</v>
      </c>
      <c r="N4" s="48"/>
      <c r="O4" s="38"/>
      <c r="P4" s="38"/>
      <c r="Q4" s="38"/>
    </row>
    <row r="5" spans="1:17" ht="13.5">
      <c r="A5" s="56"/>
      <c r="B5" s="57"/>
      <c r="C5" s="51" t="s">
        <v>31</v>
      </c>
      <c r="D5" s="52" t="s">
        <v>34</v>
      </c>
      <c r="E5" s="53" t="s">
        <v>36</v>
      </c>
      <c r="F5" s="54"/>
      <c r="G5" s="53" t="s">
        <v>40</v>
      </c>
      <c r="H5" s="54"/>
      <c r="I5" s="53" t="s">
        <v>43</v>
      </c>
      <c r="J5" s="54"/>
      <c r="K5" s="54"/>
      <c r="L5" s="55"/>
      <c r="M5" s="54"/>
      <c r="N5" s="48"/>
      <c r="O5" s="38"/>
      <c r="P5" s="38"/>
      <c r="Q5" s="38"/>
    </row>
    <row r="6" spans="1:17" ht="13.5">
      <c r="A6" s="58" t="s">
        <v>29</v>
      </c>
      <c r="B6" s="59"/>
      <c r="C6" s="60">
        <f>SUM(C7:C15)</f>
        <v>109054</v>
      </c>
      <c r="D6" s="61">
        <f>SUM(D7:D15)</f>
        <v>3676.2000000000003</v>
      </c>
      <c r="E6" s="62">
        <f>SUM(E7:E15)</f>
        <v>6443.200000000001</v>
      </c>
      <c r="F6" s="62">
        <f>SUM(F7:F15)</f>
        <v>961.5</v>
      </c>
      <c r="G6" s="62">
        <f>SUM(G7:G15)</f>
        <v>11051.400000000001</v>
      </c>
      <c r="H6" s="62">
        <f>SUM(H7:H15)</f>
        <v>14240.600000000002</v>
      </c>
      <c r="I6" s="62">
        <f>SUM(I7:I15)</f>
        <v>27179.9</v>
      </c>
      <c r="J6" s="62">
        <f>SUM(J7:J15)</f>
        <v>22442.600000000002</v>
      </c>
      <c r="K6" s="62">
        <f>SUM(K7:K15)</f>
        <v>13601.7</v>
      </c>
      <c r="L6" s="63">
        <f>SUM(L7:L15)</f>
        <v>6718.900000000001</v>
      </c>
      <c r="M6" s="62">
        <f>SUM(M7:M15)</f>
        <v>9456.9</v>
      </c>
      <c r="N6" s="64"/>
      <c r="O6" s="65"/>
      <c r="P6" s="65"/>
      <c r="Q6" s="65"/>
    </row>
    <row r="7" spans="1:17" ht="13.5">
      <c r="A7" s="66" t="s">
        <v>3</v>
      </c>
      <c r="B7" s="67"/>
      <c r="C7" s="68">
        <f>SUM(D7:M7)-L7</f>
        <v>9525.8</v>
      </c>
      <c r="D7" s="69">
        <v>1038.7</v>
      </c>
      <c r="E7" s="70">
        <v>1686</v>
      </c>
      <c r="F7" s="70">
        <v>95.6</v>
      </c>
      <c r="G7" s="70">
        <v>1959.3</v>
      </c>
      <c r="H7" s="70">
        <v>1196.5</v>
      </c>
      <c r="I7" s="70">
        <v>904.4</v>
      </c>
      <c r="J7" s="70">
        <v>556.3</v>
      </c>
      <c r="K7" s="70">
        <v>901.6</v>
      </c>
      <c r="L7" s="71">
        <v>624.1</v>
      </c>
      <c r="M7" s="70">
        <v>1187.4</v>
      </c>
      <c r="N7" s="64"/>
      <c r="O7" s="65"/>
      <c r="P7" s="65"/>
      <c r="Q7" s="65"/>
    </row>
    <row r="8" spans="1:17" ht="13.5">
      <c r="A8" s="72" t="s">
        <v>4</v>
      </c>
      <c r="B8" s="73"/>
      <c r="C8" s="74">
        <f>SUM(D8:M8)-L8</f>
        <v>2757.5</v>
      </c>
      <c r="D8" s="75">
        <v>10.4</v>
      </c>
      <c r="E8" s="76">
        <v>320.9</v>
      </c>
      <c r="F8" s="76">
        <v>52.5</v>
      </c>
      <c r="G8" s="76">
        <v>185.7</v>
      </c>
      <c r="H8" s="76">
        <v>546.6</v>
      </c>
      <c r="I8" s="76">
        <v>640.2</v>
      </c>
      <c r="J8" s="76">
        <v>703.5</v>
      </c>
      <c r="K8" s="76">
        <v>266.1</v>
      </c>
      <c r="L8" s="77">
        <v>210.3</v>
      </c>
      <c r="M8" s="76">
        <v>31.6</v>
      </c>
      <c r="N8" s="64"/>
      <c r="O8" s="65"/>
      <c r="P8" s="65"/>
      <c r="Q8" s="65"/>
    </row>
    <row r="9" spans="1:17" ht="13.5">
      <c r="A9" s="72" t="s">
        <v>5</v>
      </c>
      <c r="B9" s="73"/>
      <c r="C9" s="74">
        <f>SUM(D9:M9)-L9</f>
        <v>12748.400000000001</v>
      </c>
      <c r="D9" s="75">
        <v>225.9</v>
      </c>
      <c r="E9" s="76">
        <v>372.7</v>
      </c>
      <c r="F9" s="76">
        <v>69.9</v>
      </c>
      <c r="G9" s="76">
        <v>745.4</v>
      </c>
      <c r="H9" s="76">
        <v>1259.8</v>
      </c>
      <c r="I9" s="76">
        <v>2494.6</v>
      </c>
      <c r="J9" s="76">
        <v>1778.1</v>
      </c>
      <c r="K9" s="76">
        <v>4560</v>
      </c>
      <c r="L9" s="77">
        <v>2218.2</v>
      </c>
      <c r="M9" s="76">
        <v>1242</v>
      </c>
      <c r="N9" s="64"/>
      <c r="O9" s="65"/>
      <c r="P9" s="65"/>
      <c r="Q9" s="65"/>
    </row>
    <row r="10" spans="1:17" ht="13.5">
      <c r="A10" s="72" t="s">
        <v>6</v>
      </c>
      <c r="B10" s="73"/>
      <c r="C10" s="74">
        <f>SUM(D10:M10)-L10</f>
        <v>7059.8</v>
      </c>
      <c r="D10" s="75">
        <v>759.6</v>
      </c>
      <c r="E10" s="76">
        <v>210.6</v>
      </c>
      <c r="F10" s="76">
        <v>76.1</v>
      </c>
      <c r="G10" s="76">
        <v>709.1</v>
      </c>
      <c r="H10" s="76">
        <v>334.1</v>
      </c>
      <c r="I10" s="76">
        <v>601</v>
      </c>
      <c r="J10" s="76">
        <v>1733.4</v>
      </c>
      <c r="K10" s="76">
        <v>1260.1</v>
      </c>
      <c r="L10" s="77">
        <v>708</v>
      </c>
      <c r="M10" s="76">
        <v>1375.8</v>
      </c>
      <c r="N10" s="64"/>
      <c r="O10" s="65"/>
      <c r="P10" s="65"/>
      <c r="Q10" s="65"/>
    </row>
    <row r="11" spans="1:17" ht="13.5">
      <c r="A11" s="72" t="s">
        <v>7</v>
      </c>
      <c r="B11" s="73"/>
      <c r="C11" s="74">
        <f>SUM(D11:M11)-L11</f>
        <v>33165</v>
      </c>
      <c r="D11" s="75">
        <v>325.9</v>
      </c>
      <c r="E11" s="76">
        <v>884.1</v>
      </c>
      <c r="F11" s="76">
        <v>153.4</v>
      </c>
      <c r="G11" s="76">
        <v>3238.1</v>
      </c>
      <c r="H11" s="76">
        <v>4859.4</v>
      </c>
      <c r="I11" s="76">
        <v>11540.2</v>
      </c>
      <c r="J11" s="76">
        <v>9057.3</v>
      </c>
      <c r="K11" s="76">
        <v>1565.7</v>
      </c>
      <c r="L11" s="77">
        <v>726</v>
      </c>
      <c r="M11" s="76">
        <v>1540.9</v>
      </c>
      <c r="N11" s="64"/>
      <c r="O11" s="65"/>
      <c r="P11" s="65"/>
      <c r="Q11" s="65"/>
    </row>
    <row r="12" spans="1:17" ht="13.5">
      <c r="A12" s="72" t="s">
        <v>8</v>
      </c>
      <c r="B12" s="73"/>
      <c r="C12" s="74">
        <f>SUM(D12:M12)-L12</f>
        <v>18171.300000000003</v>
      </c>
      <c r="D12" s="75">
        <v>311.2</v>
      </c>
      <c r="E12" s="76">
        <v>550.7</v>
      </c>
      <c r="F12" s="76">
        <v>110.5</v>
      </c>
      <c r="G12" s="76">
        <v>2391</v>
      </c>
      <c r="H12" s="76">
        <v>3076.7</v>
      </c>
      <c r="I12" s="76">
        <v>5821.9</v>
      </c>
      <c r="J12" s="76">
        <v>3352.5</v>
      </c>
      <c r="K12" s="76">
        <v>518.8</v>
      </c>
      <c r="L12" s="77">
        <v>398.8</v>
      </c>
      <c r="M12" s="76">
        <v>2038</v>
      </c>
      <c r="N12" s="64"/>
      <c r="O12" s="65"/>
      <c r="P12" s="65"/>
      <c r="Q12" s="65"/>
    </row>
    <row r="13" spans="1:17" ht="13.5">
      <c r="A13" s="72" t="s">
        <v>9</v>
      </c>
      <c r="B13" s="73"/>
      <c r="C13" s="74">
        <f>SUM(D13:M13)-L13</f>
        <v>6773.1</v>
      </c>
      <c r="D13" s="75">
        <v>854.3</v>
      </c>
      <c r="E13" s="76">
        <v>831.9</v>
      </c>
      <c r="F13" s="76">
        <v>140.1</v>
      </c>
      <c r="G13" s="76">
        <v>789.8</v>
      </c>
      <c r="H13" s="76">
        <v>511.7</v>
      </c>
      <c r="I13" s="76">
        <v>777.6</v>
      </c>
      <c r="J13" s="76">
        <v>1360.5</v>
      </c>
      <c r="K13" s="76">
        <v>758.2</v>
      </c>
      <c r="L13" s="77">
        <v>677.6</v>
      </c>
      <c r="M13" s="76">
        <v>749</v>
      </c>
      <c r="N13" s="64"/>
      <c r="O13" s="65"/>
      <c r="P13" s="65"/>
      <c r="Q13" s="65"/>
    </row>
    <row r="14" spans="1:17" ht="13.5">
      <c r="A14" s="72" t="s">
        <v>10</v>
      </c>
      <c r="B14" s="73"/>
      <c r="C14" s="74">
        <f>SUM(D14:M14)-L14</f>
        <v>7803.3</v>
      </c>
      <c r="D14" s="75">
        <v>4.2</v>
      </c>
      <c r="E14" s="76">
        <v>83.2</v>
      </c>
      <c r="F14" s="76">
        <v>53.8</v>
      </c>
      <c r="G14" s="76">
        <v>614.6</v>
      </c>
      <c r="H14" s="76">
        <v>701.5</v>
      </c>
      <c r="I14" s="76">
        <v>2646.4</v>
      </c>
      <c r="J14" s="76">
        <v>3126.7</v>
      </c>
      <c r="K14" s="76">
        <v>110.5</v>
      </c>
      <c r="L14" s="77">
        <v>76.2</v>
      </c>
      <c r="M14" s="76">
        <v>462.4</v>
      </c>
      <c r="N14" s="64"/>
      <c r="O14" s="65"/>
      <c r="P14" s="65"/>
      <c r="Q14" s="65"/>
    </row>
    <row r="15" spans="1:17" ht="13.5">
      <c r="A15" s="72" t="s">
        <v>11</v>
      </c>
      <c r="B15" s="73"/>
      <c r="C15" s="74">
        <f>SUM(D15:M15)-L15</f>
        <v>11049.800000000001</v>
      </c>
      <c r="D15" s="75">
        <v>146</v>
      </c>
      <c r="E15" s="76">
        <v>1503.1</v>
      </c>
      <c r="F15" s="76">
        <v>209.6</v>
      </c>
      <c r="G15" s="76">
        <v>418.4</v>
      </c>
      <c r="H15" s="76">
        <v>1754.3</v>
      </c>
      <c r="I15" s="76">
        <v>1753.6</v>
      </c>
      <c r="J15" s="76">
        <v>774.3</v>
      </c>
      <c r="K15" s="76">
        <v>3660.7</v>
      </c>
      <c r="L15" s="77">
        <v>1079.7</v>
      </c>
      <c r="M15" s="76">
        <v>829.8</v>
      </c>
      <c r="N15" s="64"/>
      <c r="O15" s="65"/>
      <c r="P15" s="65"/>
      <c r="Q15" s="65"/>
    </row>
    <row r="16" spans="1:17" ht="13.5">
      <c r="A16" s="78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5"/>
      <c r="O16" s="65"/>
      <c r="P16" s="65"/>
      <c r="Q16" s="65"/>
    </row>
  </sheetData>
  <sheetProtection/>
  <printOptions/>
  <pageMargins left="0.5" right="0.5" top="0.5" bottom="0.5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