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８表" sheetId="1" r:id="rId1"/>
    <sheet name="９表" sheetId="2" r:id="rId2"/>
  </sheets>
  <definedNames>
    <definedName name="_xlnm.Print_Area">'９表'!$A$1:$M$15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<sst xmlns="http://schemas.openxmlformats.org/spreadsheetml/2006/main" count="62" uniqueCount="48">
  <si>
    <t>第8表　利用別入込観光客及び消費金額集計表（広域圏別）</t>
  </si>
  <si>
    <t>　 広　域　圏</t>
  </si>
  <si>
    <t xml:space="preserve">  県      計</t>
  </si>
  <si>
    <t>秩父広域圏</t>
  </si>
  <si>
    <t>児玉郡市広域圏</t>
  </si>
  <si>
    <t>大里広域圏</t>
  </si>
  <si>
    <t>比企広域圏</t>
  </si>
  <si>
    <t>中央広域圏</t>
  </si>
  <si>
    <t>西部第一広域圏</t>
  </si>
  <si>
    <t>西部第二広域圏</t>
  </si>
  <si>
    <t>東部広域圏</t>
  </si>
  <si>
    <t>利根広域圏</t>
  </si>
  <si>
    <t xml:space="preserve"> 観光客数</t>
  </si>
  <si>
    <t>　　　　県　　　　内　　　　・　　　　県　　　　外　　　　別</t>
  </si>
  <si>
    <t>日帰り</t>
  </si>
  <si>
    <t>県　　　内</t>
  </si>
  <si>
    <t>宿泊</t>
  </si>
  <si>
    <t>計</t>
  </si>
  <si>
    <t>県　　　外</t>
  </si>
  <si>
    <t>不明</t>
  </si>
  <si>
    <t>　　利　　用　　交　　通　　機　　関　　別</t>
  </si>
  <si>
    <t>鉄道</t>
  </si>
  <si>
    <t>バス</t>
  </si>
  <si>
    <t>自家用車</t>
  </si>
  <si>
    <t>その他</t>
  </si>
  <si>
    <t>消費金額</t>
  </si>
  <si>
    <t>(千円)</t>
  </si>
  <si>
    <t>第9表　目的別入込観光客集計表（広域圏別）</t>
  </si>
  <si>
    <t xml:space="preserve">  広 域 圏</t>
  </si>
  <si>
    <t>県　計</t>
  </si>
  <si>
    <t xml:space="preserve"> 　観光の目的</t>
  </si>
  <si>
    <t>観光客数</t>
  </si>
  <si>
    <t>ハイキング</t>
  </si>
  <si>
    <t>及　　　び</t>
  </si>
  <si>
    <t>登　山　客</t>
  </si>
  <si>
    <t>花　見　客</t>
  </si>
  <si>
    <t>紅葉狩り客</t>
  </si>
  <si>
    <t>釣 り 客</t>
  </si>
  <si>
    <t>寺社参詣及び</t>
  </si>
  <si>
    <t>文化財･天然</t>
  </si>
  <si>
    <t>記念物見学客</t>
  </si>
  <si>
    <t>遊園地客</t>
  </si>
  <si>
    <t>各 種 行 事</t>
  </si>
  <si>
    <t>まつり見学客</t>
  </si>
  <si>
    <t>スポーツ客</t>
  </si>
  <si>
    <t>産業観光客</t>
  </si>
  <si>
    <t>うち観光農業客</t>
  </si>
  <si>
    <t>そ の 他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</si>
</sst>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#,##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ＭＳ Ｐゴシック"/>
      <family val="0"/>
    </font>
    <font>
      <sz val="10"/>
      <name val="ＭＳ 明朝"/>
      <family val="0"/>
    </font>
    <font>
      <sz val="10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5" fontId="5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164" fontId="5" fillId="2" borderId="1" xfId="0" applyNumberFormat="1" applyFont="1" applyFill="1" applyAlignment="1">
      <alignment/>
    </xf>
    <xf numFmtId="164" fontId="5" fillId="2" borderId="2" xfId="0" applyNumberFormat="1" applyFont="1" applyFill="1" applyAlignment="1">
      <alignment/>
    </xf>
    <xf numFmtId="164" fontId="5" fillId="2" borderId="3" xfId="0" applyNumberFormat="1" applyFont="1" applyFill="1" applyAlignment="1">
      <alignment/>
    </xf>
    <xf numFmtId="165" fontId="5" fillId="2" borderId="2" xfId="0" applyNumberFormat="1" applyFont="1" applyFill="1" applyAlignment="1">
      <alignment/>
    </xf>
    <xf numFmtId="165" fontId="5" fillId="2" borderId="4" xfId="0" applyNumberFormat="1" applyFont="1" applyFill="1" applyAlignment="1">
      <alignment horizontal="center"/>
    </xf>
    <xf numFmtId="164" fontId="6" fillId="2" borderId="5" xfId="0" applyNumberFormat="1" applyFont="1" applyFill="1" applyAlignment="1">
      <alignment/>
    </xf>
    <xf numFmtId="164" fontId="5" fillId="2" borderId="5" xfId="0" applyNumberFormat="1" applyFont="1" applyFill="1" applyAlignment="1">
      <alignment/>
    </xf>
    <xf numFmtId="164" fontId="5" fillId="2" borderId="6" xfId="0" applyNumberFormat="1" applyFont="1" applyFill="1" applyAlignment="1">
      <alignment/>
    </xf>
    <xf numFmtId="164" fontId="5" fillId="2" borderId="7" xfId="0" applyNumberFormat="1" applyFont="1" applyFill="1" applyAlignment="1">
      <alignment/>
    </xf>
    <xf numFmtId="164" fontId="5" fillId="2" borderId="8" xfId="0" applyNumberFormat="1" applyFont="1" applyFill="1" applyAlignment="1">
      <alignment/>
    </xf>
    <xf numFmtId="164" fontId="5" fillId="2" borderId="9" xfId="0" applyNumberFormat="1" applyFont="1" applyFill="1" applyAlignment="1">
      <alignment/>
    </xf>
    <xf numFmtId="164" fontId="5" fillId="2" borderId="9" xfId="0" applyNumberFormat="1" applyFont="1" applyFill="1" applyAlignment="1">
      <alignment horizontal="center"/>
    </xf>
    <xf numFmtId="164" fontId="5" fillId="2" borderId="7" xfId="0" applyNumberFormat="1" applyFont="1" applyFill="1" applyAlignment="1">
      <alignment horizontal="center"/>
    </xf>
    <xf numFmtId="165" fontId="5" fillId="2" borderId="9" xfId="0" applyNumberFormat="1" applyFont="1" applyFill="1" applyAlignment="1">
      <alignment horizontal="center"/>
    </xf>
    <xf numFmtId="165" fontId="5" fillId="2" borderId="10" xfId="0" applyNumberFormat="1" applyFont="1" applyFill="1" applyAlignment="1">
      <alignment/>
    </xf>
    <xf numFmtId="164" fontId="5" fillId="2" borderId="10" xfId="0" applyNumberFormat="1" applyFont="1" applyFill="1" applyAlignment="1">
      <alignment/>
    </xf>
    <xf numFmtId="165" fontId="5" fillId="2" borderId="10" xfId="0" applyNumberFormat="1" applyFont="1" applyFill="1" applyAlignment="1">
      <alignment horizontal="center"/>
    </xf>
    <xf numFmtId="164" fontId="5" fillId="2" borderId="1" xfId="0" applyNumberFormat="1" applyFont="1" applyFill="1" applyAlignment="1">
      <alignment/>
    </xf>
    <xf numFmtId="164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4" xfId="0" applyNumberFormat="1" applyFont="1" applyFill="1" applyAlignment="1">
      <alignment/>
    </xf>
    <xf numFmtId="164" fontId="5" fillId="2" borderId="11" xfId="0" applyNumberFormat="1" applyFont="1" applyFill="1" applyAlignment="1">
      <alignment/>
    </xf>
    <xf numFmtId="165" fontId="5" fillId="2" borderId="7" xfId="0" applyNumberFormat="1" applyFont="1" applyFill="1" applyAlignment="1">
      <alignment/>
    </xf>
    <xf numFmtId="165" fontId="5" fillId="2" borderId="9" xfId="0" applyNumberFormat="1" applyFont="1" applyFill="1" applyAlignment="1">
      <alignment/>
    </xf>
    <xf numFmtId="164" fontId="4" fillId="0" borderId="2" xfId="0" applyNumberFormat="1" applyFont="1" applyAlignment="1">
      <alignment/>
    </xf>
    <xf numFmtId="165" fontId="4" fillId="0" borderId="2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5" fontId="5" fillId="2" borderId="1" xfId="0" applyNumberFormat="1" applyFont="1" applyFill="1" applyAlignment="1">
      <alignment/>
    </xf>
    <xf numFmtId="165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 horizontal="center"/>
    </xf>
    <xf numFmtId="165" fontId="5" fillId="2" borderId="4" xfId="0" applyNumberFormat="1" applyFont="1" applyFill="1" applyAlignment="1">
      <alignment horizontal="center"/>
    </xf>
    <xf numFmtId="165" fontId="5" fillId="2" borderId="4" xfId="0" applyNumberFormat="1" applyFont="1" applyFill="1" applyAlignment="1">
      <alignment/>
    </xf>
    <xf numFmtId="165" fontId="5" fillId="2" borderId="12" xfId="0" applyNumberFormat="1" applyFont="1" applyFill="1" applyAlignment="1">
      <alignment/>
    </xf>
    <xf numFmtId="164" fontId="5" fillId="2" borderId="5" xfId="0" applyNumberFormat="1" applyFont="1" applyFill="1" applyAlignment="1">
      <alignment/>
    </xf>
    <xf numFmtId="165" fontId="5" fillId="2" borderId="5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left"/>
    </xf>
    <xf numFmtId="165" fontId="5" fillId="2" borderId="6" xfId="0" applyNumberFormat="1" applyFont="1" applyFill="1" applyAlignment="1">
      <alignment/>
    </xf>
    <xf numFmtId="165" fontId="5" fillId="2" borderId="6" xfId="0" applyNumberFormat="1" applyFont="1" applyFill="1" applyAlignment="1">
      <alignment horizontal="center"/>
    </xf>
    <xf numFmtId="165" fontId="5" fillId="2" borderId="10" xfId="0" applyNumberFormat="1" applyFont="1" applyFill="1" applyAlignment="1">
      <alignment horizontal="center"/>
    </xf>
    <xf numFmtId="165" fontId="5" fillId="2" borderId="10" xfId="0" applyNumberFormat="1" applyFont="1" applyFill="1" applyAlignment="1">
      <alignment/>
    </xf>
    <xf numFmtId="165" fontId="5" fillId="2" borderId="13" xfId="0" applyNumberFormat="1" applyFont="1" applyFill="1" applyAlignment="1">
      <alignment/>
    </xf>
    <xf numFmtId="165" fontId="5" fillId="2" borderId="5" xfId="0" applyNumberFormat="1" applyFont="1" applyFill="1" applyAlignment="1">
      <alignment/>
    </xf>
    <xf numFmtId="165" fontId="5" fillId="2" borderId="0" xfId="0" applyNumberFormat="1" applyFont="1" applyFill="1" applyAlignment="1">
      <alignment/>
    </xf>
    <xf numFmtId="165" fontId="5" fillId="2" borderId="1" xfId="0" applyNumberFormat="1" applyFont="1" applyFill="1" applyAlignment="1">
      <alignment horizontal="right"/>
    </xf>
    <xf numFmtId="165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4" xfId="0" applyNumberFormat="1" applyFont="1" applyFill="1" applyAlignment="1">
      <alignment/>
    </xf>
    <xf numFmtId="165" fontId="5" fillId="2" borderId="12" xfId="0" applyNumberFormat="1" applyFont="1" applyFill="1" applyAlignment="1">
      <alignment/>
    </xf>
    <xf numFmtId="166" fontId="5" fillId="2" borderId="5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5" fontId="5" fillId="2" borderId="1" xfId="0" applyNumberFormat="1" applyFont="1" applyFill="1" applyAlignment="1">
      <alignment/>
    </xf>
    <xf numFmtId="165" fontId="5" fillId="2" borderId="2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3" xfId="0" applyNumberFormat="1" applyFont="1" applyFill="1" applyAlignment="1">
      <alignment/>
    </xf>
    <xf numFmtId="165" fontId="5" fillId="2" borderId="4" xfId="0" applyNumberFormat="1" applyFont="1" applyFill="1" applyAlignment="1">
      <alignment/>
    </xf>
    <xf numFmtId="165" fontId="5" fillId="2" borderId="12" xfId="0" applyNumberFormat="1" applyFont="1" applyFill="1" applyAlignment="1">
      <alignment/>
    </xf>
    <xf numFmtId="165" fontId="5" fillId="2" borderId="11" xfId="0" applyNumberFormat="1" applyFont="1" applyFill="1" applyAlignment="1">
      <alignment/>
    </xf>
    <xf numFmtId="165" fontId="5" fillId="2" borderId="8" xfId="0" applyNumberFormat="1" applyFont="1" applyFill="1" applyAlignment="1">
      <alignment/>
    </xf>
    <xf numFmtId="165" fontId="5" fillId="2" borderId="7" xfId="0" applyNumberFormat="1" applyFont="1" applyFill="1" applyAlignment="1">
      <alignment/>
    </xf>
    <xf numFmtId="165" fontId="5" fillId="2" borderId="7" xfId="0" applyNumberFormat="1" applyFont="1" applyFill="1" applyAlignment="1">
      <alignment/>
    </xf>
    <xf numFmtId="165" fontId="5" fillId="2" borderId="9" xfId="0" applyNumberFormat="1" applyFont="1" applyFill="1" applyAlignment="1">
      <alignment/>
    </xf>
    <xf numFmtId="165" fontId="5" fillId="2" borderId="14" xfId="0" applyNumberFormat="1" applyFont="1" applyFill="1" applyAlignment="1">
      <alignment/>
    </xf>
    <xf numFmtId="164" fontId="4" fillId="0" borderId="2" xfId="0" applyNumberFormat="1" applyFont="1" applyAlignment="1">
      <alignment/>
    </xf>
    <xf numFmtId="166" fontId="4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15" width="10.6640625" style="1" customWidth="1"/>
    <col min="16" max="16" width="11.6640625" style="1" customWidth="1"/>
    <col min="17" max="256" width="10.6640625" style="1" customWidth="1"/>
  </cols>
  <sheetData>
    <row r="1" spans="1:17" ht="13.5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4"/>
      <c r="Q1" s="5"/>
    </row>
    <row r="2" spans="1:17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  <c r="P2" s="4"/>
      <c r="Q2" s="5"/>
    </row>
    <row r="3" spans="1:17" ht="13.5">
      <c r="A3" s="6"/>
      <c r="B3" s="7"/>
      <c r="C3" s="8"/>
      <c r="D3" s="8" t="s">
        <v>13</v>
      </c>
      <c r="E3" s="7"/>
      <c r="F3" s="7"/>
      <c r="G3" s="7"/>
      <c r="H3" s="7"/>
      <c r="I3" s="7"/>
      <c r="J3" s="7"/>
      <c r="K3" s="8" t="s">
        <v>20</v>
      </c>
      <c r="L3" s="7"/>
      <c r="M3" s="7"/>
      <c r="N3" s="7"/>
      <c r="O3" s="9"/>
      <c r="P3" s="10" t="s">
        <v>25</v>
      </c>
      <c r="Q3" s="11"/>
    </row>
    <row r="4" spans="1:17" ht="13.5">
      <c r="A4" s="12" t="s">
        <v>1</v>
      </c>
      <c r="B4" s="2"/>
      <c r="C4" s="13" t="s">
        <v>12</v>
      </c>
      <c r="D4" s="14"/>
      <c r="E4" s="15" t="s">
        <v>15</v>
      </c>
      <c r="F4" s="15"/>
      <c r="G4" s="16"/>
      <c r="H4" s="15" t="s">
        <v>18</v>
      </c>
      <c r="I4" s="15"/>
      <c r="J4" s="17" t="s">
        <v>19</v>
      </c>
      <c r="K4" s="18" t="s">
        <v>21</v>
      </c>
      <c r="L4" s="17" t="s">
        <v>22</v>
      </c>
      <c r="M4" s="17" t="s">
        <v>23</v>
      </c>
      <c r="N4" s="17" t="s">
        <v>24</v>
      </c>
      <c r="O4" s="19" t="s">
        <v>19</v>
      </c>
      <c r="P4" s="20"/>
      <c r="Q4" s="11"/>
    </row>
    <row r="5" spans="1:17" ht="13.5">
      <c r="A5" s="12"/>
      <c r="B5" s="2"/>
      <c r="C5" s="13"/>
      <c r="D5" s="18" t="s">
        <v>14</v>
      </c>
      <c r="E5" s="17" t="s">
        <v>16</v>
      </c>
      <c r="F5" s="17" t="s">
        <v>17</v>
      </c>
      <c r="G5" s="17" t="s">
        <v>14</v>
      </c>
      <c r="H5" s="17" t="s">
        <v>16</v>
      </c>
      <c r="I5" s="17" t="s">
        <v>17</v>
      </c>
      <c r="J5" s="21"/>
      <c r="K5" s="13"/>
      <c r="L5" s="21"/>
      <c r="M5" s="21"/>
      <c r="N5" s="21"/>
      <c r="O5" s="20"/>
      <c r="P5" s="22" t="s">
        <v>26</v>
      </c>
      <c r="Q5" s="11"/>
    </row>
    <row r="6" spans="1:17" ht="13.5" customHeight="1">
      <c r="A6" s="23" t="s">
        <v>2</v>
      </c>
      <c r="B6" s="24"/>
      <c r="C6" s="25">
        <f>SUM(C7:C15)</f>
        <v>107035.1</v>
      </c>
      <c r="D6" s="26">
        <f>SUM(D7:D15)</f>
        <v>69414.2</v>
      </c>
      <c r="E6" s="27">
        <f>SUM(E7:E15)</f>
        <v>1088.7</v>
      </c>
      <c r="F6" s="27">
        <f>SUM(F7:F15)</f>
        <v>70502.90000000001</v>
      </c>
      <c r="G6" s="27">
        <f>SUM(G7:G15)</f>
        <v>19358.9</v>
      </c>
      <c r="H6" s="27">
        <f>SUM(H7:H15)</f>
        <v>1047.4</v>
      </c>
      <c r="I6" s="27">
        <f>SUM(I7:I15)</f>
        <v>20406.3</v>
      </c>
      <c r="J6" s="27">
        <f>SUM(J7:J15)</f>
        <v>16125.900000000001</v>
      </c>
      <c r="K6" s="25">
        <f>SUM(K7:K15)</f>
        <v>18630.000000000004</v>
      </c>
      <c r="L6" s="27">
        <f>SUM(L7:L15)</f>
        <v>10278.6</v>
      </c>
      <c r="M6" s="27">
        <f>SUM(M7:M15)</f>
        <v>51452.8</v>
      </c>
      <c r="N6" s="27">
        <f>SUM(N7:N15)</f>
        <v>13256.7</v>
      </c>
      <c r="O6" s="27">
        <f>SUM(O7:O15)</f>
        <v>13417</v>
      </c>
      <c r="P6" s="27">
        <f>SUM(P7:P15)</f>
        <v>124478133.6</v>
      </c>
      <c r="Q6" s="11"/>
    </row>
    <row r="7" spans="1:17" ht="13.5">
      <c r="A7" s="6" t="s">
        <v>3</v>
      </c>
      <c r="B7" s="24"/>
      <c r="C7" s="25">
        <f>SUM(F7,I7,J7)</f>
        <v>9712.2</v>
      </c>
      <c r="D7" s="25">
        <v>5727.1</v>
      </c>
      <c r="E7" s="27">
        <v>549.3</v>
      </c>
      <c r="F7" s="27">
        <f>SUM(D7:E7)</f>
        <v>6276.400000000001</v>
      </c>
      <c r="G7" s="27">
        <v>2912.8</v>
      </c>
      <c r="H7" s="27">
        <v>512</v>
      </c>
      <c r="I7" s="27">
        <f>SUM(G7:H7)</f>
        <v>3424.8</v>
      </c>
      <c r="J7" s="27">
        <v>11</v>
      </c>
      <c r="K7" s="25">
        <v>2323.7</v>
      </c>
      <c r="L7" s="27">
        <v>1226.9</v>
      </c>
      <c r="M7" s="27">
        <v>5982.4</v>
      </c>
      <c r="N7" s="27">
        <v>167.5</v>
      </c>
      <c r="O7" s="27">
        <v>11.7</v>
      </c>
      <c r="P7" s="27">
        <v>15699998.8</v>
      </c>
      <c r="Q7" s="11"/>
    </row>
    <row r="8" spans="1:17" ht="13.5">
      <c r="A8" s="28" t="s">
        <v>4</v>
      </c>
      <c r="B8" s="15"/>
      <c r="C8" s="29">
        <f>SUM(F8,I8,J8)</f>
        <v>2832.4</v>
      </c>
      <c r="D8" s="29">
        <v>1651.4</v>
      </c>
      <c r="E8" s="30">
        <v>10.6</v>
      </c>
      <c r="F8" s="30">
        <f>SUM(D8:E8)</f>
        <v>1662</v>
      </c>
      <c r="G8" s="30">
        <v>445.5</v>
      </c>
      <c r="H8" s="30">
        <v>11.1</v>
      </c>
      <c r="I8" s="30">
        <f>SUM(G8:H8)</f>
        <v>456.6</v>
      </c>
      <c r="J8" s="30">
        <v>713.8</v>
      </c>
      <c r="K8" s="29">
        <v>184.6</v>
      </c>
      <c r="L8" s="30">
        <v>68.2</v>
      </c>
      <c r="M8" s="30">
        <v>2198.9</v>
      </c>
      <c r="N8" s="30">
        <v>366.4</v>
      </c>
      <c r="O8" s="30">
        <v>14.3</v>
      </c>
      <c r="P8" s="30">
        <v>5224601.1</v>
      </c>
      <c r="Q8" s="11"/>
    </row>
    <row r="9" spans="1:17" ht="13.5">
      <c r="A9" s="28" t="s">
        <v>5</v>
      </c>
      <c r="B9" s="15"/>
      <c r="C9" s="29">
        <f>SUM(F9,I9,J9)</f>
        <v>12970.7</v>
      </c>
      <c r="D9" s="29">
        <v>8952.5</v>
      </c>
      <c r="E9" s="30">
        <v>183.7</v>
      </c>
      <c r="F9" s="30">
        <f>SUM(D9:E9)</f>
        <v>9136.2</v>
      </c>
      <c r="G9" s="30">
        <v>2494.9</v>
      </c>
      <c r="H9" s="30">
        <v>221.5</v>
      </c>
      <c r="I9" s="30">
        <f>SUM(G9:H9)</f>
        <v>2716.4</v>
      </c>
      <c r="J9" s="30">
        <v>1118.1</v>
      </c>
      <c r="K9" s="29">
        <v>1025.9</v>
      </c>
      <c r="L9" s="30">
        <v>1118.3</v>
      </c>
      <c r="M9" s="30">
        <v>7983.6</v>
      </c>
      <c r="N9" s="30">
        <v>1770.1</v>
      </c>
      <c r="O9" s="30">
        <v>1072.8</v>
      </c>
      <c r="P9" s="30">
        <v>13254776</v>
      </c>
      <c r="Q9" s="11"/>
    </row>
    <row r="10" spans="1:17" ht="13.5">
      <c r="A10" s="28" t="s">
        <v>6</v>
      </c>
      <c r="B10" s="15"/>
      <c r="C10" s="29">
        <f>SUM(F10,I10,J10)</f>
        <v>6500.7</v>
      </c>
      <c r="D10" s="29">
        <v>3953</v>
      </c>
      <c r="E10" s="30">
        <v>75</v>
      </c>
      <c r="F10" s="30">
        <f>SUM(D10:E10)</f>
        <v>4028</v>
      </c>
      <c r="G10" s="30">
        <v>1261.6</v>
      </c>
      <c r="H10" s="30">
        <v>40.1</v>
      </c>
      <c r="I10" s="30">
        <f>SUM(G10:H10)</f>
        <v>1301.7</v>
      </c>
      <c r="J10" s="30">
        <v>1171</v>
      </c>
      <c r="K10" s="29">
        <v>640</v>
      </c>
      <c r="L10" s="30">
        <v>501.6</v>
      </c>
      <c r="M10" s="30">
        <v>3829.2</v>
      </c>
      <c r="N10" s="30">
        <v>318.9</v>
      </c>
      <c r="O10" s="30">
        <v>1211</v>
      </c>
      <c r="P10" s="30">
        <v>15191056.7</v>
      </c>
      <c r="Q10" s="11"/>
    </row>
    <row r="11" spans="1:17" ht="13.5">
      <c r="A11" s="28" t="s">
        <v>7</v>
      </c>
      <c r="B11" s="15"/>
      <c r="C11" s="29">
        <f>SUM(F11,I11,J11)</f>
        <v>31450.300000000003</v>
      </c>
      <c r="D11" s="29">
        <v>23007.1</v>
      </c>
      <c r="E11" s="30">
        <v>30.2</v>
      </c>
      <c r="F11" s="30">
        <f>SUM(D11:E11)</f>
        <v>23037.300000000003</v>
      </c>
      <c r="G11" s="30">
        <v>2721.4</v>
      </c>
      <c r="H11" s="30">
        <v>5.4</v>
      </c>
      <c r="I11" s="30">
        <f>SUM(G11:H11)</f>
        <v>2726.8</v>
      </c>
      <c r="J11" s="30">
        <v>5686.2</v>
      </c>
      <c r="K11" s="29">
        <v>5512.7</v>
      </c>
      <c r="L11" s="30">
        <v>4952.8</v>
      </c>
      <c r="M11" s="30">
        <v>10330.1</v>
      </c>
      <c r="N11" s="30">
        <v>6072.5</v>
      </c>
      <c r="O11" s="30">
        <v>4582.2</v>
      </c>
      <c r="P11" s="30">
        <v>17705757.3</v>
      </c>
      <c r="Q11" s="11"/>
    </row>
    <row r="12" spans="1:17" ht="13.5">
      <c r="A12" s="28" t="s">
        <v>8</v>
      </c>
      <c r="B12" s="15"/>
      <c r="C12" s="29">
        <f>SUM(F12,I12,J12)</f>
        <v>17595.2</v>
      </c>
      <c r="D12" s="29">
        <v>10388.3</v>
      </c>
      <c r="E12" s="30">
        <v>115.8</v>
      </c>
      <c r="F12" s="30">
        <f>SUM(D12:E12)</f>
        <v>10504.1</v>
      </c>
      <c r="G12" s="30">
        <v>5890</v>
      </c>
      <c r="H12" s="30">
        <v>102.4</v>
      </c>
      <c r="I12" s="30">
        <f>SUM(G12:H12)</f>
        <v>5992.4</v>
      </c>
      <c r="J12" s="30">
        <v>1098.7</v>
      </c>
      <c r="K12" s="29">
        <v>6159.2</v>
      </c>
      <c r="L12" s="30">
        <v>1246.6</v>
      </c>
      <c r="M12" s="30">
        <v>6961.7</v>
      </c>
      <c r="N12" s="30">
        <v>1919.6</v>
      </c>
      <c r="O12" s="30">
        <v>1308.1</v>
      </c>
      <c r="P12" s="30">
        <v>32953519.4</v>
      </c>
      <c r="Q12" s="11"/>
    </row>
    <row r="13" spans="1:17" ht="13.5">
      <c r="A13" s="28" t="s">
        <v>9</v>
      </c>
      <c r="B13" s="15"/>
      <c r="C13" s="29">
        <f>SUM(F13,I13,J13)</f>
        <v>6682.900000000001</v>
      </c>
      <c r="D13" s="29">
        <v>4827.6</v>
      </c>
      <c r="E13" s="30">
        <v>87.3</v>
      </c>
      <c r="F13" s="30">
        <f>SUM(D13:E13)</f>
        <v>4914.900000000001</v>
      </c>
      <c r="G13" s="30">
        <v>1648.2</v>
      </c>
      <c r="H13" s="30">
        <v>103.7</v>
      </c>
      <c r="I13" s="30">
        <f>SUM(G13:H13)</f>
        <v>1751.9</v>
      </c>
      <c r="J13" s="30">
        <v>16.1</v>
      </c>
      <c r="K13" s="29">
        <v>1706</v>
      </c>
      <c r="L13" s="30">
        <v>219.1</v>
      </c>
      <c r="M13" s="30">
        <v>4272.5</v>
      </c>
      <c r="N13" s="30">
        <v>454.9</v>
      </c>
      <c r="O13" s="30">
        <v>30.4</v>
      </c>
      <c r="P13" s="30">
        <v>13737011.9</v>
      </c>
      <c r="Q13" s="11"/>
    </row>
    <row r="14" spans="1:17" ht="13.5">
      <c r="A14" s="28" t="s">
        <v>10</v>
      </c>
      <c r="B14" s="15"/>
      <c r="C14" s="29">
        <f>SUM(F14,I14,J14)</f>
        <v>8339.4</v>
      </c>
      <c r="D14" s="29">
        <v>4624.2</v>
      </c>
      <c r="E14" s="30">
        <v>2.5</v>
      </c>
      <c r="F14" s="30">
        <f>SUM(D14:E14)</f>
        <v>4626.7</v>
      </c>
      <c r="G14" s="30">
        <v>524.7</v>
      </c>
      <c r="H14" s="30">
        <v>3.3</v>
      </c>
      <c r="I14" s="30">
        <f>SUM(G14:H14)</f>
        <v>528</v>
      </c>
      <c r="J14" s="30">
        <v>3184.7</v>
      </c>
      <c r="K14" s="29">
        <v>372</v>
      </c>
      <c r="L14" s="30">
        <v>293.5</v>
      </c>
      <c r="M14" s="30">
        <v>4033.7</v>
      </c>
      <c r="N14" s="30">
        <v>991</v>
      </c>
      <c r="O14" s="30">
        <v>2649.2</v>
      </c>
      <c r="P14" s="30">
        <v>4160823.2</v>
      </c>
      <c r="Q14" s="11"/>
    </row>
    <row r="15" spans="1:17" ht="13.5">
      <c r="A15" s="28" t="s">
        <v>11</v>
      </c>
      <c r="B15" s="15"/>
      <c r="C15" s="29">
        <f>SUM(F15,I15,J15)</f>
        <v>10951.300000000001</v>
      </c>
      <c r="D15" s="29">
        <v>6283</v>
      </c>
      <c r="E15" s="30">
        <v>34.3</v>
      </c>
      <c r="F15" s="30">
        <f>SUM(D15:E15)</f>
        <v>6317.3</v>
      </c>
      <c r="G15" s="30">
        <v>1459.8</v>
      </c>
      <c r="H15" s="30">
        <v>47.9</v>
      </c>
      <c r="I15" s="30">
        <f>SUM(G15:H15)</f>
        <v>1507.7000000000003</v>
      </c>
      <c r="J15" s="30">
        <v>3126.3</v>
      </c>
      <c r="K15" s="29">
        <v>705.9</v>
      </c>
      <c r="L15" s="30">
        <v>651.6</v>
      </c>
      <c r="M15" s="30">
        <v>5860.7</v>
      </c>
      <c r="N15" s="30">
        <v>1195.8</v>
      </c>
      <c r="O15" s="30">
        <v>2537.3</v>
      </c>
      <c r="P15" s="30">
        <v>6550589.2</v>
      </c>
      <c r="Q15" s="11"/>
    </row>
    <row r="16" spans="1:17" ht="13.5">
      <c r="A16" s="31"/>
      <c r="B16" s="31"/>
      <c r="C16" s="31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/>
    </row>
  </sheetData>
  <sheetProtection/>
  <printOptions/>
  <pageMargins left="0.5" right="0.5" top="0.5" bottom="0.5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256" width="10.6640625" style="34" customWidth="1"/>
  </cols>
  <sheetData>
    <row r="1" spans="1:17" ht="13.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</row>
    <row r="2" spans="1:17" ht="13.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9"/>
      <c r="O2" s="38"/>
      <c r="P2" s="38"/>
      <c r="Q2" s="38"/>
    </row>
    <row r="3" spans="1:17" ht="13.5">
      <c r="A3" s="41"/>
      <c r="B3" s="42"/>
      <c r="C3" s="43" t="s">
        <v>30</v>
      </c>
      <c r="D3" s="44" t="s">
        <v>32</v>
      </c>
      <c r="E3" s="45" t="s">
        <v>35</v>
      </c>
      <c r="F3" s="46"/>
      <c r="G3" s="45" t="s">
        <v>38</v>
      </c>
      <c r="H3" s="46"/>
      <c r="I3" s="45" t="s">
        <v>42</v>
      </c>
      <c r="J3" s="46"/>
      <c r="K3" s="46"/>
      <c r="L3" s="47"/>
      <c r="M3" s="46"/>
      <c r="N3" s="48"/>
      <c r="O3" s="38"/>
      <c r="P3" s="38"/>
      <c r="Q3" s="38"/>
    </row>
    <row r="4" spans="1:17" ht="13.5">
      <c r="A4" s="49" t="s">
        <v>28</v>
      </c>
      <c r="B4" s="50"/>
      <c r="C4" s="51"/>
      <c r="D4" s="52" t="s">
        <v>33</v>
      </c>
      <c r="E4" s="53" t="s">
        <v>33</v>
      </c>
      <c r="F4" s="53" t="s">
        <v>37</v>
      </c>
      <c r="G4" s="53" t="s">
        <v>39</v>
      </c>
      <c r="H4" s="53" t="s">
        <v>41</v>
      </c>
      <c r="I4" s="54"/>
      <c r="J4" s="53" t="s">
        <v>44</v>
      </c>
      <c r="K4" s="53" t="s">
        <v>45</v>
      </c>
      <c r="L4" s="55" t="s">
        <v>46</v>
      </c>
      <c r="M4" s="53" t="s">
        <v>47</v>
      </c>
      <c r="N4" s="48"/>
      <c r="O4" s="38"/>
      <c r="P4" s="38"/>
      <c r="Q4" s="38"/>
    </row>
    <row r="5" spans="1:17" ht="13.5">
      <c r="A5" s="56"/>
      <c r="B5" s="57"/>
      <c r="C5" s="51" t="s">
        <v>31</v>
      </c>
      <c r="D5" s="52" t="s">
        <v>34</v>
      </c>
      <c r="E5" s="53" t="s">
        <v>36</v>
      </c>
      <c r="F5" s="54"/>
      <c r="G5" s="53" t="s">
        <v>40</v>
      </c>
      <c r="H5" s="54"/>
      <c r="I5" s="53" t="s">
        <v>43</v>
      </c>
      <c r="J5" s="54"/>
      <c r="K5" s="54"/>
      <c r="L5" s="55"/>
      <c r="M5" s="54"/>
      <c r="N5" s="48"/>
      <c r="O5" s="38"/>
      <c r="P5" s="38"/>
      <c r="Q5" s="38"/>
    </row>
    <row r="6" spans="1:17" ht="13.5">
      <c r="A6" s="58" t="s">
        <v>29</v>
      </c>
      <c r="B6" s="59"/>
      <c r="C6" s="60">
        <f>SUM(C7:C15)</f>
        <v>107035.1</v>
      </c>
      <c r="D6" s="61">
        <f>SUM(D7:D15)</f>
        <v>3312.4</v>
      </c>
      <c r="E6" s="62">
        <f>SUM(E7:E15)</f>
        <v>6432.4</v>
      </c>
      <c r="F6" s="62">
        <f>SUM(F7:F15)</f>
        <v>950.7</v>
      </c>
      <c r="G6" s="62">
        <f>SUM(G7:G15)</f>
        <v>10960.900000000001</v>
      </c>
      <c r="H6" s="62">
        <f>SUM(H7:H15)</f>
        <v>14581.7</v>
      </c>
      <c r="I6" s="62">
        <f>SUM(I7:I15)</f>
        <v>26913.500000000004</v>
      </c>
      <c r="J6" s="62">
        <f>SUM(J7:J15)</f>
        <v>23249.100000000002</v>
      </c>
      <c r="K6" s="62">
        <f>SUM(K7:K15)</f>
        <v>12463</v>
      </c>
      <c r="L6" s="63">
        <f>SUM(L7:L15)</f>
        <v>6022.8</v>
      </c>
      <c r="M6" s="62">
        <f>SUM(M7:M15)</f>
        <v>8171.400000000001</v>
      </c>
      <c r="N6" s="64"/>
      <c r="O6" s="65"/>
      <c r="P6" s="65"/>
      <c r="Q6" s="65"/>
    </row>
    <row r="7" spans="1:17" ht="13.5">
      <c r="A7" s="66" t="s">
        <v>3</v>
      </c>
      <c r="B7" s="67"/>
      <c r="C7" s="68">
        <f>SUM(D7:M7)-L7</f>
        <v>9712.2</v>
      </c>
      <c r="D7" s="69">
        <v>1021</v>
      </c>
      <c r="E7" s="70">
        <v>1602</v>
      </c>
      <c r="F7" s="70">
        <v>99.9</v>
      </c>
      <c r="G7" s="70">
        <v>2070.7</v>
      </c>
      <c r="H7" s="70">
        <v>1312.2</v>
      </c>
      <c r="I7" s="70">
        <v>937.4</v>
      </c>
      <c r="J7" s="70">
        <v>540.4</v>
      </c>
      <c r="K7" s="70">
        <v>934.6</v>
      </c>
      <c r="L7" s="71">
        <v>663.9</v>
      </c>
      <c r="M7" s="70">
        <v>1194</v>
      </c>
      <c r="N7" s="64"/>
      <c r="O7" s="65"/>
      <c r="P7" s="65"/>
      <c r="Q7" s="65"/>
    </row>
    <row r="8" spans="1:17" ht="13.5">
      <c r="A8" s="72" t="s">
        <v>4</v>
      </c>
      <c r="B8" s="73"/>
      <c r="C8" s="74">
        <f>SUM(D8:M8)-L8</f>
        <v>2832.4</v>
      </c>
      <c r="D8" s="75">
        <v>10</v>
      </c>
      <c r="E8" s="76">
        <v>295.2</v>
      </c>
      <c r="F8" s="76">
        <v>53.4</v>
      </c>
      <c r="G8" s="76">
        <v>181</v>
      </c>
      <c r="H8" s="76">
        <v>593.2</v>
      </c>
      <c r="I8" s="76">
        <v>736.3</v>
      </c>
      <c r="J8" s="76">
        <v>650.8</v>
      </c>
      <c r="K8" s="76">
        <v>265.2</v>
      </c>
      <c r="L8" s="77">
        <v>211.8</v>
      </c>
      <c r="M8" s="76">
        <v>47.3</v>
      </c>
      <c r="N8" s="64"/>
      <c r="O8" s="65"/>
      <c r="P8" s="65"/>
      <c r="Q8" s="65"/>
    </row>
    <row r="9" spans="1:17" ht="13.5">
      <c r="A9" s="72" t="s">
        <v>5</v>
      </c>
      <c r="B9" s="73"/>
      <c r="C9" s="74">
        <f>SUM(D9:M9)-L9</f>
        <v>12970.7</v>
      </c>
      <c r="D9" s="75">
        <v>191.4</v>
      </c>
      <c r="E9" s="76">
        <v>377.9</v>
      </c>
      <c r="F9" s="76">
        <v>73.7</v>
      </c>
      <c r="G9" s="76">
        <v>707.3</v>
      </c>
      <c r="H9" s="76">
        <v>1272</v>
      </c>
      <c r="I9" s="76">
        <v>2429.1</v>
      </c>
      <c r="J9" s="76">
        <v>2078.9</v>
      </c>
      <c r="K9" s="76">
        <v>4585.2</v>
      </c>
      <c r="L9" s="77">
        <v>2229.9</v>
      </c>
      <c r="M9" s="76">
        <v>1255.2</v>
      </c>
      <c r="N9" s="64"/>
      <c r="O9" s="65"/>
      <c r="P9" s="65"/>
      <c r="Q9" s="65"/>
    </row>
    <row r="10" spans="1:17" ht="13.5">
      <c r="A10" s="72" t="s">
        <v>6</v>
      </c>
      <c r="B10" s="73"/>
      <c r="C10" s="74">
        <f>SUM(D10:M10)-L10</f>
        <v>6500.7</v>
      </c>
      <c r="D10" s="75">
        <v>569.8</v>
      </c>
      <c r="E10" s="76">
        <v>410.5</v>
      </c>
      <c r="F10" s="76">
        <v>75.6</v>
      </c>
      <c r="G10" s="76">
        <v>693.9</v>
      </c>
      <c r="H10" s="76">
        <v>346.5</v>
      </c>
      <c r="I10" s="76">
        <v>605.3</v>
      </c>
      <c r="J10" s="76">
        <v>1871.4</v>
      </c>
      <c r="K10" s="76">
        <v>680.5</v>
      </c>
      <c r="L10" s="77">
        <v>408.3</v>
      </c>
      <c r="M10" s="76">
        <v>1247.2</v>
      </c>
      <c r="N10" s="64"/>
      <c r="O10" s="65"/>
      <c r="P10" s="65"/>
      <c r="Q10" s="65"/>
    </row>
    <row r="11" spans="1:17" ht="13.5">
      <c r="A11" s="72" t="s">
        <v>7</v>
      </c>
      <c r="B11" s="73"/>
      <c r="C11" s="74">
        <f>SUM(D11:M11)-L11</f>
        <v>31450.300000000003</v>
      </c>
      <c r="D11" s="75">
        <v>327.5</v>
      </c>
      <c r="E11" s="76">
        <v>896.6</v>
      </c>
      <c r="F11" s="76">
        <v>154.2</v>
      </c>
      <c r="G11" s="76">
        <v>2404.9</v>
      </c>
      <c r="H11" s="76">
        <v>5079.4</v>
      </c>
      <c r="I11" s="76">
        <v>11150.9</v>
      </c>
      <c r="J11" s="76">
        <v>7929.5</v>
      </c>
      <c r="K11" s="76">
        <v>1181.6</v>
      </c>
      <c r="L11" s="77">
        <v>542.6</v>
      </c>
      <c r="M11" s="76">
        <v>2325.7</v>
      </c>
      <c r="N11" s="64"/>
      <c r="O11" s="65"/>
      <c r="P11" s="65"/>
      <c r="Q11" s="65"/>
    </row>
    <row r="12" spans="1:17" ht="13.5">
      <c r="A12" s="72" t="s">
        <v>8</v>
      </c>
      <c r="B12" s="73"/>
      <c r="C12" s="74">
        <f>SUM(D12:M12)-L12</f>
        <v>17595.2</v>
      </c>
      <c r="D12" s="75">
        <v>311.8</v>
      </c>
      <c r="E12" s="76">
        <v>463.6</v>
      </c>
      <c r="F12" s="76">
        <v>81.3</v>
      </c>
      <c r="G12" s="76">
        <v>2880.6</v>
      </c>
      <c r="H12" s="76">
        <v>2751.3</v>
      </c>
      <c r="I12" s="76">
        <v>5363.1</v>
      </c>
      <c r="J12" s="76">
        <v>4680.2</v>
      </c>
      <c r="K12" s="76">
        <v>486.4</v>
      </c>
      <c r="L12" s="77">
        <v>277.1</v>
      </c>
      <c r="M12" s="76">
        <v>576.9</v>
      </c>
      <c r="N12" s="64"/>
      <c r="O12" s="65"/>
      <c r="P12" s="65"/>
      <c r="Q12" s="65"/>
    </row>
    <row r="13" spans="1:17" ht="13.5">
      <c r="A13" s="72" t="s">
        <v>9</v>
      </c>
      <c r="B13" s="73"/>
      <c r="C13" s="74">
        <f>SUM(D13:M13)-L13</f>
        <v>6682.9</v>
      </c>
      <c r="D13" s="75">
        <v>864.8</v>
      </c>
      <c r="E13" s="76">
        <v>896</v>
      </c>
      <c r="F13" s="76">
        <v>137.2</v>
      </c>
      <c r="G13" s="76">
        <v>784.1</v>
      </c>
      <c r="H13" s="76">
        <v>522.7</v>
      </c>
      <c r="I13" s="76">
        <v>713.9</v>
      </c>
      <c r="J13" s="76">
        <v>1364.4</v>
      </c>
      <c r="K13" s="76">
        <v>676.6</v>
      </c>
      <c r="L13" s="77">
        <v>619.6</v>
      </c>
      <c r="M13" s="76">
        <v>723.2</v>
      </c>
      <c r="N13" s="64"/>
      <c r="O13" s="65"/>
      <c r="P13" s="65"/>
      <c r="Q13" s="65"/>
    </row>
    <row r="14" spans="1:17" ht="13.5">
      <c r="A14" s="72" t="s">
        <v>10</v>
      </c>
      <c r="B14" s="73"/>
      <c r="C14" s="74">
        <f>SUM(D14:M14)-L14</f>
        <v>8339.4</v>
      </c>
      <c r="D14" s="75">
        <v>0</v>
      </c>
      <c r="E14" s="76">
        <v>100.1</v>
      </c>
      <c r="F14" s="76">
        <v>64.7</v>
      </c>
      <c r="G14" s="76">
        <v>701.6</v>
      </c>
      <c r="H14" s="76">
        <v>943.2</v>
      </c>
      <c r="I14" s="76">
        <v>3084.7</v>
      </c>
      <c r="J14" s="76">
        <v>3219.7</v>
      </c>
      <c r="K14" s="76">
        <v>192.6</v>
      </c>
      <c r="L14" s="77">
        <v>81.2</v>
      </c>
      <c r="M14" s="76">
        <v>32.8</v>
      </c>
      <c r="N14" s="64"/>
      <c r="O14" s="65"/>
      <c r="P14" s="65"/>
      <c r="Q14" s="65"/>
    </row>
    <row r="15" spans="1:17" ht="13.5">
      <c r="A15" s="72" t="s">
        <v>11</v>
      </c>
      <c r="B15" s="73"/>
      <c r="C15" s="74">
        <f>SUM(D15:M15)-L15</f>
        <v>10951.300000000001</v>
      </c>
      <c r="D15" s="75">
        <v>16.1</v>
      </c>
      <c r="E15" s="76">
        <v>1390.5</v>
      </c>
      <c r="F15" s="76">
        <v>210.7</v>
      </c>
      <c r="G15" s="76">
        <v>536.8</v>
      </c>
      <c r="H15" s="76">
        <v>1761.2</v>
      </c>
      <c r="I15" s="76">
        <v>1892.8</v>
      </c>
      <c r="J15" s="76">
        <v>913.8</v>
      </c>
      <c r="K15" s="76">
        <v>3460.3</v>
      </c>
      <c r="L15" s="77">
        <v>988.4</v>
      </c>
      <c r="M15" s="76">
        <v>769.1</v>
      </c>
      <c r="N15" s="64"/>
      <c r="O15" s="65"/>
      <c r="P15" s="65"/>
      <c r="Q15" s="65"/>
    </row>
    <row r="16" spans="1:17" ht="13.5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5"/>
      <c r="O16" s="65"/>
      <c r="P16" s="65"/>
      <c r="Q16" s="65"/>
    </row>
  </sheetData>
  <sheetProtection/>
  <printOptions/>
  <pageMargins left="0.5" right="0.5" top="0.5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