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0" windowWidth="17240" windowHeight="7370" tabRatio="837" activeTab="0"/>
  </bookViews>
  <sheets>
    <sheet name="短期生活（4級地、単独型）" sheetId="1" r:id="rId1"/>
    <sheet name="短期生活（５級地、単独型）" sheetId="2" r:id="rId2"/>
    <sheet name="短期生活（６級地、単独型）" sheetId="3" r:id="rId3"/>
    <sheet name="短期生活（７級地、単独型）" sheetId="4" r:id="rId4"/>
    <sheet name="短期生活（その他、単独型）" sheetId="5" r:id="rId5"/>
    <sheet name="短期生活（４級地、併設型）" sheetId="6" r:id="rId6"/>
    <sheet name="短期生活（５級地、併設型）" sheetId="7" r:id="rId7"/>
    <sheet name="短期生活（６級地、併設型）" sheetId="8" r:id="rId8"/>
    <sheet name="短期生活（７級地、併設型）" sheetId="9" r:id="rId9"/>
    <sheet name="短期生活（その他、併設型）" sheetId="10" r:id="rId10"/>
    <sheet name="Sheet1" sheetId="11" state="hidden" r:id="rId11"/>
  </sheets>
  <definedNames>
    <definedName name="_xlnm.Print_Area" localSheetId="0">'短期生活（4級地、単独型）'!$A$1:$AM$130</definedName>
    <definedName name="_xlnm.Print_Area" localSheetId="5">'短期生活（４級地、併設型）'!$A$1:$AM$130</definedName>
    <definedName name="_xlnm.Print_Area" localSheetId="1">'短期生活（５級地、単独型）'!$A$1:$AM$130</definedName>
    <definedName name="_xlnm.Print_Area" localSheetId="6">'短期生活（５級地、併設型）'!$A$1:$AM$130</definedName>
    <definedName name="_xlnm.Print_Area" localSheetId="2">'短期生活（６級地、単独型）'!$A$1:$AM$130</definedName>
    <definedName name="_xlnm.Print_Area" localSheetId="7">'短期生活（６級地、併設型）'!$A$1:$AM$130</definedName>
    <definedName name="_xlnm.Print_Area" localSheetId="3">'短期生活（７級地、単独型）'!$A$1:$AM$130</definedName>
    <definedName name="_xlnm.Print_Area" localSheetId="8">'短期生活（７級地、併設型）'!$A$1:$AM$130</definedName>
    <definedName name="_xlnm.Print_Area" localSheetId="4">'短期生活（その他、単独型）'!$A$1:$AM$130</definedName>
    <definedName name="_xlnm.Print_Area" localSheetId="9">'短期生活（その他、併設型）'!$A$1:$AM$130</definedName>
  </definedNames>
  <calcPr fullCalcOnLoad="1"/>
</workbook>
</file>

<file path=xl/sharedStrings.xml><?xml version="1.0" encoding="utf-8"?>
<sst xmlns="http://schemas.openxmlformats.org/spreadsheetml/2006/main" count="8348" uniqueCount="196">
  <si>
    <t>従来型個室</t>
  </si>
  <si>
    <t>従来型多床室</t>
  </si>
  <si>
    <t>ユニット型個室</t>
  </si>
  <si>
    <t>要介護１</t>
  </si>
  <si>
    <t>1日につき　　　　　　　　</t>
  </si>
  <si>
    <t>円</t>
  </si>
  <si>
    <t>要介護２</t>
  </si>
  <si>
    <t>1日につき　　　　　　　</t>
  </si>
  <si>
    <t>円</t>
  </si>
  <si>
    <t>要介護３</t>
  </si>
  <si>
    <t>要介護４</t>
  </si>
  <si>
    <t>要介護５</t>
  </si>
  <si>
    <t>【その他加算】</t>
  </si>
  <si>
    <t>機能訓練指導員に係る加算</t>
  </si>
  <si>
    <t>1日につき</t>
  </si>
  <si>
    <t>+12</t>
  </si>
  <si>
    <t>看護体制加算Ⅰ</t>
  </si>
  <si>
    <t>1日につき</t>
  </si>
  <si>
    <t>＋4</t>
  </si>
  <si>
    <t>看護体制加算Ⅱ</t>
  </si>
  <si>
    <t>＋8</t>
  </si>
  <si>
    <t>＋18</t>
  </si>
  <si>
    <t>認知症行動・心理状況緊急対応加算</t>
  </si>
  <si>
    <t>1日につき（利用開始から７日を限度）</t>
  </si>
  <si>
    <t>＋200</t>
  </si>
  <si>
    <t>若年性認知症利用者受入加算</t>
  </si>
  <si>
    <t>1日につき</t>
  </si>
  <si>
    <t>＋120</t>
  </si>
  <si>
    <t>送迎加算</t>
  </si>
  <si>
    <t>片道につき</t>
  </si>
  <si>
    <t>＋184</t>
  </si>
  <si>
    <t>緊急短期入所受入加算</t>
  </si>
  <si>
    <t>療養食加算</t>
  </si>
  <si>
    <t>＋23</t>
  </si>
  <si>
    <t>在宅中重度受入加算</t>
  </si>
  <si>
    <t>イ</t>
  </si>
  <si>
    <t>＋421</t>
  </si>
  <si>
    <t>ロ</t>
  </si>
  <si>
    <t>＋417</t>
  </si>
  <si>
    <t>ハ</t>
  </si>
  <si>
    <t>＋413</t>
  </si>
  <si>
    <t>ニ</t>
  </si>
  <si>
    <t>１日につき（看護体制加算を算定していない場合）</t>
  </si>
  <si>
    <t>＋425</t>
  </si>
  <si>
    <t>＋12</t>
  </si>
  <si>
    <t>サービス提供体制強化加算（Ⅱ）</t>
  </si>
  <si>
    <t>１日につき</t>
  </si>
  <si>
    <t>＋6</t>
  </si>
  <si>
    <t>サービス提供体制強化加算（Ⅲ）</t>
  </si>
  <si>
    <t>介護職員処遇改善加算</t>
  </si>
  <si>
    <r>
      <t xml:space="preserve">１月につき（利用者ごとに、当該月の介護報酬総単位数※について算定）
</t>
    </r>
    <r>
      <rPr>
        <sz val="10"/>
        <rFont val="ＭＳ Ｐ明朝"/>
        <family val="1"/>
      </rPr>
      <t>※基本サービス費+各種加算・減算の単位数</t>
    </r>
  </si>
  <si>
    <t>要件</t>
  </si>
  <si>
    <t>利用料（10割分）</t>
  </si>
  <si>
    <t>加算（Ⅰ）</t>
  </si>
  <si>
    <t>左の単位数×
1単位の単価</t>
  </si>
  <si>
    <t>加算（Ⅱ）</t>
  </si>
  <si>
    <t>加算（Ⅲ）</t>
  </si>
  <si>
    <t>要支援１</t>
  </si>
  <si>
    <t>要支援２</t>
  </si>
  <si>
    <t>個別機能訓練加算</t>
  </si>
  <si>
    <t>+56</t>
  </si>
  <si>
    <t>医療連携強化加算</t>
  </si>
  <si>
    <t>＋90</t>
  </si>
  <si>
    <t>介護・予防共通</t>
  </si>
  <si>
    <t>利用者負担額</t>
  </si>
  <si>
    <t>１割</t>
  </si>
  <si>
    <t>２割</t>
  </si>
  <si>
    <t>（10割）</t>
  </si>
  <si>
    <t>費用額</t>
  </si>
  <si>
    <t xml:space="preserve">(単位数)　　　　　１単位     </t>
  </si>
  <si>
    <t>10.55円</t>
  </si>
  <si>
    <t>利用者負担額</t>
  </si>
  <si>
    <t>(単位数)　　　　            　</t>
  </si>
  <si>
    <t>１単位10.55円</t>
  </si>
  <si>
    <t>（10割）</t>
  </si>
  <si>
    <t>費用額</t>
  </si>
  <si>
    <t>10.33円</t>
  </si>
  <si>
    <t>10.33円</t>
  </si>
  <si>
    <t>１単位10.33円</t>
  </si>
  <si>
    <t>10.17円</t>
  </si>
  <si>
    <t>10.17円</t>
  </si>
  <si>
    <t>１単位10.17円</t>
  </si>
  <si>
    <t>10円</t>
  </si>
  <si>
    <t>10円</t>
  </si>
  <si>
    <t>１単位10円</t>
  </si>
  <si>
    <t>+58</t>
  </si>
  <si>
    <t>＋13</t>
  </si>
  <si>
    <t>キャリアパス要件Ⅰ、キャリアパス要件Ⅱ、キャリアパス要件Ⅲ、職場環境等要件の全てを満たす対象事業者</t>
  </si>
  <si>
    <t>キャリアパス要件Ⅰ、キャリアパス要件Ⅱ及び職場環境等要件を全て満たす対象事業者</t>
  </si>
  <si>
    <t>キャリアパス要件Ⅰ又はキャリアパス要件Ⅱのどちらかを満たすことに加え、職場環境等要件を満たす対象事業者</t>
  </si>
  <si>
    <r>
      <t xml:space="preserve">介護報酬総単位数×８．３％
</t>
    </r>
    <r>
      <rPr>
        <sz val="8"/>
        <rFont val="ＭＳ Ｐ明朝"/>
        <family val="1"/>
      </rPr>
      <t>※1単位未満の端数は四捨五入</t>
    </r>
  </si>
  <si>
    <r>
      <t xml:space="preserve">介護報酬総単位数×６．０％
</t>
    </r>
    <r>
      <rPr>
        <sz val="8"/>
        <rFont val="ＭＳ Ｐ明朝"/>
        <family val="1"/>
      </rPr>
      <t>※1単位未満の端数は四捨五入</t>
    </r>
  </si>
  <si>
    <r>
      <t xml:space="preserve">介護報酬総単位数×３．３％
</t>
    </r>
    <r>
      <rPr>
        <sz val="8"/>
        <rFont val="ＭＳ Ｐ明朝"/>
        <family val="1"/>
      </rPr>
      <t>※1単位未満の端数は四捨五入</t>
    </r>
  </si>
  <si>
    <t>看護体制加算(Ⅰ)</t>
  </si>
  <si>
    <t>看護体制加算(Ⅱ)</t>
  </si>
  <si>
    <t>看護体制加算(Ⅲ)イ</t>
  </si>
  <si>
    <t>看護体制加算(Ⅲ)ロ</t>
  </si>
  <si>
    <t>看護体制加算(Ⅳ)イ</t>
  </si>
  <si>
    <t>看護体制加算(Ⅳ)ロ</t>
  </si>
  <si>
    <t>＋6</t>
  </si>
  <si>
    <t>＋13</t>
  </si>
  <si>
    <t>夜勤職員配置加算(Ⅲ)（従来型）</t>
  </si>
  <si>
    <t>夜勤職員配置加算(Ⅳ)（ユニット型）</t>
  </si>
  <si>
    <t>＋15</t>
  </si>
  <si>
    <t>＋20</t>
  </si>
  <si>
    <t>＋100</t>
  </si>
  <si>
    <t>認知症専門ケア加算(Ⅰ)</t>
  </si>
  <si>
    <t>認知症専門ケア加算(Ⅱ)</t>
  </si>
  <si>
    <t>＋3</t>
  </si>
  <si>
    <t>＋4</t>
  </si>
  <si>
    <t>＋8</t>
  </si>
  <si>
    <t>ユニット型個室的多床室</t>
  </si>
  <si>
    <t>３割</t>
  </si>
  <si>
    <t>10.66円</t>
  </si>
  <si>
    <t>１単位10.66円</t>
  </si>
  <si>
    <t>1月につき</t>
  </si>
  <si>
    <r>
      <rPr>
        <b/>
        <sz val="18"/>
        <rFont val="ＭＳ Ｐゴシック"/>
        <family val="3"/>
      </rPr>
      <t>短期入所生活介護・介護予防短期入所生活介護事業所　料金表　（４級地）</t>
    </r>
    <r>
      <rPr>
        <b/>
        <sz val="14"/>
        <rFont val="ＭＳ Ｐゴシック"/>
        <family val="3"/>
      </rPr>
      <t>　　　　　　　　　　　　　　　　　　　　　　　　　　　　　　　　　　　　　　　　　　　　　　　　　</t>
    </r>
    <r>
      <rPr>
        <b/>
        <sz val="14"/>
        <color indexed="10"/>
        <rFont val="ＭＳ Ｐゴシック"/>
        <family val="3"/>
      </rPr>
      <t>（朝霞市）</t>
    </r>
  </si>
  <si>
    <t>1日につき(共生型短期入所生活介護の場合は算定しない）</t>
  </si>
  <si>
    <t>1日につき(共生型短期入所生活介護の場合は算定しない）</t>
  </si>
  <si>
    <t>1日につき(共生型短期入所生活介護の場合は算定しない）</t>
  </si>
  <si>
    <t>1日につき(共生型短期入所生活介護の場合は算定しない）</t>
  </si>
  <si>
    <t>1日につき(共生型短期入所生活介護の場合は算定しない）</t>
  </si>
  <si>
    <t>1日につき(共生型短期入所生活介護の場合は算定しない）</t>
  </si>
  <si>
    <t>1日につき(共生型短期入所生活介護の場合は算定しない）</t>
  </si>
  <si>
    <t>1回につき（1日につき３回を限度）</t>
  </si>
  <si>
    <t>介護職員等特定処遇
改善加算</t>
  </si>
  <si>
    <t>加算（Ⅱ）</t>
  </si>
  <si>
    <t>利用料（10割）</t>
  </si>
  <si>
    <t>左の単位数×1単位の単価</t>
  </si>
  <si>
    <t>介護報酬総単位数×２．７％</t>
  </si>
  <si>
    <t>介護報酬総単位数×２．３％</t>
  </si>
  <si>
    <t>短期入所生活介護費（単独型）　R1.10.1～</t>
  </si>
  <si>
    <t>生活機能向上連携加算(Ⅰ)</t>
  </si>
  <si>
    <t>＋100</t>
  </si>
  <si>
    <t>＋200</t>
  </si>
  <si>
    <t>1月につき(３月に１回を限度、個別機能訓練加算を算定している場合は算定しない)</t>
  </si>
  <si>
    <t>夜勤職員配置加算(Ⅰ)（従来型）</t>
  </si>
  <si>
    <t>夜勤職員配置加算(Ⅱ)(ユニット型）</t>
  </si>
  <si>
    <t>1回につき（1日につき３回を限度）</t>
  </si>
  <si>
    <t>１日につき（看護体制加算Ⅰ又はⅢイ若しくはロを算定している場合）
※看護体制加算Ⅱ又はⅣイ若しくはロを算定していない場合に限る</t>
  </si>
  <si>
    <t>１日につき（看護体制加算Ⅱ又はⅣイ若しくはロを算定している場合）
※看護体制加算Ⅰ又はⅢイ若しくはロを算定していない場合に限る</t>
  </si>
  <si>
    <t>１日につき（看護体制加算Ⅰ又はⅢイ若しくはロ及びⅡ又はⅣイ若しくはロをいずれも算定している場合）</t>
  </si>
  <si>
    <t>サービス提供体制強化加算（Ⅰ）</t>
  </si>
  <si>
    <t>＋22</t>
  </si>
  <si>
    <t>＋22</t>
  </si>
  <si>
    <t>＋18</t>
  </si>
  <si>
    <t>＋6</t>
  </si>
  <si>
    <t>短期入所生活介護費（単独型）</t>
  </si>
  <si>
    <t>介護予防短期入所生活介護費（単独型）</t>
  </si>
  <si>
    <t>短期入所生活介護費（併設型）</t>
  </si>
  <si>
    <t>介護予防短期入所生活介護費（併設型）</t>
  </si>
  <si>
    <r>
      <t>１月につき（利用者ごとに、当該月の介護報酬総単位数※について算定）　</t>
    </r>
    <r>
      <rPr>
        <sz val="10"/>
        <rFont val="ＭＳ Ｐ明朝"/>
        <family val="1"/>
      </rPr>
      <t>※基本サービス費+各種加算・減算の単位数</t>
    </r>
  </si>
  <si>
    <t>利用料（10割）</t>
  </si>
  <si>
    <t>介護職員等ベースアップ等
支援加算</t>
  </si>
  <si>
    <t>処遇改善加算のいずれかを取得し、加算額の2/3以上を職員のベースアップ等に使用する対象事業者</t>
  </si>
  <si>
    <t>左の単位数×1単位の単価</t>
  </si>
  <si>
    <r>
      <t>＊　介護職員処遇改善加算</t>
    </r>
    <r>
      <rPr>
        <sz val="10"/>
        <color indexed="10"/>
        <rFont val="ＭＳ Ｐ明朝"/>
        <family val="1"/>
      </rPr>
      <t>、</t>
    </r>
    <r>
      <rPr>
        <sz val="10"/>
        <rFont val="ＭＳ Ｐ明朝"/>
        <family val="1"/>
      </rPr>
      <t>介護職員等特定処遇改善加算</t>
    </r>
    <r>
      <rPr>
        <sz val="10"/>
        <color indexed="10"/>
        <rFont val="ＭＳ Ｐ明朝"/>
        <family val="1"/>
      </rPr>
      <t>及び介護職員等ベースアップ等支援加算</t>
    </r>
    <r>
      <rPr>
        <sz val="10"/>
        <rFont val="ＭＳ Ｐ明朝"/>
        <family val="1"/>
      </rPr>
      <t>については、利用者ごとに、当該月の介護    報酬総単位数について算定するものなので、「利用料」欄には具体的な数字は入れず、記載例のとおり記載のこと。</t>
    </r>
  </si>
  <si>
    <r>
      <rPr>
        <sz val="9"/>
        <color indexed="10"/>
        <rFont val="ＭＳ Ｐ明朝"/>
        <family val="1"/>
      </rPr>
      <t>処遇改善加算のいずれかを算定し、加算の職場環境要件、見える化要件及び介護福祉士の配置要件を満たす</t>
    </r>
    <r>
      <rPr>
        <sz val="9"/>
        <rFont val="ＭＳ Ｐ明朝"/>
        <family val="1"/>
      </rPr>
      <t>対象事業者</t>
    </r>
  </si>
  <si>
    <r>
      <rPr>
        <sz val="9"/>
        <color indexed="10"/>
        <rFont val="ＭＳ Ｐ明朝"/>
        <family val="1"/>
      </rPr>
      <t>処遇改善加算のいずれかを算定し、加算の職場環境要件及び見える化要件を満たす</t>
    </r>
    <r>
      <rPr>
        <sz val="9"/>
        <rFont val="ＭＳ Ｐ明朝"/>
        <family val="1"/>
      </rPr>
      <t>対象事業者</t>
    </r>
  </si>
  <si>
    <r>
      <t xml:space="preserve">介護報酬総単位数×１．６％
</t>
    </r>
    <r>
      <rPr>
        <sz val="8"/>
        <rFont val="ＭＳ Ｐ明朝"/>
        <family val="1"/>
      </rPr>
      <t>※1単位未満の端数は四捨五入</t>
    </r>
  </si>
  <si>
    <t>１単位10.66円</t>
  </si>
  <si>
    <t>10.66円</t>
  </si>
  <si>
    <t>１単位10.55円</t>
  </si>
  <si>
    <t>10.55円</t>
  </si>
  <si>
    <t>１単位10.17円</t>
  </si>
  <si>
    <r>
      <t xml:space="preserve">生活機能向上連携加算(Ⅱ)
</t>
    </r>
    <r>
      <rPr>
        <sz val="9"/>
        <color indexed="8"/>
        <rFont val="ＭＳ Ｐゴシック"/>
        <family val="3"/>
      </rPr>
      <t>※個別機能訓練加算を算定していな い場合</t>
    </r>
  </si>
  <si>
    <r>
      <t xml:space="preserve">生活機能向上連携加算(Ⅱ)
</t>
    </r>
    <r>
      <rPr>
        <sz val="9"/>
        <color indexed="8"/>
        <rFont val="ＭＳ Ｐゴシック"/>
        <family val="3"/>
      </rPr>
      <t>※個別機能訓練加算を算定している場合</t>
    </r>
  </si>
  <si>
    <t>＊　共生型短期入所生活介護を行う場合　　　　　　　　　　　　　　　　　　　　　　　　　　　　　　　　　　　　　　　　　　　　　　　　上記単位数　　×　　９２／１００</t>
  </si>
  <si>
    <t>＊　共生型短期入所生活介護を行う場合の「生活相談員配置等加算」　　　　　　　　　　　　　　　　　　　　　　　　　　　　　　　　　　　１日につき１３単位</t>
  </si>
  <si>
    <t>＊　身体拘束廃止未実施減算（身体拘束廃止未実施減算については令和７年４月１日から適用する。）　　　　　　　　　　　　　　　　　　　　上記単位数　　×　　１／１００</t>
  </si>
  <si>
    <t>＊　業務継続計画未策定減算　　　　　　　　　　　　　　　　　　　　　　　　　　　　　　　　　　　　　　　　　　　　　　　　　　　　　上記単位数　　×　　１／１００</t>
  </si>
  <si>
    <r>
      <t>＊　３０日を超えてサービスを提供する場合</t>
    </r>
    <r>
      <rPr>
        <b/>
        <sz val="12"/>
        <color indexed="10"/>
        <rFont val="ＭＳ ゴシック"/>
        <family val="3"/>
      </rPr>
      <t>（※連続６１日以上短期入所生活介護を行った場合には算定しない。）</t>
    </r>
    <r>
      <rPr>
        <b/>
        <sz val="12"/>
        <color indexed="8"/>
        <rFont val="ＭＳ ゴシック"/>
        <family val="3"/>
      </rPr>
      <t>　　　　　　　　　　　　　　１日につき３０単位減</t>
    </r>
  </si>
  <si>
    <t>＊　看取り連携体制加算　　　　　　　　　　　　　　　　　　　　　　　　　　　　　　　　　　　　　　　　　　　　死亡日及び死亡日以前３０日以下に限り１日につき６４単位</t>
  </si>
  <si>
    <r>
      <rPr>
        <b/>
        <sz val="18"/>
        <rFont val="ＭＳ Ｐゴシック"/>
        <family val="3"/>
      </rPr>
      <t xml:space="preserve">短期入所生活介護・介護予防短期入所生活介護事業所　料金表　（７級地）
</t>
    </r>
    <r>
      <rPr>
        <b/>
        <sz val="14"/>
        <rFont val="ＭＳ Ｐゴシック"/>
        <family val="3"/>
      </rPr>
      <t>（熊谷市、深谷市、日高市、毛呂山町、越生町、滑川町、川島町、吉見町、鳩山町、寄居町）</t>
    </r>
  </si>
  <si>
    <r>
      <t xml:space="preserve">短期入所生活介護・介護予防短期入所生活介護事業所　料金表　（７級地）
</t>
    </r>
    <r>
      <rPr>
        <b/>
        <sz val="14"/>
        <rFont val="ＭＳ Ｐゴシック"/>
        <family val="3"/>
      </rPr>
      <t>（熊谷市、深谷市、日高市、毛呂山町、越生町、滑川町、川島町、吉見町、鳩山町、寄居町）</t>
    </r>
  </si>
  <si>
    <r>
      <rPr>
        <b/>
        <sz val="18"/>
        <rFont val="ＭＳ Ｐゴシック"/>
        <family val="3"/>
      </rPr>
      <t xml:space="preserve">短期入所生活介護・介護予防短期入所生活介護事業所　料金表　（その他の地域）
</t>
    </r>
    <r>
      <rPr>
        <b/>
        <sz val="14"/>
        <rFont val="ＭＳ Ｐゴシック"/>
        <family val="3"/>
      </rPr>
      <t>（秩父市、本庄市、嵐山町、小川町、ときがわ町、横瀬町、皆野町、長瀞町、小鹿野町、東秩父村、美里町、神川町、上里町）　　　　　　　　　　　　　　　　　　　　　　　　　　　　　　　　　　　　　　　　</t>
    </r>
  </si>
  <si>
    <r>
      <t xml:space="preserve">短期入所生活介護・介護予防短期入所生活介護事業所　料金表　（その他の地域）
</t>
    </r>
    <r>
      <rPr>
        <b/>
        <sz val="14"/>
        <rFont val="ＭＳ Ｐゴシック"/>
        <family val="3"/>
      </rPr>
      <t>（秩父市、本庄市、嵐山町、小川町、ときがわ町、横瀬町、皆野町、長瀞町、小鹿野町、東秩父村、美里町、神川町、上里町）　　　　　　　　　　　　　　　　　　　　　　　　　　　　　　　　　　　　　　　　</t>
    </r>
  </si>
  <si>
    <t>＊　連続６１日以上短期入所生活介護を行った場合</t>
  </si>
  <si>
    <r>
      <t xml:space="preserve">＊　高齢者虐待防止措置未実施減算　　　　　　　　　　　　　　　　　　　　　　　　　　　　　　　　　　　　　　　　　　　　　　　　　　上記単位数　　×　　１／１００
</t>
    </r>
    <r>
      <rPr>
        <b/>
        <sz val="10"/>
        <color indexed="10"/>
        <rFont val="ＭＳ ゴシック"/>
        <family val="3"/>
      </rPr>
      <t>　　（業務継続計画未策定減算については、感染症の予防及びまん延の防止のための指針の整備及び非常災害に関する具体的計画の策定を行っている場合には、令和７年３月３１日までの間適用しない。）</t>
    </r>
  </si>
  <si>
    <t>専従の機能訓練指導員を配置している場合</t>
  </si>
  <si>
    <t>口腔連携強化加算</t>
  </si>
  <si>
    <t>１回につき（１月に１回を限度）</t>
  </si>
  <si>
    <t>＋50</t>
  </si>
  <si>
    <r>
      <t xml:space="preserve">生活機能向上連携加算(Ⅱ)
</t>
    </r>
    <r>
      <rPr>
        <sz val="9"/>
        <color indexed="8"/>
        <rFont val="ＭＳ Ｐゴシック"/>
        <family val="3"/>
      </rPr>
      <t>※個別機能訓練加算を算定していな い場合</t>
    </r>
  </si>
  <si>
    <r>
      <t xml:space="preserve">生活機能向上連携加算(Ⅱ)
</t>
    </r>
    <r>
      <rPr>
        <sz val="9"/>
        <color indexed="8"/>
        <rFont val="ＭＳ Ｐゴシック"/>
        <family val="3"/>
      </rPr>
      <t>※個別機能訓練加算を算定している場合</t>
    </r>
  </si>
  <si>
    <t>生産性向上推進体制加算（Ⅰ）</t>
  </si>
  <si>
    <t>生産性向上推進体制加算（Ⅱ）</t>
  </si>
  <si>
    <t>＋10</t>
  </si>
  <si>
    <t>＊　連続３１日以上介護予防短期入所生活介護を行った場合</t>
  </si>
  <si>
    <r>
      <rPr>
        <b/>
        <sz val="18"/>
        <rFont val="ＭＳ Ｐゴシック"/>
        <family val="3"/>
      </rPr>
      <t xml:space="preserve">短期入所生活介護・介護予防短期入所生活介護事業所　料金表　（４級地）
</t>
    </r>
    <r>
      <rPr>
        <b/>
        <sz val="14"/>
        <rFont val="ＭＳ Ｐゴシック"/>
        <family val="3"/>
      </rPr>
      <t>（朝霞市、志木市）</t>
    </r>
  </si>
  <si>
    <t>単位数</t>
  </si>
  <si>
    <r>
      <rPr>
        <b/>
        <sz val="18"/>
        <rFont val="ＭＳ Ｐゴシック"/>
        <family val="3"/>
      </rPr>
      <t xml:space="preserve">短期入所生活介護・介護予防短期入所生活介護事業所　料金表　（５級地）
</t>
    </r>
    <r>
      <rPr>
        <b/>
        <sz val="14"/>
        <rFont val="ＭＳ Ｐゴシック"/>
        <family val="3"/>
      </rPr>
      <t>（</t>
    </r>
    <r>
      <rPr>
        <b/>
        <i/>
        <sz val="14"/>
        <color indexed="10"/>
        <rFont val="ＭＳ Ｐゴシック"/>
        <family val="3"/>
      </rPr>
      <t>草加市、戸田市、</t>
    </r>
    <r>
      <rPr>
        <b/>
        <sz val="14"/>
        <rFont val="ＭＳ Ｐゴシック"/>
        <family val="3"/>
      </rPr>
      <t>新座市、</t>
    </r>
    <r>
      <rPr>
        <b/>
        <i/>
        <sz val="14"/>
        <color indexed="10"/>
        <rFont val="ＭＳ Ｐゴシック"/>
        <family val="3"/>
      </rPr>
      <t>八潮市、</t>
    </r>
    <r>
      <rPr>
        <b/>
        <sz val="14"/>
        <rFont val="ＭＳ Ｐゴシック"/>
        <family val="3"/>
      </rPr>
      <t>ふじみ野市）</t>
    </r>
  </si>
  <si>
    <r>
      <rPr>
        <b/>
        <sz val="18"/>
        <rFont val="ＭＳ Ｐゴシック"/>
        <family val="3"/>
      </rPr>
      <t xml:space="preserve">短期入所生活介護・介護予防短期入所生活介護事業所　料金表　（６級地）
</t>
    </r>
    <r>
      <rPr>
        <b/>
        <sz val="14"/>
        <rFont val="ＭＳ Ｐゴシック"/>
        <family val="3"/>
      </rPr>
      <t>（行田市、所沢市、飯能市、加須市、東松山市、春日部市、狭山市、羽生市、鴻巣市、上尾市、蕨市、入間市、桶川市、久喜市、北本市、
富士見市、三郷市、蓮田市、坂戸市、幸手市、鶴ヶ島市、吉川市、白岡市、伊奈町、三芳町、宮代町、杉戸町、松伏町）</t>
    </r>
  </si>
  <si>
    <r>
      <t xml:space="preserve">短期入所生活介護・介護予防短期入所生活介護事業所　料金表　（４級地）
</t>
    </r>
    <r>
      <rPr>
        <b/>
        <sz val="14"/>
        <rFont val="ＭＳ Ｐゴシック"/>
        <family val="3"/>
      </rPr>
      <t>（朝霞市、志木市）</t>
    </r>
  </si>
  <si>
    <r>
      <t xml:space="preserve">短期入所生活介護・介護予防短期入所生活介護事業所　料金表　（５級地）
</t>
    </r>
    <r>
      <rPr>
        <b/>
        <sz val="14"/>
        <rFont val="ＭＳ Ｐゴシック"/>
        <family val="3"/>
      </rPr>
      <t>（</t>
    </r>
    <r>
      <rPr>
        <b/>
        <i/>
        <sz val="14"/>
        <color indexed="10"/>
        <rFont val="ＭＳ Ｐゴシック"/>
        <family val="3"/>
      </rPr>
      <t>草加市、戸田市、</t>
    </r>
    <r>
      <rPr>
        <b/>
        <sz val="14"/>
        <rFont val="ＭＳ Ｐゴシック"/>
        <family val="3"/>
      </rPr>
      <t>新座市、</t>
    </r>
    <r>
      <rPr>
        <b/>
        <i/>
        <sz val="14"/>
        <color indexed="10"/>
        <rFont val="ＭＳ Ｐゴシック"/>
        <family val="3"/>
      </rPr>
      <t>八潮市、</t>
    </r>
    <r>
      <rPr>
        <b/>
        <sz val="14"/>
        <rFont val="ＭＳ Ｐゴシック"/>
        <family val="3"/>
      </rPr>
      <t>ふじみ野市）</t>
    </r>
  </si>
  <si>
    <r>
      <t xml:space="preserve">短期入所生活介護・介護予防短期入所生活介護事業所　料金表　（６級地）
</t>
    </r>
    <r>
      <rPr>
        <b/>
        <sz val="14"/>
        <rFont val="ＭＳ Ｐゴシック"/>
        <family val="3"/>
      </rPr>
      <t>（行田市、所沢市、飯能市、加須市、東松山市、春日部市、狭山市、羽生市、鴻巣市、上尾市、蕨市、入間市、桶川市、久喜市、北本市、
富士見市、三郷市、蓮田市、坂戸市、幸手市、鶴ヶ島市、吉川市、白岡市、伊奈町、三芳町、宮代町、杉戸町、松伏町）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</si>
</sst>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87">
    <font>
      <sz val="11"/>
      <name val="ＭＳ Ｐゴシック"/>
      <family val="3"/>
    </font>
    <font>
      <sz val="11"/>
      <color indexed="8"/>
      <name val="ＭＳ Ｐゴシック"/>
      <family val="3"/>
    </font>
    <font>
      <b/>
      <sz val="14"/>
      <name val="ＭＳ Ｐゴシック"/>
      <family val="3"/>
    </font>
    <font>
      <sz val="6"/>
      <name val="ＭＳ Ｐゴシック"/>
      <family val="3"/>
    </font>
    <font>
      <sz val="12"/>
      <name val="HG創英角ﾎﾟｯﾌﾟ体"/>
      <family val="3"/>
    </font>
    <font>
      <sz val="10"/>
      <name val="ＭＳ Ｐゴシック"/>
      <family val="3"/>
    </font>
    <font>
      <sz val="10"/>
      <name val="ＭＳ Ｐ明朝"/>
      <family val="1"/>
    </font>
    <font>
      <b/>
      <sz val="10"/>
      <color indexed="10"/>
      <name val="ＭＳ Ｐゴシック"/>
      <family val="3"/>
    </font>
    <font>
      <b/>
      <i/>
      <u val="double"/>
      <sz val="10"/>
      <name val="ＭＳ Ｐゴシック"/>
      <family val="3"/>
    </font>
    <font>
      <sz val="8"/>
      <name val="ＭＳ Ｐ明朝"/>
      <family val="1"/>
    </font>
    <font>
      <sz val="11"/>
      <name val="HG創英角ﾎﾟｯﾌﾟ体"/>
      <family val="3"/>
    </font>
    <font>
      <sz val="10"/>
      <name val="ＭＳ 明朝"/>
      <family val="1"/>
    </font>
    <font>
      <sz val="10"/>
      <color indexed="10"/>
      <name val="ＭＳ Ｐ明朝"/>
      <family val="1"/>
    </font>
    <font>
      <b/>
      <sz val="10"/>
      <name val="ＭＳ Ｐゴシック"/>
      <family val="3"/>
    </font>
    <font>
      <b/>
      <sz val="18"/>
      <name val="ＭＳ Ｐゴシック"/>
      <family val="3"/>
    </font>
    <font>
      <sz val="11"/>
      <name val="ＭＳ Ｐ明朝"/>
      <family val="1"/>
    </font>
    <font>
      <b/>
      <sz val="14"/>
      <color indexed="10"/>
      <name val="ＭＳ Ｐゴシック"/>
      <family val="3"/>
    </font>
    <font>
      <b/>
      <sz val="11"/>
      <name val="ＭＳ Ｐゴシック"/>
      <family val="3"/>
    </font>
    <font>
      <sz val="9"/>
      <name val="ＭＳ Ｐゴシック"/>
      <family val="3"/>
    </font>
    <font>
      <sz val="9"/>
      <color indexed="10"/>
      <name val="ＭＳ Ｐ明朝"/>
      <family val="1"/>
    </font>
    <font>
      <sz val="9"/>
      <name val="ＭＳ Ｐ明朝"/>
      <family val="1"/>
    </font>
    <font>
      <b/>
      <i/>
      <sz val="14"/>
      <color indexed="10"/>
      <name val="ＭＳ Ｐゴシック"/>
      <family val="3"/>
    </font>
    <font>
      <sz val="9"/>
      <color indexed="8"/>
      <name val="ＭＳ Ｐゴシック"/>
      <family val="3"/>
    </font>
    <font>
      <b/>
      <sz val="12"/>
      <color indexed="10"/>
      <name val="ＭＳ ゴシック"/>
      <family val="3"/>
    </font>
    <font>
      <b/>
      <i/>
      <sz val="12"/>
      <name val="ＭＳ ゴシック"/>
      <family val="3"/>
    </font>
    <font>
      <b/>
      <sz val="10"/>
      <color indexed="10"/>
      <name val="ＭＳ ゴシック"/>
      <family val="3"/>
    </font>
    <font>
      <b/>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i/>
      <u val="double"/>
      <sz val="10"/>
      <color indexed="8"/>
      <name val="ＭＳ Ｐゴシック"/>
      <family val="3"/>
    </font>
    <font>
      <sz val="10"/>
      <color indexed="10"/>
      <name val="ＭＳ Ｐゴシック"/>
      <family val="3"/>
    </font>
    <font>
      <i/>
      <sz val="11"/>
      <color indexed="10"/>
      <name val="ＭＳ Ｐゴシック"/>
      <family val="3"/>
    </font>
    <font>
      <sz val="10"/>
      <color indexed="8"/>
      <name val="ＭＳ Ｐ明朝"/>
      <family val="1"/>
    </font>
    <font>
      <sz val="11"/>
      <color indexed="8"/>
      <name val="ＭＳ Ｐ明朝"/>
      <family val="1"/>
    </font>
    <font>
      <sz val="10.5"/>
      <color indexed="8"/>
      <name val="HG丸ｺﾞｼｯｸM-PRO"/>
      <family val="3"/>
    </font>
    <font>
      <b/>
      <u val="single"/>
      <sz val="10.5"/>
      <color indexed="8"/>
      <name val="HG丸ｺﾞｼｯｸM-PRO"/>
      <family val="3"/>
    </font>
    <font>
      <b/>
      <u val="single"/>
      <sz val="12"/>
      <color indexed="8"/>
      <name val="HG丸ｺﾞｼｯｸM-PRO"/>
      <family val="3"/>
    </font>
    <font>
      <sz val="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b/>
      <i/>
      <u val="double"/>
      <sz val="10"/>
      <color theme="1"/>
      <name val="ＭＳ Ｐゴシック"/>
      <family val="3"/>
    </font>
    <font>
      <sz val="10"/>
      <color rgb="FFFF0000"/>
      <name val="ＭＳ Ｐゴシック"/>
      <family val="3"/>
    </font>
    <font>
      <sz val="11"/>
      <color rgb="FFFF0000"/>
      <name val="ＭＳ Ｐゴシック"/>
      <family val="3"/>
    </font>
    <font>
      <sz val="11"/>
      <color theme="1"/>
      <name val="ＭＳ Ｐゴシック"/>
      <family val="3"/>
    </font>
    <font>
      <i/>
      <sz val="11"/>
      <color rgb="FFFF0000"/>
      <name val="ＭＳ Ｐゴシック"/>
      <family val="3"/>
    </font>
    <font>
      <sz val="9"/>
      <color rgb="FFFF0000"/>
      <name val="ＭＳ Ｐ明朝"/>
      <family val="1"/>
    </font>
    <font>
      <sz val="10"/>
      <color rgb="FFFF0000"/>
      <name val="ＭＳ Ｐ明朝"/>
      <family val="1"/>
    </font>
    <font>
      <sz val="10"/>
      <color theme="1"/>
      <name val="ＭＳ Ｐ明朝"/>
      <family val="1"/>
    </font>
    <font>
      <sz val="11"/>
      <color theme="1"/>
      <name val="ＭＳ Ｐ明朝"/>
      <family val="1"/>
    </font>
    <font>
      <b/>
      <sz val="10"/>
      <color rgb="FFFF0000"/>
      <name val="ＭＳ Ｐゴシック"/>
      <family val="3"/>
    </font>
    <font>
      <b/>
      <sz val="12"/>
      <color rgb="FFFF0000"/>
      <name val="ＭＳ ゴシック"/>
      <family val="3"/>
    </font>
    <font>
      <b/>
      <sz val="12"/>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00B0F0"/>
        <bgColor indexed="64"/>
      </patternFill>
    </fill>
    <fill>
      <patternFill patternType="solid">
        <fgColor rgb="FFFFFF99"/>
        <bgColor indexed="64"/>
      </patternFill>
    </fill>
    <fill>
      <patternFill patternType="solid">
        <fgColor rgb="FFFFFF0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bottom style="thin"/>
    </border>
    <border>
      <left style="hair"/>
      <right/>
      <top/>
      <bottom style="thin"/>
    </border>
    <border>
      <left style="hair"/>
      <right/>
      <top style="medium"/>
      <bottom style="thin"/>
    </border>
    <border>
      <left/>
      <right style="medium"/>
      <top style="medium"/>
      <bottom style="thin"/>
    </border>
    <border>
      <left style="medium"/>
      <right/>
      <top style="thin"/>
      <bottom style="thin"/>
    </border>
    <border>
      <left style="hair"/>
      <right/>
      <top style="thin"/>
      <bottom style="thin"/>
    </border>
    <border>
      <left style="thin"/>
      <right/>
      <top style="thin"/>
      <bottom style="thin"/>
    </border>
    <border>
      <left/>
      <right/>
      <top style="thin"/>
      <bottom style="thin"/>
    </border>
    <border>
      <left/>
      <right style="medium"/>
      <top style="thin"/>
      <bottom style="thin"/>
    </border>
    <border>
      <left style="medium"/>
      <right/>
      <top style="thin"/>
      <bottom style="medium"/>
    </border>
    <border>
      <left style="hair"/>
      <right/>
      <top style="thin"/>
      <bottom style="medium"/>
    </border>
    <border>
      <left style="thin"/>
      <right/>
      <top style="thin"/>
      <bottom style="medium"/>
    </border>
    <border>
      <left/>
      <right/>
      <top style="thin"/>
      <bottom style="medium"/>
    </border>
    <border>
      <left/>
      <right style="medium"/>
      <top style="thin"/>
      <bottom style="medium"/>
    </border>
    <border>
      <left style="dotted"/>
      <right/>
      <top style="double"/>
      <bottom style="thin"/>
    </border>
    <border>
      <left style="thin"/>
      <right/>
      <top style="double"/>
      <bottom style="thin"/>
    </border>
    <border>
      <left/>
      <right/>
      <top style="double"/>
      <bottom style="thin"/>
    </border>
    <border>
      <left style="dotted"/>
      <right/>
      <top style="dotted"/>
      <bottom style="thin"/>
    </border>
    <border>
      <left style="dotted"/>
      <right/>
      <top style="thin"/>
      <bottom style="thin"/>
    </border>
    <border>
      <left/>
      <right/>
      <top/>
      <bottom style="thin"/>
    </border>
    <border>
      <left style="dotted"/>
      <right/>
      <top style="thin"/>
      <bottom/>
    </border>
    <border>
      <left style="thin"/>
      <right/>
      <top style="thin"/>
      <bottom/>
    </border>
    <border>
      <left/>
      <right/>
      <top style="thin"/>
      <bottom/>
    </border>
    <border>
      <left style="dotted"/>
      <right/>
      <top/>
      <bottom style="thin"/>
    </border>
    <border>
      <left style="thin"/>
      <right/>
      <top/>
      <bottom style="thin"/>
    </border>
    <border>
      <left style="dotted"/>
      <right/>
      <top style="double"/>
      <bottom>
        <color indexed="63"/>
      </bottom>
    </border>
    <border>
      <left style="thin"/>
      <right/>
      <top style="double"/>
      <bottom>
        <color indexed="63"/>
      </bottom>
    </border>
    <border>
      <left/>
      <right/>
      <top style="double"/>
      <bottom>
        <color indexed="63"/>
      </bottom>
    </border>
    <border>
      <left/>
      <right style="thin"/>
      <top style="double"/>
      <bottom>
        <color indexed="63"/>
      </bottom>
    </border>
    <border>
      <left style="medium"/>
      <right/>
      <top/>
      <bottom style="medium"/>
    </border>
    <border>
      <left/>
      <right style="medium"/>
      <top/>
      <bottom style="medium"/>
    </border>
    <border>
      <left>
        <color indexed="63"/>
      </left>
      <right>
        <color indexed="63"/>
      </right>
      <top>
        <color indexed="63"/>
      </top>
      <bottom style="medium"/>
    </border>
    <border>
      <left style="dotted"/>
      <right/>
      <top>
        <color indexed="63"/>
      </top>
      <bottom>
        <color indexed="63"/>
      </bottom>
    </border>
    <border>
      <left/>
      <right/>
      <top style="medium"/>
      <bottom style="thin"/>
    </border>
    <border>
      <left/>
      <right style="thin"/>
      <top style="thin"/>
      <bottom style="thin"/>
    </border>
    <border>
      <left/>
      <right style="thin"/>
      <top style="double"/>
      <bottom style="thin"/>
    </border>
    <border>
      <left/>
      <right style="thin"/>
      <top/>
      <bottom style="thin"/>
    </border>
    <border>
      <left style="hair"/>
      <right/>
      <top style="double"/>
      <bottom style="thin"/>
    </border>
    <border>
      <left style="hair"/>
      <right/>
      <top style="double"/>
      <bottom>
        <color indexed="63"/>
      </bottom>
    </border>
    <border>
      <left style="dashed"/>
      <right/>
      <top style="double"/>
      <bottom style="thin"/>
    </border>
    <border>
      <left style="dashed"/>
      <right/>
      <top style="thin"/>
      <bottom style="thin"/>
    </border>
    <border>
      <left style="dashed"/>
      <right/>
      <top/>
      <bottom style="thin"/>
    </border>
    <border>
      <left style="dashed"/>
      <right/>
      <top style="double"/>
      <bottom>
        <color indexed="63"/>
      </bottom>
    </border>
    <border>
      <left style="hair"/>
      <right/>
      <top style="thin"/>
      <bottom/>
    </border>
    <border>
      <left/>
      <right style="thin"/>
      <top style="thin"/>
      <bottom/>
    </border>
    <border>
      <left/>
      <right/>
      <top style="dashed"/>
      <bottom style="dashed"/>
    </border>
    <border>
      <left style="dotted"/>
      <right/>
      <top style="dashed"/>
      <bottom style="dashed"/>
    </border>
    <border>
      <left style="thin"/>
      <right/>
      <top style="dashed"/>
      <bottom style="dashed"/>
    </border>
    <border>
      <left style="hair"/>
      <right/>
      <top style="dashed"/>
      <bottom style="dashed"/>
    </border>
    <border>
      <left/>
      <right style="thin"/>
      <top style="dashed"/>
      <bottom style="dashed"/>
    </border>
    <border>
      <left style="dashed"/>
      <right/>
      <top style="thin"/>
      <bottom>
        <color indexed="63"/>
      </bottom>
    </border>
    <border>
      <left style="dashed"/>
      <right/>
      <top style="dashed"/>
      <bottom style="dashed"/>
    </border>
    <border>
      <left style="thin"/>
      <right/>
      <top/>
      <bottom/>
    </border>
    <border>
      <left>
        <color indexed="63"/>
      </left>
      <right>
        <color indexed="63"/>
      </right>
      <top style="dashed"/>
      <bottom style="thin"/>
    </border>
    <border>
      <left/>
      <right/>
      <top style="thin"/>
      <bottom style="dashed"/>
    </border>
    <border>
      <left style="dotted"/>
      <right/>
      <top style="dashed"/>
      <bottom style="thin"/>
    </border>
    <border>
      <left style="thin"/>
      <right>
        <color indexed="63"/>
      </right>
      <top style="dashed"/>
      <bottom style="thin"/>
    </border>
    <border>
      <left style="hair"/>
      <right/>
      <top style="dashed"/>
      <bottom style="thin"/>
    </border>
    <border>
      <left>
        <color indexed="63"/>
      </left>
      <right style="thin"/>
      <top style="dashed"/>
      <bottom style="thin"/>
    </border>
    <border>
      <left style="dotted"/>
      <right/>
      <top style="dotted"/>
      <bottom>
        <color indexed="63"/>
      </bottom>
    </border>
    <border>
      <left style="dotted"/>
      <right/>
      <top style="thin"/>
      <bottom style="dashed"/>
    </border>
    <border>
      <left style="thin"/>
      <right/>
      <top style="thin"/>
      <bottom style="dashed"/>
    </border>
    <border>
      <left/>
      <right style="thin"/>
      <top style="thin"/>
      <bottom style="dotted"/>
    </border>
    <border>
      <left/>
      <right style="thin"/>
      <top style="dotted"/>
      <bottom style="thin"/>
    </border>
    <border>
      <left style="medium"/>
      <right/>
      <top style="medium"/>
      <bottom style="thin"/>
    </border>
    <border>
      <left style="thin"/>
      <right/>
      <top style="medium"/>
      <bottom style="thin"/>
    </border>
    <border>
      <left/>
      <right style="medium"/>
      <top/>
      <bottom style="thin"/>
    </border>
    <border>
      <left style="dotted"/>
      <right/>
      <top style="medium"/>
      <bottom style="thin"/>
    </border>
    <border>
      <left style="dotted"/>
      <right/>
      <top style="thin"/>
      <bottom style="medium"/>
    </border>
    <border>
      <left style="dashed"/>
      <right/>
      <top style="dashed"/>
      <bottom style="thin"/>
    </border>
    <border>
      <left style="hair"/>
      <right/>
      <top style="thin"/>
      <bottom style="dotted"/>
    </border>
    <border>
      <left style="hair"/>
      <right/>
      <top style="dotted"/>
      <bottom style="thin"/>
    </border>
    <border>
      <left style="dotted"/>
      <right/>
      <top style="dashed"/>
      <bottom>
        <color indexed="63"/>
      </bottom>
    </border>
    <border>
      <left/>
      <right>
        <color indexed="63"/>
      </right>
      <top style="dashed"/>
      <bottom/>
    </border>
    <border>
      <left style="thin"/>
      <right>
        <color indexed="63"/>
      </right>
      <top style="dashed"/>
      <bottom>
        <color indexed="63"/>
      </bottom>
    </border>
    <border>
      <left style="hair"/>
      <right/>
      <top style="dashed"/>
      <bottom>
        <color indexed="63"/>
      </bottom>
    </border>
    <border>
      <left>
        <color indexed="63"/>
      </left>
      <right style="thin"/>
      <top style="dashed"/>
      <bottom/>
    </border>
    <border>
      <left style="dotted"/>
      <right/>
      <top style="thin"/>
      <bottom style="dotted"/>
    </border>
    <border>
      <left style="dashed"/>
      <right/>
      <top style="dashed"/>
      <bottom>
        <color indexed="63"/>
      </bottom>
    </border>
    <border>
      <left/>
      <right style="thin"/>
      <top/>
      <bottom/>
    </border>
    <border>
      <left style="thin"/>
      <right/>
      <top/>
      <bottom style="medium"/>
    </border>
    <border>
      <left style="medium"/>
      <right/>
      <top style="medium"/>
      <bottom/>
    </border>
    <border>
      <left/>
      <right/>
      <top style="medium"/>
      <bottom/>
    </border>
    <border>
      <left/>
      <right style="medium"/>
      <top style="medium"/>
      <bottom/>
    </border>
    <border>
      <left style="thin"/>
      <right/>
      <top style="medium"/>
      <bottom/>
    </border>
    <border>
      <left style="hair"/>
      <right style="hair"/>
      <top style="hair"/>
      <bottom style="medium"/>
    </border>
    <border>
      <left style="hair"/>
      <right>
        <color indexed="63"/>
      </right>
      <top style="hair"/>
      <bottom style="medium"/>
    </border>
    <border>
      <left style="hair"/>
      <right style="hair"/>
      <top>
        <color indexed="63"/>
      </top>
      <bottom style="medium"/>
    </border>
    <border>
      <left/>
      <right style="medium"/>
      <top style="thin"/>
      <bottom/>
    </border>
    <border>
      <left style="hair"/>
      <right style="medium"/>
      <top style="hair"/>
      <bottom style="medium"/>
    </border>
    <border>
      <left/>
      <right style="hair"/>
      <top style="thin"/>
      <bottom/>
    </border>
    <border>
      <left style="thin"/>
      <right style="thin"/>
      <top style="thin"/>
      <bottom style="medium"/>
    </border>
    <border>
      <left style="thin"/>
      <right style="medium"/>
      <top style="thin"/>
      <bottom style="medium"/>
    </border>
    <border>
      <left/>
      <right style="hair"/>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hair"/>
      <right style="hair"/>
      <top style="thin"/>
      <bottom style="medium"/>
    </border>
    <border>
      <left style="hair"/>
      <right style="medium"/>
      <top style="thin"/>
      <bottom style="medium"/>
    </border>
    <border>
      <left/>
      <right style="thin"/>
      <top style="thin"/>
      <bottom style="dashed"/>
    </border>
    <border>
      <left>
        <color indexed="63"/>
      </left>
      <right style="dotted"/>
      <top style="dashed"/>
      <bottom style="thin"/>
    </border>
    <border>
      <left style="dotted"/>
      <right style="dotted"/>
      <top>
        <color indexed="63"/>
      </top>
      <bottom style="double"/>
    </border>
    <border>
      <left style="dotted"/>
      <right>
        <color indexed="63"/>
      </right>
      <top>
        <color indexed="63"/>
      </top>
      <bottom style="double"/>
    </border>
    <border>
      <left/>
      <right style="dotted"/>
      <top style="double"/>
      <bottom style="thin"/>
    </border>
    <border>
      <left/>
      <right style="dotted"/>
      <top style="thin"/>
      <bottom style="thin"/>
    </border>
    <border>
      <left style="thin"/>
      <right/>
      <top>
        <color indexed="63"/>
      </top>
      <bottom style="double"/>
    </border>
    <border>
      <left/>
      <right/>
      <top>
        <color indexed="63"/>
      </top>
      <bottom style="double"/>
    </border>
    <border>
      <left/>
      <right style="thin"/>
      <top>
        <color indexed="63"/>
      </top>
      <bottom style="double"/>
    </border>
    <border>
      <left/>
      <right style="dotted"/>
      <top>
        <color indexed="63"/>
      </top>
      <bottom style="double"/>
    </border>
    <border>
      <left/>
      <right style="medium"/>
      <top/>
      <bottom/>
    </border>
    <border>
      <left style="hair"/>
      <right>
        <color indexed="63"/>
      </right>
      <top>
        <color indexed="63"/>
      </top>
      <bottom style="medium"/>
    </border>
    <border>
      <left/>
      <right style="hair"/>
      <top/>
      <bottom/>
    </border>
    <border>
      <left/>
      <right style="hair"/>
      <top/>
      <bottom style="thin"/>
    </border>
    <border>
      <left/>
      <right style="hair"/>
      <top style="dashed"/>
      <bottom style="dashed"/>
    </border>
    <border>
      <left/>
      <right style="dotted"/>
      <top style="double"/>
      <bottom>
        <color indexed="63"/>
      </bottom>
    </border>
    <border>
      <left style="hair"/>
      <right style="dotted"/>
      <top style="thin"/>
      <bottom style="double"/>
    </border>
    <border>
      <left style="dotted"/>
      <right style="thin"/>
      <top style="thin"/>
      <bottom style="double"/>
    </border>
    <border>
      <left/>
      <right/>
      <top style="thin"/>
      <bottom style="dotted"/>
    </border>
    <border>
      <left style="dotted"/>
      <right style="dotted"/>
      <top style="dotted"/>
      <bottom style="double"/>
    </border>
    <border>
      <left style="dotted"/>
      <right style="thin"/>
      <top style="dotted"/>
      <bottom style="double"/>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color indexed="63"/>
      </top>
      <bottom style="thin"/>
    </border>
    <border>
      <left style="hair"/>
      <right/>
      <top style="thin"/>
      <bottom style="hair"/>
    </border>
    <border>
      <left>
        <color indexed="63"/>
      </left>
      <right>
        <color indexed="63"/>
      </right>
      <top style="thin"/>
      <bottom style="hair"/>
    </border>
    <border>
      <left>
        <color indexed="63"/>
      </left>
      <right style="medium"/>
      <top style="thin"/>
      <bottom style="hair"/>
    </border>
    <border>
      <left style="dotted"/>
      <right>
        <color indexed="63"/>
      </right>
      <top style="dotted"/>
      <bottom style="double"/>
    </border>
    <border>
      <left style="hair"/>
      <right style="dotted"/>
      <top style="dotted"/>
      <bottom style="double"/>
    </border>
    <border>
      <left/>
      <right style="hair"/>
      <top style="dashed"/>
      <bottom style="thin"/>
    </border>
    <border>
      <left style="dotted"/>
      <right style="hair"/>
      <top style="dotted"/>
      <bottom style="medium"/>
    </border>
    <border>
      <left style="hair"/>
      <right style="medium"/>
      <top style="dotted"/>
      <bottom style="medium"/>
    </border>
    <border>
      <left style="hair"/>
      <right style="dotted"/>
      <top style="hair"/>
      <bottom style="double"/>
    </border>
    <border>
      <left style="dotted"/>
      <right style="thin"/>
      <top style="hair"/>
      <bottom style="double"/>
    </border>
    <border>
      <left style="dashed"/>
      <right style="dotted"/>
      <top style="dotted"/>
      <bottom style="double"/>
    </border>
    <border>
      <left style="dashed"/>
      <right style="hair"/>
      <top style="hair"/>
      <bottom style="medium"/>
    </border>
    <border>
      <left style="dashed"/>
      <right style="dotted"/>
      <top style="dashed"/>
      <bottom style="double"/>
    </border>
    <border>
      <left style="dotted"/>
      <right style="thin"/>
      <top style="dashed"/>
      <bottom style="double"/>
    </border>
  </borders>
  <cellStyleXfs count="63">
    <xf numFmtId="0" fontId="0" fillId="0" borderId="0">
      <alignment vertical="center"/>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60" fillId="0" borderId="0" applyNumberFormat="0" applyFill="0" applyBorder="0" applyAlignment="0" applyProtection="0"/>
    <xf numFmtId="0" fontId="55"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725">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176" fontId="74" fillId="33" borderId="13" xfId="0" applyNumberFormat="1" applyFont="1" applyFill="1" applyBorder="1" applyAlignment="1">
      <alignment horizontal="right" vertical="center" wrapText="1"/>
    </xf>
    <xf numFmtId="176" fontId="74" fillId="33" borderId="14" xfId="0" applyNumberFormat="1" applyFont="1" applyFill="1" applyBorder="1" applyAlignment="1">
      <alignment horizontal="right" vertical="center" wrapText="1"/>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176" fontId="74" fillId="33" borderId="17" xfId="0" applyNumberFormat="1" applyFont="1" applyFill="1" applyBorder="1" applyAlignment="1">
      <alignment horizontal="right" vertical="center" wrapText="1"/>
    </xf>
    <xf numFmtId="176" fontId="74" fillId="33" borderId="18" xfId="0" applyNumberFormat="1" applyFont="1" applyFill="1" applyBorder="1" applyAlignment="1">
      <alignment horizontal="right" vertical="center" wrapText="1"/>
    </xf>
    <xf numFmtId="176" fontId="74" fillId="33" borderId="16" xfId="0" applyNumberFormat="1" applyFont="1" applyFill="1" applyBorder="1" applyAlignment="1">
      <alignment horizontal="right" vertical="center" wrapText="1"/>
    </xf>
    <xf numFmtId="5" fontId="74" fillId="33" borderId="18" xfId="0" applyNumberFormat="1" applyFont="1" applyFill="1" applyBorder="1" applyAlignment="1">
      <alignment horizontal="right" vertical="center" wrapText="1"/>
    </xf>
    <xf numFmtId="176" fontId="74" fillId="33" borderId="19" xfId="0" applyNumberFormat="1" applyFont="1" applyFill="1" applyBorder="1" applyAlignment="1">
      <alignment horizontal="right" vertical="center" wrapText="1"/>
    </xf>
    <xf numFmtId="0" fontId="5" fillId="0" borderId="20" xfId="0" applyFont="1" applyBorder="1" applyAlignment="1">
      <alignment horizontal="justify" vertical="center" wrapText="1"/>
    </xf>
    <xf numFmtId="0" fontId="5" fillId="0" borderId="21" xfId="0" applyFont="1" applyBorder="1" applyAlignment="1">
      <alignment horizontal="justify" vertical="center" wrapText="1"/>
    </xf>
    <xf numFmtId="176" fontId="74" fillId="33" borderId="22" xfId="0" applyNumberFormat="1" applyFont="1" applyFill="1" applyBorder="1" applyAlignment="1">
      <alignment horizontal="right" vertical="center" wrapText="1"/>
    </xf>
    <xf numFmtId="176" fontId="74" fillId="33" borderId="23" xfId="0" applyNumberFormat="1" applyFont="1" applyFill="1" applyBorder="1" applyAlignment="1">
      <alignment horizontal="right" vertical="center" wrapText="1"/>
    </xf>
    <xf numFmtId="176" fontId="74" fillId="33" borderId="21" xfId="0" applyNumberFormat="1" applyFont="1" applyFill="1" applyBorder="1" applyAlignment="1">
      <alignment horizontal="right" vertical="center" wrapText="1"/>
    </xf>
    <xf numFmtId="5" fontId="74" fillId="33" borderId="23" xfId="0" applyNumberFormat="1" applyFont="1" applyFill="1" applyBorder="1" applyAlignment="1">
      <alignment horizontal="right" vertical="center" wrapText="1"/>
    </xf>
    <xf numFmtId="176" fontId="74" fillId="33" borderId="24" xfId="0" applyNumberFormat="1" applyFont="1" applyFill="1" applyBorder="1" applyAlignment="1">
      <alignment horizontal="right" vertical="center" wrapText="1"/>
    </xf>
    <xf numFmtId="0" fontId="5" fillId="0" borderId="25" xfId="0" applyFont="1" applyBorder="1" applyAlignment="1">
      <alignment horizontal="left" vertical="center" wrapText="1"/>
    </xf>
    <xf numFmtId="0" fontId="0" fillId="0" borderId="26" xfId="0" applyBorder="1" applyAlignment="1">
      <alignment vertical="center"/>
    </xf>
    <xf numFmtId="177" fontId="74" fillId="33" borderId="26" xfId="0" applyNumberFormat="1" applyFont="1" applyFill="1" applyBorder="1" applyAlignment="1">
      <alignment horizontal="right" vertical="center" wrapText="1"/>
    </xf>
    <xf numFmtId="177" fontId="74" fillId="33" borderId="27" xfId="0" applyNumberFormat="1" applyFont="1" applyFill="1" applyBorder="1" applyAlignment="1">
      <alignment horizontal="center" vertical="center" wrapText="1"/>
    </xf>
    <xf numFmtId="0" fontId="74" fillId="33" borderId="25" xfId="0" applyFont="1" applyFill="1" applyBorder="1" applyAlignment="1">
      <alignment horizontal="right" vertical="center" wrapText="1"/>
    </xf>
    <xf numFmtId="177" fontId="74" fillId="33" borderId="28" xfId="0" applyNumberFormat="1" applyFont="1" applyFill="1" applyBorder="1" applyAlignment="1">
      <alignment horizontal="right" vertical="center" wrapText="1"/>
    </xf>
    <xf numFmtId="0" fontId="5" fillId="0" borderId="29" xfId="0" applyFont="1" applyBorder="1" applyAlignment="1">
      <alignment horizontal="left" vertical="center" wrapText="1"/>
    </xf>
    <xf numFmtId="0" fontId="0" fillId="0" borderId="17" xfId="0" applyBorder="1" applyAlignment="1">
      <alignment vertical="center"/>
    </xf>
    <xf numFmtId="177" fontId="74" fillId="33" borderId="17" xfId="0" applyNumberFormat="1" applyFont="1" applyFill="1" applyBorder="1" applyAlignment="1">
      <alignment horizontal="right" vertical="center" wrapText="1"/>
    </xf>
    <xf numFmtId="177" fontId="74" fillId="33" borderId="30" xfId="0" applyNumberFormat="1" applyFont="1" applyFill="1" applyBorder="1" applyAlignment="1">
      <alignment horizontal="center" vertical="center" wrapText="1"/>
    </xf>
    <xf numFmtId="0" fontId="5" fillId="0" borderId="31" xfId="0" applyFont="1" applyBorder="1" applyAlignment="1">
      <alignment horizontal="left" vertical="center" wrapText="1"/>
    </xf>
    <xf numFmtId="177" fontId="74" fillId="33" borderId="32" xfId="0" applyNumberFormat="1" applyFont="1" applyFill="1" applyBorder="1" applyAlignment="1">
      <alignment horizontal="right" vertical="center" wrapText="1"/>
    </xf>
    <xf numFmtId="177" fontId="74" fillId="33" borderId="33" xfId="0" applyNumberFormat="1" applyFont="1" applyFill="1" applyBorder="1" applyAlignment="1">
      <alignment horizontal="center" vertical="center" wrapText="1"/>
    </xf>
    <xf numFmtId="177" fontId="74" fillId="33" borderId="31" xfId="0" applyNumberFormat="1" applyFont="1" applyFill="1" applyBorder="1" applyAlignment="1">
      <alignment horizontal="right" vertical="center" wrapText="1"/>
    </xf>
    <xf numFmtId="177" fontId="74" fillId="33" borderId="18" xfId="0" applyNumberFormat="1" applyFont="1" applyFill="1" applyBorder="1" applyAlignment="1">
      <alignment horizontal="center" vertical="center" wrapText="1"/>
    </xf>
    <xf numFmtId="177" fontId="74" fillId="33" borderId="29" xfId="0" applyNumberFormat="1" applyFont="1" applyFill="1" applyBorder="1" applyAlignment="1">
      <alignment horizontal="right" vertical="center" wrapText="1"/>
    </xf>
    <xf numFmtId="177" fontId="74" fillId="33" borderId="0" xfId="0" applyNumberFormat="1" applyFont="1" applyFill="1" applyBorder="1" applyAlignment="1">
      <alignment horizontal="center" vertical="center" wrapText="1"/>
    </xf>
    <xf numFmtId="0" fontId="5" fillId="0" borderId="34" xfId="0" applyFont="1" applyBorder="1" applyAlignment="1">
      <alignment horizontal="left" vertical="center" wrapText="1"/>
    </xf>
    <xf numFmtId="177" fontId="74" fillId="33" borderId="35" xfId="0" applyNumberFormat="1" applyFont="1" applyFill="1" applyBorder="1" applyAlignment="1">
      <alignment horizontal="right" vertical="center" wrapText="1"/>
    </xf>
    <xf numFmtId="177" fontId="74" fillId="33" borderId="34" xfId="0" applyNumberFormat="1" applyFont="1" applyFill="1" applyBorder="1" applyAlignment="1">
      <alignment horizontal="right" vertical="center" wrapText="1"/>
    </xf>
    <xf numFmtId="0" fontId="6" fillId="0" borderId="0" xfId="0" applyFont="1" applyBorder="1" applyAlignment="1">
      <alignment horizontal="left" vertical="top" wrapText="1"/>
    </xf>
    <xf numFmtId="0" fontId="5" fillId="0" borderId="0" xfId="0" applyFont="1" applyBorder="1" applyAlignment="1">
      <alignment horizontal="left" vertical="center" wrapText="1" indent="1"/>
    </xf>
    <xf numFmtId="0" fontId="5" fillId="0" borderId="0" xfId="0" applyFont="1" applyBorder="1" applyAlignment="1">
      <alignment horizontal="left" vertical="top" wrapText="1" indent="2"/>
    </xf>
    <xf numFmtId="0" fontId="0" fillId="0" borderId="0" xfId="0" applyBorder="1" applyAlignment="1">
      <alignment horizontal="left" vertical="top" indent="2"/>
    </xf>
    <xf numFmtId="0" fontId="10" fillId="0" borderId="0" xfId="0" applyFont="1" applyAlignment="1">
      <alignment vertical="top"/>
    </xf>
    <xf numFmtId="0" fontId="5" fillId="34" borderId="0" xfId="0" applyFont="1" applyFill="1" applyBorder="1" applyAlignment="1">
      <alignment vertical="center"/>
    </xf>
    <xf numFmtId="0" fontId="5" fillId="34" borderId="0" xfId="0" applyFont="1" applyFill="1" applyBorder="1" applyAlignment="1">
      <alignment horizontal="left" vertical="center" wrapText="1"/>
    </xf>
    <xf numFmtId="176" fontId="6" fillId="34" borderId="0" xfId="0" applyNumberFormat="1" applyFont="1" applyFill="1" applyBorder="1" applyAlignment="1">
      <alignment horizontal="right" vertical="center" wrapText="1"/>
    </xf>
    <xf numFmtId="0" fontId="11" fillId="34" borderId="0" xfId="0" applyFont="1" applyFill="1" applyBorder="1" applyAlignment="1">
      <alignment horizontal="center" vertical="center" wrapText="1"/>
    </xf>
    <xf numFmtId="49" fontId="12" fillId="34" borderId="0" xfId="0" applyNumberFormat="1" applyFont="1" applyFill="1" applyBorder="1" applyAlignment="1">
      <alignment horizontal="center" vertical="center" wrapText="1"/>
    </xf>
    <xf numFmtId="0" fontId="6" fillId="34" borderId="0" xfId="0" applyFont="1" applyFill="1" applyBorder="1" applyAlignment="1">
      <alignment vertical="center"/>
    </xf>
    <xf numFmtId="49" fontId="12" fillId="34" borderId="30" xfId="0" applyNumberFormat="1" applyFont="1" applyFill="1" applyBorder="1" applyAlignment="1">
      <alignment horizontal="center" vertical="center" wrapText="1"/>
    </xf>
    <xf numFmtId="0" fontId="5" fillId="0" borderId="36" xfId="0" applyFont="1" applyBorder="1" applyAlignment="1">
      <alignment horizontal="left" vertical="center" wrapText="1"/>
    </xf>
    <xf numFmtId="0" fontId="0" fillId="0" borderId="37" xfId="0" applyBorder="1" applyAlignment="1">
      <alignment vertical="center"/>
    </xf>
    <xf numFmtId="177" fontId="74" fillId="33" borderId="37" xfId="0" applyNumberFormat="1" applyFont="1" applyFill="1" applyBorder="1" applyAlignment="1">
      <alignment horizontal="right" vertical="center" wrapText="1"/>
    </xf>
    <xf numFmtId="177" fontId="74" fillId="33" borderId="38" xfId="0" applyNumberFormat="1" applyFont="1" applyFill="1" applyBorder="1" applyAlignment="1">
      <alignment horizontal="center" vertical="center" wrapText="1"/>
    </xf>
    <xf numFmtId="0" fontId="74" fillId="33" borderId="36" xfId="0" applyFont="1" applyFill="1" applyBorder="1" applyAlignment="1">
      <alignment horizontal="right" vertical="center" wrapText="1"/>
    </xf>
    <xf numFmtId="49" fontId="74" fillId="33" borderId="39" xfId="0" applyNumberFormat="1" applyFont="1" applyFill="1" applyBorder="1" applyAlignment="1">
      <alignment horizontal="center" vertical="center" wrapText="1"/>
    </xf>
    <xf numFmtId="0" fontId="74" fillId="33" borderId="29" xfId="0" applyFont="1" applyFill="1" applyBorder="1" applyAlignment="1">
      <alignment horizontal="right" vertical="center" wrapText="1"/>
    </xf>
    <xf numFmtId="0" fontId="4" fillId="0" borderId="0" xfId="0" applyFont="1" applyAlignment="1">
      <alignment/>
    </xf>
    <xf numFmtId="0" fontId="5" fillId="0" borderId="0" xfId="0" applyFont="1" applyBorder="1" applyAlignment="1">
      <alignment horizontal="justify" vertical="center" wrapText="1"/>
    </xf>
    <xf numFmtId="0" fontId="8" fillId="0" borderId="0" xfId="0" applyFont="1" applyFill="1" applyBorder="1" applyAlignment="1">
      <alignment horizontal="right" vertical="center" wrapText="1"/>
    </xf>
    <xf numFmtId="176" fontId="74" fillId="0" borderId="0" xfId="0" applyNumberFormat="1" applyFont="1" applyFill="1" applyBorder="1" applyAlignment="1">
      <alignment horizontal="right" vertical="center" wrapText="1"/>
    </xf>
    <xf numFmtId="176" fontId="75" fillId="0" borderId="0" xfId="0" applyNumberFormat="1" applyFont="1" applyFill="1" applyBorder="1" applyAlignment="1">
      <alignment horizontal="right" vertical="center" wrapText="1"/>
    </xf>
    <xf numFmtId="5" fontId="74" fillId="0" borderId="0" xfId="0" applyNumberFormat="1" applyFont="1" applyFill="1" applyBorder="1" applyAlignment="1">
      <alignment horizontal="right" vertical="center" wrapText="1"/>
    </xf>
    <xf numFmtId="177" fontId="75" fillId="0" borderId="0" xfId="0" applyNumberFormat="1" applyFont="1" applyFill="1" applyBorder="1" applyAlignment="1">
      <alignment horizontal="right" vertical="center" wrapText="1"/>
    </xf>
    <xf numFmtId="0" fontId="0" fillId="0" borderId="0" xfId="0" applyFont="1" applyAlignment="1">
      <alignment vertical="center"/>
    </xf>
    <xf numFmtId="0" fontId="2" fillId="0" borderId="0" xfId="0" applyFont="1" applyAlignment="1">
      <alignment vertical="top"/>
    </xf>
    <xf numFmtId="0" fontId="0" fillId="0" borderId="17" xfId="0" applyFont="1" applyBorder="1" applyAlignment="1">
      <alignment vertical="center"/>
    </xf>
    <xf numFmtId="0" fontId="5" fillId="33" borderId="40" xfId="0" applyFont="1" applyFill="1" applyBorder="1" applyAlignment="1">
      <alignment horizontal="left" wrapText="1"/>
    </xf>
    <xf numFmtId="0" fontId="5" fillId="33" borderId="41" xfId="0" applyFont="1" applyFill="1" applyBorder="1" applyAlignment="1">
      <alignment horizontal="left" wrapText="1"/>
    </xf>
    <xf numFmtId="0" fontId="0" fillId="0" borderId="38" xfId="0" applyBorder="1" applyAlignment="1">
      <alignment vertical="center"/>
    </xf>
    <xf numFmtId="0" fontId="5" fillId="0" borderId="18" xfId="0" applyFont="1" applyBorder="1" applyAlignment="1">
      <alignment horizontal="left" vertical="center" wrapText="1"/>
    </xf>
    <xf numFmtId="0" fontId="0" fillId="0" borderId="18" xfId="0" applyBorder="1" applyAlignment="1">
      <alignment vertical="center"/>
    </xf>
    <xf numFmtId="0" fontId="5" fillId="0" borderId="33" xfId="0" applyFont="1" applyBorder="1" applyAlignment="1">
      <alignment horizontal="left" vertical="center" wrapText="1"/>
    </xf>
    <xf numFmtId="0" fontId="0" fillId="0" borderId="27" xfId="0" applyBorder="1" applyAlignment="1">
      <alignment vertical="center"/>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0" fillId="0" borderId="18" xfId="0" applyFont="1" applyBorder="1" applyAlignment="1">
      <alignment vertical="center"/>
    </xf>
    <xf numFmtId="0" fontId="5" fillId="0" borderId="38" xfId="0" applyFont="1" applyBorder="1" applyAlignment="1">
      <alignment horizontal="left" vertical="center" wrapText="1"/>
    </xf>
    <xf numFmtId="0" fontId="5" fillId="0" borderId="27" xfId="0" applyFont="1" applyBorder="1" applyAlignment="1">
      <alignment horizontal="left" vertical="center" wrapText="1"/>
    </xf>
    <xf numFmtId="176" fontId="74" fillId="33" borderId="35" xfId="0" applyNumberFormat="1" applyFont="1" applyFill="1" applyBorder="1" applyAlignment="1">
      <alignment horizontal="right" vertical="center" wrapText="1"/>
    </xf>
    <xf numFmtId="176" fontId="74" fillId="33" borderId="30" xfId="0" applyNumberFormat="1" applyFont="1" applyFill="1" applyBorder="1" applyAlignment="1">
      <alignment horizontal="right" vertical="center" wrapText="1"/>
    </xf>
    <xf numFmtId="176" fontId="74" fillId="33" borderId="12" xfId="0" applyNumberFormat="1" applyFont="1" applyFill="1" applyBorder="1" applyAlignment="1">
      <alignment horizontal="right" vertical="center" wrapText="1"/>
    </xf>
    <xf numFmtId="5" fontId="74" fillId="33" borderId="30" xfId="0" applyNumberFormat="1" applyFont="1" applyFill="1" applyBorder="1" applyAlignment="1">
      <alignment horizontal="right" vertical="center" wrapText="1"/>
    </xf>
    <xf numFmtId="0" fontId="6" fillId="0" borderId="42" xfId="0" applyFont="1" applyBorder="1" applyAlignment="1">
      <alignment horizontal="center" vertical="center" wrapText="1"/>
    </xf>
    <xf numFmtId="177" fontId="74" fillId="33" borderId="36" xfId="0" applyNumberFormat="1" applyFont="1" applyFill="1" applyBorder="1" applyAlignment="1">
      <alignment vertical="center" wrapText="1"/>
    </xf>
    <xf numFmtId="177" fontId="74" fillId="33" borderId="29" xfId="0" applyNumberFormat="1" applyFont="1" applyFill="1" applyBorder="1" applyAlignment="1">
      <alignment vertical="center" wrapText="1"/>
    </xf>
    <xf numFmtId="177" fontId="74" fillId="33" borderId="34" xfId="0" applyNumberFormat="1" applyFont="1" applyFill="1" applyBorder="1" applyAlignment="1">
      <alignment vertical="center" wrapText="1"/>
    </xf>
    <xf numFmtId="177" fontId="74" fillId="33" borderId="43" xfId="0" applyNumberFormat="1" applyFont="1" applyFill="1" applyBorder="1" applyAlignment="1">
      <alignment vertical="center" wrapText="1"/>
    </xf>
    <xf numFmtId="177" fontId="74" fillId="33" borderId="25" xfId="0" applyNumberFormat="1" applyFont="1" applyFill="1" applyBorder="1" applyAlignment="1">
      <alignment vertical="center" wrapText="1"/>
    </xf>
    <xf numFmtId="177" fontId="74" fillId="33" borderId="31" xfId="0" applyNumberFormat="1" applyFont="1" applyFill="1" applyBorder="1" applyAlignment="1">
      <alignment vertical="center" wrapText="1"/>
    </xf>
    <xf numFmtId="0" fontId="5" fillId="35" borderId="11" xfId="0" applyFont="1" applyFill="1" applyBorder="1" applyAlignment="1">
      <alignment horizontal="right" vertical="center" wrapText="1"/>
    </xf>
    <xf numFmtId="0" fontId="5" fillId="35" borderId="15" xfId="0" applyFont="1" applyFill="1" applyBorder="1" applyAlignment="1">
      <alignment horizontal="right" vertical="center" wrapText="1"/>
    </xf>
    <xf numFmtId="0" fontId="5" fillId="35" borderId="20" xfId="0" applyFont="1" applyFill="1" applyBorder="1" applyAlignment="1">
      <alignment horizontal="right" vertical="center" wrapText="1"/>
    </xf>
    <xf numFmtId="0" fontId="74" fillId="35" borderId="11" xfId="0" applyFont="1" applyFill="1" applyBorder="1" applyAlignment="1">
      <alignment horizontal="right" vertical="center" wrapText="1"/>
    </xf>
    <xf numFmtId="0" fontId="74" fillId="35" borderId="15" xfId="0" applyFont="1" applyFill="1" applyBorder="1" applyAlignment="1">
      <alignment horizontal="right" vertical="center" wrapText="1"/>
    </xf>
    <xf numFmtId="176" fontId="74" fillId="35" borderId="20" xfId="0" applyNumberFormat="1" applyFont="1" applyFill="1" applyBorder="1" applyAlignment="1">
      <alignment horizontal="right" vertical="center" wrapText="1"/>
    </xf>
    <xf numFmtId="176" fontId="74" fillId="35" borderId="15" xfId="0" applyNumberFormat="1" applyFont="1" applyFill="1" applyBorder="1" applyAlignment="1">
      <alignment horizontal="right" vertical="center" wrapText="1"/>
    </xf>
    <xf numFmtId="177" fontId="74" fillId="35" borderId="11" xfId="0" applyNumberFormat="1" applyFont="1" applyFill="1" applyBorder="1" applyAlignment="1">
      <alignment horizontal="right" vertical="center" wrapText="1"/>
    </xf>
    <xf numFmtId="177" fontId="74" fillId="35" borderId="15" xfId="0" applyNumberFormat="1" applyFont="1" applyFill="1" applyBorder="1" applyAlignment="1">
      <alignment horizontal="right" vertical="center" wrapText="1"/>
    </xf>
    <xf numFmtId="177" fontId="74" fillId="35" borderId="20" xfId="0" applyNumberFormat="1" applyFont="1" applyFill="1" applyBorder="1" applyAlignment="1">
      <alignment horizontal="right" vertical="center" wrapText="1"/>
    </xf>
    <xf numFmtId="177" fontId="76" fillId="33" borderId="35" xfId="0" applyNumberFormat="1" applyFont="1" applyFill="1" applyBorder="1" applyAlignment="1">
      <alignment horizontal="right" vertical="center" wrapText="1"/>
    </xf>
    <xf numFmtId="177" fontId="76" fillId="33" borderId="30" xfId="0" applyNumberFormat="1" applyFont="1" applyFill="1" applyBorder="1" applyAlignment="1">
      <alignment horizontal="center" vertical="center" wrapText="1"/>
    </xf>
    <xf numFmtId="177" fontId="76" fillId="33" borderId="34" xfId="0" applyNumberFormat="1" applyFont="1" applyFill="1" applyBorder="1" applyAlignment="1">
      <alignment vertical="center" wrapText="1"/>
    </xf>
    <xf numFmtId="177" fontId="76" fillId="33" borderId="34" xfId="0" applyNumberFormat="1" applyFont="1" applyFill="1" applyBorder="1" applyAlignment="1">
      <alignment horizontal="right" vertical="center" wrapText="1"/>
    </xf>
    <xf numFmtId="0" fontId="5" fillId="0" borderId="44" xfId="0" applyFont="1" applyBorder="1" applyAlignment="1">
      <alignment vertical="center"/>
    </xf>
    <xf numFmtId="49" fontId="74" fillId="33" borderId="38" xfId="0" applyNumberFormat="1" applyFont="1" applyFill="1" applyBorder="1" applyAlignment="1">
      <alignment horizontal="center" vertical="center" wrapText="1"/>
    </xf>
    <xf numFmtId="49" fontId="74" fillId="33" borderId="18" xfId="0" applyNumberFormat="1" applyFont="1" applyFill="1" applyBorder="1" applyAlignment="1">
      <alignment horizontal="center" vertical="center" wrapText="1"/>
    </xf>
    <xf numFmtId="0" fontId="77" fillId="33" borderId="30" xfId="0" applyFont="1" applyFill="1" applyBorder="1" applyAlignment="1">
      <alignment horizontal="center" vertical="center"/>
    </xf>
    <xf numFmtId="0" fontId="78" fillId="33" borderId="18" xfId="0" applyFont="1" applyFill="1" applyBorder="1" applyAlignment="1">
      <alignment horizontal="center" vertical="center"/>
    </xf>
    <xf numFmtId="0" fontId="78" fillId="33" borderId="30" xfId="0" applyFont="1" applyFill="1" applyBorder="1" applyAlignment="1">
      <alignment horizontal="center" vertical="center"/>
    </xf>
    <xf numFmtId="0" fontId="78" fillId="33" borderId="33" xfId="0" applyFont="1" applyFill="1" applyBorder="1" applyAlignment="1">
      <alignment horizontal="center" vertical="center"/>
    </xf>
    <xf numFmtId="0" fontId="5" fillId="36" borderId="16" xfId="0" applyFont="1" applyFill="1" applyBorder="1" applyAlignment="1">
      <alignment vertical="center"/>
    </xf>
    <xf numFmtId="0" fontId="5" fillId="36" borderId="45" xfId="0" applyFont="1" applyFill="1" applyBorder="1" applyAlignment="1">
      <alignment vertical="center"/>
    </xf>
    <xf numFmtId="49" fontId="74" fillId="33" borderId="27" xfId="0" applyNumberFormat="1" applyFont="1" applyFill="1" applyBorder="1" applyAlignment="1">
      <alignment horizontal="center" vertical="center" wrapText="1"/>
    </xf>
    <xf numFmtId="0" fontId="5" fillId="36" borderId="25" xfId="0" applyFont="1" applyFill="1" applyBorder="1" applyAlignment="1">
      <alignment vertical="center"/>
    </xf>
    <xf numFmtId="0" fontId="5" fillId="36" borderId="46" xfId="0" applyFont="1" applyFill="1" applyBorder="1" applyAlignment="1">
      <alignment vertical="center"/>
    </xf>
    <xf numFmtId="0" fontId="5" fillId="36" borderId="29" xfId="0" applyFont="1" applyFill="1" applyBorder="1" applyAlignment="1">
      <alignment vertical="center"/>
    </xf>
    <xf numFmtId="0" fontId="5" fillId="36" borderId="34" xfId="0" applyFont="1" applyFill="1" applyBorder="1" applyAlignment="1">
      <alignment vertical="center"/>
    </xf>
    <xf numFmtId="0" fontId="5" fillId="36" borderId="47" xfId="0" applyFont="1" applyFill="1" applyBorder="1" applyAlignment="1">
      <alignment vertical="center"/>
    </xf>
    <xf numFmtId="0" fontId="5" fillId="36" borderId="48" xfId="0" applyFont="1" applyFill="1" applyBorder="1" applyAlignment="1">
      <alignment vertical="center"/>
    </xf>
    <xf numFmtId="0" fontId="5" fillId="36" borderId="12" xfId="0" applyFont="1" applyFill="1" applyBorder="1" applyAlignment="1">
      <alignment vertical="center"/>
    </xf>
    <xf numFmtId="0" fontId="74" fillId="33" borderId="49" xfId="0" applyFont="1" applyFill="1" applyBorder="1" applyAlignment="1">
      <alignment horizontal="right" vertical="center" wrapText="1"/>
    </xf>
    <xf numFmtId="0" fontId="5" fillId="36" borderId="50" xfId="0" applyFont="1" applyFill="1" applyBorder="1" applyAlignment="1">
      <alignment vertical="center"/>
    </xf>
    <xf numFmtId="0" fontId="5" fillId="36" borderId="51" xfId="0" applyFont="1" applyFill="1" applyBorder="1" applyAlignment="1">
      <alignment vertical="center"/>
    </xf>
    <xf numFmtId="0" fontId="5" fillId="36" borderId="52" xfId="0" applyFont="1" applyFill="1" applyBorder="1" applyAlignment="1">
      <alignment vertical="center"/>
    </xf>
    <xf numFmtId="0" fontId="74" fillId="33" borderId="53" xfId="0" applyFont="1" applyFill="1" applyBorder="1" applyAlignment="1">
      <alignment horizontal="right" vertical="center" wrapText="1"/>
    </xf>
    <xf numFmtId="0" fontId="5" fillId="0" borderId="0" xfId="0" applyFont="1" applyFill="1" applyBorder="1" applyAlignment="1">
      <alignment horizontal="right" vertical="center" wrapText="1"/>
    </xf>
    <xf numFmtId="177" fontId="74" fillId="0" borderId="0" xfId="0" applyNumberFormat="1" applyFont="1" applyFill="1" applyBorder="1" applyAlignment="1">
      <alignment horizontal="right" vertical="center" wrapText="1"/>
    </xf>
    <xf numFmtId="0" fontId="0" fillId="0" borderId="35" xfId="0" applyBorder="1" applyAlignment="1">
      <alignment vertical="center"/>
    </xf>
    <xf numFmtId="0" fontId="0" fillId="0" borderId="30" xfId="0" applyBorder="1" applyAlignment="1">
      <alignment vertical="center"/>
    </xf>
    <xf numFmtId="0" fontId="0" fillId="0" borderId="33" xfId="0" applyBorder="1" applyAlignment="1">
      <alignment vertical="center"/>
    </xf>
    <xf numFmtId="49" fontId="74" fillId="33" borderId="46" xfId="0" applyNumberFormat="1" applyFont="1" applyFill="1" applyBorder="1" applyAlignment="1">
      <alignment horizontal="center" vertical="center" wrapText="1"/>
    </xf>
    <xf numFmtId="0" fontId="0" fillId="0" borderId="33" xfId="0" applyFont="1" applyBorder="1" applyAlignment="1">
      <alignment vertical="center"/>
    </xf>
    <xf numFmtId="0" fontId="0" fillId="0" borderId="32" xfId="0" applyFont="1" applyBorder="1" applyAlignment="1">
      <alignment vertical="center"/>
    </xf>
    <xf numFmtId="0" fontId="5" fillId="36" borderId="54" xfId="0" applyFont="1" applyFill="1" applyBorder="1" applyAlignment="1">
      <alignment vertical="center"/>
    </xf>
    <xf numFmtId="0" fontId="5" fillId="36" borderId="55" xfId="0" applyFont="1" applyFill="1" applyBorder="1" applyAlignment="1">
      <alignment vertical="center"/>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0" fillId="0" borderId="56" xfId="0" applyFont="1" applyBorder="1" applyAlignment="1">
      <alignment vertical="center"/>
    </xf>
    <xf numFmtId="0" fontId="0" fillId="0" borderId="58" xfId="0" applyFont="1" applyBorder="1" applyAlignment="1">
      <alignment vertical="center"/>
    </xf>
    <xf numFmtId="177" fontId="74" fillId="33" borderId="58" xfId="0" applyNumberFormat="1" applyFont="1" applyFill="1" applyBorder="1" applyAlignment="1">
      <alignment horizontal="right" vertical="center" wrapText="1"/>
    </xf>
    <xf numFmtId="177" fontId="74" fillId="33" borderId="56" xfId="0" applyNumberFormat="1" applyFont="1" applyFill="1" applyBorder="1" applyAlignment="1">
      <alignment horizontal="center" vertical="center" wrapText="1"/>
    </xf>
    <xf numFmtId="177" fontId="74" fillId="33" borderId="57" xfId="0" applyNumberFormat="1" applyFont="1" applyFill="1" applyBorder="1" applyAlignment="1">
      <alignment vertical="center" wrapText="1"/>
    </xf>
    <xf numFmtId="177" fontId="74" fillId="33" borderId="57" xfId="0" applyNumberFormat="1" applyFont="1" applyFill="1" applyBorder="1" applyAlignment="1">
      <alignment horizontal="right" vertical="center" wrapText="1"/>
    </xf>
    <xf numFmtId="0" fontId="78" fillId="33" borderId="56" xfId="0" applyFont="1" applyFill="1" applyBorder="1" applyAlignment="1">
      <alignment horizontal="center" vertical="center"/>
    </xf>
    <xf numFmtId="0" fontId="5" fillId="36" borderId="59" xfId="0" applyFont="1" applyFill="1" applyBorder="1" applyAlignment="1">
      <alignment vertical="center"/>
    </xf>
    <xf numFmtId="0" fontId="5" fillId="36" borderId="60" xfId="0" applyFont="1" applyFill="1" applyBorder="1" applyAlignment="1">
      <alignment vertical="center"/>
    </xf>
    <xf numFmtId="0" fontId="0" fillId="0" borderId="56" xfId="0" applyBorder="1" applyAlignment="1">
      <alignment vertical="center"/>
    </xf>
    <xf numFmtId="0" fontId="0" fillId="0" borderId="58" xfId="0" applyBorder="1" applyAlignment="1">
      <alignment vertical="center"/>
    </xf>
    <xf numFmtId="0" fontId="5" fillId="36" borderId="61" xfId="0" applyFont="1" applyFill="1" applyBorder="1" applyAlignment="1">
      <alignment vertical="center"/>
    </xf>
    <xf numFmtId="0" fontId="5" fillId="36" borderId="62" xfId="0" applyFont="1" applyFill="1" applyBorder="1" applyAlignment="1">
      <alignment vertical="center"/>
    </xf>
    <xf numFmtId="0" fontId="5" fillId="36" borderId="31" xfId="0" applyFont="1" applyFill="1" applyBorder="1" applyAlignment="1">
      <alignment vertical="center"/>
    </xf>
    <xf numFmtId="0" fontId="5" fillId="36" borderId="57" xfId="0" applyFont="1" applyFill="1" applyBorder="1" applyAlignment="1">
      <alignment vertical="center"/>
    </xf>
    <xf numFmtId="0" fontId="5" fillId="0" borderId="43" xfId="0" applyFont="1" applyBorder="1" applyAlignment="1">
      <alignment horizontal="left" vertical="center" wrapText="1"/>
    </xf>
    <xf numFmtId="0" fontId="0" fillId="0" borderId="32" xfId="0" applyBorder="1" applyAlignment="1">
      <alignment vertical="center"/>
    </xf>
    <xf numFmtId="177" fontId="74" fillId="33" borderId="63" xfId="0" applyNumberFormat="1" applyFont="1" applyFill="1" applyBorder="1" applyAlignment="1">
      <alignment horizontal="right" vertical="center" wrapText="1"/>
    </xf>
    <xf numFmtId="177" fontId="74" fillId="33" borderId="43" xfId="0" applyNumberFormat="1" applyFont="1" applyFill="1" applyBorder="1" applyAlignment="1">
      <alignment horizontal="right" vertical="center" wrapText="1"/>
    </xf>
    <xf numFmtId="49" fontId="74" fillId="33" borderId="0" xfId="0" applyNumberFormat="1" applyFont="1" applyFill="1" applyBorder="1" applyAlignment="1">
      <alignment horizontal="center" vertical="center" wrapText="1"/>
    </xf>
    <xf numFmtId="38" fontId="5" fillId="36" borderId="54" xfId="49" applyFont="1" applyFill="1" applyBorder="1" applyAlignment="1">
      <alignment vertical="center"/>
    </xf>
    <xf numFmtId="38" fontId="5" fillId="36" borderId="12" xfId="49" applyFont="1" applyFill="1" applyBorder="1" applyAlignment="1">
      <alignment vertical="center"/>
    </xf>
    <xf numFmtId="38" fontId="5" fillId="36" borderId="59" xfId="49" applyFont="1" applyFill="1" applyBorder="1" applyAlignment="1">
      <alignment vertical="center"/>
    </xf>
    <xf numFmtId="38" fontId="5" fillId="36" borderId="31" xfId="49" applyFont="1" applyFill="1" applyBorder="1" applyAlignment="1">
      <alignment vertical="center"/>
    </xf>
    <xf numFmtId="38" fontId="5" fillId="36" borderId="34" xfId="49" applyFont="1" applyFill="1" applyBorder="1" applyAlignment="1">
      <alignment vertical="center"/>
    </xf>
    <xf numFmtId="38" fontId="5" fillId="36" borderId="57" xfId="49" applyFont="1" applyFill="1" applyBorder="1" applyAlignment="1">
      <alignment vertical="center"/>
    </xf>
    <xf numFmtId="38" fontId="5" fillId="36" borderId="61" xfId="49" applyFont="1" applyFill="1" applyBorder="1" applyAlignment="1">
      <alignment vertical="center"/>
    </xf>
    <xf numFmtId="38" fontId="5" fillId="36" borderId="52" xfId="49" applyFont="1" applyFill="1" applyBorder="1" applyAlignment="1">
      <alignment vertical="center"/>
    </xf>
    <xf numFmtId="38" fontId="5" fillId="36" borderId="62" xfId="49" applyFont="1" applyFill="1" applyBorder="1" applyAlignment="1">
      <alignment vertical="center"/>
    </xf>
    <xf numFmtId="0" fontId="79" fillId="0" borderId="0" xfId="0" applyFont="1" applyAlignment="1">
      <alignment vertical="center"/>
    </xf>
    <xf numFmtId="0" fontId="6" fillId="0" borderId="0" xfId="0" applyFont="1" applyBorder="1" applyAlignment="1">
      <alignment horizontal="center" vertical="center" wrapText="1"/>
    </xf>
    <xf numFmtId="0" fontId="74" fillId="35" borderId="30" xfId="0" applyFont="1" applyFill="1" applyBorder="1" applyAlignment="1">
      <alignment horizontal="right" vertical="center" wrapText="1"/>
    </xf>
    <xf numFmtId="176" fontId="74" fillId="35" borderId="23" xfId="0" applyNumberFormat="1" applyFont="1" applyFill="1" applyBorder="1" applyAlignment="1">
      <alignment horizontal="right" vertical="center" wrapText="1"/>
    </xf>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37" borderId="30" xfId="0" applyFont="1" applyFill="1" applyBorder="1" applyAlignment="1">
      <alignment horizontal="center" vertical="center" wrapText="1"/>
    </xf>
    <xf numFmtId="0" fontId="74" fillId="37" borderId="30" xfId="0" applyFont="1" applyFill="1" applyBorder="1" applyAlignment="1">
      <alignment horizontal="center" vertical="center" wrapText="1"/>
    </xf>
    <xf numFmtId="176" fontId="74" fillId="35" borderId="18" xfId="0" applyNumberFormat="1" applyFont="1" applyFill="1" applyBorder="1" applyAlignment="1">
      <alignment horizontal="right" vertic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177" fontId="5" fillId="33" borderId="58" xfId="0" applyNumberFormat="1" applyFont="1" applyFill="1" applyBorder="1" applyAlignment="1">
      <alignment horizontal="right" vertical="center" wrapText="1"/>
    </xf>
    <xf numFmtId="177" fontId="5" fillId="33" borderId="56" xfId="0" applyNumberFormat="1" applyFont="1" applyFill="1" applyBorder="1" applyAlignment="1">
      <alignment horizontal="center" vertical="center" wrapText="1"/>
    </xf>
    <xf numFmtId="177" fontId="5" fillId="33" borderId="57" xfId="0" applyNumberFormat="1" applyFont="1" applyFill="1" applyBorder="1" applyAlignment="1">
      <alignment vertical="center" wrapText="1"/>
    </xf>
    <xf numFmtId="177" fontId="5" fillId="33" borderId="57" xfId="0" applyNumberFormat="1" applyFont="1" applyFill="1" applyBorder="1" applyAlignment="1">
      <alignment horizontal="right" vertical="center" wrapText="1"/>
    </xf>
    <xf numFmtId="49" fontId="5" fillId="33" borderId="56" xfId="0" applyNumberFormat="1"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30" xfId="0" applyFont="1" applyBorder="1" applyAlignment="1">
      <alignment vertical="center"/>
    </xf>
    <xf numFmtId="0" fontId="0" fillId="0" borderId="35" xfId="0" applyFont="1" applyBorder="1" applyAlignment="1">
      <alignment vertical="center"/>
    </xf>
    <xf numFmtId="177" fontId="5" fillId="33" borderId="35" xfId="0" applyNumberFormat="1" applyFont="1" applyFill="1" applyBorder="1" applyAlignment="1">
      <alignment horizontal="right" vertical="center" wrapText="1"/>
    </xf>
    <xf numFmtId="177" fontId="5" fillId="33" borderId="30" xfId="0" applyNumberFormat="1" applyFont="1" applyFill="1" applyBorder="1" applyAlignment="1">
      <alignment horizontal="center" vertical="center" wrapText="1"/>
    </xf>
    <xf numFmtId="177" fontId="5" fillId="33" borderId="34" xfId="0" applyNumberFormat="1" applyFont="1" applyFill="1" applyBorder="1" applyAlignment="1">
      <alignment vertical="center" wrapText="1"/>
    </xf>
    <xf numFmtId="177" fontId="5" fillId="33" borderId="34" xfId="0" applyNumberFormat="1" applyFont="1" applyFill="1" applyBorder="1" applyAlignment="1">
      <alignment horizontal="right" vertical="center" wrapText="1"/>
    </xf>
    <xf numFmtId="0" fontId="0" fillId="33" borderId="30" xfId="0" applyFont="1" applyFill="1" applyBorder="1" applyAlignment="1">
      <alignment horizontal="center" vertical="center"/>
    </xf>
    <xf numFmtId="177" fontId="5" fillId="33" borderId="32" xfId="0" applyNumberFormat="1" applyFont="1" applyFill="1" applyBorder="1" applyAlignment="1">
      <alignment horizontal="right" vertical="center" wrapText="1"/>
    </xf>
    <xf numFmtId="177" fontId="5" fillId="33" borderId="33" xfId="0" applyNumberFormat="1" applyFont="1" applyFill="1" applyBorder="1" applyAlignment="1">
      <alignment horizontal="center" vertical="center" wrapText="1"/>
    </xf>
    <xf numFmtId="177" fontId="5" fillId="33" borderId="31" xfId="0" applyNumberFormat="1" applyFont="1" applyFill="1" applyBorder="1" applyAlignment="1">
      <alignment vertical="center" wrapText="1"/>
    </xf>
    <xf numFmtId="177" fontId="5" fillId="33" borderId="31" xfId="0" applyNumberFormat="1" applyFont="1" applyFill="1" applyBorder="1" applyAlignment="1">
      <alignment horizontal="right" vertical="center" wrapText="1"/>
    </xf>
    <xf numFmtId="0" fontId="0" fillId="33" borderId="33" xfId="0" applyFont="1" applyFill="1" applyBorder="1" applyAlignment="1">
      <alignment horizontal="center" vertical="center"/>
    </xf>
    <xf numFmtId="0" fontId="5" fillId="0" borderId="66" xfId="0" applyFont="1" applyBorder="1" applyAlignment="1">
      <alignment horizontal="left" vertical="center" wrapText="1"/>
    </xf>
    <xf numFmtId="0" fontId="0" fillId="0" borderId="64" xfId="0" applyFont="1" applyBorder="1" applyAlignment="1">
      <alignment vertical="center"/>
    </xf>
    <xf numFmtId="0" fontId="0" fillId="0" borderId="67" xfId="0" applyFont="1" applyBorder="1" applyAlignment="1">
      <alignment vertical="center"/>
    </xf>
    <xf numFmtId="177" fontId="5" fillId="33" borderId="67" xfId="0" applyNumberFormat="1" applyFont="1" applyFill="1" applyBorder="1" applyAlignment="1">
      <alignment horizontal="right" vertical="center" wrapText="1"/>
    </xf>
    <xf numFmtId="177" fontId="5" fillId="33" borderId="64" xfId="0" applyNumberFormat="1" applyFont="1" applyFill="1" applyBorder="1" applyAlignment="1">
      <alignment horizontal="center" vertical="center" wrapText="1"/>
    </xf>
    <xf numFmtId="177" fontId="5" fillId="33" borderId="66" xfId="0" applyNumberFormat="1" applyFont="1" applyFill="1" applyBorder="1" applyAlignment="1">
      <alignment vertical="center" wrapText="1"/>
    </xf>
    <xf numFmtId="177" fontId="5" fillId="33" borderId="66" xfId="0" applyNumberFormat="1" applyFont="1" applyFill="1" applyBorder="1" applyAlignment="1">
      <alignment horizontal="right" vertical="center" wrapText="1"/>
    </xf>
    <xf numFmtId="0" fontId="0" fillId="33" borderId="64" xfId="0" applyFont="1" applyFill="1" applyBorder="1" applyAlignment="1">
      <alignment horizontal="center" vertical="center"/>
    </xf>
    <xf numFmtId="0" fontId="5" fillId="36" borderId="68" xfId="0" applyFont="1" applyFill="1" applyBorder="1" applyAlignment="1">
      <alignment vertical="center"/>
    </xf>
    <xf numFmtId="0" fontId="5" fillId="36" borderId="69" xfId="0" applyFont="1" applyFill="1" applyBorder="1" applyAlignment="1">
      <alignment vertical="center"/>
    </xf>
    <xf numFmtId="177" fontId="5" fillId="33" borderId="17" xfId="0" applyNumberFormat="1" applyFont="1" applyFill="1" applyBorder="1" applyAlignment="1">
      <alignment horizontal="right" vertical="center" wrapText="1"/>
    </xf>
    <xf numFmtId="177" fontId="5" fillId="33" borderId="28" xfId="0" applyNumberFormat="1" applyFont="1" applyFill="1" applyBorder="1" applyAlignment="1">
      <alignment horizontal="right" vertical="center" wrapText="1"/>
    </xf>
    <xf numFmtId="0" fontId="0" fillId="33" borderId="18" xfId="0" applyFont="1" applyFill="1" applyBorder="1" applyAlignment="1">
      <alignment horizontal="center" vertical="center"/>
    </xf>
    <xf numFmtId="177" fontId="5" fillId="33" borderId="0" xfId="0" applyNumberFormat="1" applyFont="1" applyFill="1" applyBorder="1" applyAlignment="1">
      <alignment horizontal="center" vertical="center" wrapText="1"/>
    </xf>
    <xf numFmtId="177" fontId="5" fillId="33" borderId="43" xfId="0" applyNumberFormat="1" applyFont="1" applyFill="1" applyBorder="1" applyAlignment="1">
      <alignment vertical="center" wrapText="1"/>
    </xf>
    <xf numFmtId="177" fontId="5" fillId="33" borderId="70" xfId="0" applyNumberFormat="1" applyFont="1" applyFill="1" applyBorder="1" applyAlignment="1">
      <alignment horizontal="right" vertical="center" wrapText="1"/>
    </xf>
    <xf numFmtId="0" fontId="5" fillId="36" borderId="66" xfId="0" applyFont="1" applyFill="1" applyBorder="1" applyAlignment="1">
      <alignment vertical="center"/>
    </xf>
    <xf numFmtId="0" fontId="5" fillId="0" borderId="71" xfId="0" applyFont="1" applyBorder="1" applyAlignment="1">
      <alignment horizontal="left" vertical="center" wrapText="1"/>
    </xf>
    <xf numFmtId="0" fontId="0" fillId="0" borderId="65" xfId="0" applyFont="1" applyBorder="1" applyAlignment="1">
      <alignment vertical="center"/>
    </xf>
    <xf numFmtId="0" fontId="0" fillId="0" borderId="72" xfId="0" applyFont="1" applyBorder="1" applyAlignment="1">
      <alignment vertical="center"/>
    </xf>
    <xf numFmtId="177" fontId="5" fillId="33" borderId="72" xfId="0" applyNumberFormat="1" applyFont="1" applyFill="1" applyBorder="1" applyAlignment="1">
      <alignment horizontal="right" vertical="center" wrapText="1"/>
    </xf>
    <xf numFmtId="177" fontId="5" fillId="33" borderId="65" xfId="0" applyNumberFormat="1" applyFont="1" applyFill="1" applyBorder="1" applyAlignment="1">
      <alignment horizontal="center" vertical="center" wrapText="1"/>
    </xf>
    <xf numFmtId="177" fontId="5" fillId="33" borderId="71" xfId="0" applyNumberFormat="1" applyFont="1" applyFill="1" applyBorder="1" applyAlignment="1">
      <alignment vertical="center" wrapText="1"/>
    </xf>
    <xf numFmtId="177" fontId="5" fillId="33" borderId="71" xfId="0" applyNumberFormat="1" applyFont="1" applyFill="1" applyBorder="1" applyAlignment="1">
      <alignment horizontal="right" vertical="center" wrapText="1"/>
    </xf>
    <xf numFmtId="0" fontId="0" fillId="33" borderId="65" xfId="0" applyFont="1" applyFill="1" applyBorder="1" applyAlignment="1">
      <alignment horizontal="center" vertical="center"/>
    </xf>
    <xf numFmtId="0" fontId="5" fillId="36" borderId="73" xfId="0" applyFont="1" applyFill="1" applyBorder="1" applyAlignment="1">
      <alignment vertical="center"/>
    </xf>
    <xf numFmtId="0" fontId="5" fillId="36" borderId="74" xfId="0" applyFont="1" applyFill="1" applyBorder="1" applyAlignment="1">
      <alignment vertical="center"/>
    </xf>
    <xf numFmtId="177" fontId="5" fillId="33" borderId="18" xfId="0" applyNumberFormat="1" applyFont="1" applyFill="1" applyBorder="1" applyAlignment="1">
      <alignment horizontal="center" vertical="center" wrapText="1"/>
    </xf>
    <xf numFmtId="177" fontId="5" fillId="33" borderId="29" xfId="0" applyNumberFormat="1" applyFont="1" applyFill="1" applyBorder="1" applyAlignment="1">
      <alignment vertical="center" wrapText="1"/>
    </xf>
    <xf numFmtId="177" fontId="5" fillId="33" borderId="29" xfId="0" applyNumberFormat="1" applyFont="1" applyFill="1" applyBorder="1" applyAlignment="1">
      <alignment horizontal="right" vertical="center" wrapText="1"/>
    </xf>
    <xf numFmtId="0" fontId="76" fillId="35" borderId="11" xfId="0" applyFont="1" applyFill="1" applyBorder="1" applyAlignment="1">
      <alignment horizontal="right" vertical="center" wrapText="1"/>
    </xf>
    <xf numFmtId="176" fontId="76" fillId="33" borderId="35" xfId="0" applyNumberFormat="1" applyFont="1" applyFill="1" applyBorder="1" applyAlignment="1">
      <alignment horizontal="right" vertical="center" wrapText="1"/>
    </xf>
    <xf numFmtId="176" fontId="76" fillId="33" borderId="30" xfId="0" applyNumberFormat="1" applyFont="1" applyFill="1" applyBorder="1" applyAlignment="1">
      <alignment horizontal="right" vertical="center" wrapText="1"/>
    </xf>
    <xf numFmtId="176" fontId="76" fillId="33" borderId="12" xfId="0" applyNumberFormat="1" applyFont="1" applyFill="1" applyBorder="1" applyAlignment="1">
      <alignment horizontal="right" vertical="center" wrapText="1"/>
    </xf>
    <xf numFmtId="176" fontId="76" fillId="33" borderId="13" xfId="0" applyNumberFormat="1" applyFont="1" applyFill="1" applyBorder="1" applyAlignment="1">
      <alignment horizontal="right" vertical="center" wrapText="1"/>
    </xf>
    <xf numFmtId="5" fontId="76" fillId="33" borderId="30" xfId="0" applyNumberFormat="1" applyFont="1" applyFill="1" applyBorder="1" applyAlignment="1">
      <alignment horizontal="right" vertical="center" wrapText="1"/>
    </xf>
    <xf numFmtId="177" fontId="76" fillId="35" borderId="11" xfId="0" applyNumberFormat="1" applyFont="1" applyFill="1" applyBorder="1" applyAlignment="1">
      <alignment horizontal="right" vertical="center" wrapText="1"/>
    </xf>
    <xf numFmtId="176" fontId="76" fillId="33" borderId="14" xfId="0" applyNumberFormat="1" applyFont="1" applyFill="1" applyBorder="1" applyAlignment="1">
      <alignment horizontal="right" vertical="center" wrapText="1"/>
    </xf>
    <xf numFmtId="0" fontId="76" fillId="35" borderId="15" xfId="0" applyFont="1" applyFill="1" applyBorder="1" applyAlignment="1">
      <alignment horizontal="right" vertical="center" wrapText="1"/>
    </xf>
    <xf numFmtId="176" fontId="76" fillId="33" borderId="17" xfId="0" applyNumberFormat="1" applyFont="1" applyFill="1" applyBorder="1" applyAlignment="1">
      <alignment horizontal="right" vertical="center" wrapText="1"/>
    </xf>
    <xf numFmtId="176" fontId="76" fillId="33" borderId="18" xfId="0" applyNumberFormat="1" applyFont="1" applyFill="1" applyBorder="1" applyAlignment="1">
      <alignment horizontal="right" vertical="center" wrapText="1"/>
    </xf>
    <xf numFmtId="176" fontId="76" fillId="33" borderId="16" xfId="0" applyNumberFormat="1" applyFont="1" applyFill="1" applyBorder="1" applyAlignment="1">
      <alignment horizontal="right" vertical="center" wrapText="1"/>
    </xf>
    <xf numFmtId="176" fontId="76" fillId="33" borderId="19" xfId="0" applyNumberFormat="1" applyFont="1" applyFill="1" applyBorder="1" applyAlignment="1">
      <alignment horizontal="right" vertical="center" wrapText="1"/>
    </xf>
    <xf numFmtId="176" fontId="76" fillId="35" borderId="15" xfId="0" applyNumberFormat="1" applyFont="1" applyFill="1" applyBorder="1" applyAlignment="1">
      <alignment horizontal="right" vertical="center" wrapText="1"/>
    </xf>
    <xf numFmtId="5" fontId="76" fillId="33" borderId="18" xfId="0" applyNumberFormat="1" applyFont="1" applyFill="1" applyBorder="1" applyAlignment="1">
      <alignment horizontal="right" vertical="center" wrapText="1"/>
    </xf>
    <xf numFmtId="177" fontId="76" fillId="35" borderId="15" xfId="0" applyNumberFormat="1" applyFont="1" applyFill="1" applyBorder="1" applyAlignment="1">
      <alignment horizontal="right" vertical="center" wrapText="1"/>
    </xf>
    <xf numFmtId="0" fontId="76" fillId="35" borderId="20" xfId="0" applyFont="1" applyFill="1" applyBorder="1" applyAlignment="1">
      <alignment horizontal="right" vertical="center" wrapText="1"/>
    </xf>
    <xf numFmtId="176" fontId="76" fillId="33" borderId="22" xfId="0" applyNumberFormat="1" applyFont="1" applyFill="1" applyBorder="1" applyAlignment="1">
      <alignment horizontal="right" vertical="center" wrapText="1"/>
    </xf>
    <xf numFmtId="176" fontId="76" fillId="33" borderId="23" xfId="0" applyNumberFormat="1" applyFont="1" applyFill="1" applyBorder="1" applyAlignment="1">
      <alignment horizontal="right" vertical="center" wrapText="1"/>
    </xf>
    <xf numFmtId="176" fontId="76" fillId="33" borderId="21" xfId="0" applyNumberFormat="1" applyFont="1" applyFill="1" applyBorder="1" applyAlignment="1">
      <alignment horizontal="right" vertical="center" wrapText="1"/>
    </xf>
    <xf numFmtId="176" fontId="76" fillId="33" borderId="24" xfId="0" applyNumberFormat="1" applyFont="1" applyFill="1" applyBorder="1" applyAlignment="1">
      <alignment horizontal="right" vertical="center" wrapText="1"/>
    </xf>
    <xf numFmtId="176" fontId="76" fillId="35" borderId="20" xfId="0" applyNumberFormat="1" applyFont="1" applyFill="1" applyBorder="1" applyAlignment="1">
      <alignment horizontal="right" vertical="center" wrapText="1"/>
    </xf>
    <xf numFmtId="5" fontId="76" fillId="33" borderId="23" xfId="0" applyNumberFormat="1" applyFont="1" applyFill="1" applyBorder="1" applyAlignment="1">
      <alignment horizontal="right" vertical="center" wrapText="1"/>
    </xf>
    <xf numFmtId="177" fontId="76" fillId="35" borderId="20" xfId="0" applyNumberFormat="1" applyFont="1" applyFill="1" applyBorder="1" applyAlignment="1">
      <alignment horizontal="right" vertical="center" wrapText="1"/>
    </xf>
    <xf numFmtId="0" fontId="76" fillId="35" borderId="75" xfId="0" applyFont="1" applyFill="1" applyBorder="1" applyAlignment="1">
      <alignment horizontal="right" vertical="center" wrapText="1"/>
    </xf>
    <xf numFmtId="176" fontId="76" fillId="33" borderId="76" xfId="0" applyNumberFormat="1" applyFont="1" applyFill="1" applyBorder="1" applyAlignment="1">
      <alignment horizontal="right" vertical="center" wrapText="1"/>
    </xf>
    <xf numFmtId="176" fontId="76" fillId="33" borderId="44" xfId="0" applyNumberFormat="1" applyFont="1" applyFill="1" applyBorder="1" applyAlignment="1">
      <alignment horizontal="right" vertical="center" wrapText="1"/>
    </xf>
    <xf numFmtId="5" fontId="76" fillId="33" borderId="44" xfId="0" applyNumberFormat="1" applyFont="1" applyFill="1" applyBorder="1" applyAlignment="1">
      <alignment horizontal="right" vertical="center" wrapText="1"/>
    </xf>
    <xf numFmtId="177" fontId="76" fillId="35" borderId="75" xfId="0" applyNumberFormat="1" applyFont="1" applyFill="1" applyBorder="1" applyAlignment="1">
      <alignment horizontal="right" vertical="center" wrapText="1"/>
    </xf>
    <xf numFmtId="0" fontId="5" fillId="33" borderId="29" xfId="0" applyFont="1" applyFill="1" applyBorder="1" applyAlignment="1">
      <alignment horizontal="right" vertical="center" wrapText="1"/>
    </xf>
    <xf numFmtId="49" fontId="5" fillId="33" borderId="18" xfId="0" applyNumberFormat="1" applyFont="1" applyFill="1" applyBorder="1" applyAlignment="1">
      <alignment horizontal="center" vertical="center" wrapText="1"/>
    </xf>
    <xf numFmtId="176" fontId="76" fillId="33" borderId="77" xfId="0" applyNumberFormat="1" applyFont="1" applyFill="1" applyBorder="1" applyAlignment="1">
      <alignment horizontal="right" vertical="center" wrapText="1"/>
    </xf>
    <xf numFmtId="176" fontId="76" fillId="33" borderId="78" xfId="0" applyNumberFormat="1" applyFont="1" applyFill="1" applyBorder="1" applyAlignment="1">
      <alignment horizontal="right" vertical="center" wrapText="1"/>
    </xf>
    <xf numFmtId="176" fontId="76" fillId="33" borderId="79" xfId="0" applyNumberFormat="1" applyFont="1" applyFill="1" applyBorder="1" applyAlignment="1">
      <alignment horizontal="right" vertical="center" wrapText="1"/>
    </xf>
    <xf numFmtId="0" fontId="5" fillId="36" borderId="80" xfId="0" applyFont="1" applyFill="1" applyBorder="1" applyAlignment="1">
      <alignment vertical="center"/>
    </xf>
    <xf numFmtId="0" fontId="5" fillId="36" borderId="81" xfId="0" applyFont="1" applyFill="1" applyBorder="1" applyAlignment="1">
      <alignment vertical="center"/>
    </xf>
    <xf numFmtId="0" fontId="5" fillId="36" borderId="82" xfId="0" applyFont="1" applyFill="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wrapText="1"/>
    </xf>
    <xf numFmtId="0" fontId="80"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57" fontId="13" fillId="0" borderId="0" xfId="0" applyNumberFormat="1" applyFont="1" applyAlignment="1">
      <alignment vertical="top"/>
    </xf>
    <xf numFmtId="0" fontId="74" fillId="0" borderId="31" xfId="0" applyFont="1" applyBorder="1" applyAlignment="1">
      <alignment horizontal="left" vertical="center" wrapText="1"/>
    </xf>
    <xf numFmtId="0" fontId="74" fillId="0" borderId="33" xfId="0" applyFont="1" applyBorder="1" applyAlignment="1">
      <alignment horizontal="left" vertical="center" wrapText="1"/>
    </xf>
    <xf numFmtId="0" fontId="78" fillId="0" borderId="33" xfId="0" applyFont="1" applyBorder="1" applyAlignment="1">
      <alignment vertical="center"/>
    </xf>
    <xf numFmtId="0" fontId="78" fillId="0" borderId="32" xfId="0" applyFont="1" applyBorder="1" applyAlignment="1">
      <alignment vertical="center"/>
    </xf>
    <xf numFmtId="0" fontId="74" fillId="36" borderId="54" xfId="0" applyFont="1" applyFill="1" applyBorder="1" applyAlignment="1">
      <alignment vertical="center"/>
    </xf>
    <xf numFmtId="0" fontId="74" fillId="36" borderId="55" xfId="0" applyFont="1" applyFill="1" applyBorder="1" applyAlignment="1">
      <alignment vertical="center"/>
    </xf>
    <xf numFmtId="0" fontId="74" fillId="0" borderId="0" xfId="0" applyFont="1" applyAlignment="1">
      <alignment vertical="center"/>
    </xf>
    <xf numFmtId="0" fontId="74" fillId="0" borderId="83" xfId="0" applyFont="1" applyBorder="1" applyAlignment="1">
      <alignment horizontal="left" vertical="center" wrapText="1"/>
    </xf>
    <xf numFmtId="0" fontId="74" fillId="0" borderId="84" xfId="0" applyFont="1" applyBorder="1" applyAlignment="1">
      <alignment horizontal="left" vertical="center" wrapText="1"/>
    </xf>
    <xf numFmtId="0" fontId="78" fillId="0" borderId="84" xfId="0" applyFont="1" applyBorder="1" applyAlignment="1">
      <alignment vertical="center"/>
    </xf>
    <xf numFmtId="0" fontId="78" fillId="0" borderId="85" xfId="0" applyFont="1" applyBorder="1" applyAlignment="1">
      <alignment vertical="center"/>
    </xf>
    <xf numFmtId="177" fontId="74" fillId="33" borderId="85" xfId="0" applyNumberFormat="1" applyFont="1" applyFill="1" applyBorder="1" applyAlignment="1">
      <alignment horizontal="right" vertical="center" wrapText="1"/>
    </xf>
    <xf numFmtId="177" fontId="74" fillId="33" borderId="84" xfId="0" applyNumberFormat="1" applyFont="1" applyFill="1" applyBorder="1" applyAlignment="1">
      <alignment horizontal="center" vertical="center" wrapText="1"/>
    </xf>
    <xf numFmtId="177" fontId="74" fillId="33" borderId="83" xfId="0" applyNumberFormat="1" applyFont="1" applyFill="1" applyBorder="1" applyAlignment="1">
      <alignment vertical="center" wrapText="1"/>
    </xf>
    <xf numFmtId="177" fontId="74" fillId="33" borderId="83" xfId="0" applyNumberFormat="1" applyFont="1" applyFill="1" applyBorder="1" applyAlignment="1">
      <alignment horizontal="right" vertical="center" wrapText="1"/>
    </xf>
    <xf numFmtId="0" fontId="78" fillId="33" borderId="84" xfId="0" applyFont="1" applyFill="1" applyBorder="1" applyAlignment="1">
      <alignment horizontal="center" vertical="center"/>
    </xf>
    <xf numFmtId="0" fontId="74" fillId="36" borderId="86" xfId="0" applyFont="1" applyFill="1" applyBorder="1" applyAlignment="1">
      <alignment vertical="center"/>
    </xf>
    <xf numFmtId="0" fontId="74" fillId="36" borderId="87" xfId="0" applyFont="1" applyFill="1" applyBorder="1" applyAlignment="1">
      <alignment vertical="center"/>
    </xf>
    <xf numFmtId="0" fontId="74" fillId="0" borderId="66" xfId="0" applyFont="1" applyBorder="1" applyAlignment="1">
      <alignment horizontal="left" vertical="center" wrapText="1"/>
    </xf>
    <xf numFmtId="0" fontId="74" fillId="0" borderId="64" xfId="0" applyFont="1" applyBorder="1" applyAlignment="1">
      <alignment horizontal="left" vertical="center" wrapText="1"/>
    </xf>
    <xf numFmtId="0" fontId="78" fillId="0" borderId="64" xfId="0" applyFont="1" applyBorder="1" applyAlignment="1">
      <alignment vertical="center"/>
    </xf>
    <xf numFmtId="0" fontId="78" fillId="0" borderId="67" xfId="0" applyFont="1" applyBorder="1" applyAlignment="1">
      <alignment vertical="center"/>
    </xf>
    <xf numFmtId="177" fontId="74" fillId="33" borderId="67" xfId="0" applyNumberFormat="1" applyFont="1" applyFill="1" applyBorder="1" applyAlignment="1">
      <alignment horizontal="right" vertical="center" wrapText="1"/>
    </xf>
    <xf numFmtId="177" fontId="74" fillId="33" borderId="64" xfId="0" applyNumberFormat="1" applyFont="1" applyFill="1" applyBorder="1" applyAlignment="1">
      <alignment horizontal="center" vertical="center" wrapText="1"/>
    </xf>
    <xf numFmtId="177" fontId="74" fillId="33" borderId="66" xfId="0" applyNumberFormat="1" applyFont="1" applyFill="1" applyBorder="1" applyAlignment="1">
      <alignment vertical="center" wrapText="1"/>
    </xf>
    <xf numFmtId="177" fontId="74" fillId="33" borderId="66" xfId="0" applyNumberFormat="1" applyFont="1" applyFill="1" applyBorder="1" applyAlignment="1">
      <alignment horizontal="right" vertical="center" wrapText="1"/>
    </xf>
    <xf numFmtId="0" fontId="78" fillId="33" borderId="64" xfId="0" applyFont="1" applyFill="1" applyBorder="1" applyAlignment="1">
      <alignment horizontal="center" vertical="center"/>
    </xf>
    <xf numFmtId="0" fontId="74" fillId="36" borderId="68" xfId="0" applyFont="1" applyFill="1" applyBorder="1" applyAlignment="1">
      <alignment vertical="center"/>
    </xf>
    <xf numFmtId="0" fontId="74" fillId="36" borderId="69" xfId="0" applyFont="1" applyFill="1" applyBorder="1" applyAlignment="1">
      <alignment vertical="center"/>
    </xf>
    <xf numFmtId="0" fontId="74" fillId="0" borderId="57" xfId="0" applyFont="1" applyBorder="1" applyAlignment="1">
      <alignment horizontal="left" vertical="center" wrapText="1"/>
    </xf>
    <xf numFmtId="0" fontId="74" fillId="0" borderId="56" xfId="0" applyFont="1" applyBorder="1" applyAlignment="1">
      <alignment horizontal="left" vertical="center" wrapText="1"/>
    </xf>
    <xf numFmtId="0" fontId="78" fillId="0" borderId="56" xfId="0" applyFont="1" applyBorder="1" applyAlignment="1">
      <alignment vertical="center"/>
    </xf>
    <xf numFmtId="0" fontId="78" fillId="0" borderId="58" xfId="0" applyFont="1" applyBorder="1" applyAlignment="1">
      <alignment vertical="center"/>
    </xf>
    <xf numFmtId="0" fontId="74" fillId="36" borderId="59" xfId="0" applyFont="1" applyFill="1" applyBorder="1" applyAlignment="1">
      <alignment vertical="center"/>
    </xf>
    <xf numFmtId="0" fontId="74" fillId="36" borderId="60" xfId="0" applyFont="1" applyFill="1" applyBorder="1" applyAlignment="1">
      <alignment vertical="center"/>
    </xf>
    <xf numFmtId="0" fontId="74" fillId="0" borderId="34" xfId="0" applyFont="1" applyBorder="1" applyAlignment="1">
      <alignment horizontal="left" vertical="center" wrapText="1"/>
    </xf>
    <xf numFmtId="0" fontId="74" fillId="0" borderId="30" xfId="0" applyFont="1" applyBorder="1" applyAlignment="1">
      <alignment horizontal="left" vertical="center" wrapText="1"/>
    </xf>
    <xf numFmtId="0" fontId="78" fillId="0" borderId="30" xfId="0" applyFont="1" applyBorder="1" applyAlignment="1">
      <alignment vertical="center"/>
    </xf>
    <xf numFmtId="0" fontId="78" fillId="0" borderId="35" xfId="0" applyFont="1" applyBorder="1" applyAlignment="1">
      <alignment vertical="center"/>
    </xf>
    <xf numFmtId="0" fontId="74" fillId="36" borderId="12" xfId="0" applyFont="1" applyFill="1" applyBorder="1" applyAlignment="1">
      <alignment vertical="center"/>
    </xf>
    <xf numFmtId="0" fontId="74" fillId="36" borderId="47" xfId="0" applyFont="1" applyFill="1" applyBorder="1" applyAlignment="1">
      <alignment vertical="center"/>
    </xf>
    <xf numFmtId="0" fontId="74" fillId="0" borderId="29" xfId="0" applyFont="1" applyBorder="1" applyAlignment="1">
      <alignment horizontal="left" vertical="center" wrapText="1"/>
    </xf>
    <xf numFmtId="0" fontId="74" fillId="0" borderId="18" xfId="0" applyFont="1" applyBorder="1" applyAlignment="1">
      <alignment horizontal="left" vertical="center" wrapText="1"/>
    </xf>
    <xf numFmtId="0" fontId="78" fillId="0" borderId="18" xfId="0" applyFont="1" applyBorder="1" applyAlignment="1">
      <alignment vertical="center"/>
    </xf>
    <xf numFmtId="0" fontId="78" fillId="0" borderId="17" xfId="0" applyFont="1" applyBorder="1" applyAlignment="1">
      <alignment vertical="center"/>
    </xf>
    <xf numFmtId="0" fontId="74" fillId="36" borderId="16" xfId="0" applyFont="1" applyFill="1" applyBorder="1" applyAlignment="1">
      <alignment vertical="center"/>
    </xf>
    <xf numFmtId="0" fontId="74" fillId="36" borderId="45" xfId="0" applyFont="1" applyFill="1" applyBorder="1" applyAlignment="1">
      <alignment vertical="center"/>
    </xf>
    <xf numFmtId="0" fontId="74" fillId="36" borderId="31" xfId="0" applyFont="1" applyFill="1" applyBorder="1" applyAlignment="1">
      <alignment vertical="center"/>
    </xf>
    <xf numFmtId="0" fontId="74" fillId="36" borderId="83" xfId="0" applyFont="1" applyFill="1" applyBorder="1" applyAlignment="1">
      <alignment vertical="center"/>
    </xf>
    <xf numFmtId="0" fontId="74" fillId="36" borderId="66" xfId="0" applyFont="1" applyFill="1" applyBorder="1" applyAlignment="1">
      <alignment vertical="center"/>
    </xf>
    <xf numFmtId="0" fontId="74" fillId="36" borderId="57" xfId="0" applyFont="1" applyFill="1" applyBorder="1" applyAlignment="1">
      <alignment vertical="center"/>
    </xf>
    <xf numFmtId="0" fontId="74" fillId="36" borderId="34" xfId="0" applyFont="1" applyFill="1" applyBorder="1" applyAlignment="1">
      <alignment vertical="center"/>
    </xf>
    <xf numFmtId="0" fontId="74" fillId="0" borderId="71" xfId="0" applyFont="1" applyBorder="1" applyAlignment="1">
      <alignment horizontal="left" vertical="center" wrapText="1"/>
    </xf>
    <xf numFmtId="0" fontId="74" fillId="0" borderId="65" xfId="0" applyFont="1" applyBorder="1" applyAlignment="1">
      <alignment horizontal="left" vertical="center" wrapText="1"/>
    </xf>
    <xf numFmtId="0" fontId="78" fillId="0" borderId="65" xfId="0" applyFont="1" applyBorder="1" applyAlignment="1">
      <alignment vertical="center"/>
    </xf>
    <xf numFmtId="0" fontId="78" fillId="0" borderId="72" xfId="0" applyFont="1" applyBorder="1" applyAlignment="1">
      <alignment vertical="center"/>
    </xf>
    <xf numFmtId="177" fontId="74" fillId="33" borderId="72" xfId="0" applyNumberFormat="1" applyFont="1" applyFill="1" applyBorder="1" applyAlignment="1">
      <alignment horizontal="right" vertical="center" wrapText="1"/>
    </xf>
    <xf numFmtId="177" fontId="74" fillId="33" borderId="65" xfId="0" applyNumberFormat="1" applyFont="1" applyFill="1" applyBorder="1" applyAlignment="1">
      <alignment horizontal="center" vertical="center" wrapText="1"/>
    </xf>
    <xf numFmtId="177" fontId="74" fillId="33" borderId="71" xfId="0" applyNumberFormat="1" applyFont="1" applyFill="1" applyBorder="1" applyAlignment="1">
      <alignment vertical="center" wrapText="1"/>
    </xf>
    <xf numFmtId="177" fontId="74" fillId="33" borderId="71" xfId="0" applyNumberFormat="1" applyFont="1" applyFill="1" applyBorder="1" applyAlignment="1">
      <alignment horizontal="right" vertical="center" wrapText="1"/>
    </xf>
    <xf numFmtId="0" fontId="78" fillId="33" borderId="65" xfId="0" applyFont="1" applyFill="1" applyBorder="1" applyAlignment="1">
      <alignment horizontal="center" vertical="center"/>
    </xf>
    <xf numFmtId="0" fontId="74" fillId="36" borderId="88" xfId="0" applyFont="1" applyFill="1" applyBorder="1" applyAlignment="1">
      <alignment vertical="center"/>
    </xf>
    <xf numFmtId="0" fontId="74" fillId="36" borderId="73" xfId="0" applyFont="1" applyFill="1" applyBorder="1" applyAlignment="1">
      <alignment vertical="center"/>
    </xf>
    <xf numFmtId="0" fontId="74" fillId="36" borderId="28" xfId="0" applyFont="1" applyFill="1" applyBorder="1" applyAlignment="1">
      <alignment vertical="center"/>
    </xf>
    <xf numFmtId="0" fontId="74" fillId="36" borderId="74" xfId="0" applyFont="1" applyFill="1" applyBorder="1" applyAlignment="1">
      <alignment vertical="center"/>
    </xf>
    <xf numFmtId="0" fontId="74" fillId="36" borderId="29" xfId="0" applyFont="1" applyFill="1" applyBorder="1" applyAlignment="1">
      <alignment vertical="center"/>
    </xf>
    <xf numFmtId="0" fontId="74" fillId="36" borderId="61" xfId="0" applyFont="1" applyFill="1" applyBorder="1" applyAlignment="1">
      <alignment vertical="center"/>
    </xf>
    <xf numFmtId="0" fontId="74" fillId="36" borderId="80" xfId="0" applyFont="1" applyFill="1" applyBorder="1" applyAlignment="1">
      <alignment vertical="center"/>
    </xf>
    <xf numFmtId="0" fontId="74" fillId="36" borderId="51" xfId="0" applyFont="1" applyFill="1" applyBorder="1" applyAlignment="1">
      <alignment vertical="center"/>
    </xf>
    <xf numFmtId="0" fontId="74" fillId="36" borderId="62" xfId="0" applyFont="1" applyFill="1" applyBorder="1" applyAlignment="1">
      <alignment vertical="center"/>
    </xf>
    <xf numFmtId="0" fontId="74" fillId="36" borderId="52" xfId="0" applyFont="1" applyFill="1" applyBorder="1" applyAlignment="1">
      <alignment vertical="center"/>
    </xf>
    <xf numFmtId="0" fontId="76" fillId="0" borderId="0" xfId="0" applyFont="1" applyAlignment="1">
      <alignment vertical="center"/>
    </xf>
    <xf numFmtId="176" fontId="76" fillId="0" borderId="0" xfId="0" applyNumberFormat="1" applyFont="1" applyFill="1" applyBorder="1" applyAlignment="1">
      <alignment horizontal="right" vertical="center" wrapText="1"/>
    </xf>
    <xf numFmtId="0" fontId="74" fillId="0" borderId="33" xfId="0" applyFont="1" applyBorder="1" applyAlignment="1">
      <alignment horizontal="left" vertical="center" wrapText="1"/>
    </xf>
    <xf numFmtId="0" fontId="78" fillId="0" borderId="33" xfId="0" applyFont="1" applyBorder="1" applyAlignment="1">
      <alignment vertical="center"/>
    </xf>
    <xf numFmtId="0" fontId="74" fillId="0" borderId="84" xfId="0" applyFont="1" applyBorder="1" applyAlignment="1">
      <alignment horizontal="left" vertical="center" wrapText="1"/>
    </xf>
    <xf numFmtId="0" fontId="78" fillId="0" borderId="84" xfId="0" applyFont="1" applyBorder="1" applyAlignment="1">
      <alignment vertical="center"/>
    </xf>
    <xf numFmtId="0" fontId="74" fillId="0" borderId="30" xfId="0" applyFont="1" applyBorder="1" applyAlignment="1">
      <alignment horizontal="left" vertical="center" wrapText="1"/>
    </xf>
    <xf numFmtId="0" fontId="78" fillId="0" borderId="30" xfId="0" applyFont="1" applyBorder="1" applyAlignment="1">
      <alignment vertical="center"/>
    </xf>
    <xf numFmtId="0" fontId="74" fillId="0" borderId="64" xfId="0" applyFont="1" applyBorder="1" applyAlignment="1">
      <alignment horizontal="left" vertical="center" wrapText="1"/>
    </xf>
    <xf numFmtId="0" fontId="78" fillId="0" borderId="64" xfId="0" applyFont="1" applyBorder="1" applyAlignment="1">
      <alignment vertical="center"/>
    </xf>
    <xf numFmtId="0" fontId="74" fillId="0" borderId="56" xfId="0" applyFont="1" applyBorder="1" applyAlignment="1">
      <alignment horizontal="left" vertical="center" wrapText="1"/>
    </xf>
    <xf numFmtId="0" fontId="78" fillId="0" borderId="56" xfId="0" applyFont="1" applyBorder="1" applyAlignment="1">
      <alignment vertical="center"/>
    </xf>
    <xf numFmtId="0" fontId="81" fillId="0" borderId="10" xfId="0" applyFont="1" applyBorder="1" applyAlignment="1">
      <alignment horizontal="center" vertical="center" wrapText="1"/>
    </xf>
    <xf numFmtId="0" fontId="76" fillId="33" borderId="40" xfId="0" applyFont="1" applyFill="1" applyBorder="1" applyAlignment="1">
      <alignment horizontal="left" wrapText="1"/>
    </xf>
    <xf numFmtId="0" fontId="76" fillId="33" borderId="41" xfId="0" applyFont="1" applyFill="1" applyBorder="1" applyAlignment="1">
      <alignment horizontal="left" wrapText="1"/>
    </xf>
    <xf numFmtId="0" fontId="81" fillId="0" borderId="42" xfId="0" applyFont="1" applyBorder="1" applyAlignment="1">
      <alignment horizontal="center" vertical="center" wrapText="1"/>
    </xf>
    <xf numFmtId="0" fontId="76" fillId="0" borderId="11" xfId="0" applyFont="1" applyBorder="1" applyAlignment="1">
      <alignment horizontal="justify" vertical="center" wrapText="1"/>
    </xf>
    <xf numFmtId="0" fontId="76" fillId="0" borderId="12" xfId="0" applyFont="1" applyBorder="1" applyAlignment="1">
      <alignment horizontal="justify" vertical="center" wrapText="1"/>
    </xf>
    <xf numFmtId="0" fontId="76" fillId="0" borderId="15" xfId="0" applyFont="1" applyBorder="1" applyAlignment="1">
      <alignment horizontal="justify" vertical="center" wrapText="1"/>
    </xf>
    <xf numFmtId="0" fontId="76" fillId="0" borderId="16" xfId="0" applyFont="1" applyBorder="1" applyAlignment="1">
      <alignment horizontal="justify" vertical="center" wrapText="1"/>
    </xf>
    <xf numFmtId="0" fontId="76" fillId="0" borderId="20" xfId="0" applyFont="1" applyBorder="1" applyAlignment="1">
      <alignment horizontal="justify" vertical="center" wrapText="1"/>
    </xf>
    <xf numFmtId="0" fontId="76" fillId="0" borderId="21" xfId="0" applyFont="1" applyBorder="1" applyAlignment="1">
      <alignment horizontal="justify" vertical="center" wrapText="1"/>
    </xf>
    <xf numFmtId="0" fontId="76" fillId="0" borderId="29" xfId="0" applyFont="1" applyBorder="1" applyAlignment="1">
      <alignment horizontal="left" vertical="center" wrapText="1"/>
    </xf>
    <xf numFmtId="0" fontId="76" fillId="0" borderId="18" xfId="0" applyFont="1" applyBorder="1" applyAlignment="1">
      <alignment horizontal="left" vertical="center" wrapText="1"/>
    </xf>
    <xf numFmtId="0" fontId="77" fillId="0" borderId="18" xfId="0" applyFont="1" applyBorder="1" applyAlignment="1">
      <alignment vertical="center"/>
    </xf>
    <xf numFmtId="0" fontId="77" fillId="0" borderId="17" xfId="0" applyFont="1" applyBorder="1" applyAlignment="1">
      <alignment vertical="center"/>
    </xf>
    <xf numFmtId="0" fontId="76" fillId="36" borderId="16" xfId="0" applyFont="1" applyFill="1" applyBorder="1" applyAlignment="1">
      <alignment vertical="center"/>
    </xf>
    <xf numFmtId="0" fontId="76" fillId="36" borderId="45" xfId="0" applyFont="1" applyFill="1" applyBorder="1" applyAlignment="1">
      <alignment vertical="center"/>
    </xf>
    <xf numFmtId="0" fontId="76" fillId="36" borderId="51" xfId="0" applyFont="1" applyFill="1" applyBorder="1" applyAlignment="1">
      <alignment vertical="center"/>
    </xf>
    <xf numFmtId="0" fontId="76" fillId="36" borderId="29" xfId="0" applyFont="1" applyFill="1" applyBorder="1" applyAlignment="1">
      <alignment vertical="center"/>
    </xf>
    <xf numFmtId="0" fontId="74" fillId="36" borderId="89" xfId="0" applyFont="1" applyFill="1" applyBorder="1" applyAlignment="1">
      <alignment vertical="center"/>
    </xf>
    <xf numFmtId="177" fontId="76" fillId="33" borderId="17" xfId="0" applyNumberFormat="1" applyFont="1" applyFill="1" applyBorder="1" applyAlignment="1">
      <alignment horizontal="right" vertical="center" wrapText="1"/>
    </xf>
    <xf numFmtId="177" fontId="76" fillId="33" borderId="28" xfId="0" applyNumberFormat="1" applyFont="1" applyFill="1" applyBorder="1" applyAlignment="1">
      <alignment horizontal="right" vertical="center" wrapText="1"/>
    </xf>
    <xf numFmtId="0" fontId="77" fillId="33" borderId="18" xfId="0" applyFont="1" applyFill="1" applyBorder="1" applyAlignment="1">
      <alignment horizontal="center" vertical="center"/>
    </xf>
    <xf numFmtId="177" fontId="76" fillId="33" borderId="18" xfId="0" applyNumberFormat="1" applyFont="1" applyFill="1" applyBorder="1" applyAlignment="1">
      <alignment horizontal="center" vertical="center" wrapText="1"/>
    </xf>
    <xf numFmtId="177" fontId="76" fillId="33" borderId="29" xfId="0" applyNumberFormat="1" applyFont="1" applyFill="1" applyBorder="1" applyAlignment="1">
      <alignment vertical="center" wrapText="1"/>
    </xf>
    <xf numFmtId="177" fontId="76" fillId="33" borderId="29" xfId="0" applyNumberFormat="1" applyFont="1" applyFill="1" applyBorder="1" applyAlignment="1">
      <alignment horizontal="right"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0" xfId="0" applyFont="1" applyBorder="1" applyAlignment="1">
      <alignment horizontal="center" vertical="center" wrapText="1"/>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0" fillId="0" borderId="47" xfId="0" applyBorder="1" applyAlignment="1">
      <alignment horizontal="center" vertical="center" wrapText="1"/>
    </xf>
    <xf numFmtId="0" fontId="6"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vertical="center"/>
    </xf>
    <xf numFmtId="49" fontId="74" fillId="0" borderId="64" xfId="0" applyNumberFormat="1" applyFont="1" applyBorder="1" applyAlignment="1">
      <alignment horizontal="right" vertical="center" wrapText="1"/>
    </xf>
    <xf numFmtId="0" fontId="78" fillId="0" borderId="69" xfId="0" applyFont="1" applyBorder="1" applyAlignment="1">
      <alignment vertical="center" wrapText="1"/>
    </xf>
    <xf numFmtId="0" fontId="74" fillId="0" borderId="32" xfId="0" applyFont="1" applyBorder="1" applyAlignment="1">
      <alignment horizontal="left" vertical="center" wrapText="1"/>
    </xf>
    <xf numFmtId="0" fontId="74" fillId="0" borderId="33" xfId="0" applyFont="1" applyBorder="1" applyAlignment="1">
      <alignment horizontal="left" vertical="center" wrapText="1"/>
    </xf>
    <xf numFmtId="0" fontId="78" fillId="0" borderId="33" xfId="0" applyFont="1" applyBorder="1" applyAlignment="1">
      <alignment vertical="center"/>
    </xf>
    <xf numFmtId="49" fontId="74" fillId="0" borderId="33" xfId="0" applyNumberFormat="1" applyFont="1" applyBorder="1" applyAlignment="1">
      <alignment horizontal="right" vertical="center" wrapText="1"/>
    </xf>
    <xf numFmtId="0" fontId="78" fillId="0" borderId="55" xfId="0" applyFont="1" applyBorder="1" applyAlignment="1">
      <alignment vertical="center"/>
    </xf>
    <xf numFmtId="0" fontId="74" fillId="0" borderId="58" xfId="0" applyFont="1" applyBorder="1" applyAlignment="1">
      <alignment horizontal="left" vertical="center" wrapText="1"/>
    </xf>
    <xf numFmtId="0" fontId="74" fillId="0" borderId="56" xfId="0" applyFont="1" applyBorder="1" applyAlignment="1">
      <alignment horizontal="left" vertical="center" wrapText="1"/>
    </xf>
    <xf numFmtId="0" fontId="74" fillId="0" borderId="56" xfId="0" applyFont="1" applyBorder="1" applyAlignment="1">
      <alignment horizontal="left" vertical="center"/>
    </xf>
    <xf numFmtId="0" fontId="78" fillId="0" borderId="56" xfId="0" applyFont="1" applyBorder="1" applyAlignment="1">
      <alignment vertical="center"/>
    </xf>
    <xf numFmtId="49" fontId="74" fillId="0" borderId="56" xfId="0" applyNumberFormat="1" applyFont="1" applyBorder="1" applyAlignment="1">
      <alignment horizontal="right" vertical="center" wrapText="1"/>
    </xf>
    <xf numFmtId="0" fontId="78" fillId="0" borderId="60" xfId="0" applyFont="1" applyBorder="1" applyAlignment="1">
      <alignment vertical="center"/>
    </xf>
    <xf numFmtId="0" fontId="74" fillId="0" borderId="17" xfId="0" applyFont="1" applyBorder="1" applyAlignment="1">
      <alignment horizontal="left" vertical="center" wrapText="1"/>
    </xf>
    <xf numFmtId="0" fontId="74" fillId="0" borderId="18" xfId="0" applyFont="1" applyBorder="1" applyAlignment="1">
      <alignment horizontal="left" vertical="center" wrapText="1"/>
    </xf>
    <xf numFmtId="49" fontId="74" fillId="0" borderId="22" xfId="0" applyNumberFormat="1" applyFont="1" applyFill="1" applyBorder="1" applyAlignment="1">
      <alignment horizontal="center" vertical="center" wrapText="1"/>
    </xf>
    <xf numFmtId="49" fontId="74" fillId="0" borderId="23" xfId="0" applyNumberFormat="1" applyFont="1" applyFill="1" applyBorder="1" applyAlignment="1">
      <alignment horizontal="center" vertical="center" wrapText="1"/>
    </xf>
    <xf numFmtId="49" fontId="74" fillId="0" borderId="24" xfId="0" applyNumberFormat="1" applyFont="1" applyFill="1" applyBorder="1" applyAlignment="1">
      <alignment horizontal="center" vertical="center" wrapText="1"/>
    </xf>
    <xf numFmtId="0" fontId="5" fillId="0" borderId="91" xfId="0" applyFont="1" applyBorder="1" applyAlignment="1">
      <alignment horizontal="center" vertical="center" wrapText="1"/>
    </xf>
    <xf numFmtId="0" fontId="5" fillId="0" borderId="42" xfId="0" applyFont="1" applyBorder="1" applyAlignment="1">
      <alignment horizontal="center" vertical="center" wrapText="1"/>
    </xf>
    <xf numFmtId="0" fontId="78" fillId="0" borderId="18" xfId="0" applyFont="1" applyBorder="1" applyAlignment="1">
      <alignment vertical="center"/>
    </xf>
    <xf numFmtId="49" fontId="82" fillId="0" borderId="18" xfId="0" applyNumberFormat="1" applyFont="1" applyBorder="1" applyAlignment="1">
      <alignment horizontal="right" vertical="center" wrapText="1"/>
    </xf>
    <xf numFmtId="0" fontId="83" fillId="0" borderId="45" xfId="0" applyFont="1" applyBorder="1" applyAlignment="1">
      <alignment vertical="center" wrapText="1"/>
    </xf>
    <xf numFmtId="0" fontId="74" fillId="0" borderId="67" xfId="0" applyFont="1" applyBorder="1" applyAlignment="1">
      <alignment horizontal="left" vertical="center" wrapText="1"/>
    </xf>
    <xf numFmtId="0" fontId="74" fillId="0" borderId="64" xfId="0" applyFont="1" applyBorder="1" applyAlignment="1">
      <alignment horizontal="left" vertical="center" wrapText="1"/>
    </xf>
    <xf numFmtId="0" fontId="78" fillId="0" borderId="64" xfId="0" applyFont="1" applyBorder="1" applyAlignment="1">
      <alignment vertical="center"/>
    </xf>
    <xf numFmtId="0" fontId="78" fillId="0" borderId="55" xfId="0" applyFont="1" applyBorder="1" applyAlignment="1">
      <alignment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2" fillId="0" borderId="0" xfId="0" applyFont="1" applyAlignment="1">
      <alignment horizontal="left" vertical="center" wrapText="1"/>
    </xf>
    <xf numFmtId="0" fontId="5" fillId="0" borderId="95"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74" fillId="0" borderId="17" xfId="0" applyNumberFormat="1" applyFont="1" applyFill="1" applyBorder="1" applyAlignment="1">
      <alignment horizontal="center" vertical="center" wrapText="1"/>
    </xf>
    <xf numFmtId="49" fontId="74" fillId="0" borderId="18" xfId="0" applyNumberFormat="1" applyFont="1" applyFill="1" applyBorder="1" applyAlignment="1">
      <alignment horizontal="center" vertical="center" wrapText="1"/>
    </xf>
    <xf numFmtId="49" fontId="74" fillId="0" borderId="19" xfId="0" applyNumberFormat="1" applyFont="1" applyFill="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49" fontId="74" fillId="0" borderId="30" xfId="0" applyNumberFormat="1" applyFont="1" applyBorder="1" applyAlignment="1">
      <alignment horizontal="right" vertical="center" wrapText="1"/>
    </xf>
    <xf numFmtId="0" fontId="78" fillId="0" borderId="47" xfId="0" applyFont="1" applyBorder="1" applyAlignment="1">
      <alignment vertical="center"/>
    </xf>
    <xf numFmtId="49" fontId="5" fillId="0" borderId="18" xfId="0" applyNumberFormat="1" applyFont="1" applyBorder="1" applyAlignment="1">
      <alignment horizontal="right" vertical="center" wrapText="1"/>
    </xf>
    <xf numFmtId="0" fontId="0" fillId="0" borderId="45" xfId="0" applyFont="1" applyBorder="1" applyAlignment="1">
      <alignment vertical="center" wrapText="1"/>
    </xf>
    <xf numFmtId="0" fontId="5" fillId="0" borderId="101" xfId="0" applyFont="1" applyBorder="1" applyAlignment="1">
      <alignment horizontal="center" vertical="center" wrapText="1"/>
    </xf>
    <xf numFmtId="0" fontId="0" fillId="0" borderId="102" xfId="0" applyFont="1" applyBorder="1" applyAlignment="1">
      <alignment horizontal="left" vertical="center"/>
    </xf>
    <xf numFmtId="0" fontId="0" fillId="0" borderId="103" xfId="0" applyFont="1" applyBorder="1" applyAlignment="1">
      <alignment horizontal="left" vertical="center"/>
    </xf>
    <xf numFmtId="0" fontId="5"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04" xfId="0" applyFont="1" applyBorder="1" applyAlignment="1">
      <alignment horizontal="left" vertical="center" wrapText="1"/>
    </xf>
    <xf numFmtId="0" fontId="5" fillId="0" borderId="15" xfId="0" applyFont="1" applyBorder="1" applyAlignment="1">
      <alignment horizontal="right" vertical="center" wrapText="1"/>
    </xf>
    <xf numFmtId="0" fontId="5" fillId="0" borderId="18" xfId="0" applyFont="1" applyBorder="1" applyAlignment="1">
      <alignment horizontal="right" vertical="center" wrapText="1"/>
    </xf>
    <xf numFmtId="0" fontId="0" fillId="0" borderId="18" xfId="0" applyBorder="1" applyAlignment="1">
      <alignment horizontal="right" vertical="center" wrapText="1"/>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93" xfId="0" applyFont="1" applyBorder="1" applyAlignment="1">
      <alignment horizontal="left" vertical="center" wrapText="1"/>
    </xf>
    <xf numFmtId="0" fontId="6" fillId="0" borderId="0" xfId="0" applyFont="1" applyBorder="1" applyAlignment="1">
      <alignment horizontal="left" vertical="center" wrapText="1"/>
    </xf>
    <xf numFmtId="49" fontId="5" fillId="0" borderId="105" xfId="0" applyNumberFormat="1" applyFont="1" applyFill="1" applyBorder="1" applyAlignment="1">
      <alignment horizontal="center" vertical="center" wrapText="1"/>
    </xf>
    <xf numFmtId="0" fontId="0" fillId="0" borderId="105" xfId="0" applyFont="1" applyBorder="1" applyAlignment="1">
      <alignment vertical="center"/>
    </xf>
    <xf numFmtId="0" fontId="5" fillId="0" borderId="106" xfId="0" applyFont="1" applyFill="1" applyBorder="1" applyAlignment="1">
      <alignment horizontal="center"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05" xfId="0" applyFont="1" applyBorder="1" applyAlignment="1">
      <alignment horizontal="left" vertical="center"/>
    </xf>
    <xf numFmtId="0" fontId="0" fillId="0" borderId="108" xfId="0" applyFont="1" applyBorder="1" applyAlignment="1">
      <alignment vertical="center"/>
    </xf>
    <xf numFmtId="0" fontId="74" fillId="0" borderId="85" xfId="0" applyFont="1" applyBorder="1" applyAlignment="1">
      <alignment horizontal="left" vertical="center" wrapText="1"/>
    </xf>
    <xf numFmtId="0" fontId="74" fillId="0" borderId="84" xfId="0" applyFont="1" applyBorder="1" applyAlignment="1">
      <alignment horizontal="left" vertical="center" wrapText="1"/>
    </xf>
    <xf numFmtId="0" fontId="78" fillId="0" borderId="84" xfId="0" applyFont="1" applyBorder="1" applyAlignment="1">
      <alignment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0" fillId="0" borderId="93" xfId="0" applyBorder="1" applyAlignment="1">
      <alignment horizontal="center" vertical="center" wrapText="1"/>
    </xf>
    <xf numFmtId="0" fontId="0" fillId="0" borderId="11" xfId="0" applyBorder="1" applyAlignment="1">
      <alignment horizontal="center" vertical="center" wrapText="1"/>
    </xf>
    <xf numFmtId="0" fontId="5" fillId="0" borderId="45" xfId="0" applyFont="1" applyFill="1" applyBorder="1" applyAlignment="1">
      <alignment horizontal="center" vertical="center" wrapText="1"/>
    </xf>
    <xf numFmtId="0" fontId="5" fillId="0" borderId="18" xfId="0" applyFont="1" applyBorder="1" applyAlignment="1">
      <alignment vertical="center"/>
    </xf>
    <xf numFmtId="0" fontId="5" fillId="0" borderId="45" xfId="0" applyFont="1" applyBorder="1" applyAlignment="1">
      <alignment vertical="center"/>
    </xf>
    <xf numFmtId="49" fontId="74" fillId="0" borderId="84" xfId="0" applyNumberFormat="1" applyFont="1" applyBorder="1" applyAlignment="1">
      <alignment horizontal="right" vertical="center" wrapText="1"/>
    </xf>
    <xf numFmtId="0" fontId="78" fillId="0" borderId="87" xfId="0" applyFont="1" applyBorder="1" applyAlignment="1">
      <alignment vertical="center" wrapText="1"/>
    </xf>
    <xf numFmtId="0" fontId="6" fillId="0" borderId="17" xfId="0" applyFont="1" applyFill="1" applyBorder="1" applyAlignment="1">
      <alignment horizontal="left" vertical="center" wrapText="1"/>
    </xf>
    <xf numFmtId="0" fontId="5" fillId="0" borderId="18" xfId="0" applyFont="1" applyBorder="1" applyAlignment="1">
      <alignment horizontal="left" vertical="center"/>
    </xf>
    <xf numFmtId="0" fontId="5" fillId="0" borderId="45" xfId="0" applyFont="1" applyBorder="1" applyAlignment="1">
      <alignment horizontal="left" vertical="center"/>
    </xf>
    <xf numFmtId="49" fontId="5" fillId="0" borderId="17"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0" fillId="0" borderId="18" xfId="0" applyFill="1" applyBorder="1" applyAlignment="1">
      <alignment vertical="center"/>
    </xf>
    <xf numFmtId="0" fontId="0" fillId="0" borderId="45" xfId="0" applyFill="1" applyBorder="1" applyAlignment="1">
      <alignment vertical="center"/>
    </xf>
    <xf numFmtId="0" fontId="0" fillId="0" borderId="18" xfId="0" applyFill="1" applyBorder="1" applyAlignment="1">
      <alignment horizontal="center" vertical="center" wrapText="1"/>
    </xf>
    <xf numFmtId="0" fontId="0" fillId="0" borderId="45" xfId="0" applyFill="1" applyBorder="1" applyAlignment="1">
      <alignment horizontal="center" vertical="center" wrapText="1"/>
    </xf>
    <xf numFmtId="0" fontId="78" fillId="0" borderId="33" xfId="0" applyFont="1" applyBorder="1" applyAlignment="1">
      <alignment horizontal="left" vertical="center" wrapText="1"/>
    </xf>
    <xf numFmtId="0" fontId="78" fillId="0" borderId="101" xfId="0" applyFont="1" applyBorder="1" applyAlignment="1">
      <alignment horizontal="left" vertical="center" wrapText="1"/>
    </xf>
    <xf numFmtId="49" fontId="74" fillId="0" borderId="18" xfId="0" applyNumberFormat="1" applyFont="1" applyBorder="1" applyAlignment="1">
      <alignment horizontal="right" vertical="center" wrapText="1"/>
    </xf>
    <xf numFmtId="0" fontId="78" fillId="0" borderId="45" xfId="0" applyFont="1" applyBorder="1" applyAlignment="1">
      <alignment vertical="center" wrapText="1"/>
    </xf>
    <xf numFmtId="0" fontId="74" fillId="0" borderId="35" xfId="0" applyFont="1" applyBorder="1" applyAlignment="1">
      <alignment horizontal="left" vertical="center" wrapText="1"/>
    </xf>
    <xf numFmtId="0" fontId="74" fillId="0" borderId="30" xfId="0" applyFont="1" applyBorder="1" applyAlignment="1">
      <alignment horizontal="left" vertical="center" wrapText="1"/>
    </xf>
    <xf numFmtId="0" fontId="78" fillId="0" borderId="30" xfId="0" applyFont="1" applyBorder="1" applyAlignment="1">
      <alignment vertical="center"/>
    </xf>
    <xf numFmtId="0" fontId="76" fillId="0" borderId="17" xfId="0" applyFont="1" applyBorder="1" applyAlignment="1">
      <alignment horizontal="left" vertical="center" wrapText="1"/>
    </xf>
    <xf numFmtId="0" fontId="77" fillId="0" borderId="18" xfId="0" applyFont="1" applyBorder="1" applyAlignment="1">
      <alignment horizontal="left" vertical="center" wrapText="1"/>
    </xf>
    <xf numFmtId="0" fontId="77" fillId="0" borderId="104" xfId="0" applyFont="1" applyBorder="1" applyAlignment="1">
      <alignment horizontal="left" vertical="center" wrapText="1"/>
    </xf>
    <xf numFmtId="0" fontId="76" fillId="0" borderId="18" xfId="0" applyFont="1" applyBorder="1" applyAlignment="1">
      <alignment horizontal="left" vertical="center" wrapText="1"/>
    </xf>
    <xf numFmtId="0" fontId="77" fillId="0" borderId="18" xfId="0" applyFont="1" applyBorder="1" applyAlignment="1">
      <alignment vertical="center"/>
    </xf>
    <xf numFmtId="0" fontId="74" fillId="0" borderId="72" xfId="0" applyFont="1" applyBorder="1" applyAlignment="1">
      <alignment horizontal="left" vertical="center" wrapText="1"/>
    </xf>
    <xf numFmtId="0" fontId="74" fillId="0" borderId="65" xfId="0" applyFont="1" applyBorder="1" applyAlignment="1">
      <alignment horizontal="left" vertical="center" wrapText="1"/>
    </xf>
    <xf numFmtId="0" fontId="78" fillId="0" borderId="65" xfId="0" applyFont="1" applyBorder="1" applyAlignment="1">
      <alignment vertical="center"/>
    </xf>
    <xf numFmtId="49" fontId="74" fillId="0" borderId="65" xfId="0" applyNumberFormat="1" applyFont="1" applyBorder="1" applyAlignment="1">
      <alignment horizontal="right" vertical="center" wrapText="1"/>
    </xf>
    <xf numFmtId="0" fontId="78" fillId="0" borderId="111" xfId="0" applyFont="1" applyBorder="1" applyAlignment="1">
      <alignment vertical="center" wrapText="1"/>
    </xf>
    <xf numFmtId="0" fontId="74" fillId="0" borderId="112" xfId="0" applyFont="1" applyBorder="1" applyAlignment="1">
      <alignment horizontal="left" vertical="center" wrapText="1"/>
    </xf>
    <xf numFmtId="0" fontId="78" fillId="0" borderId="47" xfId="0" applyFont="1" applyBorder="1" applyAlignment="1">
      <alignment vertical="center" wrapText="1"/>
    </xf>
    <xf numFmtId="0" fontId="74" fillId="33" borderId="113" xfId="0" applyFont="1" applyFill="1" applyBorder="1" applyAlignment="1">
      <alignment horizontal="center" vertical="center" wrapText="1"/>
    </xf>
    <xf numFmtId="0" fontId="74" fillId="33" borderId="114" xfId="0" applyFont="1" applyFill="1" applyBorder="1" applyAlignment="1">
      <alignment horizontal="center" vertical="center" wrapText="1"/>
    </xf>
    <xf numFmtId="0" fontId="5" fillId="0" borderId="26" xfId="0" applyFont="1" applyBorder="1" applyAlignment="1">
      <alignment horizontal="left" vertical="center"/>
    </xf>
    <xf numFmtId="0" fontId="0" fillId="0" borderId="27" xfId="0" applyFont="1" applyBorder="1" applyAlignment="1">
      <alignment horizontal="left" vertical="center"/>
    </xf>
    <xf numFmtId="0" fontId="0" fillId="0" borderId="115" xfId="0" applyFont="1" applyBorder="1" applyAlignment="1">
      <alignment horizontal="left" vertical="center"/>
    </xf>
    <xf numFmtId="0" fontId="0" fillId="0" borderId="27" xfId="0" applyBorder="1" applyAlignment="1">
      <alignment vertical="center"/>
    </xf>
    <xf numFmtId="49" fontId="6" fillId="0" borderId="27" xfId="0" applyNumberFormat="1" applyFont="1" applyBorder="1" applyAlignment="1">
      <alignment horizontal="right" vertical="center" wrapText="1"/>
    </xf>
    <xf numFmtId="49" fontId="6" fillId="0" borderId="46" xfId="0" applyNumberFormat="1" applyFont="1" applyBorder="1" applyAlignment="1">
      <alignment horizontal="right" vertical="center" wrapText="1"/>
    </xf>
    <xf numFmtId="0" fontId="5" fillId="0" borderId="17" xfId="0" applyFont="1" applyBorder="1" applyAlignment="1">
      <alignment horizontal="left" vertical="center"/>
    </xf>
    <xf numFmtId="0" fontId="0" fillId="0" borderId="18" xfId="0" applyFont="1" applyBorder="1" applyAlignment="1">
      <alignment horizontal="left" vertical="center"/>
    </xf>
    <xf numFmtId="0" fontId="0" fillId="0" borderId="116" xfId="0" applyFont="1" applyBorder="1" applyAlignment="1">
      <alignment horizontal="left" vertical="center"/>
    </xf>
    <xf numFmtId="0" fontId="0" fillId="0" borderId="18" xfId="0" applyFont="1" applyBorder="1" applyAlignment="1">
      <alignment vertical="center"/>
    </xf>
    <xf numFmtId="49" fontId="6" fillId="0" borderId="18" xfId="0" applyNumberFormat="1" applyFont="1" applyBorder="1" applyAlignment="1">
      <alignment horizontal="right" vertical="center" wrapText="1"/>
    </xf>
    <xf numFmtId="49" fontId="15" fillId="0" borderId="45" xfId="0" applyNumberFormat="1" applyFont="1" applyBorder="1" applyAlignment="1">
      <alignment horizontal="right" vertical="center" wrapText="1"/>
    </xf>
    <xf numFmtId="0" fontId="6" fillId="0" borderId="32" xfId="0" applyFont="1" applyBorder="1" applyAlignment="1">
      <alignment horizontal="center" vertical="center"/>
    </xf>
    <xf numFmtId="0" fontId="0" fillId="0" borderId="33" xfId="0" applyBorder="1" applyAlignment="1">
      <alignment vertical="center"/>
    </xf>
    <xf numFmtId="0" fontId="0" fillId="0" borderId="55" xfId="0" applyBorder="1" applyAlignment="1">
      <alignment vertical="center"/>
    </xf>
    <xf numFmtId="0" fontId="6" fillId="0" borderId="32" xfId="0" applyFont="1" applyBorder="1" applyAlignment="1">
      <alignment horizontal="center" vertical="center" wrapText="1"/>
    </xf>
    <xf numFmtId="0" fontId="74" fillId="33" borderId="32" xfId="0" applyFont="1" applyFill="1" applyBorder="1" applyAlignment="1">
      <alignment horizontal="center" vertical="center" wrapText="1"/>
    </xf>
    <xf numFmtId="0" fontId="78" fillId="0" borderId="33" xfId="0" applyFont="1" applyBorder="1" applyAlignment="1">
      <alignment horizontal="center" vertical="center"/>
    </xf>
    <xf numFmtId="0" fontId="6" fillId="0" borderId="117" xfId="0" applyFont="1" applyBorder="1" applyAlignment="1">
      <alignment horizontal="center" vertical="center"/>
    </xf>
    <xf numFmtId="0" fontId="0" fillId="0" borderId="118" xfId="0" applyBorder="1" applyAlignment="1">
      <alignment vertical="center"/>
    </xf>
    <xf numFmtId="0" fontId="0" fillId="0" borderId="119" xfId="0" applyBorder="1" applyAlignment="1">
      <alignment vertical="center"/>
    </xf>
    <xf numFmtId="0" fontId="6" fillId="0" borderId="117"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19" xfId="0" applyFont="1" applyBorder="1" applyAlignment="1">
      <alignment horizontal="center" vertical="center" wrapText="1"/>
    </xf>
    <xf numFmtId="0" fontId="74" fillId="33" borderId="117" xfId="0" applyFont="1" applyFill="1" applyBorder="1" applyAlignment="1">
      <alignment horizontal="center" vertical="center" wrapText="1"/>
    </xf>
    <xf numFmtId="0" fontId="74" fillId="33" borderId="120" xfId="0" applyFont="1" applyFill="1" applyBorder="1" applyAlignment="1">
      <alignment horizontal="center" vertical="center" wrapText="1"/>
    </xf>
    <xf numFmtId="0" fontId="84" fillId="33" borderId="92" xfId="0" applyFont="1" applyFill="1" applyBorder="1" applyAlignment="1">
      <alignment horizontal="left" wrapText="1"/>
    </xf>
    <xf numFmtId="0" fontId="76" fillId="33" borderId="94" xfId="0" applyFont="1" applyFill="1" applyBorder="1" applyAlignment="1">
      <alignment horizontal="left" wrapText="1"/>
    </xf>
    <xf numFmtId="0" fontId="76" fillId="33" borderId="10" xfId="0" applyFont="1" applyFill="1" applyBorder="1" applyAlignment="1">
      <alignment horizontal="left" wrapText="1"/>
    </xf>
    <xf numFmtId="0" fontId="76" fillId="33" borderId="121" xfId="0" applyFont="1" applyFill="1" applyBorder="1" applyAlignment="1">
      <alignment horizontal="left" wrapText="1"/>
    </xf>
    <xf numFmtId="0" fontId="76" fillId="0" borderId="75"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14" xfId="0" applyFont="1" applyBorder="1" applyAlignment="1">
      <alignment horizontal="center" vertical="center" wrapText="1"/>
    </xf>
    <xf numFmtId="0" fontId="5" fillId="0" borderId="122" xfId="0" applyFont="1" applyBorder="1" applyAlignment="1">
      <alignment horizontal="center" vertical="center" wrapText="1"/>
    </xf>
    <xf numFmtId="49" fontId="12" fillId="34" borderId="0" xfId="0" applyNumberFormat="1" applyFont="1" applyFill="1" applyBorder="1" applyAlignment="1">
      <alignment horizontal="center" vertical="center" wrapText="1"/>
    </xf>
    <xf numFmtId="0" fontId="5" fillId="0" borderId="56" xfId="0" applyFont="1" applyBorder="1" applyAlignment="1">
      <alignment horizontal="left" vertical="center" wrapText="1"/>
    </xf>
    <xf numFmtId="0" fontId="0" fillId="0" borderId="56" xfId="0" applyFont="1" applyBorder="1" applyAlignment="1">
      <alignment vertical="center"/>
    </xf>
    <xf numFmtId="49" fontId="5" fillId="0" borderId="56" xfId="0" applyNumberFormat="1" applyFont="1" applyBorder="1" applyAlignment="1">
      <alignment horizontal="right" vertical="center" wrapText="1"/>
    </xf>
    <xf numFmtId="0" fontId="0" fillId="0" borderId="60" xfId="0" applyFont="1" applyBorder="1" applyAlignment="1">
      <alignment vertical="center"/>
    </xf>
    <xf numFmtId="0" fontId="7" fillId="33" borderId="92" xfId="0" applyFont="1" applyFill="1" applyBorder="1" applyAlignment="1">
      <alignment horizontal="left" wrapText="1"/>
    </xf>
    <xf numFmtId="0" fontId="5" fillId="33" borderId="94" xfId="0" applyFont="1" applyFill="1" applyBorder="1" applyAlignment="1">
      <alignment horizontal="left" wrapText="1"/>
    </xf>
    <xf numFmtId="0" fontId="7" fillId="33" borderId="10" xfId="0" applyFont="1" applyFill="1" applyBorder="1" applyAlignment="1">
      <alignment horizontal="left" wrapText="1"/>
    </xf>
    <xf numFmtId="0" fontId="5" fillId="33" borderId="121" xfId="0" applyFont="1" applyFill="1" applyBorder="1" applyAlignment="1">
      <alignment horizontal="left" wrapText="1"/>
    </xf>
    <xf numFmtId="0" fontId="5" fillId="33" borderId="40" xfId="0" applyFont="1" applyFill="1" applyBorder="1" applyAlignment="1">
      <alignment horizontal="left" wrapText="1"/>
    </xf>
    <xf numFmtId="0" fontId="5" fillId="33" borderId="41" xfId="0" applyFont="1" applyFill="1" applyBorder="1" applyAlignment="1">
      <alignment horizontal="left" wrapText="1"/>
    </xf>
    <xf numFmtId="0" fontId="5" fillId="0" borderId="32" xfId="0" applyFont="1" applyBorder="1" applyAlignment="1">
      <alignment horizontal="left" vertical="center" wrapText="1"/>
    </xf>
    <xf numFmtId="0" fontId="0" fillId="0" borderId="33" xfId="0" applyBorder="1" applyAlignment="1">
      <alignment horizontal="left" vertical="center" wrapText="1"/>
    </xf>
    <xf numFmtId="0" fontId="0" fillId="0" borderId="101" xfId="0" applyBorder="1" applyAlignment="1">
      <alignment horizontal="left" vertical="center" wrapText="1"/>
    </xf>
    <xf numFmtId="0" fontId="5" fillId="0" borderId="18" xfId="0" applyFont="1" applyBorder="1" applyAlignment="1">
      <alignment horizontal="left" vertical="center" wrapText="1"/>
    </xf>
    <xf numFmtId="0" fontId="0" fillId="0" borderId="18" xfId="0" applyBorder="1" applyAlignment="1">
      <alignment vertical="center"/>
    </xf>
    <xf numFmtId="49" fontId="5" fillId="0" borderId="30" xfId="0" applyNumberFormat="1" applyFont="1" applyBorder="1" applyAlignment="1">
      <alignment horizontal="right" vertical="center" wrapText="1"/>
    </xf>
    <xf numFmtId="0" fontId="0" fillId="0" borderId="47" xfId="0" applyFont="1" applyBorder="1" applyAlignment="1">
      <alignment vertical="center" wrapText="1"/>
    </xf>
    <xf numFmtId="0" fontId="5" fillId="0" borderId="30" xfId="0" applyFont="1" applyBorder="1" applyAlignment="1">
      <alignment horizontal="left" vertical="center" wrapText="1"/>
    </xf>
    <xf numFmtId="0" fontId="0" fillId="0" borderId="30" xfId="0" applyBorder="1" applyAlignment="1">
      <alignment vertical="center"/>
    </xf>
    <xf numFmtId="0" fontId="5" fillId="0" borderId="33" xfId="0" applyFont="1" applyBorder="1" applyAlignment="1">
      <alignment horizontal="left" vertical="center" wrapText="1"/>
    </xf>
    <xf numFmtId="0" fontId="5" fillId="0" borderId="101" xfId="0" applyFont="1" applyBorder="1" applyAlignment="1">
      <alignment horizontal="left" vertical="center" wrapText="1"/>
    </xf>
    <xf numFmtId="0" fontId="0" fillId="0" borderId="63" xfId="0" applyBorder="1" applyAlignment="1">
      <alignment horizontal="left" vertical="center" wrapText="1"/>
    </xf>
    <xf numFmtId="0" fontId="0" fillId="0" borderId="0" xfId="0" applyAlignment="1">
      <alignment horizontal="left" vertical="center" wrapText="1"/>
    </xf>
    <xf numFmtId="0" fontId="0" fillId="0" borderId="123" xfId="0" applyBorder="1" applyAlignment="1">
      <alignment horizontal="left" vertical="center" wrapText="1"/>
    </xf>
    <xf numFmtId="0" fontId="0" fillId="0" borderId="35" xfId="0" applyBorder="1" applyAlignment="1">
      <alignment horizontal="left" vertical="center" wrapText="1"/>
    </xf>
    <xf numFmtId="0" fontId="0" fillId="0" borderId="30" xfId="0" applyBorder="1" applyAlignment="1">
      <alignment horizontal="left" vertical="center" wrapText="1"/>
    </xf>
    <xf numFmtId="0" fontId="0" fillId="0" borderId="124" xfId="0" applyBorder="1" applyAlignment="1">
      <alignment horizontal="left" vertical="center" wrapText="1"/>
    </xf>
    <xf numFmtId="0" fontId="0" fillId="0" borderId="33" xfId="0" applyFont="1" applyBorder="1" applyAlignment="1">
      <alignment vertical="center"/>
    </xf>
    <xf numFmtId="49" fontId="5" fillId="0" borderId="33" xfId="0" applyNumberFormat="1" applyFont="1" applyBorder="1" applyAlignment="1">
      <alignment horizontal="right" vertical="center" wrapText="1"/>
    </xf>
    <xf numFmtId="0" fontId="0" fillId="0" borderId="55" xfId="0" applyFont="1" applyBorder="1" applyAlignment="1">
      <alignment vertical="center" wrapText="1"/>
    </xf>
    <xf numFmtId="0" fontId="5" fillId="0" borderId="67" xfId="0" applyFont="1" applyBorder="1" applyAlignment="1">
      <alignment horizontal="left" vertical="center" wrapText="1"/>
    </xf>
    <xf numFmtId="0" fontId="5" fillId="0" borderId="64" xfId="0" applyFont="1" applyBorder="1" applyAlignment="1">
      <alignment horizontal="left" vertical="center" wrapText="1"/>
    </xf>
    <xf numFmtId="0" fontId="5" fillId="0" borderId="112" xfId="0" applyFont="1" applyBorder="1" applyAlignment="1">
      <alignment horizontal="left" vertical="center" wrapText="1"/>
    </xf>
    <xf numFmtId="0" fontId="0" fillId="0" borderId="64" xfId="0" applyFont="1" applyBorder="1" applyAlignment="1">
      <alignment vertical="center"/>
    </xf>
    <xf numFmtId="49" fontId="5" fillId="0" borderId="64" xfId="0" applyNumberFormat="1" applyFont="1" applyBorder="1" applyAlignment="1">
      <alignment horizontal="right" vertical="center" wrapText="1"/>
    </xf>
    <xf numFmtId="0" fontId="0" fillId="0" borderId="69" xfId="0" applyFont="1" applyBorder="1" applyAlignment="1">
      <alignment vertical="center" wrapText="1"/>
    </xf>
    <xf numFmtId="0" fontId="5" fillId="0" borderId="58" xfId="0" applyFont="1" applyBorder="1" applyAlignment="1">
      <alignment horizontal="left" vertical="center" wrapText="1"/>
    </xf>
    <xf numFmtId="0" fontId="0" fillId="0" borderId="56" xfId="0" applyFont="1" applyBorder="1" applyAlignment="1">
      <alignment horizontal="left" vertical="center" wrapText="1"/>
    </xf>
    <xf numFmtId="0" fontId="0" fillId="0" borderId="125" xfId="0" applyFont="1" applyBorder="1" applyAlignment="1">
      <alignment horizontal="left" vertical="center" wrapText="1"/>
    </xf>
    <xf numFmtId="0" fontId="0" fillId="0" borderId="60" xfId="0" applyFont="1" applyBorder="1" applyAlignment="1">
      <alignment vertical="center" wrapText="1"/>
    </xf>
    <xf numFmtId="0" fontId="5" fillId="0" borderId="35" xfId="0" applyFont="1" applyBorder="1" applyAlignment="1">
      <alignment horizontal="left" vertical="center" wrapText="1"/>
    </xf>
    <xf numFmtId="0" fontId="0" fillId="0" borderId="30" xfId="0" applyFont="1" applyBorder="1" applyAlignment="1">
      <alignment horizontal="left" vertical="center" wrapText="1"/>
    </xf>
    <xf numFmtId="0" fontId="0" fillId="0" borderId="124" xfId="0" applyFont="1" applyBorder="1" applyAlignment="1">
      <alignment horizontal="left" vertical="center" wrapText="1"/>
    </xf>
    <xf numFmtId="0" fontId="0" fillId="0" borderId="30" xfId="0" applyFont="1" applyBorder="1" applyAlignment="1">
      <alignment vertical="center"/>
    </xf>
    <xf numFmtId="0" fontId="0" fillId="0" borderId="33" xfId="0" applyFont="1" applyBorder="1" applyAlignment="1">
      <alignment horizontal="left" vertical="center" wrapText="1"/>
    </xf>
    <xf numFmtId="0" fontId="0" fillId="0" borderId="101" xfId="0" applyFont="1" applyBorder="1" applyAlignment="1">
      <alignment horizontal="left" vertical="center" wrapText="1"/>
    </xf>
    <xf numFmtId="49" fontId="0" fillId="0" borderId="45" xfId="0" applyNumberFormat="1" applyFont="1" applyBorder="1" applyAlignment="1">
      <alignment horizontal="right" vertical="center" wrapText="1"/>
    </xf>
    <xf numFmtId="0" fontId="0" fillId="0" borderId="56" xfId="0" applyBorder="1" applyAlignment="1">
      <alignment horizontal="left" vertical="center" wrapText="1"/>
    </xf>
    <xf numFmtId="0" fontId="0" fillId="0" borderId="125" xfId="0" applyBorder="1" applyAlignment="1">
      <alignment horizontal="left" vertical="center" wrapText="1"/>
    </xf>
    <xf numFmtId="0" fontId="0" fillId="0" borderId="56" xfId="0" applyBorder="1" applyAlignment="1">
      <alignment vertical="center"/>
    </xf>
    <xf numFmtId="0" fontId="5" fillId="0" borderId="63" xfId="0" applyFont="1" applyBorder="1" applyAlignment="1">
      <alignment horizontal="left" vertical="center" wrapText="1"/>
    </xf>
    <xf numFmtId="0" fontId="0" fillId="0" borderId="0" xfId="0" applyBorder="1" applyAlignment="1">
      <alignment horizontal="left" vertical="center" wrapText="1"/>
    </xf>
    <xf numFmtId="49" fontId="5" fillId="0" borderId="0" xfId="0" applyNumberFormat="1" applyFont="1" applyBorder="1" applyAlignment="1">
      <alignment horizontal="right" vertical="center" wrapText="1"/>
    </xf>
    <xf numFmtId="0" fontId="0" fillId="0" borderId="90" xfId="0" applyFont="1" applyBorder="1" applyAlignment="1">
      <alignment vertical="center" wrapText="1"/>
    </xf>
    <xf numFmtId="0" fontId="74" fillId="33" borderId="29"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4" fillId="33" borderId="45" xfId="0" applyFont="1" applyFill="1" applyBorder="1" applyAlignment="1">
      <alignment horizontal="center" vertical="center" wrapText="1"/>
    </xf>
    <xf numFmtId="0" fontId="0" fillId="0" borderId="38" xfId="0" applyBorder="1" applyAlignment="1">
      <alignment vertical="center"/>
    </xf>
    <xf numFmtId="49" fontId="5" fillId="0" borderId="38" xfId="0" applyNumberFormat="1" applyFont="1" applyBorder="1" applyAlignment="1">
      <alignment horizontal="right" vertical="center" wrapText="1"/>
    </xf>
    <xf numFmtId="49" fontId="0" fillId="0" borderId="39" xfId="0" applyNumberFormat="1" applyFont="1" applyBorder="1" applyAlignment="1">
      <alignment horizontal="right" vertical="center" wrapText="1"/>
    </xf>
    <xf numFmtId="0" fontId="18" fillId="0" borderId="37" xfId="0" applyFont="1" applyBorder="1" applyAlignment="1">
      <alignment horizontal="left" vertical="center"/>
    </xf>
    <xf numFmtId="0" fontId="18" fillId="0" borderId="38" xfId="0" applyFont="1" applyBorder="1" applyAlignment="1">
      <alignment horizontal="left" vertical="center"/>
    </xf>
    <xf numFmtId="0" fontId="18" fillId="0" borderId="126" xfId="0" applyFont="1" applyBorder="1" applyAlignment="1">
      <alignment horizontal="left" vertical="center"/>
    </xf>
    <xf numFmtId="0" fontId="5" fillId="33" borderId="10" xfId="0" applyFont="1" applyFill="1" applyBorder="1" applyAlignment="1">
      <alignment horizontal="left" wrapText="1"/>
    </xf>
    <xf numFmtId="0" fontId="2" fillId="0" borderId="0" xfId="0" applyFont="1" applyAlignment="1">
      <alignment vertical="center" wrapText="1"/>
    </xf>
    <xf numFmtId="0" fontId="0" fillId="0" borderId="0" xfId="0" applyAlignment="1">
      <alignment vertical="center" wrapText="1"/>
    </xf>
    <xf numFmtId="0" fontId="74" fillId="33" borderId="127" xfId="0" applyFont="1" applyFill="1" applyBorder="1" applyAlignment="1">
      <alignment horizontal="center" vertical="center" wrapText="1"/>
    </xf>
    <xf numFmtId="0" fontId="74" fillId="33" borderId="128" xfId="0" applyFont="1" applyFill="1" applyBorder="1" applyAlignment="1">
      <alignment horizontal="center" vertical="center" wrapText="1"/>
    </xf>
    <xf numFmtId="0" fontId="85" fillId="0" borderId="0" xfId="0" applyFont="1" applyBorder="1" applyAlignment="1">
      <alignment horizontal="justify" vertical="center" wrapText="1"/>
    </xf>
    <xf numFmtId="0" fontId="5" fillId="0" borderId="123" xfId="0" applyFont="1" applyBorder="1" applyAlignment="1">
      <alignment horizontal="center" vertical="center" wrapText="1"/>
    </xf>
    <xf numFmtId="0" fontId="74" fillId="33" borderId="88" xfId="0" applyFont="1" applyFill="1" applyBorder="1" applyAlignment="1">
      <alignment horizontal="center" vertical="center" wrapText="1"/>
    </xf>
    <xf numFmtId="0" fontId="74" fillId="33" borderId="129" xfId="0" applyFont="1" applyFill="1" applyBorder="1" applyAlignment="1">
      <alignment horizontal="center" vertical="center" wrapText="1"/>
    </xf>
    <xf numFmtId="0" fontId="74" fillId="33" borderId="73" xfId="0" applyFont="1" applyFill="1" applyBorder="1" applyAlignment="1">
      <alignment horizontal="center" vertical="center" wrapText="1"/>
    </xf>
    <xf numFmtId="0" fontId="74" fillId="33" borderId="130" xfId="0" applyFont="1" applyFill="1" applyBorder="1" applyAlignment="1">
      <alignment horizontal="center" vertical="center" wrapText="1"/>
    </xf>
    <xf numFmtId="0" fontId="74" fillId="33" borderId="131" xfId="0" applyFont="1" applyFill="1" applyBorder="1" applyAlignment="1">
      <alignment horizontal="center" vertical="center" wrapText="1"/>
    </xf>
    <xf numFmtId="0" fontId="24" fillId="0" borderId="0" xfId="0" applyFont="1" applyBorder="1" applyAlignment="1">
      <alignment horizontal="justify" vertical="center" wrapText="1"/>
    </xf>
    <xf numFmtId="0" fontId="86" fillId="0" borderId="0" xfId="0" applyFont="1" applyBorder="1" applyAlignment="1">
      <alignment horizontal="justify" vertical="center" wrapText="1"/>
    </xf>
    <xf numFmtId="0" fontId="5" fillId="0" borderId="0" xfId="0" applyFont="1" applyBorder="1" applyAlignment="1">
      <alignment vertical="center" wrapText="1"/>
    </xf>
    <xf numFmtId="0" fontId="0" fillId="0" borderId="0" xfId="0" applyBorder="1" applyAlignment="1">
      <alignment vertical="center"/>
    </xf>
    <xf numFmtId="0" fontId="0" fillId="0" borderId="90" xfId="0" applyBorder="1" applyAlignment="1">
      <alignment vertical="center"/>
    </xf>
    <xf numFmtId="0" fontId="6" fillId="0" borderId="105" xfId="0" applyFont="1" applyBorder="1" applyAlignment="1">
      <alignment vertical="center"/>
    </xf>
    <xf numFmtId="0" fontId="5" fillId="0" borderId="132" xfId="0" applyFont="1" applyBorder="1" applyAlignment="1">
      <alignment horizontal="right" vertical="center" wrapText="1"/>
    </xf>
    <xf numFmtId="0" fontId="5" fillId="0" borderId="102" xfId="0" applyFont="1" applyBorder="1" applyAlignment="1">
      <alignment horizontal="right" vertical="center" wrapText="1"/>
    </xf>
    <xf numFmtId="0" fontId="5" fillId="0" borderId="133"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34" xfId="0" applyFont="1" applyBorder="1" applyAlignment="1">
      <alignment horizontal="right" vertical="center" wrapText="1"/>
    </xf>
    <xf numFmtId="0" fontId="5" fillId="0" borderId="105" xfId="0" applyFont="1" applyBorder="1" applyAlignment="1">
      <alignment horizontal="right" vertical="center" wrapText="1"/>
    </xf>
    <xf numFmtId="0" fontId="20" fillId="0" borderId="105" xfId="0" applyFont="1" applyFill="1" applyBorder="1" applyAlignment="1">
      <alignment horizontal="left" vertical="center" wrapText="1"/>
    </xf>
    <xf numFmtId="0" fontId="0" fillId="0" borderId="105" xfId="0" applyFont="1" applyBorder="1" applyAlignment="1">
      <alignment vertical="center" wrapText="1"/>
    </xf>
    <xf numFmtId="0" fontId="20" fillId="0" borderId="102" xfId="0" applyFont="1" applyFill="1" applyBorder="1" applyAlignment="1">
      <alignment horizontal="left" vertical="center" wrapText="1"/>
    </xf>
    <xf numFmtId="0" fontId="0" fillId="0" borderId="102" xfId="0" applyFont="1" applyBorder="1" applyAlignment="1">
      <alignment vertical="center" wrapText="1"/>
    </xf>
    <xf numFmtId="0" fontId="5" fillId="0" borderId="105" xfId="0" applyFont="1" applyFill="1" applyBorder="1" applyAlignment="1">
      <alignment horizontal="center" vertical="center"/>
    </xf>
    <xf numFmtId="49" fontId="5" fillId="0" borderId="102" xfId="0" applyNumberFormat="1" applyFont="1" applyFill="1" applyBorder="1" applyAlignment="1">
      <alignment horizontal="center" vertical="center" wrapText="1"/>
    </xf>
    <xf numFmtId="0" fontId="0" fillId="0" borderId="102" xfId="0" applyFont="1" applyBorder="1" applyAlignment="1">
      <alignment vertical="center"/>
    </xf>
    <xf numFmtId="0" fontId="0" fillId="0" borderId="105" xfId="0" applyFont="1" applyBorder="1" applyAlignment="1">
      <alignment horizontal="center" vertical="center"/>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105" xfId="0" applyFont="1" applyFill="1" applyBorder="1" applyAlignment="1">
      <alignment horizontal="center" vertical="center" wrapText="1"/>
    </xf>
    <xf numFmtId="0" fontId="80" fillId="0" borderId="35" xfId="0" applyFont="1" applyFill="1" applyBorder="1" applyAlignment="1">
      <alignment horizontal="left" vertical="center" wrapText="1"/>
    </xf>
    <xf numFmtId="0" fontId="80" fillId="0" borderId="30" xfId="0" applyFont="1" applyFill="1" applyBorder="1" applyAlignment="1">
      <alignment horizontal="left" vertical="center" wrapText="1"/>
    </xf>
    <xf numFmtId="49" fontId="5" fillId="0" borderId="35"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18" fillId="0" borderId="135" xfId="0" applyNumberFormat="1" applyFont="1" applyFill="1" applyBorder="1" applyAlignment="1">
      <alignment horizontal="center" vertical="center" wrapText="1"/>
    </xf>
    <xf numFmtId="0" fontId="76" fillId="0" borderId="32" xfId="0" applyFont="1" applyBorder="1" applyAlignment="1">
      <alignment horizontal="center" vertical="center" wrapText="1"/>
    </xf>
    <xf numFmtId="0" fontId="76" fillId="0" borderId="101"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99" xfId="0" applyFont="1" applyBorder="1" applyAlignment="1">
      <alignment horizontal="center" vertical="center" wrapText="1"/>
    </xf>
    <xf numFmtId="0" fontId="76" fillId="0" borderId="63" xfId="0" applyFont="1" applyBorder="1" applyAlignment="1">
      <alignment horizontal="center" vertical="center" wrapText="1"/>
    </xf>
    <xf numFmtId="0" fontId="76" fillId="0" borderId="123" xfId="0" applyFont="1" applyBorder="1" applyAlignment="1">
      <alignment horizontal="center" vertical="center" wrapText="1"/>
    </xf>
    <xf numFmtId="0" fontId="76" fillId="0" borderId="91"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96" xfId="0" applyFont="1" applyBorder="1" applyAlignment="1">
      <alignment horizontal="center" vertical="center" wrapText="1"/>
    </xf>
    <xf numFmtId="0" fontId="76" fillId="0" borderId="97" xfId="0" applyFont="1" applyBorder="1" applyAlignment="1">
      <alignment horizontal="center" vertical="center" wrapText="1"/>
    </xf>
    <xf numFmtId="0" fontId="76" fillId="0" borderId="100" xfId="0" applyFont="1" applyBorder="1" applyAlignment="1">
      <alignment horizontal="center" vertical="center" wrapText="1"/>
    </xf>
    <xf numFmtId="49" fontId="76" fillId="0" borderId="18" xfId="0" applyNumberFormat="1" applyFont="1" applyBorder="1" applyAlignment="1">
      <alignment horizontal="right" vertical="center" wrapText="1"/>
    </xf>
    <xf numFmtId="0" fontId="77" fillId="0" borderId="45" xfId="0" applyFont="1" applyBorder="1" applyAlignment="1">
      <alignment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74" fillId="33" borderId="139" xfId="0" applyFont="1" applyFill="1" applyBorder="1" applyAlignment="1">
      <alignment horizontal="center" vertical="center" wrapText="1"/>
    </xf>
    <xf numFmtId="49" fontId="82" fillId="0" borderId="33" xfId="0" applyNumberFormat="1" applyFont="1" applyBorder="1" applyAlignment="1">
      <alignment horizontal="right" vertical="center" wrapText="1"/>
    </xf>
    <xf numFmtId="0" fontId="83" fillId="0" borderId="55" xfId="0" applyFont="1" applyBorder="1" applyAlignment="1">
      <alignment vertical="center"/>
    </xf>
    <xf numFmtId="49" fontId="82" fillId="0" borderId="56" xfId="0" applyNumberFormat="1" applyFont="1" applyBorder="1" applyAlignment="1">
      <alignment horizontal="right" vertical="center" wrapText="1"/>
    </xf>
    <xf numFmtId="0" fontId="83" fillId="0" borderId="60" xfId="0" applyFont="1" applyBorder="1" applyAlignment="1">
      <alignment vertical="center"/>
    </xf>
    <xf numFmtId="49" fontId="82" fillId="0" borderId="30" xfId="0" applyNumberFormat="1" applyFont="1" applyBorder="1" applyAlignment="1">
      <alignment horizontal="right" vertical="center" wrapText="1"/>
    </xf>
    <xf numFmtId="0" fontId="83" fillId="0" borderId="47" xfId="0" applyFont="1" applyBorder="1" applyAlignment="1">
      <alignment vertical="center"/>
    </xf>
    <xf numFmtId="0" fontId="5" fillId="0" borderId="3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0" xfId="0" applyFont="1" applyBorder="1" applyAlignment="1">
      <alignment vertical="center"/>
    </xf>
    <xf numFmtId="0" fontId="5" fillId="0" borderId="47" xfId="0" applyFont="1" applyBorder="1" applyAlignment="1">
      <alignment vertical="center"/>
    </xf>
    <xf numFmtId="0" fontId="5" fillId="0" borderId="7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5" fillId="0" borderId="44" xfId="0" applyFont="1" applyBorder="1" applyAlignment="1">
      <alignment vertical="center"/>
    </xf>
    <xf numFmtId="0" fontId="74" fillId="33" borderId="31" xfId="0" applyFont="1" applyFill="1" applyBorder="1" applyAlignment="1">
      <alignment horizontal="center" vertical="center" wrapText="1"/>
    </xf>
    <xf numFmtId="0" fontId="74" fillId="33" borderId="33" xfId="0" applyFont="1" applyFill="1" applyBorder="1" applyAlignment="1">
      <alignment horizontal="center" vertical="center" wrapText="1"/>
    </xf>
    <xf numFmtId="0" fontId="74" fillId="33" borderId="55" xfId="0" applyFont="1" applyFill="1" applyBorder="1" applyAlignment="1">
      <alignment horizontal="center" vertical="center" wrapText="1"/>
    </xf>
    <xf numFmtId="0" fontId="0" fillId="0" borderId="63" xfId="0" applyFont="1" applyBorder="1" applyAlignment="1">
      <alignment horizontal="left" vertical="center" wrapText="1"/>
    </xf>
    <xf numFmtId="0" fontId="0" fillId="0" borderId="0" xfId="0" applyFont="1" applyAlignment="1">
      <alignment horizontal="left" vertical="center" wrapText="1"/>
    </xf>
    <xf numFmtId="0" fontId="0" fillId="0" borderId="123" xfId="0" applyFont="1" applyBorder="1" applyAlignment="1">
      <alignment horizontal="left" vertical="center" wrapText="1"/>
    </xf>
    <xf numFmtId="0" fontId="0" fillId="0" borderId="35" xfId="0" applyFont="1" applyBorder="1" applyAlignment="1">
      <alignment horizontal="left" vertical="center" wrapText="1"/>
    </xf>
    <xf numFmtId="0" fontId="74" fillId="33" borderId="140" xfId="0" applyFont="1" applyFill="1" applyBorder="1" applyAlignment="1">
      <alignment horizontal="center" vertical="center" wrapText="1"/>
    </xf>
    <xf numFmtId="0" fontId="76" fillId="0" borderId="136" xfId="0" applyFont="1" applyBorder="1" applyAlignment="1">
      <alignment horizontal="center" vertical="center" wrapText="1"/>
    </xf>
    <xf numFmtId="0" fontId="76" fillId="0" borderId="137" xfId="0" applyFont="1" applyBorder="1" applyAlignment="1">
      <alignment horizontal="center" vertical="center" wrapText="1"/>
    </xf>
    <xf numFmtId="0" fontId="76" fillId="0" borderId="138" xfId="0" applyFont="1" applyBorder="1" applyAlignment="1">
      <alignment horizontal="center" vertical="center" wrapText="1"/>
    </xf>
    <xf numFmtId="0" fontId="15" fillId="0" borderId="45" xfId="0" applyFont="1" applyBorder="1" applyAlignment="1">
      <alignment vertical="center" wrapText="1"/>
    </xf>
    <xf numFmtId="0" fontId="0" fillId="0" borderId="64" xfId="0" applyFont="1" applyBorder="1" applyAlignment="1">
      <alignment horizontal="left" vertical="center" wrapText="1"/>
    </xf>
    <xf numFmtId="0" fontId="0" fillId="0" borderId="141" xfId="0" applyFont="1" applyBorder="1" applyAlignment="1">
      <alignment horizontal="left" vertical="center" wrapText="1"/>
    </xf>
    <xf numFmtId="0" fontId="5" fillId="0" borderId="142" xfId="0" applyFont="1" applyBorder="1" applyAlignment="1">
      <alignment horizontal="center" vertical="center" wrapText="1"/>
    </xf>
    <xf numFmtId="0" fontId="5" fillId="0" borderId="143" xfId="0" applyFont="1" applyBorder="1" applyAlignment="1">
      <alignment horizontal="center" vertical="center" wrapText="1"/>
    </xf>
    <xf numFmtId="0" fontId="74" fillId="33" borderId="144" xfId="0" applyFont="1" applyFill="1" applyBorder="1" applyAlignment="1">
      <alignment horizontal="center" vertical="center" wrapText="1"/>
    </xf>
    <xf numFmtId="0" fontId="74" fillId="33" borderId="145" xfId="0" applyFont="1" applyFill="1" applyBorder="1" applyAlignment="1">
      <alignment horizontal="center" vertical="center" wrapText="1"/>
    </xf>
    <xf numFmtId="0" fontId="74" fillId="33" borderId="146" xfId="0" applyFont="1" applyFill="1" applyBorder="1" applyAlignment="1">
      <alignment horizontal="center" vertical="center" wrapText="1"/>
    </xf>
    <xf numFmtId="0" fontId="78" fillId="0" borderId="60" xfId="0" applyFont="1" applyBorder="1" applyAlignment="1">
      <alignment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72" xfId="0" applyFont="1" applyBorder="1" applyAlignment="1">
      <alignment horizontal="left" vertical="center" wrapText="1"/>
    </xf>
    <xf numFmtId="0" fontId="5" fillId="0" borderId="65" xfId="0" applyFont="1" applyBorder="1" applyAlignment="1">
      <alignment horizontal="left" vertical="center" wrapText="1"/>
    </xf>
    <xf numFmtId="0" fontId="0" fillId="0" borderId="65" xfId="0" applyFont="1" applyBorder="1" applyAlignment="1">
      <alignment vertical="center"/>
    </xf>
    <xf numFmtId="49" fontId="5" fillId="0" borderId="65" xfId="0" applyNumberFormat="1" applyFont="1" applyBorder="1" applyAlignment="1">
      <alignment horizontal="right" vertical="center" wrapText="1"/>
    </xf>
    <xf numFmtId="0" fontId="0" fillId="0" borderId="111" xfId="0" applyFont="1" applyBorder="1" applyAlignment="1">
      <alignment vertical="center" wrapText="1"/>
    </xf>
    <xf numFmtId="0" fontId="5" fillId="0" borderId="147" xfId="0" applyFont="1" applyBorder="1" applyAlignment="1">
      <alignment horizontal="center" vertical="center" wrapText="1"/>
    </xf>
    <xf numFmtId="0" fontId="74" fillId="33" borderId="148" xfId="0" applyFont="1" applyFill="1" applyBorder="1" applyAlignment="1">
      <alignment horizontal="center" vertical="center" wrapText="1"/>
    </xf>
    <xf numFmtId="0" fontId="74" fillId="33" borderId="149" xfId="0" applyFont="1" applyFill="1" applyBorder="1" applyAlignment="1">
      <alignment horizontal="center" vertical="center" wrapText="1"/>
    </xf>
    <xf numFmtId="0" fontId="14"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xdr:rowOff>
    </xdr:from>
    <xdr:to>
      <xdr:col>1</xdr:col>
      <xdr:colOff>571500</xdr:colOff>
      <xdr:row>5</xdr:row>
      <xdr:rowOff>0</xdr:rowOff>
    </xdr:to>
    <xdr:sp fLocksText="0">
      <xdr:nvSpPr>
        <xdr:cNvPr id="1"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76200</xdr:rowOff>
    </xdr:from>
    <xdr:to>
      <xdr:col>22</xdr:col>
      <xdr:colOff>238125</xdr:colOff>
      <xdr:row>1</xdr:row>
      <xdr:rowOff>971550</xdr:rowOff>
    </xdr:to>
    <xdr:sp>
      <xdr:nvSpPr>
        <xdr:cNvPr id="2" name="Rectangle 10"/>
        <xdr:cNvSpPr>
          <a:spLocks/>
        </xdr:cNvSpPr>
      </xdr:nvSpPr>
      <xdr:spPr>
        <a:xfrm>
          <a:off x="133350" y="895350"/>
          <a:ext cx="8991600" cy="895350"/>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123825</xdr:colOff>
      <xdr:row>4</xdr:row>
      <xdr:rowOff>9525</xdr:rowOff>
    </xdr:from>
    <xdr:to>
      <xdr:col>1</xdr:col>
      <xdr:colOff>571500</xdr:colOff>
      <xdr:row>5</xdr:row>
      <xdr:rowOff>0</xdr:rowOff>
    </xdr:to>
    <xdr:sp fLocksText="0">
      <xdr:nvSpPr>
        <xdr:cNvPr id="3"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70</xdr:row>
      <xdr:rowOff>333375</xdr:rowOff>
    </xdr:from>
    <xdr:to>
      <xdr:col>1</xdr:col>
      <xdr:colOff>457200</xdr:colOff>
      <xdr:row>71</xdr:row>
      <xdr:rowOff>228600</xdr:rowOff>
    </xdr:to>
    <xdr:sp fLocksText="0">
      <xdr:nvSpPr>
        <xdr:cNvPr id="4" name="Text Box 3"/>
        <xdr:cNvSpPr txBox="1">
          <a:spLocks noChangeArrowheads="1"/>
        </xdr:cNvSpPr>
      </xdr:nvSpPr>
      <xdr:spPr>
        <a:xfrm>
          <a:off x="104775" y="22107525"/>
          <a:ext cx="476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116</xdr:row>
      <xdr:rowOff>190500</xdr:rowOff>
    </xdr:from>
    <xdr:to>
      <xdr:col>3</xdr:col>
      <xdr:colOff>0</xdr:colOff>
      <xdr:row>118</xdr:row>
      <xdr:rowOff>285750</xdr:rowOff>
    </xdr:to>
    <xdr:grpSp>
      <xdr:nvGrpSpPr>
        <xdr:cNvPr id="5" name="グループ化 6"/>
        <xdr:cNvGrpSpPr>
          <a:grpSpLocks/>
        </xdr:cNvGrpSpPr>
      </xdr:nvGrpSpPr>
      <xdr:grpSpPr>
        <a:xfrm>
          <a:off x="190500" y="34661475"/>
          <a:ext cx="1162050" cy="1028700"/>
          <a:chOff x="225426" y="19459575"/>
          <a:chExt cx="1231899" cy="1485900"/>
        </a:xfrm>
        <a:solidFill>
          <a:srgbClr val="FFFFFF"/>
        </a:solidFill>
      </xdr:grpSpPr>
      <xdr:sp>
        <xdr:nvSpPr>
          <xdr:cNvPr id="6" name="Text Box 5"/>
          <xdr:cNvSpPr txBox="1">
            <a:spLocks noChangeArrowheads="1"/>
          </xdr:cNvSpPr>
        </xdr:nvSpPr>
        <xdr:spPr>
          <a:xfrm>
            <a:off x="225426" y="19468862"/>
            <a:ext cx="995990" cy="1449124"/>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sp>
        <xdr:nvSpPr>
          <xdr:cNvPr id="7" name="左中かっこ 7"/>
          <xdr:cNvSpPr>
            <a:spLocks/>
          </xdr:cNvSpPr>
        </xdr:nvSpPr>
        <xdr:spPr>
          <a:xfrm>
            <a:off x="1295022" y="19459575"/>
            <a:ext cx="162303" cy="1485900"/>
          </a:xfrm>
          <a:prstGeom prst="leftBrace">
            <a:avLst>
              <a:gd name="adj" fmla="val -49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571500</xdr:colOff>
      <xdr:row>122</xdr:row>
      <xdr:rowOff>57150</xdr:rowOff>
    </xdr:from>
    <xdr:to>
      <xdr:col>1</xdr:col>
      <xdr:colOff>571500</xdr:colOff>
      <xdr:row>123</xdr:row>
      <xdr:rowOff>381000</xdr:rowOff>
    </xdr:to>
    <xdr:sp>
      <xdr:nvSpPr>
        <xdr:cNvPr id="8" name="AutoShape 4"/>
        <xdr:cNvSpPr>
          <a:spLocks/>
        </xdr:cNvSpPr>
      </xdr:nvSpPr>
      <xdr:spPr>
        <a:xfrm>
          <a:off x="695325" y="36795075"/>
          <a:ext cx="0" cy="76200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xdr:colOff>
      <xdr:row>122</xdr:row>
      <xdr:rowOff>57150</xdr:rowOff>
    </xdr:from>
    <xdr:to>
      <xdr:col>1</xdr:col>
      <xdr:colOff>571500</xdr:colOff>
      <xdr:row>123</xdr:row>
      <xdr:rowOff>381000</xdr:rowOff>
    </xdr:to>
    <xdr:sp>
      <xdr:nvSpPr>
        <xdr:cNvPr id="9" name="AutoShape 4"/>
        <xdr:cNvSpPr>
          <a:spLocks/>
        </xdr:cNvSpPr>
      </xdr:nvSpPr>
      <xdr:spPr>
        <a:xfrm>
          <a:off x="695325" y="36795075"/>
          <a:ext cx="0" cy="76200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122</xdr:row>
      <xdr:rowOff>47625</xdr:rowOff>
    </xdr:from>
    <xdr:to>
      <xdr:col>2</xdr:col>
      <xdr:colOff>76200</xdr:colOff>
      <xdr:row>123</xdr:row>
      <xdr:rowOff>400050</xdr:rowOff>
    </xdr:to>
    <xdr:sp>
      <xdr:nvSpPr>
        <xdr:cNvPr id="10" name="Text Box 3"/>
        <xdr:cNvSpPr txBox="1">
          <a:spLocks noChangeArrowheads="1"/>
        </xdr:cNvSpPr>
      </xdr:nvSpPr>
      <xdr:spPr>
        <a:xfrm>
          <a:off x="190500" y="36785550"/>
          <a:ext cx="581025" cy="7905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clientData/>
  </xdr:twoCellAnchor>
  <xdr:twoCellAnchor>
    <xdr:from>
      <xdr:col>2</xdr:col>
      <xdr:colOff>228600</xdr:colOff>
      <xdr:row>122</xdr:row>
      <xdr:rowOff>38100</xdr:rowOff>
    </xdr:from>
    <xdr:to>
      <xdr:col>2</xdr:col>
      <xdr:colOff>342900</xdr:colOff>
      <xdr:row>123</xdr:row>
      <xdr:rowOff>390525</xdr:rowOff>
    </xdr:to>
    <xdr:sp>
      <xdr:nvSpPr>
        <xdr:cNvPr id="11" name="AutoShape 4"/>
        <xdr:cNvSpPr>
          <a:spLocks/>
        </xdr:cNvSpPr>
      </xdr:nvSpPr>
      <xdr:spPr>
        <a:xfrm>
          <a:off x="923925" y="36776025"/>
          <a:ext cx="114300" cy="790575"/>
        </a:xfrm>
        <a:prstGeom prst="leftBrace">
          <a:avLst>
            <a:gd name="adj" fmla="val -42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2" name="Text Box 3"/>
        <xdr:cNvSpPr txBox="1">
          <a:spLocks noChangeArrowheads="1"/>
        </xdr:cNvSpPr>
      </xdr:nvSpPr>
      <xdr:spPr>
        <a:xfrm>
          <a:off x="123825" y="18869025"/>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3" name="Text Box 3"/>
        <xdr:cNvSpPr txBox="1">
          <a:spLocks noChangeArrowheads="1"/>
        </xdr:cNvSpPr>
      </xdr:nvSpPr>
      <xdr:spPr>
        <a:xfrm>
          <a:off x="123825" y="18869025"/>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104</xdr:row>
      <xdr:rowOff>247650</xdr:rowOff>
    </xdr:from>
    <xdr:to>
      <xdr:col>1</xdr:col>
      <xdr:colOff>457200</xdr:colOff>
      <xdr:row>105</xdr:row>
      <xdr:rowOff>228600</xdr:rowOff>
    </xdr:to>
    <xdr:sp fLocksText="0">
      <xdr:nvSpPr>
        <xdr:cNvPr id="14" name="Text Box 3"/>
        <xdr:cNvSpPr txBox="1">
          <a:spLocks noChangeArrowheads="1"/>
        </xdr:cNvSpPr>
      </xdr:nvSpPr>
      <xdr:spPr>
        <a:xfrm>
          <a:off x="104775" y="31699200"/>
          <a:ext cx="476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xdr:rowOff>
    </xdr:from>
    <xdr:to>
      <xdr:col>1</xdr:col>
      <xdr:colOff>638175</xdr:colOff>
      <xdr:row>5</xdr:row>
      <xdr:rowOff>0</xdr:rowOff>
    </xdr:to>
    <xdr:sp fLocksText="0">
      <xdr:nvSpPr>
        <xdr:cNvPr id="1" name="Text Box 3"/>
        <xdr:cNvSpPr txBox="1">
          <a:spLocks noChangeArrowheads="1"/>
        </xdr:cNvSpPr>
      </xdr:nvSpPr>
      <xdr:spPr>
        <a:xfrm>
          <a:off x="123825" y="2343150"/>
          <a:ext cx="6381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76200</xdr:rowOff>
    </xdr:from>
    <xdr:to>
      <xdr:col>22</xdr:col>
      <xdr:colOff>295275</xdr:colOff>
      <xdr:row>1</xdr:row>
      <xdr:rowOff>971550</xdr:rowOff>
    </xdr:to>
    <xdr:sp>
      <xdr:nvSpPr>
        <xdr:cNvPr id="2" name="Rectangle 10"/>
        <xdr:cNvSpPr>
          <a:spLocks/>
        </xdr:cNvSpPr>
      </xdr:nvSpPr>
      <xdr:spPr>
        <a:xfrm>
          <a:off x="133350" y="895350"/>
          <a:ext cx="9182100" cy="895350"/>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123825</xdr:colOff>
      <xdr:row>4</xdr:row>
      <xdr:rowOff>9525</xdr:rowOff>
    </xdr:from>
    <xdr:to>
      <xdr:col>1</xdr:col>
      <xdr:colOff>638175</xdr:colOff>
      <xdr:row>5</xdr:row>
      <xdr:rowOff>0</xdr:rowOff>
    </xdr:to>
    <xdr:sp fLocksText="0">
      <xdr:nvSpPr>
        <xdr:cNvPr id="3" name="Text Box 3"/>
        <xdr:cNvSpPr txBox="1">
          <a:spLocks noChangeArrowheads="1"/>
        </xdr:cNvSpPr>
      </xdr:nvSpPr>
      <xdr:spPr>
        <a:xfrm>
          <a:off x="123825" y="2343150"/>
          <a:ext cx="6381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60</xdr:row>
      <xdr:rowOff>304800</xdr:rowOff>
    </xdr:from>
    <xdr:to>
      <xdr:col>1</xdr:col>
      <xdr:colOff>457200</xdr:colOff>
      <xdr:row>61</xdr:row>
      <xdr:rowOff>219075</xdr:rowOff>
    </xdr:to>
    <xdr:sp fLocksText="0">
      <xdr:nvSpPr>
        <xdr:cNvPr id="4" name="Text Box 3"/>
        <xdr:cNvSpPr txBox="1">
          <a:spLocks noChangeArrowheads="1"/>
        </xdr:cNvSpPr>
      </xdr:nvSpPr>
      <xdr:spPr>
        <a:xfrm>
          <a:off x="104775" y="19326225"/>
          <a:ext cx="476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116</xdr:row>
      <xdr:rowOff>161925</xdr:rowOff>
    </xdr:from>
    <xdr:to>
      <xdr:col>2</xdr:col>
      <xdr:colOff>723900</xdr:colOff>
      <xdr:row>118</xdr:row>
      <xdr:rowOff>466725</xdr:rowOff>
    </xdr:to>
    <xdr:grpSp>
      <xdr:nvGrpSpPr>
        <xdr:cNvPr id="5" name="グループ化 6"/>
        <xdr:cNvGrpSpPr>
          <a:grpSpLocks/>
        </xdr:cNvGrpSpPr>
      </xdr:nvGrpSpPr>
      <xdr:grpSpPr>
        <a:xfrm>
          <a:off x="266700" y="34451925"/>
          <a:ext cx="1219200" cy="1238250"/>
          <a:chOff x="225426" y="19459575"/>
          <a:chExt cx="1231899" cy="1485900"/>
        </a:xfrm>
        <a:solidFill>
          <a:srgbClr val="FFFFFF"/>
        </a:solidFill>
      </xdr:grpSpPr>
      <xdr:sp>
        <xdr:nvSpPr>
          <xdr:cNvPr id="6" name="Text Box 5"/>
          <xdr:cNvSpPr txBox="1">
            <a:spLocks noChangeArrowheads="1"/>
          </xdr:cNvSpPr>
        </xdr:nvSpPr>
        <xdr:spPr>
          <a:xfrm>
            <a:off x="225426" y="19467376"/>
            <a:ext cx="985519" cy="1447267"/>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sp>
        <xdr:nvSpPr>
          <xdr:cNvPr id="7" name="左中かっこ 13"/>
          <xdr:cNvSpPr>
            <a:spLocks/>
          </xdr:cNvSpPr>
        </xdr:nvSpPr>
        <xdr:spPr>
          <a:xfrm>
            <a:off x="1302414" y="19459575"/>
            <a:ext cx="154911" cy="1485900"/>
          </a:xfrm>
          <a:prstGeom prst="leftBrace">
            <a:avLst>
              <a:gd name="adj" fmla="val -49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76200</xdr:colOff>
      <xdr:row>122</xdr:row>
      <xdr:rowOff>114300</xdr:rowOff>
    </xdr:from>
    <xdr:to>
      <xdr:col>2</xdr:col>
      <xdr:colOff>676275</xdr:colOff>
      <xdr:row>123</xdr:row>
      <xdr:rowOff>419100</xdr:rowOff>
    </xdr:to>
    <xdr:sp>
      <xdr:nvSpPr>
        <xdr:cNvPr id="8" name="Text Box 3"/>
        <xdr:cNvSpPr txBox="1">
          <a:spLocks noChangeArrowheads="1"/>
        </xdr:cNvSpPr>
      </xdr:nvSpPr>
      <xdr:spPr>
        <a:xfrm>
          <a:off x="200025" y="36661725"/>
          <a:ext cx="1238250" cy="7334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clientData/>
  </xdr:twoCellAnchor>
  <xdr:twoCellAnchor>
    <xdr:from>
      <xdr:col>2</xdr:col>
      <xdr:colOff>723900</xdr:colOff>
      <xdr:row>122</xdr:row>
      <xdr:rowOff>371475</xdr:rowOff>
    </xdr:from>
    <xdr:to>
      <xdr:col>2</xdr:col>
      <xdr:colOff>723900</xdr:colOff>
      <xdr:row>123</xdr:row>
      <xdr:rowOff>314325</xdr:rowOff>
    </xdr:to>
    <xdr:sp>
      <xdr:nvSpPr>
        <xdr:cNvPr id="9" name="AutoShape 4"/>
        <xdr:cNvSpPr>
          <a:spLocks/>
        </xdr:cNvSpPr>
      </xdr:nvSpPr>
      <xdr:spPr>
        <a:xfrm>
          <a:off x="1485900" y="36918900"/>
          <a:ext cx="0" cy="3714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638175</xdr:colOff>
      <xdr:row>60</xdr:row>
      <xdr:rowOff>0</xdr:rowOff>
    </xdr:to>
    <xdr:sp fLocksText="0">
      <xdr:nvSpPr>
        <xdr:cNvPr id="10" name="Text Box 3"/>
        <xdr:cNvSpPr txBox="1">
          <a:spLocks noChangeArrowheads="1"/>
        </xdr:cNvSpPr>
      </xdr:nvSpPr>
      <xdr:spPr>
        <a:xfrm>
          <a:off x="123825" y="18792825"/>
          <a:ext cx="6381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638175</xdr:colOff>
      <xdr:row>60</xdr:row>
      <xdr:rowOff>0</xdr:rowOff>
    </xdr:to>
    <xdr:sp fLocksText="0">
      <xdr:nvSpPr>
        <xdr:cNvPr id="11" name="Text Box 3"/>
        <xdr:cNvSpPr txBox="1">
          <a:spLocks noChangeArrowheads="1"/>
        </xdr:cNvSpPr>
      </xdr:nvSpPr>
      <xdr:spPr>
        <a:xfrm>
          <a:off x="123825" y="18792825"/>
          <a:ext cx="6381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9525</xdr:rowOff>
    </xdr:from>
    <xdr:to>
      <xdr:col>1</xdr:col>
      <xdr:colOff>685800</xdr:colOff>
      <xdr:row>5</xdr:row>
      <xdr:rowOff>0</xdr:rowOff>
    </xdr:to>
    <xdr:sp fLocksText="0">
      <xdr:nvSpPr>
        <xdr:cNvPr id="1" name="Text Box 3"/>
        <xdr:cNvSpPr txBox="1">
          <a:spLocks noChangeArrowheads="1"/>
        </xdr:cNvSpPr>
      </xdr:nvSpPr>
      <xdr:spPr>
        <a:xfrm>
          <a:off x="152400" y="809625"/>
          <a:ext cx="12192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xdr:row>
      <xdr:rowOff>66675</xdr:rowOff>
    </xdr:from>
    <xdr:to>
      <xdr:col>25</xdr:col>
      <xdr:colOff>238125</xdr:colOff>
      <xdr:row>2</xdr:row>
      <xdr:rowOff>0</xdr:rowOff>
    </xdr:to>
    <xdr:sp>
      <xdr:nvSpPr>
        <xdr:cNvPr id="2" name="Rectangle 10"/>
        <xdr:cNvSpPr>
          <a:spLocks/>
        </xdr:cNvSpPr>
      </xdr:nvSpPr>
      <xdr:spPr>
        <a:xfrm>
          <a:off x="704850" y="276225"/>
          <a:ext cx="16678275" cy="142875"/>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152400</xdr:colOff>
      <xdr:row>4</xdr:row>
      <xdr:rowOff>9525</xdr:rowOff>
    </xdr:from>
    <xdr:to>
      <xdr:col>1</xdr:col>
      <xdr:colOff>685800</xdr:colOff>
      <xdr:row>5</xdr:row>
      <xdr:rowOff>0</xdr:rowOff>
    </xdr:to>
    <xdr:sp fLocksText="0">
      <xdr:nvSpPr>
        <xdr:cNvPr id="3" name="Text Box 3"/>
        <xdr:cNvSpPr txBox="1">
          <a:spLocks noChangeArrowheads="1"/>
        </xdr:cNvSpPr>
      </xdr:nvSpPr>
      <xdr:spPr>
        <a:xfrm>
          <a:off x="152400" y="809625"/>
          <a:ext cx="121920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xdr:rowOff>
    </xdr:from>
    <xdr:to>
      <xdr:col>1</xdr:col>
      <xdr:colOff>571500</xdr:colOff>
      <xdr:row>5</xdr:row>
      <xdr:rowOff>0</xdr:rowOff>
    </xdr:to>
    <xdr:sp fLocksText="0">
      <xdr:nvSpPr>
        <xdr:cNvPr id="1"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76200</xdr:rowOff>
    </xdr:from>
    <xdr:to>
      <xdr:col>22</xdr:col>
      <xdr:colOff>295275</xdr:colOff>
      <xdr:row>1</xdr:row>
      <xdr:rowOff>971550</xdr:rowOff>
    </xdr:to>
    <xdr:sp>
      <xdr:nvSpPr>
        <xdr:cNvPr id="2" name="Rectangle 10"/>
        <xdr:cNvSpPr>
          <a:spLocks/>
        </xdr:cNvSpPr>
      </xdr:nvSpPr>
      <xdr:spPr>
        <a:xfrm>
          <a:off x="133350" y="895350"/>
          <a:ext cx="9048750" cy="895350"/>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123825</xdr:colOff>
      <xdr:row>4</xdr:row>
      <xdr:rowOff>9525</xdr:rowOff>
    </xdr:from>
    <xdr:to>
      <xdr:col>1</xdr:col>
      <xdr:colOff>571500</xdr:colOff>
      <xdr:row>5</xdr:row>
      <xdr:rowOff>0</xdr:rowOff>
    </xdr:to>
    <xdr:sp fLocksText="0">
      <xdr:nvSpPr>
        <xdr:cNvPr id="3"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60</xdr:row>
      <xdr:rowOff>304800</xdr:rowOff>
    </xdr:from>
    <xdr:to>
      <xdr:col>1</xdr:col>
      <xdr:colOff>457200</xdr:colOff>
      <xdr:row>61</xdr:row>
      <xdr:rowOff>219075</xdr:rowOff>
    </xdr:to>
    <xdr:sp fLocksText="0">
      <xdr:nvSpPr>
        <xdr:cNvPr id="4" name="Text Box 3"/>
        <xdr:cNvSpPr txBox="1">
          <a:spLocks noChangeArrowheads="1"/>
        </xdr:cNvSpPr>
      </xdr:nvSpPr>
      <xdr:spPr>
        <a:xfrm>
          <a:off x="104775" y="19383375"/>
          <a:ext cx="476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116</xdr:row>
      <xdr:rowOff>171450</xdr:rowOff>
    </xdr:from>
    <xdr:to>
      <xdr:col>3</xdr:col>
      <xdr:colOff>0</xdr:colOff>
      <xdr:row>118</xdr:row>
      <xdr:rowOff>466725</xdr:rowOff>
    </xdr:to>
    <xdr:grpSp>
      <xdr:nvGrpSpPr>
        <xdr:cNvPr id="5" name="グループ化 6"/>
        <xdr:cNvGrpSpPr>
          <a:grpSpLocks/>
        </xdr:cNvGrpSpPr>
      </xdr:nvGrpSpPr>
      <xdr:grpSpPr>
        <a:xfrm>
          <a:off x="209550" y="34509075"/>
          <a:ext cx="1143000" cy="1228725"/>
          <a:chOff x="225426" y="19459575"/>
          <a:chExt cx="1231899" cy="1485900"/>
        </a:xfrm>
        <a:solidFill>
          <a:srgbClr val="FFFFFF"/>
        </a:solidFill>
      </xdr:grpSpPr>
      <xdr:sp>
        <xdr:nvSpPr>
          <xdr:cNvPr id="6" name="Text Box 5"/>
          <xdr:cNvSpPr txBox="1">
            <a:spLocks noChangeArrowheads="1"/>
          </xdr:cNvSpPr>
        </xdr:nvSpPr>
        <xdr:spPr>
          <a:xfrm>
            <a:off x="225426" y="19467376"/>
            <a:ext cx="992911" cy="1447267"/>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sp>
        <xdr:nvSpPr>
          <xdr:cNvPr id="7" name="左中かっこ 8"/>
          <xdr:cNvSpPr>
            <a:spLocks/>
          </xdr:cNvSpPr>
        </xdr:nvSpPr>
        <xdr:spPr>
          <a:xfrm>
            <a:off x="1300566" y="19459575"/>
            <a:ext cx="156759" cy="1485900"/>
          </a:xfrm>
          <a:prstGeom prst="leftBrace">
            <a:avLst>
              <a:gd name="adj" fmla="val -49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122</xdr:row>
      <xdr:rowOff>104775</xdr:rowOff>
    </xdr:from>
    <xdr:to>
      <xdr:col>3</xdr:col>
      <xdr:colOff>0</xdr:colOff>
      <xdr:row>124</xdr:row>
      <xdr:rowOff>0</xdr:rowOff>
    </xdr:to>
    <xdr:sp>
      <xdr:nvSpPr>
        <xdr:cNvPr id="8" name="Text Box 3"/>
        <xdr:cNvSpPr txBox="1">
          <a:spLocks noChangeArrowheads="1"/>
        </xdr:cNvSpPr>
      </xdr:nvSpPr>
      <xdr:spPr>
        <a:xfrm>
          <a:off x="209550" y="36699825"/>
          <a:ext cx="1143000" cy="7524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clientData/>
  </xdr:twoCellAnchor>
  <xdr:twoCellAnchor>
    <xdr:from>
      <xdr:col>2</xdr:col>
      <xdr:colOff>657225</xdr:colOff>
      <xdr:row>122</xdr:row>
      <xdr:rowOff>381000</xdr:rowOff>
    </xdr:from>
    <xdr:to>
      <xdr:col>2</xdr:col>
      <xdr:colOff>657225</xdr:colOff>
      <xdr:row>123</xdr:row>
      <xdr:rowOff>323850</xdr:rowOff>
    </xdr:to>
    <xdr:sp>
      <xdr:nvSpPr>
        <xdr:cNvPr id="9" name="AutoShape 4"/>
        <xdr:cNvSpPr>
          <a:spLocks/>
        </xdr:cNvSpPr>
      </xdr:nvSpPr>
      <xdr:spPr>
        <a:xfrm>
          <a:off x="1352550" y="36976050"/>
          <a:ext cx="0" cy="3714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0" name="Text Box 3"/>
        <xdr:cNvSpPr txBox="1">
          <a:spLocks noChangeArrowheads="1"/>
        </xdr:cNvSpPr>
      </xdr:nvSpPr>
      <xdr:spPr>
        <a:xfrm>
          <a:off x="123825" y="18849975"/>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1" name="Text Box 3"/>
        <xdr:cNvSpPr txBox="1">
          <a:spLocks noChangeArrowheads="1"/>
        </xdr:cNvSpPr>
      </xdr:nvSpPr>
      <xdr:spPr>
        <a:xfrm>
          <a:off x="123825" y="18849975"/>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xdr:rowOff>
    </xdr:from>
    <xdr:to>
      <xdr:col>1</xdr:col>
      <xdr:colOff>571500</xdr:colOff>
      <xdr:row>5</xdr:row>
      <xdr:rowOff>0</xdr:rowOff>
    </xdr:to>
    <xdr:sp fLocksText="0">
      <xdr:nvSpPr>
        <xdr:cNvPr id="1"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76200</xdr:rowOff>
    </xdr:from>
    <xdr:to>
      <xdr:col>22</xdr:col>
      <xdr:colOff>295275</xdr:colOff>
      <xdr:row>1</xdr:row>
      <xdr:rowOff>971550</xdr:rowOff>
    </xdr:to>
    <xdr:sp>
      <xdr:nvSpPr>
        <xdr:cNvPr id="2" name="Rectangle 10"/>
        <xdr:cNvSpPr>
          <a:spLocks/>
        </xdr:cNvSpPr>
      </xdr:nvSpPr>
      <xdr:spPr>
        <a:xfrm>
          <a:off x="133350" y="895350"/>
          <a:ext cx="9048750" cy="895350"/>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123825</xdr:colOff>
      <xdr:row>4</xdr:row>
      <xdr:rowOff>9525</xdr:rowOff>
    </xdr:from>
    <xdr:to>
      <xdr:col>1</xdr:col>
      <xdr:colOff>571500</xdr:colOff>
      <xdr:row>5</xdr:row>
      <xdr:rowOff>0</xdr:rowOff>
    </xdr:to>
    <xdr:sp fLocksText="0">
      <xdr:nvSpPr>
        <xdr:cNvPr id="3"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60</xdr:row>
      <xdr:rowOff>304800</xdr:rowOff>
    </xdr:from>
    <xdr:to>
      <xdr:col>1</xdr:col>
      <xdr:colOff>457200</xdr:colOff>
      <xdr:row>61</xdr:row>
      <xdr:rowOff>219075</xdr:rowOff>
    </xdr:to>
    <xdr:sp fLocksText="0">
      <xdr:nvSpPr>
        <xdr:cNvPr id="4" name="Text Box 3"/>
        <xdr:cNvSpPr txBox="1">
          <a:spLocks noChangeArrowheads="1"/>
        </xdr:cNvSpPr>
      </xdr:nvSpPr>
      <xdr:spPr>
        <a:xfrm>
          <a:off x="104775" y="19354800"/>
          <a:ext cx="476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116</xdr:row>
      <xdr:rowOff>161925</xdr:rowOff>
    </xdr:from>
    <xdr:to>
      <xdr:col>3</xdr:col>
      <xdr:colOff>0</xdr:colOff>
      <xdr:row>118</xdr:row>
      <xdr:rowOff>466725</xdr:rowOff>
    </xdr:to>
    <xdr:grpSp>
      <xdr:nvGrpSpPr>
        <xdr:cNvPr id="5" name="グループ化 6"/>
        <xdr:cNvGrpSpPr>
          <a:grpSpLocks/>
        </xdr:cNvGrpSpPr>
      </xdr:nvGrpSpPr>
      <xdr:grpSpPr>
        <a:xfrm>
          <a:off x="190500" y="34470975"/>
          <a:ext cx="1162050" cy="1238250"/>
          <a:chOff x="225426" y="19459575"/>
          <a:chExt cx="1231899" cy="1485900"/>
        </a:xfrm>
        <a:solidFill>
          <a:srgbClr val="FFFFFF"/>
        </a:solidFill>
      </xdr:grpSpPr>
      <xdr:sp>
        <xdr:nvSpPr>
          <xdr:cNvPr id="6" name="Text Box 5"/>
          <xdr:cNvSpPr txBox="1">
            <a:spLocks noChangeArrowheads="1"/>
          </xdr:cNvSpPr>
        </xdr:nvSpPr>
        <xdr:spPr>
          <a:xfrm>
            <a:off x="225426" y="19467376"/>
            <a:ext cx="995990" cy="1447267"/>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sp>
        <xdr:nvSpPr>
          <xdr:cNvPr id="7" name="左中かっこ 10"/>
          <xdr:cNvSpPr>
            <a:spLocks/>
          </xdr:cNvSpPr>
        </xdr:nvSpPr>
        <xdr:spPr>
          <a:xfrm>
            <a:off x="1295022" y="19459575"/>
            <a:ext cx="162303" cy="1485900"/>
          </a:xfrm>
          <a:prstGeom prst="leftBrace">
            <a:avLst>
              <a:gd name="adj" fmla="val -49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122</xdr:row>
      <xdr:rowOff>114300</xdr:rowOff>
    </xdr:from>
    <xdr:to>
      <xdr:col>3</xdr:col>
      <xdr:colOff>9525</xdr:colOff>
      <xdr:row>123</xdr:row>
      <xdr:rowOff>381000</xdr:rowOff>
    </xdr:to>
    <xdr:sp>
      <xdr:nvSpPr>
        <xdr:cNvPr id="8" name="Text Box 3"/>
        <xdr:cNvSpPr txBox="1">
          <a:spLocks noChangeArrowheads="1"/>
        </xdr:cNvSpPr>
      </xdr:nvSpPr>
      <xdr:spPr>
        <a:xfrm>
          <a:off x="209550" y="36680775"/>
          <a:ext cx="1152525" cy="695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clientData/>
  </xdr:twoCellAnchor>
  <xdr:twoCellAnchor>
    <xdr:from>
      <xdr:col>2</xdr:col>
      <xdr:colOff>657225</xdr:colOff>
      <xdr:row>122</xdr:row>
      <xdr:rowOff>390525</xdr:rowOff>
    </xdr:from>
    <xdr:to>
      <xdr:col>2</xdr:col>
      <xdr:colOff>657225</xdr:colOff>
      <xdr:row>123</xdr:row>
      <xdr:rowOff>323850</xdr:rowOff>
    </xdr:to>
    <xdr:sp>
      <xdr:nvSpPr>
        <xdr:cNvPr id="9" name="AutoShape 4"/>
        <xdr:cNvSpPr>
          <a:spLocks/>
        </xdr:cNvSpPr>
      </xdr:nvSpPr>
      <xdr:spPr>
        <a:xfrm>
          <a:off x="1352550" y="36957000"/>
          <a:ext cx="0" cy="3619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0" name="Text Box 3"/>
        <xdr:cNvSpPr txBox="1">
          <a:spLocks noChangeArrowheads="1"/>
        </xdr:cNvSpPr>
      </xdr:nvSpPr>
      <xdr:spPr>
        <a:xfrm>
          <a:off x="123825" y="1882140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1" name="Text Box 3"/>
        <xdr:cNvSpPr txBox="1">
          <a:spLocks noChangeArrowheads="1"/>
        </xdr:cNvSpPr>
      </xdr:nvSpPr>
      <xdr:spPr>
        <a:xfrm>
          <a:off x="123825" y="1882140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xdr:rowOff>
    </xdr:from>
    <xdr:to>
      <xdr:col>1</xdr:col>
      <xdr:colOff>571500</xdr:colOff>
      <xdr:row>5</xdr:row>
      <xdr:rowOff>0</xdr:rowOff>
    </xdr:to>
    <xdr:sp fLocksText="0">
      <xdr:nvSpPr>
        <xdr:cNvPr id="1"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76200</xdr:rowOff>
    </xdr:from>
    <xdr:to>
      <xdr:col>22</xdr:col>
      <xdr:colOff>295275</xdr:colOff>
      <xdr:row>1</xdr:row>
      <xdr:rowOff>971550</xdr:rowOff>
    </xdr:to>
    <xdr:sp>
      <xdr:nvSpPr>
        <xdr:cNvPr id="2" name="Rectangle 10"/>
        <xdr:cNvSpPr>
          <a:spLocks/>
        </xdr:cNvSpPr>
      </xdr:nvSpPr>
      <xdr:spPr>
        <a:xfrm>
          <a:off x="133350" y="895350"/>
          <a:ext cx="9048750" cy="895350"/>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123825</xdr:colOff>
      <xdr:row>4</xdr:row>
      <xdr:rowOff>9525</xdr:rowOff>
    </xdr:from>
    <xdr:to>
      <xdr:col>1</xdr:col>
      <xdr:colOff>571500</xdr:colOff>
      <xdr:row>5</xdr:row>
      <xdr:rowOff>0</xdr:rowOff>
    </xdr:to>
    <xdr:sp fLocksText="0">
      <xdr:nvSpPr>
        <xdr:cNvPr id="3"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60</xdr:row>
      <xdr:rowOff>304800</xdr:rowOff>
    </xdr:from>
    <xdr:to>
      <xdr:col>1</xdr:col>
      <xdr:colOff>457200</xdr:colOff>
      <xdr:row>61</xdr:row>
      <xdr:rowOff>219075</xdr:rowOff>
    </xdr:to>
    <xdr:sp fLocksText="0">
      <xdr:nvSpPr>
        <xdr:cNvPr id="4" name="Text Box 3"/>
        <xdr:cNvSpPr txBox="1">
          <a:spLocks noChangeArrowheads="1"/>
        </xdr:cNvSpPr>
      </xdr:nvSpPr>
      <xdr:spPr>
        <a:xfrm>
          <a:off x="104775" y="19364325"/>
          <a:ext cx="476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116</xdr:row>
      <xdr:rowOff>142875</xdr:rowOff>
    </xdr:from>
    <xdr:to>
      <xdr:col>3</xdr:col>
      <xdr:colOff>0</xdr:colOff>
      <xdr:row>118</xdr:row>
      <xdr:rowOff>466725</xdr:rowOff>
    </xdr:to>
    <xdr:grpSp>
      <xdr:nvGrpSpPr>
        <xdr:cNvPr id="5" name="グループ化 6"/>
        <xdr:cNvGrpSpPr>
          <a:grpSpLocks/>
        </xdr:cNvGrpSpPr>
      </xdr:nvGrpSpPr>
      <xdr:grpSpPr>
        <a:xfrm>
          <a:off x="209550" y="34461450"/>
          <a:ext cx="1143000" cy="1257300"/>
          <a:chOff x="225426" y="19459575"/>
          <a:chExt cx="1231899" cy="1485900"/>
        </a:xfrm>
        <a:solidFill>
          <a:srgbClr val="FFFFFF"/>
        </a:solidFill>
      </xdr:grpSpPr>
      <xdr:sp>
        <xdr:nvSpPr>
          <xdr:cNvPr id="6" name="Text Box 5"/>
          <xdr:cNvSpPr txBox="1">
            <a:spLocks noChangeArrowheads="1"/>
          </xdr:cNvSpPr>
        </xdr:nvSpPr>
        <xdr:spPr>
          <a:xfrm>
            <a:off x="225426" y="19467005"/>
            <a:ext cx="992911" cy="144801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sp>
        <xdr:nvSpPr>
          <xdr:cNvPr id="7" name="左中かっこ 13"/>
          <xdr:cNvSpPr>
            <a:spLocks/>
          </xdr:cNvSpPr>
        </xdr:nvSpPr>
        <xdr:spPr>
          <a:xfrm>
            <a:off x="1300566" y="19459575"/>
            <a:ext cx="156759" cy="1485900"/>
          </a:xfrm>
          <a:prstGeom prst="leftBrace">
            <a:avLst>
              <a:gd name="adj" fmla="val -49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66675</xdr:colOff>
      <xdr:row>122</xdr:row>
      <xdr:rowOff>171450</xdr:rowOff>
    </xdr:from>
    <xdr:to>
      <xdr:col>2</xdr:col>
      <xdr:colOff>657225</xdr:colOff>
      <xdr:row>123</xdr:row>
      <xdr:rowOff>428625</xdr:rowOff>
    </xdr:to>
    <xdr:sp>
      <xdr:nvSpPr>
        <xdr:cNvPr id="8" name="Text Box 3"/>
        <xdr:cNvSpPr txBox="1">
          <a:spLocks noChangeArrowheads="1"/>
        </xdr:cNvSpPr>
      </xdr:nvSpPr>
      <xdr:spPr>
        <a:xfrm>
          <a:off x="190500" y="36747450"/>
          <a:ext cx="1162050" cy="685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clientData/>
  </xdr:twoCellAnchor>
  <xdr:twoCellAnchor>
    <xdr:from>
      <xdr:col>2</xdr:col>
      <xdr:colOff>657225</xdr:colOff>
      <xdr:row>122</xdr:row>
      <xdr:rowOff>371475</xdr:rowOff>
    </xdr:from>
    <xdr:to>
      <xdr:col>2</xdr:col>
      <xdr:colOff>657225</xdr:colOff>
      <xdr:row>123</xdr:row>
      <xdr:rowOff>314325</xdr:rowOff>
    </xdr:to>
    <xdr:sp>
      <xdr:nvSpPr>
        <xdr:cNvPr id="9" name="AutoShape 4"/>
        <xdr:cNvSpPr>
          <a:spLocks/>
        </xdr:cNvSpPr>
      </xdr:nvSpPr>
      <xdr:spPr>
        <a:xfrm>
          <a:off x="1352550" y="36947475"/>
          <a:ext cx="0" cy="3714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0" name="Text Box 3"/>
        <xdr:cNvSpPr txBox="1">
          <a:spLocks noChangeArrowheads="1"/>
        </xdr:cNvSpPr>
      </xdr:nvSpPr>
      <xdr:spPr>
        <a:xfrm>
          <a:off x="123825" y="18830925"/>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1" name="Text Box 3"/>
        <xdr:cNvSpPr txBox="1">
          <a:spLocks noChangeArrowheads="1"/>
        </xdr:cNvSpPr>
      </xdr:nvSpPr>
      <xdr:spPr>
        <a:xfrm>
          <a:off x="123825" y="18830925"/>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xdr:rowOff>
    </xdr:from>
    <xdr:to>
      <xdr:col>1</xdr:col>
      <xdr:colOff>638175</xdr:colOff>
      <xdr:row>5</xdr:row>
      <xdr:rowOff>0</xdr:rowOff>
    </xdr:to>
    <xdr:sp fLocksText="0">
      <xdr:nvSpPr>
        <xdr:cNvPr id="1" name="Text Box 3"/>
        <xdr:cNvSpPr txBox="1">
          <a:spLocks noChangeArrowheads="1"/>
        </xdr:cNvSpPr>
      </xdr:nvSpPr>
      <xdr:spPr>
        <a:xfrm>
          <a:off x="123825" y="2343150"/>
          <a:ext cx="6381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76200</xdr:rowOff>
    </xdr:from>
    <xdr:to>
      <xdr:col>22</xdr:col>
      <xdr:colOff>295275</xdr:colOff>
      <xdr:row>1</xdr:row>
      <xdr:rowOff>971550</xdr:rowOff>
    </xdr:to>
    <xdr:sp>
      <xdr:nvSpPr>
        <xdr:cNvPr id="2" name="Rectangle 10"/>
        <xdr:cNvSpPr>
          <a:spLocks/>
        </xdr:cNvSpPr>
      </xdr:nvSpPr>
      <xdr:spPr>
        <a:xfrm>
          <a:off x="133350" y="895350"/>
          <a:ext cx="9182100" cy="895350"/>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123825</xdr:colOff>
      <xdr:row>4</xdr:row>
      <xdr:rowOff>9525</xdr:rowOff>
    </xdr:from>
    <xdr:to>
      <xdr:col>1</xdr:col>
      <xdr:colOff>638175</xdr:colOff>
      <xdr:row>5</xdr:row>
      <xdr:rowOff>0</xdr:rowOff>
    </xdr:to>
    <xdr:sp fLocksText="0">
      <xdr:nvSpPr>
        <xdr:cNvPr id="3" name="Text Box 3"/>
        <xdr:cNvSpPr txBox="1">
          <a:spLocks noChangeArrowheads="1"/>
        </xdr:cNvSpPr>
      </xdr:nvSpPr>
      <xdr:spPr>
        <a:xfrm>
          <a:off x="123825" y="2343150"/>
          <a:ext cx="6381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60</xdr:row>
      <xdr:rowOff>304800</xdr:rowOff>
    </xdr:from>
    <xdr:to>
      <xdr:col>1</xdr:col>
      <xdr:colOff>457200</xdr:colOff>
      <xdr:row>61</xdr:row>
      <xdr:rowOff>219075</xdr:rowOff>
    </xdr:to>
    <xdr:sp fLocksText="0">
      <xdr:nvSpPr>
        <xdr:cNvPr id="4" name="Text Box 3"/>
        <xdr:cNvSpPr txBox="1">
          <a:spLocks noChangeArrowheads="1"/>
        </xdr:cNvSpPr>
      </xdr:nvSpPr>
      <xdr:spPr>
        <a:xfrm>
          <a:off x="104775" y="19326225"/>
          <a:ext cx="476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116</xdr:row>
      <xdr:rowOff>104775</xdr:rowOff>
    </xdr:from>
    <xdr:to>
      <xdr:col>2</xdr:col>
      <xdr:colOff>723900</xdr:colOff>
      <xdr:row>118</xdr:row>
      <xdr:rowOff>466725</xdr:rowOff>
    </xdr:to>
    <xdr:grpSp>
      <xdr:nvGrpSpPr>
        <xdr:cNvPr id="5" name="グループ化 6"/>
        <xdr:cNvGrpSpPr>
          <a:grpSpLocks/>
        </xdr:cNvGrpSpPr>
      </xdr:nvGrpSpPr>
      <xdr:grpSpPr>
        <a:xfrm>
          <a:off x="285750" y="34385250"/>
          <a:ext cx="1200150" cy="1295400"/>
          <a:chOff x="225426" y="19459575"/>
          <a:chExt cx="1231899" cy="1485900"/>
        </a:xfrm>
        <a:solidFill>
          <a:srgbClr val="FFFFFF"/>
        </a:solidFill>
      </xdr:grpSpPr>
      <xdr:sp>
        <xdr:nvSpPr>
          <xdr:cNvPr id="6" name="Text Box 5"/>
          <xdr:cNvSpPr txBox="1">
            <a:spLocks noChangeArrowheads="1"/>
          </xdr:cNvSpPr>
        </xdr:nvSpPr>
        <xdr:spPr>
          <a:xfrm>
            <a:off x="225426" y="19467005"/>
            <a:ext cx="982747" cy="1449124"/>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sp>
        <xdr:nvSpPr>
          <xdr:cNvPr id="7" name="左中かっこ 13"/>
          <xdr:cNvSpPr>
            <a:spLocks/>
          </xdr:cNvSpPr>
        </xdr:nvSpPr>
        <xdr:spPr>
          <a:xfrm>
            <a:off x="1300566" y="19459575"/>
            <a:ext cx="156759" cy="1485900"/>
          </a:xfrm>
          <a:prstGeom prst="leftBrace">
            <a:avLst>
              <a:gd name="adj" fmla="val -49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122</xdr:row>
      <xdr:rowOff>171450</xdr:rowOff>
    </xdr:from>
    <xdr:to>
      <xdr:col>2</xdr:col>
      <xdr:colOff>676275</xdr:colOff>
      <xdr:row>123</xdr:row>
      <xdr:rowOff>419100</xdr:rowOff>
    </xdr:to>
    <xdr:sp>
      <xdr:nvSpPr>
        <xdr:cNvPr id="8" name="Text Box 3"/>
        <xdr:cNvSpPr txBox="1">
          <a:spLocks noChangeArrowheads="1"/>
        </xdr:cNvSpPr>
      </xdr:nvSpPr>
      <xdr:spPr>
        <a:xfrm>
          <a:off x="209550" y="36709350"/>
          <a:ext cx="1228725" cy="676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clientData/>
  </xdr:twoCellAnchor>
  <xdr:twoCellAnchor>
    <xdr:from>
      <xdr:col>2</xdr:col>
      <xdr:colOff>723900</xdr:colOff>
      <xdr:row>122</xdr:row>
      <xdr:rowOff>371475</xdr:rowOff>
    </xdr:from>
    <xdr:to>
      <xdr:col>2</xdr:col>
      <xdr:colOff>723900</xdr:colOff>
      <xdr:row>123</xdr:row>
      <xdr:rowOff>314325</xdr:rowOff>
    </xdr:to>
    <xdr:sp>
      <xdr:nvSpPr>
        <xdr:cNvPr id="9" name="AutoShape 4"/>
        <xdr:cNvSpPr>
          <a:spLocks/>
        </xdr:cNvSpPr>
      </xdr:nvSpPr>
      <xdr:spPr>
        <a:xfrm>
          <a:off x="1485900" y="36909375"/>
          <a:ext cx="0" cy="3714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638175</xdr:colOff>
      <xdr:row>60</xdr:row>
      <xdr:rowOff>0</xdr:rowOff>
    </xdr:to>
    <xdr:sp fLocksText="0">
      <xdr:nvSpPr>
        <xdr:cNvPr id="10" name="Text Box 3"/>
        <xdr:cNvSpPr txBox="1">
          <a:spLocks noChangeArrowheads="1"/>
        </xdr:cNvSpPr>
      </xdr:nvSpPr>
      <xdr:spPr>
        <a:xfrm>
          <a:off x="123825" y="18792825"/>
          <a:ext cx="6381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638175</xdr:colOff>
      <xdr:row>60</xdr:row>
      <xdr:rowOff>0</xdr:rowOff>
    </xdr:to>
    <xdr:sp fLocksText="0">
      <xdr:nvSpPr>
        <xdr:cNvPr id="11" name="Text Box 3"/>
        <xdr:cNvSpPr txBox="1">
          <a:spLocks noChangeArrowheads="1"/>
        </xdr:cNvSpPr>
      </xdr:nvSpPr>
      <xdr:spPr>
        <a:xfrm>
          <a:off x="123825" y="18792825"/>
          <a:ext cx="6381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xdr:rowOff>
    </xdr:from>
    <xdr:to>
      <xdr:col>1</xdr:col>
      <xdr:colOff>571500</xdr:colOff>
      <xdr:row>5</xdr:row>
      <xdr:rowOff>0</xdr:rowOff>
    </xdr:to>
    <xdr:sp fLocksText="0">
      <xdr:nvSpPr>
        <xdr:cNvPr id="1"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76200</xdr:rowOff>
    </xdr:from>
    <xdr:to>
      <xdr:col>22</xdr:col>
      <xdr:colOff>295275</xdr:colOff>
      <xdr:row>1</xdr:row>
      <xdr:rowOff>971550</xdr:rowOff>
    </xdr:to>
    <xdr:sp>
      <xdr:nvSpPr>
        <xdr:cNvPr id="2" name="Rectangle 10"/>
        <xdr:cNvSpPr>
          <a:spLocks/>
        </xdr:cNvSpPr>
      </xdr:nvSpPr>
      <xdr:spPr>
        <a:xfrm>
          <a:off x="133350" y="895350"/>
          <a:ext cx="9048750" cy="895350"/>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123825</xdr:colOff>
      <xdr:row>4</xdr:row>
      <xdr:rowOff>9525</xdr:rowOff>
    </xdr:from>
    <xdr:to>
      <xdr:col>1</xdr:col>
      <xdr:colOff>571500</xdr:colOff>
      <xdr:row>5</xdr:row>
      <xdr:rowOff>0</xdr:rowOff>
    </xdr:to>
    <xdr:sp fLocksText="0">
      <xdr:nvSpPr>
        <xdr:cNvPr id="3"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60</xdr:row>
      <xdr:rowOff>304800</xdr:rowOff>
    </xdr:from>
    <xdr:to>
      <xdr:col>1</xdr:col>
      <xdr:colOff>457200</xdr:colOff>
      <xdr:row>61</xdr:row>
      <xdr:rowOff>219075</xdr:rowOff>
    </xdr:to>
    <xdr:sp fLocksText="0">
      <xdr:nvSpPr>
        <xdr:cNvPr id="4" name="Text Box 3"/>
        <xdr:cNvSpPr txBox="1">
          <a:spLocks noChangeArrowheads="1"/>
        </xdr:cNvSpPr>
      </xdr:nvSpPr>
      <xdr:spPr>
        <a:xfrm>
          <a:off x="104775" y="19335750"/>
          <a:ext cx="476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116</xdr:row>
      <xdr:rowOff>142875</xdr:rowOff>
    </xdr:from>
    <xdr:to>
      <xdr:col>3</xdr:col>
      <xdr:colOff>0</xdr:colOff>
      <xdr:row>118</xdr:row>
      <xdr:rowOff>447675</xdr:rowOff>
    </xdr:to>
    <xdr:grpSp>
      <xdr:nvGrpSpPr>
        <xdr:cNvPr id="5" name="グループ化 6"/>
        <xdr:cNvGrpSpPr>
          <a:grpSpLocks/>
        </xdr:cNvGrpSpPr>
      </xdr:nvGrpSpPr>
      <xdr:grpSpPr>
        <a:xfrm>
          <a:off x="190500" y="34442400"/>
          <a:ext cx="1162050" cy="1238250"/>
          <a:chOff x="225426" y="19459575"/>
          <a:chExt cx="1231899" cy="1485900"/>
        </a:xfrm>
        <a:solidFill>
          <a:srgbClr val="FFFFFF"/>
        </a:solidFill>
      </xdr:grpSpPr>
      <xdr:sp>
        <xdr:nvSpPr>
          <xdr:cNvPr id="6" name="Text Box 5"/>
          <xdr:cNvSpPr txBox="1">
            <a:spLocks noChangeArrowheads="1"/>
          </xdr:cNvSpPr>
        </xdr:nvSpPr>
        <xdr:spPr>
          <a:xfrm>
            <a:off x="225426" y="19467376"/>
            <a:ext cx="995990" cy="1447638"/>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sp>
        <xdr:nvSpPr>
          <xdr:cNvPr id="7" name="左中かっこ 7"/>
          <xdr:cNvSpPr>
            <a:spLocks/>
          </xdr:cNvSpPr>
        </xdr:nvSpPr>
        <xdr:spPr>
          <a:xfrm>
            <a:off x="1295022" y="19459575"/>
            <a:ext cx="162303" cy="1485900"/>
          </a:xfrm>
          <a:prstGeom prst="leftBrace">
            <a:avLst>
              <a:gd name="adj" fmla="val -49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133350</xdr:colOff>
      <xdr:row>122</xdr:row>
      <xdr:rowOff>142875</xdr:rowOff>
    </xdr:from>
    <xdr:to>
      <xdr:col>2</xdr:col>
      <xdr:colOff>647700</xdr:colOff>
      <xdr:row>123</xdr:row>
      <xdr:rowOff>390525</xdr:rowOff>
    </xdr:to>
    <xdr:sp>
      <xdr:nvSpPr>
        <xdr:cNvPr id="8" name="Text Box 3"/>
        <xdr:cNvSpPr txBox="1">
          <a:spLocks noChangeArrowheads="1"/>
        </xdr:cNvSpPr>
      </xdr:nvSpPr>
      <xdr:spPr>
        <a:xfrm>
          <a:off x="257175" y="36718875"/>
          <a:ext cx="1085850" cy="676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clientData/>
  </xdr:twoCellAnchor>
  <xdr:twoCellAnchor>
    <xdr:from>
      <xdr:col>2</xdr:col>
      <xdr:colOff>657225</xdr:colOff>
      <xdr:row>122</xdr:row>
      <xdr:rowOff>285750</xdr:rowOff>
    </xdr:from>
    <xdr:to>
      <xdr:col>2</xdr:col>
      <xdr:colOff>657225</xdr:colOff>
      <xdr:row>123</xdr:row>
      <xdr:rowOff>314325</xdr:rowOff>
    </xdr:to>
    <xdr:sp>
      <xdr:nvSpPr>
        <xdr:cNvPr id="9" name="AutoShape 4"/>
        <xdr:cNvSpPr>
          <a:spLocks/>
        </xdr:cNvSpPr>
      </xdr:nvSpPr>
      <xdr:spPr>
        <a:xfrm>
          <a:off x="1352550" y="36861750"/>
          <a:ext cx="0" cy="45720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0" name="Text Box 3"/>
        <xdr:cNvSpPr txBox="1">
          <a:spLocks noChangeArrowheads="1"/>
        </xdr:cNvSpPr>
      </xdr:nvSpPr>
      <xdr:spPr>
        <a:xfrm>
          <a:off x="123825" y="188023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1" name="Text Box 3"/>
        <xdr:cNvSpPr txBox="1">
          <a:spLocks noChangeArrowheads="1"/>
        </xdr:cNvSpPr>
      </xdr:nvSpPr>
      <xdr:spPr>
        <a:xfrm>
          <a:off x="123825" y="188023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xdr:rowOff>
    </xdr:from>
    <xdr:to>
      <xdr:col>1</xdr:col>
      <xdr:colOff>571500</xdr:colOff>
      <xdr:row>5</xdr:row>
      <xdr:rowOff>0</xdr:rowOff>
    </xdr:to>
    <xdr:sp fLocksText="0">
      <xdr:nvSpPr>
        <xdr:cNvPr id="1"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76200</xdr:rowOff>
    </xdr:from>
    <xdr:to>
      <xdr:col>22</xdr:col>
      <xdr:colOff>295275</xdr:colOff>
      <xdr:row>1</xdr:row>
      <xdr:rowOff>971550</xdr:rowOff>
    </xdr:to>
    <xdr:sp>
      <xdr:nvSpPr>
        <xdr:cNvPr id="2" name="Rectangle 10"/>
        <xdr:cNvSpPr>
          <a:spLocks/>
        </xdr:cNvSpPr>
      </xdr:nvSpPr>
      <xdr:spPr>
        <a:xfrm>
          <a:off x="133350" y="895350"/>
          <a:ext cx="9048750" cy="895350"/>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123825</xdr:colOff>
      <xdr:row>4</xdr:row>
      <xdr:rowOff>9525</xdr:rowOff>
    </xdr:from>
    <xdr:to>
      <xdr:col>1</xdr:col>
      <xdr:colOff>571500</xdr:colOff>
      <xdr:row>5</xdr:row>
      <xdr:rowOff>0</xdr:rowOff>
    </xdr:to>
    <xdr:sp fLocksText="0">
      <xdr:nvSpPr>
        <xdr:cNvPr id="3"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60</xdr:row>
      <xdr:rowOff>304800</xdr:rowOff>
    </xdr:from>
    <xdr:to>
      <xdr:col>1</xdr:col>
      <xdr:colOff>457200</xdr:colOff>
      <xdr:row>61</xdr:row>
      <xdr:rowOff>219075</xdr:rowOff>
    </xdr:to>
    <xdr:sp fLocksText="0">
      <xdr:nvSpPr>
        <xdr:cNvPr id="4" name="Text Box 3"/>
        <xdr:cNvSpPr txBox="1">
          <a:spLocks noChangeArrowheads="1"/>
        </xdr:cNvSpPr>
      </xdr:nvSpPr>
      <xdr:spPr>
        <a:xfrm>
          <a:off x="104775" y="19335750"/>
          <a:ext cx="476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116</xdr:row>
      <xdr:rowOff>171450</xdr:rowOff>
    </xdr:from>
    <xdr:to>
      <xdr:col>3</xdr:col>
      <xdr:colOff>0</xdr:colOff>
      <xdr:row>118</xdr:row>
      <xdr:rowOff>457200</xdr:rowOff>
    </xdr:to>
    <xdr:grpSp>
      <xdr:nvGrpSpPr>
        <xdr:cNvPr id="5" name="グループ化 6"/>
        <xdr:cNvGrpSpPr>
          <a:grpSpLocks/>
        </xdr:cNvGrpSpPr>
      </xdr:nvGrpSpPr>
      <xdr:grpSpPr>
        <a:xfrm>
          <a:off x="190500" y="34470975"/>
          <a:ext cx="1162050" cy="1219200"/>
          <a:chOff x="225426" y="19459575"/>
          <a:chExt cx="1231899" cy="1485900"/>
        </a:xfrm>
        <a:solidFill>
          <a:srgbClr val="FFFFFF"/>
        </a:solidFill>
      </xdr:grpSpPr>
      <xdr:sp>
        <xdr:nvSpPr>
          <xdr:cNvPr id="6" name="Text Box 5"/>
          <xdr:cNvSpPr txBox="1">
            <a:spLocks noChangeArrowheads="1"/>
          </xdr:cNvSpPr>
        </xdr:nvSpPr>
        <xdr:spPr>
          <a:xfrm>
            <a:off x="225426" y="19467376"/>
            <a:ext cx="988599" cy="144689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sp>
        <xdr:nvSpPr>
          <xdr:cNvPr id="7" name="左中かっこ 7"/>
          <xdr:cNvSpPr>
            <a:spLocks/>
          </xdr:cNvSpPr>
        </xdr:nvSpPr>
        <xdr:spPr>
          <a:xfrm>
            <a:off x="1295022" y="19459575"/>
            <a:ext cx="162303" cy="1485900"/>
          </a:xfrm>
          <a:prstGeom prst="leftBrace">
            <a:avLst>
              <a:gd name="adj" fmla="val -49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122</xdr:row>
      <xdr:rowOff>180975</xdr:rowOff>
    </xdr:from>
    <xdr:to>
      <xdr:col>3</xdr:col>
      <xdr:colOff>0</xdr:colOff>
      <xdr:row>123</xdr:row>
      <xdr:rowOff>381000</xdr:rowOff>
    </xdr:to>
    <xdr:sp>
      <xdr:nvSpPr>
        <xdr:cNvPr id="8" name="Text Box 3"/>
        <xdr:cNvSpPr txBox="1">
          <a:spLocks noChangeArrowheads="1"/>
        </xdr:cNvSpPr>
      </xdr:nvSpPr>
      <xdr:spPr>
        <a:xfrm>
          <a:off x="209550" y="36756975"/>
          <a:ext cx="1143000" cy="6286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clientData/>
  </xdr:twoCellAnchor>
  <xdr:twoCellAnchor>
    <xdr:from>
      <xdr:col>2</xdr:col>
      <xdr:colOff>657225</xdr:colOff>
      <xdr:row>122</xdr:row>
      <xdr:rowOff>381000</xdr:rowOff>
    </xdr:from>
    <xdr:to>
      <xdr:col>2</xdr:col>
      <xdr:colOff>657225</xdr:colOff>
      <xdr:row>123</xdr:row>
      <xdr:rowOff>323850</xdr:rowOff>
    </xdr:to>
    <xdr:sp>
      <xdr:nvSpPr>
        <xdr:cNvPr id="9" name="AutoShape 4"/>
        <xdr:cNvSpPr>
          <a:spLocks/>
        </xdr:cNvSpPr>
      </xdr:nvSpPr>
      <xdr:spPr>
        <a:xfrm>
          <a:off x="1352550" y="36957000"/>
          <a:ext cx="0" cy="3714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0" name="Text Box 3"/>
        <xdr:cNvSpPr txBox="1">
          <a:spLocks noChangeArrowheads="1"/>
        </xdr:cNvSpPr>
      </xdr:nvSpPr>
      <xdr:spPr>
        <a:xfrm>
          <a:off x="123825" y="188023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1" name="Text Box 3"/>
        <xdr:cNvSpPr txBox="1">
          <a:spLocks noChangeArrowheads="1"/>
        </xdr:cNvSpPr>
      </xdr:nvSpPr>
      <xdr:spPr>
        <a:xfrm>
          <a:off x="123825" y="188023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xdr:rowOff>
    </xdr:from>
    <xdr:to>
      <xdr:col>1</xdr:col>
      <xdr:colOff>571500</xdr:colOff>
      <xdr:row>5</xdr:row>
      <xdr:rowOff>0</xdr:rowOff>
    </xdr:to>
    <xdr:sp fLocksText="0">
      <xdr:nvSpPr>
        <xdr:cNvPr id="1"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76200</xdr:rowOff>
    </xdr:from>
    <xdr:to>
      <xdr:col>22</xdr:col>
      <xdr:colOff>295275</xdr:colOff>
      <xdr:row>1</xdr:row>
      <xdr:rowOff>971550</xdr:rowOff>
    </xdr:to>
    <xdr:sp>
      <xdr:nvSpPr>
        <xdr:cNvPr id="2" name="Rectangle 10"/>
        <xdr:cNvSpPr>
          <a:spLocks/>
        </xdr:cNvSpPr>
      </xdr:nvSpPr>
      <xdr:spPr>
        <a:xfrm>
          <a:off x="133350" y="895350"/>
          <a:ext cx="9048750" cy="895350"/>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123825</xdr:colOff>
      <xdr:row>4</xdr:row>
      <xdr:rowOff>9525</xdr:rowOff>
    </xdr:from>
    <xdr:to>
      <xdr:col>1</xdr:col>
      <xdr:colOff>571500</xdr:colOff>
      <xdr:row>5</xdr:row>
      <xdr:rowOff>0</xdr:rowOff>
    </xdr:to>
    <xdr:sp fLocksText="0">
      <xdr:nvSpPr>
        <xdr:cNvPr id="3"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60</xdr:row>
      <xdr:rowOff>304800</xdr:rowOff>
    </xdr:from>
    <xdr:to>
      <xdr:col>1</xdr:col>
      <xdr:colOff>457200</xdr:colOff>
      <xdr:row>61</xdr:row>
      <xdr:rowOff>219075</xdr:rowOff>
    </xdr:to>
    <xdr:sp fLocksText="0">
      <xdr:nvSpPr>
        <xdr:cNvPr id="4" name="Text Box 3"/>
        <xdr:cNvSpPr txBox="1">
          <a:spLocks noChangeArrowheads="1"/>
        </xdr:cNvSpPr>
      </xdr:nvSpPr>
      <xdr:spPr>
        <a:xfrm>
          <a:off x="104775" y="19335750"/>
          <a:ext cx="476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116</xdr:row>
      <xdr:rowOff>228600</xdr:rowOff>
    </xdr:from>
    <xdr:to>
      <xdr:col>3</xdr:col>
      <xdr:colOff>0</xdr:colOff>
      <xdr:row>118</xdr:row>
      <xdr:rowOff>466725</xdr:rowOff>
    </xdr:to>
    <xdr:grpSp>
      <xdr:nvGrpSpPr>
        <xdr:cNvPr id="5" name="グループ化 6"/>
        <xdr:cNvGrpSpPr>
          <a:grpSpLocks/>
        </xdr:cNvGrpSpPr>
      </xdr:nvGrpSpPr>
      <xdr:grpSpPr>
        <a:xfrm>
          <a:off x="190500" y="34528125"/>
          <a:ext cx="1162050" cy="1171575"/>
          <a:chOff x="225426" y="19459575"/>
          <a:chExt cx="1231899" cy="1485900"/>
        </a:xfrm>
        <a:solidFill>
          <a:srgbClr val="FFFFFF"/>
        </a:solidFill>
      </xdr:grpSpPr>
      <xdr:sp>
        <xdr:nvSpPr>
          <xdr:cNvPr id="6" name="Text Box 5"/>
          <xdr:cNvSpPr txBox="1">
            <a:spLocks noChangeArrowheads="1"/>
          </xdr:cNvSpPr>
        </xdr:nvSpPr>
        <xdr:spPr>
          <a:xfrm>
            <a:off x="225426" y="19467747"/>
            <a:ext cx="995990" cy="1445409"/>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sp>
        <xdr:nvSpPr>
          <xdr:cNvPr id="7" name="左中かっこ 13"/>
          <xdr:cNvSpPr>
            <a:spLocks/>
          </xdr:cNvSpPr>
        </xdr:nvSpPr>
        <xdr:spPr>
          <a:xfrm>
            <a:off x="1295022" y="19459575"/>
            <a:ext cx="162303" cy="1485900"/>
          </a:xfrm>
          <a:prstGeom prst="leftBrace">
            <a:avLst>
              <a:gd name="adj" fmla="val -49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122</xdr:row>
      <xdr:rowOff>171450</xdr:rowOff>
    </xdr:from>
    <xdr:to>
      <xdr:col>3</xdr:col>
      <xdr:colOff>0</xdr:colOff>
      <xdr:row>123</xdr:row>
      <xdr:rowOff>409575</xdr:rowOff>
    </xdr:to>
    <xdr:sp>
      <xdr:nvSpPr>
        <xdr:cNvPr id="8" name="Text Box 3"/>
        <xdr:cNvSpPr txBox="1">
          <a:spLocks noChangeArrowheads="1"/>
        </xdr:cNvSpPr>
      </xdr:nvSpPr>
      <xdr:spPr>
        <a:xfrm>
          <a:off x="209550" y="36747450"/>
          <a:ext cx="1143000" cy="6667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clientData/>
  </xdr:twoCellAnchor>
  <xdr:twoCellAnchor>
    <xdr:from>
      <xdr:col>2</xdr:col>
      <xdr:colOff>657225</xdr:colOff>
      <xdr:row>122</xdr:row>
      <xdr:rowOff>390525</xdr:rowOff>
    </xdr:from>
    <xdr:to>
      <xdr:col>2</xdr:col>
      <xdr:colOff>657225</xdr:colOff>
      <xdr:row>123</xdr:row>
      <xdr:rowOff>333375</xdr:rowOff>
    </xdr:to>
    <xdr:sp>
      <xdr:nvSpPr>
        <xdr:cNvPr id="9" name="AutoShape 4"/>
        <xdr:cNvSpPr>
          <a:spLocks/>
        </xdr:cNvSpPr>
      </xdr:nvSpPr>
      <xdr:spPr>
        <a:xfrm>
          <a:off x="1352550" y="36966525"/>
          <a:ext cx="0" cy="3714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0" name="Text Box 3"/>
        <xdr:cNvSpPr txBox="1">
          <a:spLocks noChangeArrowheads="1"/>
        </xdr:cNvSpPr>
      </xdr:nvSpPr>
      <xdr:spPr>
        <a:xfrm>
          <a:off x="123825" y="188023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1" name="Text Box 3"/>
        <xdr:cNvSpPr txBox="1">
          <a:spLocks noChangeArrowheads="1"/>
        </xdr:cNvSpPr>
      </xdr:nvSpPr>
      <xdr:spPr>
        <a:xfrm>
          <a:off x="123825" y="188023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xdr:rowOff>
    </xdr:from>
    <xdr:to>
      <xdr:col>1</xdr:col>
      <xdr:colOff>571500</xdr:colOff>
      <xdr:row>5</xdr:row>
      <xdr:rowOff>0</xdr:rowOff>
    </xdr:to>
    <xdr:sp fLocksText="0">
      <xdr:nvSpPr>
        <xdr:cNvPr id="1"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76200</xdr:rowOff>
    </xdr:from>
    <xdr:to>
      <xdr:col>22</xdr:col>
      <xdr:colOff>295275</xdr:colOff>
      <xdr:row>1</xdr:row>
      <xdr:rowOff>971550</xdr:rowOff>
    </xdr:to>
    <xdr:sp>
      <xdr:nvSpPr>
        <xdr:cNvPr id="2" name="Rectangle 10"/>
        <xdr:cNvSpPr>
          <a:spLocks/>
        </xdr:cNvSpPr>
      </xdr:nvSpPr>
      <xdr:spPr>
        <a:xfrm>
          <a:off x="133350" y="895350"/>
          <a:ext cx="9048750" cy="895350"/>
        </a:xfrm>
        <a:prstGeom prst="rect">
          <a:avLst/>
        </a:prstGeom>
        <a:solidFill>
          <a:srgbClr val="FFCC99"/>
        </a:solidFill>
        <a:ln w="222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000000"/>
              </a:solidFill>
            </a:rPr>
            <a:t>【</a:t>
          </a:r>
          <a:r>
            <a:rPr lang="en-US" cap="none" sz="1050" b="0" i="0" u="none" baseline="0">
              <a:solidFill>
                <a:srgbClr val="000000"/>
              </a:solidFill>
            </a:rPr>
            <a:t>費用額（</a:t>
          </a:r>
          <a:r>
            <a:rPr lang="en-US" cap="none" sz="1050" b="0" i="0" u="none" baseline="0">
              <a:solidFill>
                <a:srgbClr val="000000"/>
              </a:solidFill>
            </a:rPr>
            <a:t>10</a:t>
          </a:r>
          <a:r>
            <a:rPr lang="en-US" cap="none" sz="1050" b="0" i="0" u="none" baseline="0">
              <a:solidFill>
                <a:srgbClr val="000000"/>
              </a:solidFill>
            </a:rPr>
            <a:t>割分）の計算</a:t>
          </a:r>
          <a:r>
            <a:rPr lang="en-US" cap="none" sz="1050" b="0" i="0" u="none" baseline="0">
              <a:solidFill>
                <a:srgbClr val="000000"/>
              </a:solidFill>
            </a:rPr>
            <a:t>】</a:t>
          </a:r>
          <a:r>
            <a:rPr lang="en-US" cap="none" sz="1050" b="0" i="0" u="none" baseline="0">
              <a:solidFill>
                <a:srgbClr val="000000"/>
              </a:solidFill>
            </a:rPr>
            <a:t>
</a:t>
          </a:r>
          <a:r>
            <a:rPr lang="en-US" cap="none" sz="1050" b="1" i="0" u="sng" baseline="0">
              <a:solidFill>
                <a:srgbClr val="000000"/>
              </a:solidFill>
            </a:rPr>
            <a:t>費　用　額　＝</a:t>
          </a:r>
          <a:r>
            <a:rPr lang="en-US" cap="none" sz="1050" b="1" i="0" u="sng" baseline="0">
              <a:solidFill>
                <a:srgbClr val="000000"/>
              </a:solidFill>
            </a:rPr>
            <a:t>【</a:t>
          </a:r>
          <a:r>
            <a:rPr lang="en-US" cap="none" sz="1050" b="1" i="0" u="sng" baseline="0">
              <a:solidFill>
                <a:srgbClr val="000000"/>
              </a:solidFill>
            </a:rPr>
            <a:t>単位数</a:t>
          </a:r>
          <a:r>
            <a:rPr lang="en-US" cap="none" sz="1050" b="1" i="0" u="sng" baseline="0">
              <a:solidFill>
                <a:srgbClr val="000000"/>
              </a:solidFill>
            </a:rPr>
            <a:t>×</a:t>
          </a:r>
          <a:r>
            <a:rPr lang="en-US" cap="none" sz="1050" b="1" i="0" u="sng" baseline="0">
              <a:solidFill>
                <a:srgbClr val="000000"/>
              </a:solidFill>
            </a:rPr>
            <a:t>一単位の単価（端数は切り捨て）</a:t>
          </a:r>
          <a:r>
            <a:rPr lang="en-US" cap="none" sz="1050" b="1" i="0" u="sng" baseline="0">
              <a:solidFill>
                <a:srgbClr val="000000"/>
              </a:solidFill>
            </a:rPr>
            <a:t>】</a:t>
          </a:r>
          <a:r>
            <a:rPr lang="en-US" cap="none" sz="1050" b="1" i="0" u="sng" baseline="0">
              <a:solidFill>
                <a:srgbClr val="000000"/>
              </a:solidFill>
            </a:rPr>
            <a:t>　</a:t>
          </a:r>
          <a:r>
            <a:rPr lang="en-US" cap="none" sz="1050" b="1" i="0" u="sng"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利用者負担額（１割の場合）の計算</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1" i="0" u="sng" baseline="0">
              <a:solidFill>
                <a:srgbClr val="000000"/>
              </a:solidFill>
            </a:rPr>
            <a:t>利用者負担額＝</a:t>
          </a:r>
          <a:r>
            <a:rPr lang="en-US" cap="none" sz="1050" b="1" i="0" u="sng" baseline="0">
              <a:solidFill>
                <a:srgbClr val="000000"/>
              </a:solidFill>
            </a:rPr>
            <a:t>【</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10</a:t>
          </a:r>
          <a:r>
            <a:rPr lang="en-US" cap="none" sz="1050" b="1" i="0" u="sng" baseline="0">
              <a:solidFill>
                <a:srgbClr val="000000"/>
              </a:solidFill>
            </a:rPr>
            <a:t>割分の額</a:t>
          </a:r>
          <a:r>
            <a:rPr lang="en-US" cap="none" sz="1050" b="1" i="0" u="sng" baseline="0">
              <a:solidFill>
                <a:srgbClr val="000000"/>
              </a:solidFill>
            </a:rPr>
            <a:t>×</a:t>
          </a:r>
          <a:r>
            <a:rPr lang="en-US" cap="none" sz="1050" b="1" i="0" u="sng" baseline="0">
              <a:solidFill>
                <a:srgbClr val="000000"/>
              </a:solidFill>
            </a:rPr>
            <a:t>0.9</a:t>
          </a:r>
          <a:r>
            <a:rPr lang="en-US" cap="none" sz="1050" b="1" i="0" u="sng" baseline="0">
              <a:solidFill>
                <a:srgbClr val="000000"/>
              </a:solidFill>
            </a:rPr>
            <a:t>（</a:t>
          </a:r>
          <a:r>
            <a:rPr lang="en-US" cap="none" sz="1050" b="1" i="0" u="sng" baseline="0">
              <a:solidFill>
                <a:srgbClr val="000000"/>
              </a:solidFill>
            </a:rPr>
            <a:t>1</a:t>
          </a:r>
          <a:r>
            <a:rPr lang="en-US" cap="none" sz="1050" b="1" i="0" u="sng" baseline="0">
              <a:solidFill>
                <a:srgbClr val="000000"/>
              </a:solidFill>
            </a:rPr>
            <a:t>円未満切り捨て）</a:t>
          </a:r>
          <a:r>
            <a:rPr lang="en-US" cap="none" sz="1050" b="1" i="0" u="sng" baseline="0">
              <a:solidFill>
                <a:srgbClr val="000000"/>
              </a:solidFill>
            </a:rPr>
            <a:t>】</a:t>
          </a:r>
          <a:r>
            <a:rPr lang="en-US" cap="none" sz="1050" b="1" i="0" u="sng" baseline="0">
              <a:solidFill>
                <a:srgbClr val="000000"/>
              </a:solidFill>
            </a:rPr>
            <a:t>
</a:t>
          </a:r>
          <a:r>
            <a:rPr lang="en-US" cap="none" sz="1200" b="1" i="0" u="sng" baseline="0">
              <a:solidFill>
                <a:srgbClr val="000000"/>
              </a:solidFill>
            </a:rPr>
            <a:t>
</a:t>
          </a:r>
        </a:p>
      </xdr:txBody>
    </xdr:sp>
    <xdr:clientData/>
  </xdr:twoCellAnchor>
  <xdr:twoCellAnchor>
    <xdr:from>
      <xdr:col>0</xdr:col>
      <xdr:colOff>123825</xdr:colOff>
      <xdr:row>4</xdr:row>
      <xdr:rowOff>9525</xdr:rowOff>
    </xdr:from>
    <xdr:to>
      <xdr:col>1</xdr:col>
      <xdr:colOff>571500</xdr:colOff>
      <xdr:row>5</xdr:row>
      <xdr:rowOff>0</xdr:rowOff>
    </xdr:to>
    <xdr:sp fLocksText="0">
      <xdr:nvSpPr>
        <xdr:cNvPr id="3" name="Text Box 3"/>
        <xdr:cNvSpPr txBox="1">
          <a:spLocks noChangeArrowheads="1"/>
        </xdr:cNvSpPr>
      </xdr:nvSpPr>
      <xdr:spPr>
        <a:xfrm>
          <a:off x="123825" y="23431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60</xdr:row>
      <xdr:rowOff>304800</xdr:rowOff>
    </xdr:from>
    <xdr:to>
      <xdr:col>1</xdr:col>
      <xdr:colOff>457200</xdr:colOff>
      <xdr:row>61</xdr:row>
      <xdr:rowOff>219075</xdr:rowOff>
    </xdr:to>
    <xdr:sp fLocksText="0">
      <xdr:nvSpPr>
        <xdr:cNvPr id="4" name="Text Box 3"/>
        <xdr:cNvSpPr txBox="1">
          <a:spLocks noChangeArrowheads="1"/>
        </xdr:cNvSpPr>
      </xdr:nvSpPr>
      <xdr:spPr>
        <a:xfrm>
          <a:off x="104775" y="19335750"/>
          <a:ext cx="476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116</xdr:row>
      <xdr:rowOff>142875</xdr:rowOff>
    </xdr:from>
    <xdr:to>
      <xdr:col>3</xdr:col>
      <xdr:colOff>0</xdr:colOff>
      <xdr:row>118</xdr:row>
      <xdr:rowOff>466725</xdr:rowOff>
    </xdr:to>
    <xdr:grpSp>
      <xdr:nvGrpSpPr>
        <xdr:cNvPr id="5" name="グループ化 6"/>
        <xdr:cNvGrpSpPr>
          <a:grpSpLocks/>
        </xdr:cNvGrpSpPr>
      </xdr:nvGrpSpPr>
      <xdr:grpSpPr>
        <a:xfrm>
          <a:off x="190500" y="34442400"/>
          <a:ext cx="1162050" cy="1257300"/>
          <a:chOff x="225426" y="19459575"/>
          <a:chExt cx="1231899" cy="1485900"/>
        </a:xfrm>
        <a:solidFill>
          <a:srgbClr val="FFFFFF"/>
        </a:solidFill>
      </xdr:grpSpPr>
      <xdr:sp>
        <xdr:nvSpPr>
          <xdr:cNvPr id="6" name="Text Box 5"/>
          <xdr:cNvSpPr txBox="1">
            <a:spLocks noChangeArrowheads="1"/>
          </xdr:cNvSpPr>
        </xdr:nvSpPr>
        <xdr:spPr>
          <a:xfrm>
            <a:off x="225426" y="19467005"/>
            <a:ext cx="988599" cy="144801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sp>
        <xdr:nvSpPr>
          <xdr:cNvPr id="7" name="左中かっこ 7"/>
          <xdr:cNvSpPr>
            <a:spLocks/>
          </xdr:cNvSpPr>
        </xdr:nvSpPr>
        <xdr:spPr>
          <a:xfrm>
            <a:off x="1295022" y="19459575"/>
            <a:ext cx="162303" cy="1485900"/>
          </a:xfrm>
          <a:prstGeom prst="leftBrace">
            <a:avLst>
              <a:gd name="adj" fmla="val -490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122</xdr:row>
      <xdr:rowOff>142875</xdr:rowOff>
    </xdr:from>
    <xdr:to>
      <xdr:col>3</xdr:col>
      <xdr:colOff>9525</xdr:colOff>
      <xdr:row>123</xdr:row>
      <xdr:rowOff>352425</xdr:rowOff>
    </xdr:to>
    <xdr:sp>
      <xdr:nvSpPr>
        <xdr:cNvPr id="8" name="Text Box 3"/>
        <xdr:cNvSpPr txBox="1">
          <a:spLocks noChangeArrowheads="1"/>
        </xdr:cNvSpPr>
      </xdr:nvSpPr>
      <xdr:spPr>
        <a:xfrm>
          <a:off x="209550" y="36718875"/>
          <a:ext cx="1152525"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注）料金表作成時には、該当の加算項目のみ記載のこと</a:t>
          </a:r>
        </a:p>
      </xdr:txBody>
    </xdr:sp>
    <xdr:clientData/>
  </xdr:twoCellAnchor>
  <xdr:twoCellAnchor>
    <xdr:from>
      <xdr:col>2</xdr:col>
      <xdr:colOff>657225</xdr:colOff>
      <xdr:row>122</xdr:row>
      <xdr:rowOff>371475</xdr:rowOff>
    </xdr:from>
    <xdr:to>
      <xdr:col>2</xdr:col>
      <xdr:colOff>657225</xdr:colOff>
      <xdr:row>123</xdr:row>
      <xdr:rowOff>314325</xdr:rowOff>
    </xdr:to>
    <xdr:sp>
      <xdr:nvSpPr>
        <xdr:cNvPr id="9" name="AutoShape 4"/>
        <xdr:cNvSpPr>
          <a:spLocks/>
        </xdr:cNvSpPr>
      </xdr:nvSpPr>
      <xdr:spPr>
        <a:xfrm>
          <a:off x="1352550" y="36947475"/>
          <a:ext cx="0" cy="3714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0" name="Text Box 3"/>
        <xdr:cNvSpPr txBox="1">
          <a:spLocks noChangeArrowheads="1"/>
        </xdr:cNvSpPr>
      </xdr:nvSpPr>
      <xdr:spPr>
        <a:xfrm>
          <a:off x="123825" y="188023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59</xdr:row>
      <xdr:rowOff>9525</xdr:rowOff>
    </xdr:from>
    <xdr:to>
      <xdr:col>1</xdr:col>
      <xdr:colOff>571500</xdr:colOff>
      <xdr:row>60</xdr:row>
      <xdr:rowOff>0</xdr:rowOff>
    </xdr:to>
    <xdr:sp fLocksText="0">
      <xdr:nvSpPr>
        <xdr:cNvPr id="11" name="Text Box 3"/>
        <xdr:cNvSpPr txBox="1">
          <a:spLocks noChangeArrowheads="1"/>
        </xdr:cNvSpPr>
      </xdr:nvSpPr>
      <xdr:spPr>
        <a:xfrm>
          <a:off x="123825" y="18802350"/>
          <a:ext cx="571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BQ130"/>
  <sheetViews>
    <sheetView tabSelected="1" view="pageBreakPreview" zoomScaleSheetLayoutView="100" workbookViewId="0" topLeftCell="A1">
      <selection activeCell="A1" sqref="A1:AM1"/>
    </sheetView>
  </sheetViews>
  <sheetFormatPr defaultColWidth="9.00390625" defaultRowHeight="13.5"/>
  <cols>
    <col min="1" max="1" width="1.625" style="5" customWidth="1"/>
    <col min="2" max="2" width="7.50390625" style="5" customWidth="1"/>
    <col min="3" max="3" width="8.625" style="5" customWidth="1"/>
    <col min="4" max="5" width="7.625" style="5" customWidth="1"/>
    <col min="6" max="6" width="2.625" style="5" customWidth="1"/>
    <col min="7" max="7" width="6.625" style="5" customWidth="1"/>
    <col min="8" max="8" width="2.625" style="5" customWidth="1"/>
    <col min="9" max="9" width="6.625" style="5" customWidth="1"/>
    <col min="10" max="10" width="2.625" style="5" customWidth="1"/>
    <col min="11" max="11" width="6.625" style="5" customWidth="1"/>
    <col min="12" max="12" width="2.625" style="5" customWidth="1"/>
    <col min="13" max="13" width="7.625" style="5" customWidth="1"/>
    <col min="14" max="14" width="7.625" style="6" customWidth="1"/>
    <col min="15" max="15" width="2.625" style="6" customWidth="1"/>
    <col min="16" max="16" width="6.625" style="6" customWidth="1"/>
    <col min="17" max="17" width="2.625" style="6" customWidth="1"/>
    <col min="18" max="18" width="6.625" style="6" customWidth="1"/>
    <col min="19" max="19" width="2.625" style="6" customWidth="1"/>
    <col min="20" max="20" width="6.625" style="6" customWidth="1"/>
    <col min="21" max="21" width="2.625" style="6" customWidth="1"/>
    <col min="22" max="22" width="7.625" style="6" customWidth="1"/>
    <col min="23" max="23" width="7.625" style="5" customWidth="1"/>
    <col min="24" max="24" width="2.625" style="5" customWidth="1"/>
    <col min="25" max="25" width="6.625" style="5" customWidth="1"/>
    <col min="26" max="26" width="2.625" style="5" customWidth="1"/>
    <col min="27" max="27" width="6.625" style="6" customWidth="1"/>
    <col min="28" max="28" width="2.625" style="6" customWidth="1"/>
    <col min="29" max="29" width="6.625" style="6" customWidth="1"/>
    <col min="30" max="30" width="2.625" style="6" customWidth="1"/>
    <col min="31" max="31" width="7.625" style="6" customWidth="1"/>
    <col min="32" max="32" width="7.625" style="5" customWidth="1"/>
    <col min="33" max="33" width="2.625" style="5" customWidth="1"/>
    <col min="34" max="34" width="6.625" style="5" customWidth="1"/>
    <col min="35" max="35" width="2.625" style="5" customWidth="1"/>
    <col min="36" max="36" width="6.625" style="5" customWidth="1"/>
    <col min="37" max="37" width="2.625" style="5" customWidth="1"/>
    <col min="38" max="38" width="6.625" style="5" customWidth="1"/>
    <col min="39" max="39" width="2.625" style="5" customWidth="1"/>
    <col min="40" max="40" width="5.625" style="5" customWidth="1"/>
    <col min="41" max="41" width="2.625" style="5" customWidth="1"/>
    <col min="42" max="42" width="6.625" style="5" customWidth="1"/>
    <col min="43" max="43" width="2.625" style="5" customWidth="1"/>
    <col min="44" max="44" width="4.375" style="5" customWidth="1"/>
    <col min="45" max="45" width="5.25390625" style="5" customWidth="1"/>
    <col min="46" max="46" width="3.375" style="5" customWidth="1"/>
    <col min="47" max="47" width="5.875" style="5" customWidth="1"/>
    <col min="48" max="16384" width="9.00390625" style="5" customWidth="1"/>
  </cols>
  <sheetData>
    <row r="1" spans="1:69" s="3" customFormat="1" ht="64.5" customHeight="1">
      <c r="A1" s="428" t="s">
        <v>189</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1"/>
      <c r="AO1" s="1"/>
      <c r="AP1" s="1"/>
      <c r="AQ1" s="2"/>
      <c r="AS1" s="617"/>
      <c r="AT1" s="397"/>
      <c r="AU1" s="397"/>
      <c r="AV1" s="616"/>
      <c r="AW1" s="616"/>
      <c r="AX1" s="616"/>
      <c r="AY1" s="616"/>
      <c r="AZ1" s="616"/>
      <c r="BA1" s="617"/>
      <c r="BB1" s="617"/>
      <c r="BC1" s="617"/>
      <c r="BD1" s="617"/>
      <c r="BE1" s="617"/>
      <c r="BF1" s="617"/>
      <c r="BG1" s="617"/>
      <c r="BH1" s="617"/>
      <c r="BI1" s="617"/>
      <c r="BJ1" s="617"/>
      <c r="BK1" s="617"/>
      <c r="BL1" s="617"/>
      <c r="BM1" s="617"/>
      <c r="BN1" s="617"/>
      <c r="BO1" s="617"/>
      <c r="BP1" s="617"/>
      <c r="BQ1" s="617"/>
    </row>
    <row r="2" spans="1:38" s="3" customFormat="1" ht="84.75" customHeight="1">
      <c r="A2" s="4"/>
      <c r="X2" s="73"/>
      <c r="Y2" s="73"/>
      <c r="Z2" s="73"/>
      <c r="AL2" s="277">
        <v>45383</v>
      </c>
    </row>
    <row r="3" s="3" customFormat="1" ht="22.5" customHeight="1">
      <c r="A3" s="4" t="s">
        <v>147</v>
      </c>
    </row>
    <row r="4" ht="12" thickBot="1"/>
    <row r="5" spans="2:39" ht="18.75" customHeight="1">
      <c r="B5" s="556"/>
      <c r="C5" s="557"/>
      <c r="D5" s="441" t="s">
        <v>0</v>
      </c>
      <c r="E5" s="442"/>
      <c r="F5" s="442"/>
      <c r="G5" s="442"/>
      <c r="H5" s="442"/>
      <c r="I5" s="442"/>
      <c r="J5" s="442"/>
      <c r="K5" s="442"/>
      <c r="L5" s="443"/>
      <c r="M5" s="441" t="s">
        <v>1</v>
      </c>
      <c r="N5" s="442"/>
      <c r="O5" s="442"/>
      <c r="P5" s="442"/>
      <c r="Q5" s="442"/>
      <c r="R5" s="442"/>
      <c r="S5" s="442"/>
      <c r="T5" s="442"/>
      <c r="U5" s="443"/>
      <c r="V5" s="441" t="s">
        <v>2</v>
      </c>
      <c r="W5" s="442"/>
      <c r="X5" s="442"/>
      <c r="Y5" s="442"/>
      <c r="Z5" s="442"/>
      <c r="AA5" s="442"/>
      <c r="AB5" s="442"/>
      <c r="AC5" s="442"/>
      <c r="AD5" s="443"/>
      <c r="AE5" s="441" t="s">
        <v>111</v>
      </c>
      <c r="AF5" s="442"/>
      <c r="AG5" s="442"/>
      <c r="AH5" s="442"/>
      <c r="AI5" s="442"/>
      <c r="AJ5" s="442"/>
      <c r="AK5" s="442"/>
      <c r="AL5" s="442"/>
      <c r="AM5" s="443"/>
    </row>
    <row r="6" spans="2:39" ht="24">
      <c r="B6" s="615"/>
      <c r="C6" s="559"/>
      <c r="D6" s="7" t="s">
        <v>69</v>
      </c>
      <c r="E6" s="386" t="s">
        <v>68</v>
      </c>
      <c r="F6" s="451"/>
      <c r="G6" s="444" t="s">
        <v>64</v>
      </c>
      <c r="H6" s="387"/>
      <c r="I6" s="387"/>
      <c r="J6" s="387"/>
      <c r="K6" s="387"/>
      <c r="L6" s="445"/>
      <c r="M6" s="7" t="s">
        <v>69</v>
      </c>
      <c r="N6" s="386" t="s">
        <v>68</v>
      </c>
      <c r="O6" s="451"/>
      <c r="P6" s="444" t="s">
        <v>64</v>
      </c>
      <c r="Q6" s="387"/>
      <c r="R6" s="387"/>
      <c r="S6" s="387"/>
      <c r="T6" s="387"/>
      <c r="U6" s="445"/>
      <c r="V6" s="7" t="s">
        <v>69</v>
      </c>
      <c r="W6" s="386" t="s">
        <v>68</v>
      </c>
      <c r="X6" s="451"/>
      <c r="Y6" s="444" t="s">
        <v>64</v>
      </c>
      <c r="Z6" s="387"/>
      <c r="AA6" s="387"/>
      <c r="AB6" s="387"/>
      <c r="AC6" s="387"/>
      <c r="AD6" s="445"/>
      <c r="AE6" s="7" t="s">
        <v>69</v>
      </c>
      <c r="AF6" s="389" t="s">
        <v>68</v>
      </c>
      <c r="AG6" s="621"/>
      <c r="AH6" s="444" t="s">
        <v>64</v>
      </c>
      <c r="AI6" s="387"/>
      <c r="AJ6" s="387"/>
      <c r="AK6" s="387"/>
      <c r="AL6" s="387"/>
      <c r="AM6" s="445"/>
    </row>
    <row r="7" spans="2:39" ht="17.25" customHeight="1" thickBot="1">
      <c r="B7" s="75"/>
      <c r="C7" s="76"/>
      <c r="D7" s="91" t="s">
        <v>113</v>
      </c>
      <c r="E7" s="416" t="s">
        <v>67</v>
      </c>
      <c r="F7" s="417"/>
      <c r="G7" s="438" t="s">
        <v>65</v>
      </c>
      <c r="H7" s="438"/>
      <c r="I7" s="438" t="s">
        <v>66</v>
      </c>
      <c r="J7" s="439"/>
      <c r="K7" s="438" t="s">
        <v>112</v>
      </c>
      <c r="L7" s="446"/>
      <c r="M7" s="91" t="s">
        <v>113</v>
      </c>
      <c r="N7" s="416" t="s">
        <v>67</v>
      </c>
      <c r="O7" s="417"/>
      <c r="P7" s="438" t="s">
        <v>65</v>
      </c>
      <c r="Q7" s="438"/>
      <c r="R7" s="438" t="s">
        <v>66</v>
      </c>
      <c r="S7" s="439"/>
      <c r="T7" s="438" t="s">
        <v>112</v>
      </c>
      <c r="U7" s="446"/>
      <c r="V7" s="91" t="s">
        <v>113</v>
      </c>
      <c r="W7" s="416" t="s">
        <v>67</v>
      </c>
      <c r="X7" s="417"/>
      <c r="Y7" s="438" t="s">
        <v>65</v>
      </c>
      <c r="Z7" s="438"/>
      <c r="AA7" s="438" t="s">
        <v>66</v>
      </c>
      <c r="AB7" s="439"/>
      <c r="AC7" s="438" t="s">
        <v>112</v>
      </c>
      <c r="AD7" s="446"/>
      <c r="AE7" s="91" t="s">
        <v>113</v>
      </c>
      <c r="AF7" s="416" t="s">
        <v>67</v>
      </c>
      <c r="AG7" s="417"/>
      <c r="AH7" s="438" t="s">
        <v>65</v>
      </c>
      <c r="AI7" s="438"/>
      <c r="AJ7" s="438" t="s">
        <v>66</v>
      </c>
      <c r="AK7" s="439"/>
      <c r="AL7" s="438" t="s">
        <v>112</v>
      </c>
      <c r="AM7" s="446"/>
    </row>
    <row r="8" spans="2:39" ht="27" customHeight="1">
      <c r="B8" s="8" t="s">
        <v>3</v>
      </c>
      <c r="C8" s="9" t="s">
        <v>4</v>
      </c>
      <c r="D8" s="235">
        <v>645</v>
      </c>
      <c r="E8" s="236">
        <f>ROUNDDOWN(D8*10.66,0)</f>
        <v>6875</v>
      </c>
      <c r="F8" s="237" t="s">
        <v>5</v>
      </c>
      <c r="G8" s="238">
        <f>ROUNDUP(E8*10%,0)</f>
        <v>688</v>
      </c>
      <c r="H8" s="237" t="s">
        <v>5</v>
      </c>
      <c r="I8" s="238">
        <f>ROUNDUP(E8*20%,0)</f>
        <v>1375</v>
      </c>
      <c r="J8" s="237" t="s">
        <v>5</v>
      </c>
      <c r="K8" s="238">
        <f>ROUNDUP(E8*30%,0)</f>
        <v>2063</v>
      </c>
      <c r="L8" s="237" t="s">
        <v>5</v>
      </c>
      <c r="M8" s="235">
        <v>645</v>
      </c>
      <c r="N8" s="236">
        <f>ROUNDDOWN(M8*10.66,0)</f>
        <v>6875</v>
      </c>
      <c r="O8" s="237" t="s">
        <v>5</v>
      </c>
      <c r="P8" s="239">
        <f>ROUNDUP(N8*10%,0)</f>
        <v>688</v>
      </c>
      <c r="Q8" s="237" t="s">
        <v>8</v>
      </c>
      <c r="R8" s="238">
        <f>ROUNDUP(N8*20%,0)</f>
        <v>1375</v>
      </c>
      <c r="S8" s="237" t="s">
        <v>5</v>
      </c>
      <c r="T8" s="238">
        <f>ROUNDUP(N8*30%,0)</f>
        <v>2063</v>
      </c>
      <c r="U8" s="237" t="s">
        <v>5</v>
      </c>
      <c r="V8" s="235">
        <v>746</v>
      </c>
      <c r="W8" s="236">
        <f>ROUNDDOWN(V8*10.66,0)</f>
        <v>7952</v>
      </c>
      <c r="X8" s="237" t="s">
        <v>5</v>
      </c>
      <c r="Y8" s="239">
        <f>ROUNDUP(W8*10%,0)</f>
        <v>796</v>
      </c>
      <c r="Z8" s="237" t="s">
        <v>8</v>
      </c>
      <c r="AA8" s="238">
        <f>ROUNDUP(W8*20%,0)</f>
        <v>1591</v>
      </c>
      <c r="AB8" s="240" t="s">
        <v>5</v>
      </c>
      <c r="AC8" s="238">
        <f>ROUNDUP(W8*30%,0)</f>
        <v>2386</v>
      </c>
      <c r="AD8" s="237" t="s">
        <v>5</v>
      </c>
      <c r="AE8" s="241">
        <v>746</v>
      </c>
      <c r="AF8" s="236">
        <f>ROUNDDOWN(AE8*10.66,0)</f>
        <v>7952</v>
      </c>
      <c r="AG8" s="237" t="s">
        <v>5</v>
      </c>
      <c r="AH8" s="239">
        <f>ROUNDUP(AF8*10%,0)</f>
        <v>796</v>
      </c>
      <c r="AI8" s="237" t="s">
        <v>8</v>
      </c>
      <c r="AJ8" s="238">
        <f>ROUNDUP(AF8*20%,0)</f>
        <v>1591</v>
      </c>
      <c r="AK8" s="237" t="s">
        <v>5</v>
      </c>
      <c r="AL8" s="238">
        <f>ROUNDUP(AF8*30%,0)</f>
        <v>2386</v>
      </c>
      <c r="AM8" s="242" t="s">
        <v>5</v>
      </c>
    </row>
    <row r="9" spans="2:39" ht="27" customHeight="1">
      <c r="B9" s="12" t="s">
        <v>6</v>
      </c>
      <c r="C9" s="13" t="s">
        <v>7</v>
      </c>
      <c r="D9" s="243">
        <v>715</v>
      </c>
      <c r="E9" s="244">
        <f>ROUNDDOWN(D9*10.66,0)</f>
        <v>7621</v>
      </c>
      <c r="F9" s="245" t="s">
        <v>5</v>
      </c>
      <c r="G9" s="246">
        <f>ROUNDUP(E9*10%,0)</f>
        <v>763</v>
      </c>
      <c r="H9" s="245" t="s">
        <v>5</v>
      </c>
      <c r="I9" s="246">
        <f>ROUNDUP(E9*20%,0)</f>
        <v>1525</v>
      </c>
      <c r="J9" s="245" t="s">
        <v>5</v>
      </c>
      <c r="K9" s="246">
        <f>ROUNDUP(E9*30%,0)</f>
        <v>2287</v>
      </c>
      <c r="L9" s="247" t="s">
        <v>8</v>
      </c>
      <c r="M9" s="243">
        <v>715</v>
      </c>
      <c r="N9" s="244">
        <f>ROUNDDOWN(M9*10.66,0)</f>
        <v>7621</v>
      </c>
      <c r="O9" s="245" t="s">
        <v>8</v>
      </c>
      <c r="P9" s="246">
        <f>ROUNDUP(N9*10%,0)</f>
        <v>763</v>
      </c>
      <c r="Q9" s="245" t="s">
        <v>8</v>
      </c>
      <c r="R9" s="246">
        <f>ROUNDUP(N9*20%,0)</f>
        <v>1525</v>
      </c>
      <c r="S9" s="245" t="s">
        <v>5</v>
      </c>
      <c r="T9" s="246">
        <f>ROUNDUP(N9*30%,0)</f>
        <v>2287</v>
      </c>
      <c r="U9" s="247" t="s">
        <v>8</v>
      </c>
      <c r="V9" s="248">
        <v>815</v>
      </c>
      <c r="W9" s="244">
        <f>ROUNDDOWN(V9*10.66,0)</f>
        <v>8687</v>
      </c>
      <c r="X9" s="245" t="s">
        <v>8</v>
      </c>
      <c r="Y9" s="246">
        <f>ROUNDUP(W9*10%,0)</f>
        <v>869</v>
      </c>
      <c r="Z9" s="245" t="s">
        <v>8</v>
      </c>
      <c r="AA9" s="246">
        <f>ROUNDUP(W9*20%,0)</f>
        <v>1738</v>
      </c>
      <c r="AB9" s="249" t="s">
        <v>5</v>
      </c>
      <c r="AC9" s="246">
        <f>ROUNDUP(W9*30%,0)</f>
        <v>2607</v>
      </c>
      <c r="AD9" s="247" t="s">
        <v>8</v>
      </c>
      <c r="AE9" s="250">
        <v>815</v>
      </c>
      <c r="AF9" s="244">
        <f>ROUNDDOWN(AE9*10.66,0)</f>
        <v>8687</v>
      </c>
      <c r="AG9" s="245" t="s">
        <v>8</v>
      </c>
      <c r="AH9" s="246">
        <f>ROUNDUP(AF9*10%,0)</f>
        <v>869</v>
      </c>
      <c r="AI9" s="245" t="s">
        <v>8</v>
      </c>
      <c r="AJ9" s="246">
        <f>ROUNDUP(AF9*20%,0)</f>
        <v>1738</v>
      </c>
      <c r="AK9" s="245" t="s">
        <v>5</v>
      </c>
      <c r="AL9" s="246">
        <f>ROUNDUP(AF9*30%,0)</f>
        <v>2607</v>
      </c>
      <c r="AM9" s="247" t="s">
        <v>8</v>
      </c>
    </row>
    <row r="10" spans="2:39" ht="27" customHeight="1">
      <c r="B10" s="12" t="s">
        <v>9</v>
      </c>
      <c r="C10" s="13" t="s">
        <v>7</v>
      </c>
      <c r="D10" s="243">
        <v>787</v>
      </c>
      <c r="E10" s="244">
        <f>ROUNDDOWN(D10*10.66,0)</f>
        <v>8389</v>
      </c>
      <c r="F10" s="245" t="s">
        <v>5</v>
      </c>
      <c r="G10" s="246">
        <f>ROUNDUP(E10*10%,0)</f>
        <v>839</v>
      </c>
      <c r="H10" s="245" t="s">
        <v>5</v>
      </c>
      <c r="I10" s="246">
        <f>ROUNDUP(E10*20%,0)</f>
        <v>1678</v>
      </c>
      <c r="J10" s="245" t="s">
        <v>5</v>
      </c>
      <c r="K10" s="246">
        <f>ROUNDUP(E10*30%,0)</f>
        <v>2517</v>
      </c>
      <c r="L10" s="247" t="s">
        <v>8</v>
      </c>
      <c r="M10" s="243">
        <v>787</v>
      </c>
      <c r="N10" s="244">
        <f>ROUNDDOWN(M10*10.66,0)</f>
        <v>8389</v>
      </c>
      <c r="O10" s="245" t="s">
        <v>8</v>
      </c>
      <c r="P10" s="246">
        <f>ROUNDUP(N10*10%,0)</f>
        <v>839</v>
      </c>
      <c r="Q10" s="245" t="s">
        <v>8</v>
      </c>
      <c r="R10" s="246">
        <f>ROUNDUP(N10*20%,0)</f>
        <v>1678</v>
      </c>
      <c r="S10" s="245" t="s">
        <v>5</v>
      </c>
      <c r="T10" s="246">
        <f>ROUNDUP(N10*30%,0)</f>
        <v>2517</v>
      </c>
      <c r="U10" s="247" t="s">
        <v>8</v>
      </c>
      <c r="V10" s="248">
        <v>891</v>
      </c>
      <c r="W10" s="244">
        <f>ROUNDDOWN(V10*10.66,0)</f>
        <v>9498</v>
      </c>
      <c r="X10" s="245" t="s">
        <v>8</v>
      </c>
      <c r="Y10" s="246">
        <f>ROUNDUP(W10*10%,0)</f>
        <v>950</v>
      </c>
      <c r="Z10" s="245" t="s">
        <v>8</v>
      </c>
      <c r="AA10" s="246">
        <f>ROUNDUP(W10*20%,0)</f>
        <v>1900</v>
      </c>
      <c r="AB10" s="249" t="s">
        <v>5</v>
      </c>
      <c r="AC10" s="246">
        <f>ROUNDUP(W10*30%,0)</f>
        <v>2850</v>
      </c>
      <c r="AD10" s="247" t="s">
        <v>8</v>
      </c>
      <c r="AE10" s="250">
        <v>891</v>
      </c>
      <c r="AF10" s="244">
        <f>ROUNDDOWN(AE10*10.66,0)</f>
        <v>9498</v>
      </c>
      <c r="AG10" s="245" t="s">
        <v>8</v>
      </c>
      <c r="AH10" s="246">
        <f>ROUNDUP(AF10*10%,0)</f>
        <v>950</v>
      </c>
      <c r="AI10" s="245" t="s">
        <v>8</v>
      </c>
      <c r="AJ10" s="246">
        <f>ROUNDUP(AF10*20%,0)</f>
        <v>1900</v>
      </c>
      <c r="AK10" s="245" t="s">
        <v>5</v>
      </c>
      <c r="AL10" s="246">
        <f>ROUNDUP(AF10*30%,0)</f>
        <v>2850</v>
      </c>
      <c r="AM10" s="247" t="s">
        <v>8</v>
      </c>
    </row>
    <row r="11" spans="2:39" ht="27" customHeight="1">
      <c r="B11" s="12" t="s">
        <v>10</v>
      </c>
      <c r="C11" s="13" t="s">
        <v>7</v>
      </c>
      <c r="D11" s="243">
        <v>856</v>
      </c>
      <c r="E11" s="244">
        <f>ROUNDDOWN(D11*10.66,0)</f>
        <v>9124</v>
      </c>
      <c r="F11" s="245" t="s">
        <v>5</v>
      </c>
      <c r="G11" s="246">
        <f>ROUNDUP(E11*10%,0)</f>
        <v>913</v>
      </c>
      <c r="H11" s="245" t="s">
        <v>5</v>
      </c>
      <c r="I11" s="246">
        <f>ROUNDUP(E11*20%,0)</f>
        <v>1825</v>
      </c>
      <c r="J11" s="245" t="s">
        <v>5</v>
      </c>
      <c r="K11" s="246">
        <f>ROUNDUP(E11*30%,0)</f>
        <v>2738</v>
      </c>
      <c r="L11" s="247" t="s">
        <v>8</v>
      </c>
      <c r="M11" s="243">
        <v>856</v>
      </c>
      <c r="N11" s="244">
        <f>ROUNDDOWN(M11*10.66,0)</f>
        <v>9124</v>
      </c>
      <c r="O11" s="245" t="s">
        <v>8</v>
      </c>
      <c r="P11" s="246">
        <f>ROUNDUP(N11*10%,0)</f>
        <v>913</v>
      </c>
      <c r="Q11" s="245" t="s">
        <v>8</v>
      </c>
      <c r="R11" s="246">
        <f>ROUNDUP(N11*20%,0)</f>
        <v>1825</v>
      </c>
      <c r="S11" s="245" t="s">
        <v>5</v>
      </c>
      <c r="T11" s="246">
        <f>ROUNDUP(N11*30%,0)</f>
        <v>2738</v>
      </c>
      <c r="U11" s="247" t="s">
        <v>8</v>
      </c>
      <c r="V11" s="248">
        <v>959</v>
      </c>
      <c r="W11" s="244">
        <f>ROUNDDOWN(V11*10.66,0)</f>
        <v>10222</v>
      </c>
      <c r="X11" s="245" t="s">
        <v>8</v>
      </c>
      <c r="Y11" s="246">
        <f>ROUNDUP(W11*10%,0)</f>
        <v>1023</v>
      </c>
      <c r="Z11" s="245" t="s">
        <v>8</v>
      </c>
      <c r="AA11" s="246">
        <f>ROUNDUP(W11*20%,0)</f>
        <v>2045</v>
      </c>
      <c r="AB11" s="249" t="s">
        <v>5</v>
      </c>
      <c r="AC11" s="246">
        <f>ROUNDUP(W11*30%,0)</f>
        <v>3067</v>
      </c>
      <c r="AD11" s="247" t="s">
        <v>8</v>
      </c>
      <c r="AE11" s="250">
        <v>959</v>
      </c>
      <c r="AF11" s="244">
        <f>ROUNDDOWN(AE11*10.66,0)</f>
        <v>10222</v>
      </c>
      <c r="AG11" s="245" t="s">
        <v>8</v>
      </c>
      <c r="AH11" s="246">
        <f>ROUNDUP(AF11*10%,0)</f>
        <v>1023</v>
      </c>
      <c r="AI11" s="245" t="s">
        <v>8</v>
      </c>
      <c r="AJ11" s="246">
        <f>ROUNDUP(AF11*20%,0)</f>
        <v>2045</v>
      </c>
      <c r="AK11" s="245" t="s">
        <v>5</v>
      </c>
      <c r="AL11" s="246">
        <f>ROUNDUP(AF11*30%,0)</f>
        <v>3067</v>
      </c>
      <c r="AM11" s="247" t="s">
        <v>8</v>
      </c>
    </row>
    <row r="12" spans="2:39" ht="27" customHeight="1" thickBot="1">
      <c r="B12" s="19" t="s">
        <v>11</v>
      </c>
      <c r="C12" s="20" t="s">
        <v>7</v>
      </c>
      <c r="D12" s="251">
        <v>926</v>
      </c>
      <c r="E12" s="252">
        <f>ROUNDDOWN(D12*10.66,0)</f>
        <v>9871</v>
      </c>
      <c r="F12" s="253" t="s">
        <v>5</v>
      </c>
      <c r="G12" s="254">
        <f>ROUNDUP(E12*10%,0)</f>
        <v>988</v>
      </c>
      <c r="H12" s="253" t="s">
        <v>5</v>
      </c>
      <c r="I12" s="254">
        <f>ROUNDUP(E12*20%,0)</f>
        <v>1975</v>
      </c>
      <c r="J12" s="253" t="s">
        <v>5</v>
      </c>
      <c r="K12" s="254">
        <f>ROUNDUP(E12*30%,0)</f>
        <v>2962</v>
      </c>
      <c r="L12" s="255" t="s">
        <v>8</v>
      </c>
      <c r="M12" s="256">
        <v>926</v>
      </c>
      <c r="N12" s="252">
        <f>ROUNDDOWN(M12*10.66,0)</f>
        <v>9871</v>
      </c>
      <c r="O12" s="253" t="s">
        <v>8</v>
      </c>
      <c r="P12" s="254">
        <f>ROUNDUP(N12*10%,0)</f>
        <v>988</v>
      </c>
      <c r="Q12" s="253" t="s">
        <v>8</v>
      </c>
      <c r="R12" s="254">
        <f>ROUNDUP(N12*20%,0)</f>
        <v>1975</v>
      </c>
      <c r="S12" s="253" t="s">
        <v>5</v>
      </c>
      <c r="T12" s="254">
        <f>ROUNDUP(N12*30%,0)</f>
        <v>2962</v>
      </c>
      <c r="U12" s="255" t="s">
        <v>8</v>
      </c>
      <c r="V12" s="256">
        <v>1028</v>
      </c>
      <c r="W12" s="252">
        <f>ROUNDDOWN(V12*10.66,0)</f>
        <v>10958</v>
      </c>
      <c r="X12" s="253" t="s">
        <v>8</v>
      </c>
      <c r="Y12" s="254">
        <f>ROUNDUP(W12*10%,0)</f>
        <v>1096</v>
      </c>
      <c r="Z12" s="253" t="s">
        <v>8</v>
      </c>
      <c r="AA12" s="254">
        <f>ROUNDUP(W12*20%,0)</f>
        <v>2192</v>
      </c>
      <c r="AB12" s="257" t="s">
        <v>5</v>
      </c>
      <c r="AC12" s="254">
        <f>ROUNDUP(W12*30%,0)</f>
        <v>3288</v>
      </c>
      <c r="AD12" s="255" t="s">
        <v>8</v>
      </c>
      <c r="AE12" s="258">
        <v>1028</v>
      </c>
      <c r="AF12" s="252">
        <f>ROUNDDOWN(AE12*10.66,0)</f>
        <v>10958</v>
      </c>
      <c r="AG12" s="253" t="s">
        <v>8</v>
      </c>
      <c r="AH12" s="254">
        <f>ROUNDUP(AF12*10%,0)</f>
        <v>1096</v>
      </c>
      <c r="AI12" s="253" t="s">
        <v>8</v>
      </c>
      <c r="AJ12" s="254">
        <f>ROUNDUP(AF12*20%,0)</f>
        <v>2192</v>
      </c>
      <c r="AK12" s="253" t="s">
        <v>5</v>
      </c>
      <c r="AL12" s="254">
        <f>ROUNDUP(AF12*30%,0)</f>
        <v>3288</v>
      </c>
      <c r="AM12" s="255" t="s">
        <v>8</v>
      </c>
    </row>
    <row r="13" spans="2:39" ht="9.75" customHeight="1">
      <c r="B13" s="66"/>
      <c r="C13" s="66"/>
      <c r="D13" s="134"/>
      <c r="E13" s="68"/>
      <c r="F13" s="68"/>
      <c r="G13" s="68"/>
      <c r="H13" s="68"/>
      <c r="I13" s="68"/>
      <c r="J13" s="68"/>
      <c r="K13" s="68"/>
      <c r="L13" s="68"/>
      <c r="M13" s="68"/>
      <c r="N13" s="68"/>
      <c r="O13" s="68"/>
      <c r="P13" s="68"/>
      <c r="Q13" s="68"/>
      <c r="R13" s="68"/>
      <c r="S13" s="68"/>
      <c r="T13" s="68"/>
      <c r="U13" s="68"/>
      <c r="V13" s="68"/>
      <c r="W13" s="68"/>
      <c r="X13" s="68"/>
      <c r="Y13" s="68"/>
      <c r="Z13" s="68"/>
      <c r="AA13" s="68"/>
      <c r="AB13" s="70"/>
      <c r="AC13" s="68"/>
      <c r="AD13" s="68"/>
      <c r="AE13" s="135"/>
      <c r="AF13" s="68"/>
      <c r="AG13" s="68"/>
      <c r="AH13" s="68"/>
      <c r="AI13" s="68"/>
      <c r="AJ13" s="68"/>
      <c r="AK13" s="68"/>
      <c r="AL13" s="68"/>
      <c r="AM13" s="68"/>
    </row>
    <row r="14" spans="2:39" s="349" customFormat="1" ht="19.5" customHeight="1">
      <c r="B14" s="620" t="s">
        <v>169</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350"/>
    </row>
    <row r="15" spans="2:39" s="349" customFormat="1" ht="39.75" customHeight="1">
      <c r="B15" s="620" t="s">
        <v>178</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350"/>
    </row>
    <row r="16" spans="2:39" s="349" customFormat="1" ht="19.5" customHeight="1">
      <c r="B16" s="620" t="s">
        <v>170</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350"/>
    </row>
    <row r="17" spans="2:38" ht="19.5" customHeight="1">
      <c r="B17" s="627" t="s">
        <v>167</v>
      </c>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row>
    <row r="18" spans="2:38" ht="19.5" customHeight="1">
      <c r="B18" s="627" t="s">
        <v>168</v>
      </c>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row>
    <row r="19" spans="2:38" ht="19.5" customHeight="1">
      <c r="B19" s="620" t="s">
        <v>172</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row>
    <row r="20" spans="2:38" ht="19.5" customHeight="1">
      <c r="B20" s="628" t="s">
        <v>171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row>
    <row r="21" spans="2:37" ht="9" customHeight="1">
      <c r="B21" s="66"/>
      <c r="C21" s="66"/>
      <c r="D21" s="67"/>
      <c r="E21" s="68"/>
      <c r="F21" s="68"/>
      <c r="G21" s="68"/>
      <c r="H21" s="68"/>
      <c r="I21" s="68"/>
      <c r="J21" s="68"/>
      <c r="K21" s="68"/>
      <c r="L21" s="68"/>
      <c r="M21" s="69"/>
      <c r="N21" s="68"/>
      <c r="O21" s="68"/>
      <c r="P21" s="68"/>
      <c r="Q21" s="68"/>
      <c r="R21" s="68"/>
      <c r="S21" s="68"/>
      <c r="T21" s="68"/>
      <c r="U21" s="68"/>
      <c r="V21" s="69"/>
      <c r="W21" s="68"/>
      <c r="X21" s="68"/>
      <c r="Y21" s="68"/>
      <c r="Z21" s="68"/>
      <c r="AA21" s="68"/>
      <c r="AB21" s="70"/>
      <c r="AC21" s="70"/>
      <c r="AD21" s="70"/>
      <c r="AE21" s="71"/>
      <c r="AF21" s="68"/>
      <c r="AG21" s="68"/>
      <c r="AH21" s="68"/>
      <c r="AI21" s="68"/>
      <c r="AJ21" s="68"/>
      <c r="AK21" s="68"/>
    </row>
    <row r="22" ht="15" customHeight="1">
      <c r="B22" s="72" t="s">
        <v>12</v>
      </c>
    </row>
    <row r="23" spans="2:39" ht="18.75" customHeight="1">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1"/>
      <c r="AA23" s="532" t="s">
        <v>72</v>
      </c>
      <c r="AB23" s="530"/>
      <c r="AC23" s="530"/>
      <c r="AD23" s="530"/>
      <c r="AE23" s="531"/>
      <c r="AF23" s="533" t="s">
        <v>75</v>
      </c>
      <c r="AG23" s="534"/>
      <c r="AH23" s="606" t="s">
        <v>71</v>
      </c>
      <c r="AI23" s="607"/>
      <c r="AJ23" s="607"/>
      <c r="AK23" s="607"/>
      <c r="AL23" s="607"/>
      <c r="AM23" s="608"/>
    </row>
    <row r="24" spans="2:39" ht="13.5" thickBo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7"/>
      <c r="AA24" s="538" t="s">
        <v>114</v>
      </c>
      <c r="AB24" s="539"/>
      <c r="AC24" s="539"/>
      <c r="AD24" s="539"/>
      <c r="AE24" s="540"/>
      <c r="AF24" s="541" t="s">
        <v>74</v>
      </c>
      <c r="AG24" s="542"/>
      <c r="AH24" s="515" t="s">
        <v>65</v>
      </c>
      <c r="AI24" s="515"/>
      <c r="AJ24" s="515" t="s">
        <v>66</v>
      </c>
      <c r="AK24" s="516"/>
      <c r="AL24" s="618" t="s">
        <v>112</v>
      </c>
      <c r="AM24" s="619"/>
    </row>
    <row r="25" spans="2:39" ht="24.75" customHeight="1" thickTop="1">
      <c r="B25" s="612" t="s">
        <v>179</v>
      </c>
      <c r="C25" s="613"/>
      <c r="D25" s="613"/>
      <c r="E25" s="614"/>
      <c r="F25" s="58"/>
      <c r="G25" s="85"/>
      <c r="H25" s="85"/>
      <c r="I25" s="609" t="s">
        <v>14</v>
      </c>
      <c r="J25" s="609"/>
      <c r="K25" s="609"/>
      <c r="L25" s="609"/>
      <c r="M25" s="609"/>
      <c r="N25" s="609"/>
      <c r="O25" s="609"/>
      <c r="P25" s="609"/>
      <c r="Q25" s="609"/>
      <c r="R25" s="609"/>
      <c r="S25" s="609"/>
      <c r="T25" s="609"/>
      <c r="U25" s="609"/>
      <c r="V25" s="609"/>
      <c r="W25" s="609"/>
      <c r="X25" s="609"/>
      <c r="Y25" s="77"/>
      <c r="Z25" s="77"/>
      <c r="AA25" s="59"/>
      <c r="AB25" s="610" t="s">
        <v>15</v>
      </c>
      <c r="AC25" s="610"/>
      <c r="AD25" s="610"/>
      <c r="AE25" s="611"/>
      <c r="AF25" s="60">
        <f>ROUNDDOWN(AB25*10.66,0)</f>
        <v>127</v>
      </c>
      <c r="AG25" s="61" t="s">
        <v>5</v>
      </c>
      <c r="AH25" s="92">
        <f>ROUNDUP(AF25*10%,0)</f>
        <v>13</v>
      </c>
      <c r="AI25" s="61" t="s">
        <v>8</v>
      </c>
      <c r="AJ25" s="62">
        <f>ROUNDUP(AF25*20%,0)</f>
        <v>26</v>
      </c>
      <c r="AK25" s="113" t="s">
        <v>5</v>
      </c>
      <c r="AL25" s="62">
        <f>ROUNDUP(AF25*30%,0)</f>
        <v>39</v>
      </c>
      <c r="AM25" s="139" t="s">
        <v>5</v>
      </c>
    </row>
    <row r="26" spans="2:39" ht="24.75" customHeight="1">
      <c r="B26" s="523" t="s">
        <v>59</v>
      </c>
      <c r="C26" s="524"/>
      <c r="D26" s="524"/>
      <c r="E26" s="525"/>
      <c r="F26" s="32"/>
      <c r="G26" s="78"/>
      <c r="H26" s="78"/>
      <c r="I26" s="526" t="s">
        <v>14</v>
      </c>
      <c r="J26" s="526"/>
      <c r="K26" s="526"/>
      <c r="L26" s="526"/>
      <c r="M26" s="526"/>
      <c r="N26" s="526"/>
      <c r="O26" s="526"/>
      <c r="P26" s="526"/>
      <c r="Q26" s="526"/>
      <c r="R26" s="526"/>
      <c r="S26" s="526"/>
      <c r="T26" s="526"/>
      <c r="U26" s="526"/>
      <c r="V26" s="526"/>
      <c r="W26" s="526"/>
      <c r="X26" s="526"/>
      <c r="Y26" s="84"/>
      <c r="Z26" s="84"/>
      <c r="AA26" s="74"/>
      <c r="AB26" s="449" t="s">
        <v>60</v>
      </c>
      <c r="AC26" s="449"/>
      <c r="AD26" s="449"/>
      <c r="AE26" s="598"/>
      <c r="AF26" s="34">
        <f aca="true" t="shared" si="0" ref="AF26:AF57">ROUNDDOWN(AB26*10.66,0)</f>
        <v>596</v>
      </c>
      <c r="AG26" s="40" t="s">
        <v>5</v>
      </c>
      <c r="AH26" s="93">
        <f aca="true" t="shared" si="1" ref="AH26:AH57">ROUNDUP(AF26*10%,0)</f>
        <v>60</v>
      </c>
      <c r="AI26" s="40" t="s">
        <v>8</v>
      </c>
      <c r="AJ26" s="64">
        <f aca="true" t="shared" si="2" ref="AJ26:AJ57">ROUNDUP(AF26*20%,0)</f>
        <v>120</v>
      </c>
      <c r="AK26" s="114" t="s">
        <v>5</v>
      </c>
      <c r="AL26" s="119">
        <f>ROUNDUP(AF26*30%,0)</f>
        <v>179</v>
      </c>
      <c r="AM26" s="120" t="s">
        <v>8</v>
      </c>
    </row>
    <row r="27" spans="2:39" ht="24.75" customHeight="1">
      <c r="B27" s="602" t="s">
        <v>93</v>
      </c>
      <c r="C27" s="603"/>
      <c r="D27" s="603"/>
      <c r="E27" s="575"/>
      <c r="F27" s="161"/>
      <c r="G27" s="82"/>
      <c r="H27" s="82"/>
      <c r="I27" s="571" t="s">
        <v>17</v>
      </c>
      <c r="J27" s="530"/>
      <c r="K27" s="530"/>
      <c r="L27" s="530"/>
      <c r="M27" s="530"/>
      <c r="N27" s="530"/>
      <c r="O27" s="530"/>
      <c r="P27" s="530"/>
      <c r="Q27" s="530"/>
      <c r="R27" s="530"/>
      <c r="S27" s="530"/>
      <c r="T27" s="530"/>
      <c r="U27" s="530"/>
      <c r="V27" s="530"/>
      <c r="W27" s="530"/>
      <c r="X27" s="530"/>
      <c r="Y27" s="138"/>
      <c r="Z27" s="138"/>
      <c r="AA27" s="162"/>
      <c r="AB27" s="604" t="s">
        <v>18</v>
      </c>
      <c r="AC27" s="604"/>
      <c r="AD27" s="604"/>
      <c r="AE27" s="605"/>
      <c r="AF27" s="163">
        <f t="shared" si="0"/>
        <v>42</v>
      </c>
      <c r="AG27" s="42" t="s">
        <v>5</v>
      </c>
      <c r="AH27" s="95">
        <f t="shared" si="1"/>
        <v>5</v>
      </c>
      <c r="AI27" s="42" t="s">
        <v>8</v>
      </c>
      <c r="AJ27" s="164">
        <f t="shared" si="2"/>
        <v>9</v>
      </c>
      <c r="AK27" s="165" t="s">
        <v>5</v>
      </c>
      <c r="AL27" s="142">
        <f aca="true" t="shared" si="3" ref="AL27:AL57">ROUNDUP(AF27*30%,0)</f>
        <v>13</v>
      </c>
      <c r="AM27" s="143" t="s">
        <v>8</v>
      </c>
    </row>
    <row r="28" spans="2:39" ht="24.75" customHeight="1">
      <c r="B28" s="588" t="s">
        <v>94</v>
      </c>
      <c r="C28" s="599"/>
      <c r="D28" s="599"/>
      <c r="E28" s="600"/>
      <c r="F28" s="145"/>
      <c r="G28" s="144"/>
      <c r="H28" s="144"/>
      <c r="I28" s="552" t="s">
        <v>17</v>
      </c>
      <c r="J28" s="601"/>
      <c r="K28" s="601"/>
      <c r="L28" s="601"/>
      <c r="M28" s="601"/>
      <c r="N28" s="601"/>
      <c r="O28" s="601"/>
      <c r="P28" s="601"/>
      <c r="Q28" s="601"/>
      <c r="R28" s="601"/>
      <c r="S28" s="601"/>
      <c r="T28" s="601"/>
      <c r="U28" s="601"/>
      <c r="V28" s="601"/>
      <c r="W28" s="601"/>
      <c r="X28" s="601"/>
      <c r="Y28" s="155"/>
      <c r="Z28" s="155"/>
      <c r="AA28" s="156"/>
      <c r="AB28" s="554" t="s">
        <v>20</v>
      </c>
      <c r="AC28" s="554"/>
      <c r="AD28" s="554"/>
      <c r="AE28" s="591"/>
      <c r="AF28" s="148">
        <f t="shared" si="0"/>
        <v>85</v>
      </c>
      <c r="AG28" s="149" t="s">
        <v>5</v>
      </c>
      <c r="AH28" s="150">
        <f t="shared" si="1"/>
        <v>9</v>
      </c>
      <c r="AI28" s="149" t="s">
        <v>8</v>
      </c>
      <c r="AJ28" s="151">
        <f t="shared" si="2"/>
        <v>17</v>
      </c>
      <c r="AK28" s="152" t="s">
        <v>5</v>
      </c>
      <c r="AL28" s="153">
        <f t="shared" si="3"/>
        <v>26</v>
      </c>
      <c r="AM28" s="154" t="s">
        <v>8</v>
      </c>
    </row>
    <row r="29" spans="2:39" ht="24.75" customHeight="1">
      <c r="B29" s="588" t="s">
        <v>95</v>
      </c>
      <c r="C29" s="589"/>
      <c r="D29" s="589"/>
      <c r="E29" s="590"/>
      <c r="F29" s="145"/>
      <c r="G29" s="144"/>
      <c r="H29" s="144"/>
      <c r="I29" s="552" t="s">
        <v>17</v>
      </c>
      <c r="J29" s="553"/>
      <c r="K29" s="553"/>
      <c r="L29" s="553"/>
      <c r="M29" s="553"/>
      <c r="N29" s="553"/>
      <c r="O29" s="553"/>
      <c r="P29" s="553"/>
      <c r="Q29" s="553"/>
      <c r="R29" s="553"/>
      <c r="S29" s="553"/>
      <c r="T29" s="553"/>
      <c r="U29" s="553"/>
      <c r="V29" s="553"/>
      <c r="W29" s="553"/>
      <c r="X29" s="553"/>
      <c r="Y29" s="146"/>
      <c r="Z29" s="146"/>
      <c r="AA29" s="147"/>
      <c r="AB29" s="554" t="s">
        <v>44</v>
      </c>
      <c r="AC29" s="554"/>
      <c r="AD29" s="554"/>
      <c r="AE29" s="591"/>
      <c r="AF29" s="187">
        <f t="shared" si="0"/>
        <v>127</v>
      </c>
      <c r="AG29" s="188" t="s">
        <v>5</v>
      </c>
      <c r="AH29" s="189">
        <f t="shared" si="1"/>
        <v>13</v>
      </c>
      <c r="AI29" s="188" t="s">
        <v>8</v>
      </c>
      <c r="AJ29" s="190">
        <f t="shared" si="2"/>
        <v>26</v>
      </c>
      <c r="AK29" s="191" t="s">
        <v>5</v>
      </c>
      <c r="AL29" s="153">
        <f t="shared" si="3"/>
        <v>39</v>
      </c>
      <c r="AM29" s="154" t="s">
        <v>8</v>
      </c>
    </row>
    <row r="30" spans="2:39" ht="24.75" customHeight="1">
      <c r="B30" s="588" t="s">
        <v>96</v>
      </c>
      <c r="C30" s="589"/>
      <c r="D30" s="589"/>
      <c r="E30" s="590"/>
      <c r="F30" s="145"/>
      <c r="G30" s="144"/>
      <c r="H30" s="144"/>
      <c r="I30" s="552" t="s">
        <v>17</v>
      </c>
      <c r="J30" s="553"/>
      <c r="K30" s="553"/>
      <c r="L30" s="553"/>
      <c r="M30" s="553"/>
      <c r="N30" s="553"/>
      <c r="O30" s="553"/>
      <c r="P30" s="553"/>
      <c r="Q30" s="553"/>
      <c r="R30" s="553"/>
      <c r="S30" s="553"/>
      <c r="T30" s="553"/>
      <c r="U30" s="553"/>
      <c r="V30" s="553"/>
      <c r="W30" s="553"/>
      <c r="X30" s="553"/>
      <c r="Y30" s="146"/>
      <c r="Z30" s="146"/>
      <c r="AA30" s="147"/>
      <c r="AB30" s="554" t="s">
        <v>99</v>
      </c>
      <c r="AC30" s="554"/>
      <c r="AD30" s="554"/>
      <c r="AE30" s="591"/>
      <c r="AF30" s="187">
        <f t="shared" si="0"/>
        <v>63</v>
      </c>
      <c r="AG30" s="188" t="s">
        <v>5</v>
      </c>
      <c r="AH30" s="189">
        <f t="shared" si="1"/>
        <v>7</v>
      </c>
      <c r="AI30" s="188" t="s">
        <v>8</v>
      </c>
      <c r="AJ30" s="190">
        <f t="shared" si="2"/>
        <v>13</v>
      </c>
      <c r="AK30" s="192" t="s">
        <v>5</v>
      </c>
      <c r="AL30" s="153">
        <f t="shared" si="3"/>
        <v>19</v>
      </c>
      <c r="AM30" s="154" t="s">
        <v>8</v>
      </c>
    </row>
    <row r="31" spans="2:39" ht="24.75" customHeight="1">
      <c r="B31" s="588" t="s">
        <v>97</v>
      </c>
      <c r="C31" s="589"/>
      <c r="D31" s="589"/>
      <c r="E31" s="590"/>
      <c r="F31" s="145"/>
      <c r="G31" s="144"/>
      <c r="H31" s="144"/>
      <c r="I31" s="552" t="s">
        <v>17</v>
      </c>
      <c r="J31" s="553"/>
      <c r="K31" s="553"/>
      <c r="L31" s="553"/>
      <c r="M31" s="553"/>
      <c r="N31" s="553"/>
      <c r="O31" s="553"/>
      <c r="P31" s="553"/>
      <c r="Q31" s="553"/>
      <c r="R31" s="553"/>
      <c r="S31" s="553"/>
      <c r="T31" s="553"/>
      <c r="U31" s="553"/>
      <c r="V31" s="553"/>
      <c r="W31" s="553"/>
      <c r="X31" s="553"/>
      <c r="Y31" s="146"/>
      <c r="Z31" s="146"/>
      <c r="AA31" s="147"/>
      <c r="AB31" s="554" t="s">
        <v>33</v>
      </c>
      <c r="AC31" s="554"/>
      <c r="AD31" s="554"/>
      <c r="AE31" s="591"/>
      <c r="AF31" s="187">
        <f t="shared" si="0"/>
        <v>245</v>
      </c>
      <c r="AG31" s="188" t="s">
        <v>5</v>
      </c>
      <c r="AH31" s="189">
        <f t="shared" si="1"/>
        <v>25</v>
      </c>
      <c r="AI31" s="188" t="s">
        <v>8</v>
      </c>
      <c r="AJ31" s="190">
        <f t="shared" si="2"/>
        <v>49</v>
      </c>
      <c r="AK31" s="191" t="s">
        <v>5</v>
      </c>
      <c r="AL31" s="153">
        <f t="shared" si="3"/>
        <v>74</v>
      </c>
      <c r="AM31" s="154" t="s">
        <v>8</v>
      </c>
    </row>
    <row r="32" spans="2:39" ht="24.75" customHeight="1">
      <c r="B32" s="592" t="s">
        <v>98</v>
      </c>
      <c r="C32" s="593"/>
      <c r="D32" s="593"/>
      <c r="E32" s="594"/>
      <c r="F32" s="43"/>
      <c r="G32" s="83"/>
      <c r="H32" s="83"/>
      <c r="I32" s="569" t="s">
        <v>17</v>
      </c>
      <c r="J32" s="595"/>
      <c r="K32" s="595"/>
      <c r="L32" s="595"/>
      <c r="M32" s="595"/>
      <c r="N32" s="595"/>
      <c r="O32" s="595"/>
      <c r="P32" s="595"/>
      <c r="Q32" s="595"/>
      <c r="R32" s="595"/>
      <c r="S32" s="595"/>
      <c r="T32" s="595"/>
      <c r="U32" s="595"/>
      <c r="V32" s="595"/>
      <c r="W32" s="595"/>
      <c r="X32" s="595"/>
      <c r="Y32" s="193"/>
      <c r="Z32" s="193"/>
      <c r="AA32" s="194"/>
      <c r="AB32" s="567" t="s">
        <v>100</v>
      </c>
      <c r="AC32" s="567"/>
      <c r="AD32" s="567"/>
      <c r="AE32" s="568"/>
      <c r="AF32" s="195">
        <f t="shared" si="0"/>
        <v>138</v>
      </c>
      <c r="AG32" s="196" t="s">
        <v>5</v>
      </c>
      <c r="AH32" s="197">
        <f t="shared" si="1"/>
        <v>14</v>
      </c>
      <c r="AI32" s="196" t="s">
        <v>8</v>
      </c>
      <c r="AJ32" s="198">
        <f t="shared" si="2"/>
        <v>28</v>
      </c>
      <c r="AK32" s="199" t="s">
        <v>5</v>
      </c>
      <c r="AL32" s="128">
        <f t="shared" si="3"/>
        <v>42</v>
      </c>
      <c r="AM32" s="126" t="s">
        <v>8</v>
      </c>
    </row>
    <row r="33" spans="2:39" ht="24.75" customHeight="1">
      <c r="B33" s="523" t="s">
        <v>61</v>
      </c>
      <c r="C33" s="524"/>
      <c r="D33" s="524"/>
      <c r="E33" s="525"/>
      <c r="F33" s="32"/>
      <c r="G33" s="78"/>
      <c r="H33" s="78"/>
      <c r="I33" s="526" t="s">
        <v>14</v>
      </c>
      <c r="J33" s="526"/>
      <c r="K33" s="526"/>
      <c r="L33" s="526"/>
      <c r="M33" s="526"/>
      <c r="N33" s="526"/>
      <c r="O33" s="526"/>
      <c r="P33" s="526"/>
      <c r="Q33" s="526"/>
      <c r="R33" s="526"/>
      <c r="S33" s="526"/>
      <c r="T33" s="526"/>
      <c r="U33" s="526"/>
      <c r="V33" s="526"/>
      <c r="W33" s="526"/>
      <c r="X33" s="526"/>
      <c r="Y33" s="84"/>
      <c r="Z33" s="84"/>
      <c r="AA33" s="74"/>
      <c r="AB33" s="449" t="s">
        <v>85</v>
      </c>
      <c r="AC33" s="449"/>
      <c r="AD33" s="449"/>
      <c r="AE33" s="598"/>
      <c r="AF33" s="34">
        <f t="shared" si="0"/>
        <v>618</v>
      </c>
      <c r="AG33" s="40" t="s">
        <v>5</v>
      </c>
      <c r="AH33" s="93">
        <f t="shared" si="1"/>
        <v>62</v>
      </c>
      <c r="AI33" s="40" t="s">
        <v>8</v>
      </c>
      <c r="AJ33" s="64">
        <f t="shared" si="2"/>
        <v>124</v>
      </c>
      <c r="AK33" s="114" t="s">
        <v>5</v>
      </c>
      <c r="AL33" s="119">
        <f t="shared" si="3"/>
        <v>186</v>
      </c>
      <c r="AM33" s="120" t="s">
        <v>8</v>
      </c>
    </row>
    <row r="34" spans="2:39" ht="24.75" customHeight="1">
      <c r="B34" s="562" t="s">
        <v>136</v>
      </c>
      <c r="C34" s="596"/>
      <c r="D34" s="596"/>
      <c r="E34" s="597"/>
      <c r="F34" s="36"/>
      <c r="G34" s="80"/>
      <c r="H34" s="80"/>
      <c r="I34" s="571" t="s">
        <v>118</v>
      </c>
      <c r="J34" s="579"/>
      <c r="K34" s="579"/>
      <c r="L34" s="579"/>
      <c r="M34" s="579"/>
      <c r="N34" s="579"/>
      <c r="O34" s="579"/>
      <c r="P34" s="579"/>
      <c r="Q34" s="579"/>
      <c r="R34" s="579"/>
      <c r="S34" s="579"/>
      <c r="T34" s="579"/>
      <c r="U34" s="579"/>
      <c r="V34" s="579"/>
      <c r="W34" s="579"/>
      <c r="X34" s="579"/>
      <c r="Y34" s="140"/>
      <c r="Z34" s="140"/>
      <c r="AA34" s="141"/>
      <c r="AB34" s="580" t="s">
        <v>86</v>
      </c>
      <c r="AC34" s="580"/>
      <c r="AD34" s="580"/>
      <c r="AE34" s="581"/>
      <c r="AF34" s="200">
        <f t="shared" si="0"/>
        <v>138</v>
      </c>
      <c r="AG34" s="201" t="s">
        <v>5</v>
      </c>
      <c r="AH34" s="202">
        <f t="shared" si="1"/>
        <v>14</v>
      </c>
      <c r="AI34" s="201" t="s">
        <v>8</v>
      </c>
      <c r="AJ34" s="203">
        <f t="shared" si="2"/>
        <v>28</v>
      </c>
      <c r="AK34" s="204" t="s">
        <v>5</v>
      </c>
      <c r="AL34" s="142">
        <f t="shared" si="3"/>
        <v>42</v>
      </c>
      <c r="AM34" s="143" t="s">
        <v>8</v>
      </c>
    </row>
    <row r="35" spans="2:39" ht="24.75" customHeight="1">
      <c r="B35" s="588" t="s">
        <v>137</v>
      </c>
      <c r="C35" s="589"/>
      <c r="D35" s="589"/>
      <c r="E35" s="590"/>
      <c r="F35" s="145"/>
      <c r="G35" s="144"/>
      <c r="H35" s="144"/>
      <c r="I35" s="552" t="s">
        <v>118</v>
      </c>
      <c r="J35" s="553"/>
      <c r="K35" s="553"/>
      <c r="L35" s="553"/>
      <c r="M35" s="553"/>
      <c r="N35" s="553"/>
      <c r="O35" s="553"/>
      <c r="P35" s="553"/>
      <c r="Q35" s="553"/>
      <c r="R35" s="553"/>
      <c r="S35" s="553"/>
      <c r="T35" s="553"/>
      <c r="U35" s="553"/>
      <c r="V35" s="553"/>
      <c r="W35" s="553"/>
      <c r="X35" s="553"/>
      <c r="Y35" s="146"/>
      <c r="Z35" s="146"/>
      <c r="AA35" s="147"/>
      <c r="AB35" s="554" t="s">
        <v>21</v>
      </c>
      <c r="AC35" s="554"/>
      <c r="AD35" s="554"/>
      <c r="AE35" s="591"/>
      <c r="AF35" s="187">
        <f t="shared" si="0"/>
        <v>191</v>
      </c>
      <c r="AG35" s="188" t="s">
        <v>5</v>
      </c>
      <c r="AH35" s="189">
        <f t="shared" si="1"/>
        <v>20</v>
      </c>
      <c r="AI35" s="188" t="s">
        <v>8</v>
      </c>
      <c r="AJ35" s="190">
        <f t="shared" si="2"/>
        <v>39</v>
      </c>
      <c r="AK35" s="192" t="s">
        <v>5</v>
      </c>
      <c r="AL35" s="153">
        <f t="shared" si="3"/>
        <v>58</v>
      </c>
      <c r="AM35" s="154" t="s">
        <v>8</v>
      </c>
    </row>
    <row r="36" spans="2:39" ht="24.75" customHeight="1">
      <c r="B36" s="588" t="s">
        <v>101</v>
      </c>
      <c r="C36" s="589"/>
      <c r="D36" s="589"/>
      <c r="E36" s="590"/>
      <c r="F36" s="145"/>
      <c r="G36" s="144"/>
      <c r="H36" s="144"/>
      <c r="I36" s="552" t="s">
        <v>123</v>
      </c>
      <c r="J36" s="553"/>
      <c r="K36" s="553"/>
      <c r="L36" s="553"/>
      <c r="M36" s="553"/>
      <c r="N36" s="553"/>
      <c r="O36" s="553"/>
      <c r="P36" s="553"/>
      <c r="Q36" s="553"/>
      <c r="R36" s="553"/>
      <c r="S36" s="553"/>
      <c r="T36" s="553"/>
      <c r="U36" s="553"/>
      <c r="V36" s="553"/>
      <c r="W36" s="553"/>
      <c r="X36" s="553"/>
      <c r="Y36" s="146"/>
      <c r="Z36" s="146"/>
      <c r="AA36" s="147"/>
      <c r="AB36" s="554" t="s">
        <v>103</v>
      </c>
      <c r="AC36" s="554"/>
      <c r="AD36" s="554"/>
      <c r="AE36" s="591"/>
      <c r="AF36" s="187">
        <f t="shared" si="0"/>
        <v>159</v>
      </c>
      <c r="AG36" s="188" t="s">
        <v>5</v>
      </c>
      <c r="AH36" s="189">
        <f t="shared" si="1"/>
        <v>16</v>
      </c>
      <c r="AI36" s="188" t="s">
        <v>8</v>
      </c>
      <c r="AJ36" s="190">
        <f t="shared" si="2"/>
        <v>32</v>
      </c>
      <c r="AK36" s="192" t="s">
        <v>5</v>
      </c>
      <c r="AL36" s="153">
        <f t="shared" si="3"/>
        <v>48</v>
      </c>
      <c r="AM36" s="154" t="s">
        <v>8</v>
      </c>
    </row>
    <row r="37" spans="2:39" ht="24.75" customHeight="1">
      <c r="B37" s="592" t="s">
        <v>102</v>
      </c>
      <c r="C37" s="593"/>
      <c r="D37" s="593"/>
      <c r="E37" s="594"/>
      <c r="F37" s="43"/>
      <c r="G37" s="83"/>
      <c r="H37" s="83"/>
      <c r="I37" s="569" t="s">
        <v>123</v>
      </c>
      <c r="J37" s="595"/>
      <c r="K37" s="595"/>
      <c r="L37" s="595"/>
      <c r="M37" s="595"/>
      <c r="N37" s="595"/>
      <c r="O37" s="595"/>
      <c r="P37" s="595"/>
      <c r="Q37" s="595"/>
      <c r="R37" s="595"/>
      <c r="S37" s="595"/>
      <c r="T37" s="595"/>
      <c r="U37" s="595"/>
      <c r="V37" s="595"/>
      <c r="W37" s="595"/>
      <c r="X37" s="595"/>
      <c r="Y37" s="193"/>
      <c r="Z37" s="193"/>
      <c r="AA37" s="194"/>
      <c r="AB37" s="567" t="s">
        <v>104</v>
      </c>
      <c r="AC37" s="567"/>
      <c r="AD37" s="567"/>
      <c r="AE37" s="568"/>
      <c r="AF37" s="195">
        <f t="shared" si="0"/>
        <v>213</v>
      </c>
      <c r="AG37" s="196" t="s">
        <v>5</v>
      </c>
      <c r="AH37" s="197">
        <f t="shared" si="1"/>
        <v>22</v>
      </c>
      <c r="AI37" s="196" t="s">
        <v>8</v>
      </c>
      <c r="AJ37" s="198">
        <f t="shared" si="2"/>
        <v>43</v>
      </c>
      <c r="AK37" s="199" t="s">
        <v>5</v>
      </c>
      <c r="AL37" s="128">
        <f t="shared" si="3"/>
        <v>64</v>
      </c>
      <c r="AM37" s="126" t="s">
        <v>8</v>
      </c>
    </row>
    <row r="38" spans="2:39" s="284" customFormat="1" ht="24.75" customHeight="1">
      <c r="B38" s="400" t="s">
        <v>132</v>
      </c>
      <c r="C38" s="401"/>
      <c r="D38" s="401"/>
      <c r="E38" s="401"/>
      <c r="F38" s="278"/>
      <c r="G38" s="279"/>
      <c r="H38" s="279"/>
      <c r="I38" s="401" t="s">
        <v>135</v>
      </c>
      <c r="J38" s="402"/>
      <c r="K38" s="402"/>
      <c r="L38" s="402"/>
      <c r="M38" s="402"/>
      <c r="N38" s="402"/>
      <c r="O38" s="402"/>
      <c r="P38" s="402"/>
      <c r="Q38" s="402"/>
      <c r="R38" s="402"/>
      <c r="S38" s="402"/>
      <c r="T38" s="402"/>
      <c r="U38" s="402"/>
      <c r="V38" s="402"/>
      <c r="W38" s="402"/>
      <c r="X38" s="402"/>
      <c r="Y38" s="280"/>
      <c r="Z38" s="280"/>
      <c r="AA38" s="281"/>
      <c r="AB38" s="403" t="s">
        <v>105</v>
      </c>
      <c r="AC38" s="403"/>
      <c r="AD38" s="403"/>
      <c r="AE38" s="424"/>
      <c r="AF38" s="37">
        <f t="shared" si="0"/>
        <v>1066</v>
      </c>
      <c r="AG38" s="38" t="s">
        <v>5</v>
      </c>
      <c r="AH38" s="97">
        <f t="shared" si="1"/>
        <v>107</v>
      </c>
      <c r="AI38" s="38" t="s">
        <v>8</v>
      </c>
      <c r="AJ38" s="39">
        <f t="shared" si="2"/>
        <v>214</v>
      </c>
      <c r="AK38" s="118" t="s">
        <v>5</v>
      </c>
      <c r="AL38" s="282">
        <f t="shared" si="3"/>
        <v>320</v>
      </c>
      <c r="AM38" s="283" t="s">
        <v>8</v>
      </c>
    </row>
    <row r="39" spans="2:39" s="284" customFormat="1" ht="40.5" customHeight="1">
      <c r="B39" s="472" t="s">
        <v>165</v>
      </c>
      <c r="C39" s="473"/>
      <c r="D39" s="473"/>
      <c r="E39" s="473"/>
      <c r="F39" s="285"/>
      <c r="G39" s="286"/>
      <c r="H39" s="286"/>
      <c r="I39" s="473" t="s">
        <v>115</v>
      </c>
      <c r="J39" s="474"/>
      <c r="K39" s="474"/>
      <c r="L39" s="474"/>
      <c r="M39" s="474"/>
      <c r="N39" s="474"/>
      <c r="O39" s="474"/>
      <c r="P39" s="474"/>
      <c r="Q39" s="474"/>
      <c r="R39" s="474"/>
      <c r="S39" s="474"/>
      <c r="T39" s="474"/>
      <c r="U39" s="474"/>
      <c r="V39" s="474"/>
      <c r="W39" s="474"/>
      <c r="X39" s="474"/>
      <c r="Y39" s="287"/>
      <c r="Z39" s="287"/>
      <c r="AA39" s="288"/>
      <c r="AB39" s="485" t="s">
        <v>24</v>
      </c>
      <c r="AC39" s="485"/>
      <c r="AD39" s="485"/>
      <c r="AE39" s="486"/>
      <c r="AF39" s="289">
        <f t="shared" si="0"/>
        <v>2132</v>
      </c>
      <c r="AG39" s="290" t="s">
        <v>5</v>
      </c>
      <c r="AH39" s="291">
        <f t="shared" si="1"/>
        <v>214</v>
      </c>
      <c r="AI39" s="290" t="s">
        <v>8</v>
      </c>
      <c r="AJ39" s="292">
        <f t="shared" si="2"/>
        <v>427</v>
      </c>
      <c r="AK39" s="293" t="s">
        <v>5</v>
      </c>
      <c r="AL39" s="294">
        <f t="shared" si="3"/>
        <v>640</v>
      </c>
      <c r="AM39" s="295" t="s">
        <v>8</v>
      </c>
    </row>
    <row r="40" spans="2:39" s="284" customFormat="1" ht="40.5" customHeight="1">
      <c r="B40" s="421" t="s">
        <v>166</v>
      </c>
      <c r="C40" s="422"/>
      <c r="D40" s="422"/>
      <c r="E40" s="422"/>
      <c r="F40" s="296"/>
      <c r="G40" s="297"/>
      <c r="H40" s="297"/>
      <c r="I40" s="422" t="s">
        <v>115</v>
      </c>
      <c r="J40" s="423"/>
      <c r="K40" s="423"/>
      <c r="L40" s="423"/>
      <c r="M40" s="423"/>
      <c r="N40" s="423"/>
      <c r="O40" s="423"/>
      <c r="P40" s="423"/>
      <c r="Q40" s="423"/>
      <c r="R40" s="423"/>
      <c r="S40" s="423"/>
      <c r="T40" s="423"/>
      <c r="U40" s="423"/>
      <c r="V40" s="423"/>
      <c r="W40" s="423"/>
      <c r="X40" s="423"/>
      <c r="Y40" s="298"/>
      <c r="Z40" s="298"/>
      <c r="AA40" s="299"/>
      <c r="AB40" s="398" t="s">
        <v>105</v>
      </c>
      <c r="AC40" s="398"/>
      <c r="AD40" s="398"/>
      <c r="AE40" s="399"/>
      <c r="AF40" s="300">
        <f>ROUNDDOWN(AB40*10.66,0)</f>
        <v>1066</v>
      </c>
      <c r="AG40" s="301" t="s">
        <v>5</v>
      </c>
      <c r="AH40" s="302">
        <f>ROUNDUP(AF40*10%,0)</f>
        <v>107</v>
      </c>
      <c r="AI40" s="301" t="s">
        <v>8</v>
      </c>
      <c r="AJ40" s="303">
        <f>ROUNDUP(AF40*20%,0)</f>
        <v>214</v>
      </c>
      <c r="AK40" s="304" t="s">
        <v>5</v>
      </c>
      <c r="AL40" s="305">
        <f>ROUNDUP(AF40*30%,0)</f>
        <v>320</v>
      </c>
      <c r="AM40" s="306" t="s">
        <v>8</v>
      </c>
    </row>
    <row r="41" spans="2:39" ht="24.75" customHeight="1">
      <c r="B41" s="562" t="s">
        <v>106</v>
      </c>
      <c r="C41" s="571"/>
      <c r="D41" s="571"/>
      <c r="E41" s="571"/>
      <c r="F41" s="36"/>
      <c r="G41" s="80"/>
      <c r="H41" s="80"/>
      <c r="I41" s="571" t="s">
        <v>26</v>
      </c>
      <c r="J41" s="579"/>
      <c r="K41" s="579"/>
      <c r="L41" s="579"/>
      <c r="M41" s="579"/>
      <c r="N41" s="579"/>
      <c r="O41" s="579"/>
      <c r="P41" s="579"/>
      <c r="Q41" s="579"/>
      <c r="R41" s="579"/>
      <c r="S41" s="579"/>
      <c r="T41" s="579"/>
      <c r="U41" s="579"/>
      <c r="V41" s="579"/>
      <c r="W41" s="579"/>
      <c r="X41" s="579"/>
      <c r="Y41" s="140"/>
      <c r="Z41" s="140"/>
      <c r="AA41" s="141"/>
      <c r="AB41" s="580" t="s">
        <v>108</v>
      </c>
      <c r="AC41" s="580"/>
      <c r="AD41" s="580"/>
      <c r="AE41" s="581"/>
      <c r="AF41" s="200">
        <f t="shared" si="0"/>
        <v>31</v>
      </c>
      <c r="AG41" s="201" t="s">
        <v>5</v>
      </c>
      <c r="AH41" s="202">
        <f t="shared" si="1"/>
        <v>4</v>
      </c>
      <c r="AI41" s="201" t="s">
        <v>8</v>
      </c>
      <c r="AJ41" s="203">
        <f t="shared" si="2"/>
        <v>7</v>
      </c>
      <c r="AK41" s="204" t="s">
        <v>5</v>
      </c>
      <c r="AL41" s="142">
        <f t="shared" si="3"/>
        <v>10</v>
      </c>
      <c r="AM41" s="143" t="s">
        <v>8</v>
      </c>
    </row>
    <row r="42" spans="2:39" ht="24" customHeight="1">
      <c r="B42" s="582" t="s">
        <v>107</v>
      </c>
      <c r="C42" s="583"/>
      <c r="D42" s="583"/>
      <c r="E42" s="584"/>
      <c r="F42" s="205"/>
      <c r="G42" s="185"/>
      <c r="H42" s="185"/>
      <c r="I42" s="583" t="s">
        <v>26</v>
      </c>
      <c r="J42" s="585"/>
      <c r="K42" s="585"/>
      <c r="L42" s="585"/>
      <c r="M42" s="585"/>
      <c r="N42" s="585"/>
      <c r="O42" s="585"/>
      <c r="P42" s="585"/>
      <c r="Q42" s="585"/>
      <c r="R42" s="585"/>
      <c r="S42" s="585"/>
      <c r="T42" s="585"/>
      <c r="U42" s="585"/>
      <c r="V42" s="585"/>
      <c r="W42" s="585"/>
      <c r="X42" s="585"/>
      <c r="Y42" s="206"/>
      <c r="Z42" s="206"/>
      <c r="AA42" s="207"/>
      <c r="AB42" s="586" t="s">
        <v>109</v>
      </c>
      <c r="AC42" s="586"/>
      <c r="AD42" s="586"/>
      <c r="AE42" s="587"/>
      <c r="AF42" s="208">
        <f t="shared" si="0"/>
        <v>42</v>
      </c>
      <c r="AG42" s="209" t="s">
        <v>5</v>
      </c>
      <c r="AH42" s="210">
        <f t="shared" si="1"/>
        <v>5</v>
      </c>
      <c r="AI42" s="209" t="s">
        <v>8</v>
      </c>
      <c r="AJ42" s="211">
        <f t="shared" si="2"/>
        <v>9</v>
      </c>
      <c r="AK42" s="212" t="s">
        <v>5</v>
      </c>
      <c r="AL42" s="213">
        <f t="shared" si="3"/>
        <v>13</v>
      </c>
      <c r="AM42" s="214" t="s">
        <v>8</v>
      </c>
    </row>
    <row r="43" spans="2:39" ht="24.75" customHeight="1">
      <c r="B43" s="454" t="s">
        <v>22</v>
      </c>
      <c r="C43" s="565"/>
      <c r="D43" s="565"/>
      <c r="E43" s="565"/>
      <c r="F43" s="32"/>
      <c r="G43" s="78"/>
      <c r="H43" s="78"/>
      <c r="I43" s="565" t="s">
        <v>23</v>
      </c>
      <c r="J43" s="566"/>
      <c r="K43" s="566"/>
      <c r="L43" s="566"/>
      <c r="M43" s="566"/>
      <c r="N43" s="566"/>
      <c r="O43" s="566"/>
      <c r="P43" s="566"/>
      <c r="Q43" s="566"/>
      <c r="R43" s="566"/>
      <c r="S43" s="566"/>
      <c r="T43" s="566"/>
      <c r="U43" s="566"/>
      <c r="V43" s="566"/>
      <c r="W43" s="566"/>
      <c r="X43" s="566"/>
      <c r="Y43" s="79"/>
      <c r="Z43" s="79"/>
      <c r="AA43" s="33"/>
      <c r="AB43" s="449" t="s">
        <v>24</v>
      </c>
      <c r="AC43" s="449"/>
      <c r="AD43" s="449"/>
      <c r="AE43" s="450"/>
      <c r="AF43" s="34">
        <f t="shared" si="0"/>
        <v>2132</v>
      </c>
      <c r="AG43" s="35" t="s">
        <v>5</v>
      </c>
      <c r="AH43" s="94">
        <f t="shared" si="1"/>
        <v>214</v>
      </c>
      <c r="AI43" s="35" t="s">
        <v>8</v>
      </c>
      <c r="AJ43" s="31">
        <f t="shared" si="2"/>
        <v>427</v>
      </c>
      <c r="AK43" s="116" t="s">
        <v>5</v>
      </c>
      <c r="AL43" s="119">
        <f t="shared" si="3"/>
        <v>640</v>
      </c>
      <c r="AM43" s="120" t="s">
        <v>8</v>
      </c>
    </row>
    <row r="44" spans="2:39" ht="24.75" customHeight="1">
      <c r="B44" s="454" t="s">
        <v>25</v>
      </c>
      <c r="C44" s="565"/>
      <c r="D44" s="565"/>
      <c r="E44" s="565"/>
      <c r="F44" s="32"/>
      <c r="G44" s="78"/>
      <c r="H44" s="78"/>
      <c r="I44" s="565" t="s">
        <v>26</v>
      </c>
      <c r="J44" s="566"/>
      <c r="K44" s="566"/>
      <c r="L44" s="566"/>
      <c r="M44" s="566"/>
      <c r="N44" s="566"/>
      <c r="O44" s="566"/>
      <c r="P44" s="566"/>
      <c r="Q44" s="566"/>
      <c r="R44" s="566"/>
      <c r="S44" s="566"/>
      <c r="T44" s="566"/>
      <c r="U44" s="566"/>
      <c r="V44" s="566"/>
      <c r="W44" s="566"/>
      <c r="X44" s="566"/>
      <c r="Y44" s="79"/>
      <c r="Z44" s="79"/>
      <c r="AA44" s="33"/>
      <c r="AB44" s="449" t="s">
        <v>27</v>
      </c>
      <c r="AC44" s="449"/>
      <c r="AD44" s="449"/>
      <c r="AE44" s="450"/>
      <c r="AF44" s="34">
        <f t="shared" si="0"/>
        <v>1279</v>
      </c>
      <c r="AG44" s="35" t="s">
        <v>5</v>
      </c>
      <c r="AH44" s="94">
        <f t="shared" si="1"/>
        <v>128</v>
      </c>
      <c r="AI44" s="35" t="s">
        <v>8</v>
      </c>
      <c r="AJ44" s="31">
        <f t="shared" si="2"/>
        <v>256</v>
      </c>
      <c r="AK44" s="116" t="s">
        <v>5</v>
      </c>
      <c r="AL44" s="119">
        <f t="shared" si="3"/>
        <v>384</v>
      </c>
      <c r="AM44" s="120" t="s">
        <v>8</v>
      </c>
    </row>
    <row r="45" spans="2:39" ht="24.75" customHeight="1">
      <c r="B45" s="562" t="s">
        <v>28</v>
      </c>
      <c r="C45" s="563"/>
      <c r="D45" s="563"/>
      <c r="E45" s="564"/>
      <c r="F45" s="36"/>
      <c r="G45" s="80"/>
      <c r="H45" s="80"/>
      <c r="I45" s="565" t="s">
        <v>29</v>
      </c>
      <c r="J45" s="566"/>
      <c r="K45" s="566"/>
      <c r="L45" s="566"/>
      <c r="M45" s="566"/>
      <c r="N45" s="566"/>
      <c r="O45" s="566"/>
      <c r="P45" s="566"/>
      <c r="Q45" s="566"/>
      <c r="R45" s="566"/>
      <c r="S45" s="566"/>
      <c r="T45" s="566"/>
      <c r="U45" s="566"/>
      <c r="V45" s="566"/>
      <c r="W45" s="566"/>
      <c r="X45" s="566"/>
      <c r="Y45" s="79"/>
      <c r="Z45" s="79"/>
      <c r="AA45" s="33"/>
      <c r="AB45" s="449" t="s">
        <v>30</v>
      </c>
      <c r="AC45" s="449"/>
      <c r="AD45" s="449"/>
      <c r="AE45" s="450"/>
      <c r="AF45" s="34">
        <f t="shared" si="0"/>
        <v>1961</v>
      </c>
      <c r="AG45" s="40" t="s">
        <v>5</v>
      </c>
      <c r="AH45" s="93">
        <f t="shared" si="1"/>
        <v>197</v>
      </c>
      <c r="AI45" s="40" t="s">
        <v>8</v>
      </c>
      <c r="AJ45" s="41">
        <f t="shared" si="2"/>
        <v>393</v>
      </c>
      <c r="AK45" s="116" t="s">
        <v>5</v>
      </c>
      <c r="AL45" s="119">
        <f t="shared" si="3"/>
        <v>589</v>
      </c>
      <c r="AM45" s="120" t="s">
        <v>8</v>
      </c>
    </row>
    <row r="46" spans="2:39" ht="24.75" customHeight="1">
      <c r="B46" s="454" t="s">
        <v>31</v>
      </c>
      <c r="C46" s="455"/>
      <c r="D46" s="455"/>
      <c r="E46" s="456"/>
      <c r="F46" s="32"/>
      <c r="G46" s="78"/>
      <c r="H46" s="78"/>
      <c r="I46" s="565" t="s">
        <v>23</v>
      </c>
      <c r="J46" s="526"/>
      <c r="K46" s="526"/>
      <c r="L46" s="526"/>
      <c r="M46" s="526"/>
      <c r="N46" s="526"/>
      <c r="O46" s="526"/>
      <c r="P46" s="526"/>
      <c r="Q46" s="526"/>
      <c r="R46" s="526"/>
      <c r="S46" s="526"/>
      <c r="T46" s="526"/>
      <c r="U46" s="526"/>
      <c r="V46" s="526"/>
      <c r="W46" s="526"/>
      <c r="X46" s="526"/>
      <c r="Y46" s="84"/>
      <c r="Z46" s="84"/>
      <c r="AA46" s="74"/>
      <c r="AB46" s="449" t="s">
        <v>62</v>
      </c>
      <c r="AC46" s="449"/>
      <c r="AD46" s="449"/>
      <c r="AE46" s="450"/>
      <c r="AF46" s="44">
        <f t="shared" si="0"/>
        <v>959</v>
      </c>
      <c r="AG46" s="35" t="s">
        <v>5</v>
      </c>
      <c r="AH46" s="94">
        <f t="shared" si="1"/>
        <v>96</v>
      </c>
      <c r="AI46" s="35" t="s">
        <v>8</v>
      </c>
      <c r="AJ46" s="45">
        <f t="shared" si="2"/>
        <v>192</v>
      </c>
      <c r="AK46" s="117" t="s">
        <v>5</v>
      </c>
      <c r="AL46" s="119">
        <f t="shared" si="3"/>
        <v>288</v>
      </c>
      <c r="AM46" s="120" t="s">
        <v>8</v>
      </c>
    </row>
    <row r="47" spans="2:39" s="349" customFormat="1" ht="24.75" customHeight="1">
      <c r="B47" s="503" t="s">
        <v>180</v>
      </c>
      <c r="C47" s="504"/>
      <c r="D47" s="504"/>
      <c r="E47" s="505"/>
      <c r="F47" s="371"/>
      <c r="G47" s="372"/>
      <c r="H47" s="372"/>
      <c r="I47" s="506" t="s">
        <v>181</v>
      </c>
      <c r="J47" s="507"/>
      <c r="K47" s="507"/>
      <c r="L47" s="507"/>
      <c r="M47" s="507"/>
      <c r="N47" s="507"/>
      <c r="O47" s="507"/>
      <c r="P47" s="507"/>
      <c r="Q47" s="507"/>
      <c r="R47" s="507"/>
      <c r="S47" s="507"/>
      <c r="T47" s="507"/>
      <c r="U47" s="507"/>
      <c r="V47" s="507"/>
      <c r="W47" s="507"/>
      <c r="X47" s="507"/>
      <c r="Y47" s="373"/>
      <c r="Z47" s="373"/>
      <c r="AA47" s="374"/>
      <c r="AB47" s="671" t="s">
        <v>182</v>
      </c>
      <c r="AC47" s="671"/>
      <c r="AD47" s="671"/>
      <c r="AE47" s="672"/>
      <c r="AF47" s="108">
        <f>ROUNDDOWN(AB47*10.66,0)</f>
        <v>533</v>
      </c>
      <c r="AG47" s="109" t="s">
        <v>5</v>
      </c>
      <c r="AH47" s="110">
        <f>ROUNDUP(AF47*10%,0)</f>
        <v>54</v>
      </c>
      <c r="AI47" s="109" t="s">
        <v>8</v>
      </c>
      <c r="AJ47" s="111">
        <f>ROUNDUP(AF47*20%,0)</f>
        <v>107</v>
      </c>
      <c r="AK47" s="115" t="s">
        <v>5</v>
      </c>
      <c r="AL47" s="375">
        <f>ROUNDUP(AF47*30%,0)</f>
        <v>160</v>
      </c>
      <c r="AM47" s="376" t="s">
        <v>8</v>
      </c>
    </row>
    <row r="48" spans="2:39" ht="24.75" customHeight="1">
      <c r="B48" s="454" t="s">
        <v>32</v>
      </c>
      <c r="C48" s="565"/>
      <c r="D48" s="565"/>
      <c r="E48" s="565"/>
      <c r="F48" s="32"/>
      <c r="G48" s="78"/>
      <c r="H48" s="78"/>
      <c r="I48" s="565" t="s">
        <v>138</v>
      </c>
      <c r="J48" s="526"/>
      <c r="K48" s="526"/>
      <c r="L48" s="526"/>
      <c r="M48" s="526"/>
      <c r="N48" s="526"/>
      <c r="O48" s="526"/>
      <c r="P48" s="526"/>
      <c r="Q48" s="526"/>
      <c r="R48" s="526"/>
      <c r="S48" s="526"/>
      <c r="T48" s="526"/>
      <c r="U48" s="526"/>
      <c r="V48" s="526"/>
      <c r="W48" s="526"/>
      <c r="X48" s="526"/>
      <c r="Y48" s="84"/>
      <c r="Z48" s="84"/>
      <c r="AA48" s="74"/>
      <c r="AB48" s="449" t="s">
        <v>20</v>
      </c>
      <c r="AC48" s="449"/>
      <c r="AD48" s="449"/>
      <c r="AE48" s="450"/>
      <c r="AF48" s="215">
        <f t="shared" si="0"/>
        <v>85</v>
      </c>
      <c r="AG48" s="196" t="s">
        <v>5</v>
      </c>
      <c r="AH48" s="197">
        <f t="shared" si="1"/>
        <v>9</v>
      </c>
      <c r="AI48" s="196" t="s">
        <v>8</v>
      </c>
      <c r="AJ48" s="216">
        <f t="shared" si="2"/>
        <v>17</v>
      </c>
      <c r="AK48" s="217" t="s">
        <v>5</v>
      </c>
      <c r="AL48" s="119">
        <f t="shared" si="3"/>
        <v>26</v>
      </c>
      <c r="AM48" s="120" t="s">
        <v>8</v>
      </c>
    </row>
    <row r="49" spans="2:39" ht="30" customHeight="1">
      <c r="B49" s="562" t="s">
        <v>34</v>
      </c>
      <c r="C49" s="571"/>
      <c r="D49" s="571"/>
      <c r="E49" s="572"/>
      <c r="F49" s="36" t="s">
        <v>35</v>
      </c>
      <c r="G49" s="80"/>
      <c r="H49" s="80"/>
      <c r="I49" s="571" t="s">
        <v>139</v>
      </c>
      <c r="J49" s="579"/>
      <c r="K49" s="579"/>
      <c r="L49" s="579"/>
      <c r="M49" s="579"/>
      <c r="N49" s="579"/>
      <c r="O49" s="579"/>
      <c r="P49" s="579"/>
      <c r="Q49" s="579"/>
      <c r="R49" s="579"/>
      <c r="S49" s="579"/>
      <c r="T49" s="579"/>
      <c r="U49" s="579"/>
      <c r="V49" s="579"/>
      <c r="W49" s="579"/>
      <c r="X49" s="579"/>
      <c r="Y49" s="140"/>
      <c r="Z49" s="140"/>
      <c r="AA49" s="141"/>
      <c r="AB49" s="580" t="s">
        <v>36</v>
      </c>
      <c r="AC49" s="580"/>
      <c r="AD49" s="580"/>
      <c r="AE49" s="581"/>
      <c r="AF49" s="200">
        <f t="shared" si="0"/>
        <v>4487</v>
      </c>
      <c r="AG49" s="218" t="s">
        <v>5</v>
      </c>
      <c r="AH49" s="219">
        <f t="shared" si="1"/>
        <v>449</v>
      </c>
      <c r="AI49" s="218" t="s">
        <v>8</v>
      </c>
      <c r="AJ49" s="220">
        <f t="shared" si="2"/>
        <v>898</v>
      </c>
      <c r="AK49" s="204" t="s">
        <v>5</v>
      </c>
      <c r="AL49" s="166">
        <f t="shared" si="3"/>
        <v>1347</v>
      </c>
      <c r="AM49" s="143" t="s">
        <v>8</v>
      </c>
    </row>
    <row r="50" spans="2:39" ht="24.75" customHeight="1">
      <c r="B50" s="573"/>
      <c r="C50" s="574"/>
      <c r="D50" s="574"/>
      <c r="E50" s="575"/>
      <c r="F50" s="145" t="s">
        <v>37</v>
      </c>
      <c r="G50" s="144"/>
      <c r="H50" s="144"/>
      <c r="I50" s="552" t="s">
        <v>140</v>
      </c>
      <c r="J50" s="553"/>
      <c r="K50" s="553"/>
      <c r="L50" s="553"/>
      <c r="M50" s="553"/>
      <c r="N50" s="553"/>
      <c r="O50" s="553"/>
      <c r="P50" s="553"/>
      <c r="Q50" s="553"/>
      <c r="R50" s="553"/>
      <c r="S50" s="553"/>
      <c r="T50" s="553"/>
      <c r="U50" s="553"/>
      <c r="V50" s="553"/>
      <c r="W50" s="553"/>
      <c r="X50" s="553"/>
      <c r="Y50" s="146"/>
      <c r="Z50" s="146"/>
      <c r="AA50" s="147"/>
      <c r="AB50" s="554" t="s">
        <v>38</v>
      </c>
      <c r="AC50" s="554"/>
      <c r="AD50" s="554"/>
      <c r="AE50" s="555"/>
      <c r="AF50" s="187">
        <f t="shared" si="0"/>
        <v>4445</v>
      </c>
      <c r="AG50" s="188" t="s">
        <v>5</v>
      </c>
      <c r="AH50" s="189">
        <f t="shared" si="1"/>
        <v>445</v>
      </c>
      <c r="AI50" s="188" t="s">
        <v>8</v>
      </c>
      <c r="AJ50" s="190">
        <f t="shared" si="2"/>
        <v>889</v>
      </c>
      <c r="AK50" s="192" t="s">
        <v>5</v>
      </c>
      <c r="AL50" s="168">
        <f t="shared" si="3"/>
        <v>1334</v>
      </c>
      <c r="AM50" s="154" t="s">
        <v>8</v>
      </c>
    </row>
    <row r="51" spans="2:39" ht="24.75" customHeight="1">
      <c r="B51" s="573"/>
      <c r="C51" s="574"/>
      <c r="D51" s="574"/>
      <c r="E51" s="575"/>
      <c r="F51" s="145" t="s">
        <v>39</v>
      </c>
      <c r="G51" s="144"/>
      <c r="H51" s="144"/>
      <c r="I51" s="552" t="s">
        <v>141</v>
      </c>
      <c r="J51" s="553"/>
      <c r="K51" s="553"/>
      <c r="L51" s="553"/>
      <c r="M51" s="553"/>
      <c r="N51" s="553"/>
      <c r="O51" s="553"/>
      <c r="P51" s="553"/>
      <c r="Q51" s="553"/>
      <c r="R51" s="553"/>
      <c r="S51" s="553"/>
      <c r="T51" s="553"/>
      <c r="U51" s="553"/>
      <c r="V51" s="553"/>
      <c r="W51" s="553"/>
      <c r="X51" s="553"/>
      <c r="Y51" s="146"/>
      <c r="Z51" s="146"/>
      <c r="AA51" s="147"/>
      <c r="AB51" s="554" t="s">
        <v>40</v>
      </c>
      <c r="AC51" s="554"/>
      <c r="AD51" s="554"/>
      <c r="AE51" s="555"/>
      <c r="AF51" s="187">
        <f t="shared" si="0"/>
        <v>4402</v>
      </c>
      <c r="AG51" s="188" t="s">
        <v>5</v>
      </c>
      <c r="AH51" s="189">
        <f t="shared" si="1"/>
        <v>441</v>
      </c>
      <c r="AI51" s="188" t="s">
        <v>8</v>
      </c>
      <c r="AJ51" s="190">
        <f t="shared" si="2"/>
        <v>881</v>
      </c>
      <c r="AK51" s="192" t="s">
        <v>5</v>
      </c>
      <c r="AL51" s="168">
        <f t="shared" si="3"/>
        <v>1321</v>
      </c>
      <c r="AM51" s="154" t="s">
        <v>8</v>
      </c>
    </row>
    <row r="52" spans="2:39" ht="24.75" customHeight="1">
      <c r="B52" s="576"/>
      <c r="C52" s="577"/>
      <c r="D52" s="577"/>
      <c r="E52" s="578"/>
      <c r="F52" s="43" t="s">
        <v>41</v>
      </c>
      <c r="G52" s="83"/>
      <c r="H52" s="83"/>
      <c r="I52" s="569" t="s">
        <v>42</v>
      </c>
      <c r="J52" s="570"/>
      <c r="K52" s="570"/>
      <c r="L52" s="570"/>
      <c r="M52" s="570"/>
      <c r="N52" s="570"/>
      <c r="O52" s="570"/>
      <c r="P52" s="570"/>
      <c r="Q52" s="570"/>
      <c r="R52" s="570"/>
      <c r="S52" s="570"/>
      <c r="T52" s="570"/>
      <c r="U52" s="570"/>
      <c r="V52" s="570"/>
      <c r="W52" s="570"/>
      <c r="X52" s="570"/>
      <c r="Y52" s="137"/>
      <c r="Z52" s="137"/>
      <c r="AA52" s="136"/>
      <c r="AB52" s="567" t="s">
        <v>43</v>
      </c>
      <c r="AC52" s="567"/>
      <c r="AD52" s="567"/>
      <c r="AE52" s="568"/>
      <c r="AF52" s="44">
        <f t="shared" si="0"/>
        <v>4530</v>
      </c>
      <c r="AG52" s="35" t="s">
        <v>5</v>
      </c>
      <c r="AH52" s="94">
        <f t="shared" si="1"/>
        <v>453</v>
      </c>
      <c r="AI52" s="35" t="s">
        <v>8</v>
      </c>
      <c r="AJ52" s="45">
        <f t="shared" si="2"/>
        <v>906</v>
      </c>
      <c r="AK52" s="117" t="s">
        <v>5</v>
      </c>
      <c r="AL52" s="167">
        <f t="shared" si="3"/>
        <v>1359</v>
      </c>
      <c r="AM52" s="126" t="s">
        <v>8</v>
      </c>
    </row>
    <row r="53" spans="2:39" s="349" customFormat="1" ht="24.75" customHeight="1">
      <c r="B53" s="503" t="s">
        <v>185</v>
      </c>
      <c r="C53" s="506"/>
      <c r="D53" s="506"/>
      <c r="E53" s="506"/>
      <c r="F53" s="371"/>
      <c r="G53" s="372"/>
      <c r="H53" s="372"/>
      <c r="I53" s="506" t="s">
        <v>115</v>
      </c>
      <c r="J53" s="507"/>
      <c r="K53" s="507"/>
      <c r="L53" s="507"/>
      <c r="M53" s="507"/>
      <c r="N53" s="507"/>
      <c r="O53" s="507"/>
      <c r="P53" s="507"/>
      <c r="Q53" s="507"/>
      <c r="R53" s="507"/>
      <c r="S53" s="507"/>
      <c r="T53" s="507"/>
      <c r="U53" s="507"/>
      <c r="V53" s="507"/>
      <c r="W53" s="507"/>
      <c r="X53" s="507"/>
      <c r="Y53" s="373"/>
      <c r="Z53" s="373"/>
      <c r="AA53" s="374"/>
      <c r="AB53" s="671" t="s">
        <v>105</v>
      </c>
      <c r="AC53" s="671"/>
      <c r="AD53" s="671"/>
      <c r="AE53" s="672"/>
      <c r="AF53" s="380">
        <f>ROUNDDOWN(AB53*10.66,0)</f>
        <v>1066</v>
      </c>
      <c r="AG53" s="109" t="s">
        <v>5</v>
      </c>
      <c r="AH53" s="110">
        <f>ROUNDUP(AF53*10%,0)</f>
        <v>107</v>
      </c>
      <c r="AI53" s="109" t="s">
        <v>8</v>
      </c>
      <c r="AJ53" s="381">
        <f>ROUNDUP(AF53*20%,0)</f>
        <v>214</v>
      </c>
      <c r="AK53" s="382" t="s">
        <v>5</v>
      </c>
      <c r="AL53" s="375">
        <f>ROUNDUP(AF53*30%,0)</f>
        <v>320</v>
      </c>
      <c r="AM53" s="376" t="s">
        <v>8</v>
      </c>
    </row>
    <row r="54" spans="2:39" ht="24.75" customHeight="1">
      <c r="B54" s="503" t="s">
        <v>186</v>
      </c>
      <c r="C54" s="506"/>
      <c r="D54" s="506"/>
      <c r="E54" s="506"/>
      <c r="F54" s="371"/>
      <c r="G54" s="372"/>
      <c r="H54" s="372"/>
      <c r="I54" s="506" t="s">
        <v>115</v>
      </c>
      <c r="J54" s="507"/>
      <c r="K54" s="507"/>
      <c r="L54" s="507"/>
      <c r="M54" s="507"/>
      <c r="N54" s="507"/>
      <c r="O54" s="507"/>
      <c r="P54" s="507"/>
      <c r="Q54" s="507"/>
      <c r="R54" s="507"/>
      <c r="S54" s="507"/>
      <c r="T54" s="507"/>
      <c r="U54" s="507"/>
      <c r="V54" s="507"/>
      <c r="W54" s="507"/>
      <c r="X54" s="507"/>
      <c r="Y54" s="373"/>
      <c r="Z54" s="373"/>
      <c r="AA54" s="374"/>
      <c r="AB54" s="671" t="s">
        <v>187</v>
      </c>
      <c r="AC54" s="671"/>
      <c r="AD54" s="671"/>
      <c r="AE54" s="672"/>
      <c r="AF54" s="380">
        <f>ROUNDDOWN(AB54*10.66,0)</f>
        <v>106</v>
      </c>
      <c r="AG54" s="109" t="s">
        <v>5</v>
      </c>
      <c r="AH54" s="110">
        <f>ROUNDUP(AF54*10%,0)</f>
        <v>11</v>
      </c>
      <c r="AI54" s="109" t="s">
        <v>8</v>
      </c>
      <c r="AJ54" s="381">
        <f>ROUNDUP(AF54*20%,0)</f>
        <v>22</v>
      </c>
      <c r="AK54" s="382" t="s">
        <v>5</v>
      </c>
      <c r="AL54" s="375">
        <f>ROUNDUP(AF54*30%,0)</f>
        <v>32</v>
      </c>
      <c r="AM54" s="376" t="s">
        <v>8</v>
      </c>
    </row>
    <row r="55" spans="2:39" s="284" customFormat="1" ht="24.75" customHeight="1">
      <c r="B55" s="400" t="s">
        <v>142</v>
      </c>
      <c r="C55" s="401"/>
      <c r="D55" s="401"/>
      <c r="E55" s="401"/>
      <c r="F55" s="278"/>
      <c r="G55" s="279"/>
      <c r="H55" s="279"/>
      <c r="I55" s="401" t="s">
        <v>17</v>
      </c>
      <c r="J55" s="402"/>
      <c r="K55" s="402"/>
      <c r="L55" s="402"/>
      <c r="M55" s="402"/>
      <c r="N55" s="402"/>
      <c r="O55" s="402"/>
      <c r="P55" s="402"/>
      <c r="Q55" s="402"/>
      <c r="R55" s="402"/>
      <c r="S55" s="402"/>
      <c r="T55" s="402"/>
      <c r="U55" s="402"/>
      <c r="V55" s="402"/>
      <c r="W55" s="402"/>
      <c r="X55" s="402"/>
      <c r="Y55" s="280"/>
      <c r="Z55" s="280"/>
      <c r="AA55" s="281"/>
      <c r="AB55" s="403" t="s">
        <v>144</v>
      </c>
      <c r="AC55" s="403"/>
      <c r="AD55" s="403"/>
      <c r="AE55" s="404"/>
      <c r="AF55" s="37">
        <f t="shared" si="0"/>
        <v>234</v>
      </c>
      <c r="AG55" s="38" t="s">
        <v>5</v>
      </c>
      <c r="AH55" s="97">
        <f t="shared" si="1"/>
        <v>24</v>
      </c>
      <c r="AI55" s="38" t="s">
        <v>8</v>
      </c>
      <c r="AJ55" s="39">
        <f t="shared" si="2"/>
        <v>47</v>
      </c>
      <c r="AK55" s="118" t="s">
        <v>5</v>
      </c>
      <c r="AL55" s="282">
        <f t="shared" si="3"/>
        <v>71</v>
      </c>
      <c r="AM55" s="283" t="s">
        <v>8</v>
      </c>
    </row>
    <row r="56" spans="2:39" s="284" customFormat="1" ht="24.75" customHeight="1">
      <c r="B56" s="405" t="s">
        <v>45</v>
      </c>
      <c r="C56" s="406"/>
      <c r="D56" s="406"/>
      <c r="E56" s="406"/>
      <c r="F56" s="307"/>
      <c r="G56" s="308"/>
      <c r="H56" s="308"/>
      <c r="I56" s="407" t="s">
        <v>46</v>
      </c>
      <c r="J56" s="408"/>
      <c r="K56" s="408"/>
      <c r="L56" s="408"/>
      <c r="M56" s="408"/>
      <c r="N56" s="408"/>
      <c r="O56" s="408"/>
      <c r="P56" s="408"/>
      <c r="Q56" s="408"/>
      <c r="R56" s="408"/>
      <c r="S56" s="408"/>
      <c r="T56" s="408"/>
      <c r="U56" s="408"/>
      <c r="V56" s="408"/>
      <c r="W56" s="408"/>
      <c r="X56" s="408"/>
      <c r="Y56" s="309"/>
      <c r="Z56" s="309"/>
      <c r="AA56" s="310"/>
      <c r="AB56" s="409" t="s">
        <v>21</v>
      </c>
      <c r="AC56" s="409"/>
      <c r="AD56" s="409"/>
      <c r="AE56" s="410"/>
      <c r="AF56" s="148">
        <f t="shared" si="0"/>
        <v>191</v>
      </c>
      <c r="AG56" s="149" t="s">
        <v>5</v>
      </c>
      <c r="AH56" s="150">
        <f t="shared" si="1"/>
        <v>20</v>
      </c>
      <c r="AI56" s="149" t="s">
        <v>8</v>
      </c>
      <c r="AJ56" s="151">
        <f t="shared" si="2"/>
        <v>39</v>
      </c>
      <c r="AK56" s="152" t="s">
        <v>5</v>
      </c>
      <c r="AL56" s="311">
        <f t="shared" si="3"/>
        <v>58</v>
      </c>
      <c r="AM56" s="312" t="s">
        <v>8</v>
      </c>
    </row>
    <row r="57" spans="2:39" s="284" customFormat="1" ht="24.75" customHeight="1">
      <c r="B57" s="500" t="s">
        <v>48</v>
      </c>
      <c r="C57" s="501"/>
      <c r="D57" s="501"/>
      <c r="E57" s="501"/>
      <c r="F57" s="313"/>
      <c r="G57" s="314"/>
      <c r="H57" s="314"/>
      <c r="I57" s="501" t="s">
        <v>17</v>
      </c>
      <c r="J57" s="502"/>
      <c r="K57" s="502"/>
      <c r="L57" s="502"/>
      <c r="M57" s="502"/>
      <c r="N57" s="502"/>
      <c r="O57" s="502"/>
      <c r="P57" s="502"/>
      <c r="Q57" s="502"/>
      <c r="R57" s="502"/>
      <c r="S57" s="502"/>
      <c r="T57" s="502"/>
      <c r="U57" s="502"/>
      <c r="V57" s="502"/>
      <c r="W57" s="502"/>
      <c r="X57" s="502"/>
      <c r="Y57" s="315"/>
      <c r="Z57" s="315"/>
      <c r="AA57" s="316"/>
      <c r="AB57" s="447" t="s">
        <v>47</v>
      </c>
      <c r="AC57" s="447"/>
      <c r="AD57" s="447"/>
      <c r="AE57" s="448"/>
      <c r="AF57" s="44">
        <f t="shared" si="0"/>
        <v>63</v>
      </c>
      <c r="AG57" s="35" t="s">
        <v>5</v>
      </c>
      <c r="AH57" s="94">
        <f t="shared" si="1"/>
        <v>7</v>
      </c>
      <c r="AI57" s="35" t="s">
        <v>8</v>
      </c>
      <c r="AJ57" s="45">
        <f t="shared" si="2"/>
        <v>13</v>
      </c>
      <c r="AK57" s="117" t="s">
        <v>5</v>
      </c>
      <c r="AL57" s="317">
        <f t="shared" si="3"/>
        <v>19</v>
      </c>
      <c r="AM57" s="318" t="s">
        <v>8</v>
      </c>
    </row>
    <row r="58" ht="11.25" customHeight="1"/>
    <row r="59" spans="2:38" ht="19.5" customHeight="1" thickBot="1">
      <c r="B59" s="620" t="s">
        <v>177</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row>
    <row r="60" spans="2:39" s="349" customFormat="1" ht="18.75" customHeight="1">
      <c r="B60" s="543"/>
      <c r="C60" s="544"/>
      <c r="D60" s="547" t="s">
        <v>0</v>
      </c>
      <c r="E60" s="548"/>
      <c r="F60" s="548"/>
      <c r="G60" s="548"/>
      <c r="H60" s="548"/>
      <c r="I60" s="548"/>
      <c r="J60" s="548"/>
      <c r="K60" s="548"/>
      <c r="L60" s="549"/>
      <c r="M60" s="547" t="s">
        <v>1</v>
      </c>
      <c r="N60" s="548"/>
      <c r="O60" s="548"/>
      <c r="P60" s="548"/>
      <c r="Q60" s="548"/>
      <c r="R60" s="548"/>
      <c r="S60" s="548"/>
      <c r="T60" s="548"/>
      <c r="U60" s="549"/>
      <c r="V60" s="547" t="s">
        <v>2</v>
      </c>
      <c r="W60" s="548"/>
      <c r="X60" s="548"/>
      <c r="Y60" s="548"/>
      <c r="Z60" s="548"/>
      <c r="AA60" s="548"/>
      <c r="AB60" s="548"/>
      <c r="AC60" s="548"/>
      <c r="AD60" s="549"/>
      <c r="AE60" s="547" t="s">
        <v>111</v>
      </c>
      <c r="AF60" s="548"/>
      <c r="AG60" s="548"/>
      <c r="AH60" s="548"/>
      <c r="AI60" s="548"/>
      <c r="AJ60" s="548"/>
      <c r="AK60" s="548"/>
      <c r="AL60" s="548"/>
      <c r="AM60" s="549"/>
    </row>
    <row r="61" spans="2:39" s="349" customFormat="1" ht="24" customHeight="1">
      <c r="B61" s="545"/>
      <c r="C61" s="546"/>
      <c r="D61" s="361" t="s">
        <v>69</v>
      </c>
      <c r="E61" s="659" t="s">
        <v>68</v>
      </c>
      <c r="F61" s="660"/>
      <c r="G61" s="661" t="s">
        <v>64</v>
      </c>
      <c r="H61" s="662"/>
      <c r="I61" s="662"/>
      <c r="J61" s="662"/>
      <c r="K61" s="662"/>
      <c r="L61" s="663"/>
      <c r="M61" s="361" t="s">
        <v>69</v>
      </c>
      <c r="N61" s="659" t="s">
        <v>68</v>
      </c>
      <c r="O61" s="660"/>
      <c r="P61" s="661" t="s">
        <v>64</v>
      </c>
      <c r="Q61" s="662"/>
      <c r="R61" s="662"/>
      <c r="S61" s="662"/>
      <c r="T61" s="662"/>
      <c r="U61" s="663"/>
      <c r="V61" s="361" t="s">
        <v>69</v>
      </c>
      <c r="W61" s="659" t="s">
        <v>68</v>
      </c>
      <c r="X61" s="660"/>
      <c r="Y61" s="661" t="s">
        <v>64</v>
      </c>
      <c r="Z61" s="662"/>
      <c r="AA61" s="662"/>
      <c r="AB61" s="662"/>
      <c r="AC61" s="662"/>
      <c r="AD61" s="663"/>
      <c r="AE61" s="361" t="s">
        <v>69</v>
      </c>
      <c r="AF61" s="664" t="s">
        <v>68</v>
      </c>
      <c r="AG61" s="665"/>
      <c r="AH61" s="661" t="s">
        <v>64</v>
      </c>
      <c r="AI61" s="662"/>
      <c r="AJ61" s="662"/>
      <c r="AK61" s="662"/>
      <c r="AL61" s="662"/>
      <c r="AM61" s="663"/>
    </row>
    <row r="62" spans="2:39" s="349" customFormat="1" ht="17.25" customHeight="1" thickBot="1">
      <c r="B62" s="362"/>
      <c r="C62" s="363"/>
      <c r="D62" s="364" t="s">
        <v>113</v>
      </c>
      <c r="E62" s="666" t="s">
        <v>67</v>
      </c>
      <c r="F62" s="667"/>
      <c r="G62" s="668" t="s">
        <v>65</v>
      </c>
      <c r="H62" s="668"/>
      <c r="I62" s="668" t="s">
        <v>66</v>
      </c>
      <c r="J62" s="669"/>
      <c r="K62" s="668" t="s">
        <v>112</v>
      </c>
      <c r="L62" s="670"/>
      <c r="M62" s="364" t="s">
        <v>113</v>
      </c>
      <c r="N62" s="666" t="s">
        <v>67</v>
      </c>
      <c r="O62" s="667"/>
      <c r="P62" s="668" t="s">
        <v>65</v>
      </c>
      <c r="Q62" s="668"/>
      <c r="R62" s="668" t="s">
        <v>66</v>
      </c>
      <c r="S62" s="669"/>
      <c r="T62" s="668" t="s">
        <v>112</v>
      </c>
      <c r="U62" s="670"/>
      <c r="V62" s="364" t="s">
        <v>113</v>
      </c>
      <c r="W62" s="666" t="s">
        <v>67</v>
      </c>
      <c r="X62" s="667"/>
      <c r="Y62" s="668" t="s">
        <v>65</v>
      </c>
      <c r="Z62" s="668"/>
      <c r="AA62" s="668" t="s">
        <v>66</v>
      </c>
      <c r="AB62" s="669"/>
      <c r="AC62" s="668" t="s">
        <v>112</v>
      </c>
      <c r="AD62" s="670"/>
      <c r="AE62" s="364" t="s">
        <v>113</v>
      </c>
      <c r="AF62" s="666" t="s">
        <v>67</v>
      </c>
      <c r="AG62" s="667"/>
      <c r="AH62" s="668" t="s">
        <v>65</v>
      </c>
      <c r="AI62" s="668"/>
      <c r="AJ62" s="668" t="s">
        <v>66</v>
      </c>
      <c r="AK62" s="669"/>
      <c r="AL62" s="668" t="s">
        <v>112</v>
      </c>
      <c r="AM62" s="670"/>
    </row>
    <row r="63" spans="2:39" s="349" customFormat="1" ht="27" customHeight="1">
      <c r="B63" s="365" t="s">
        <v>3</v>
      </c>
      <c r="C63" s="366" t="s">
        <v>4</v>
      </c>
      <c r="D63" s="235">
        <v>589</v>
      </c>
      <c r="E63" s="236">
        <f>ROUNDDOWN(D63*10.66,0)</f>
        <v>6278</v>
      </c>
      <c r="F63" s="237" t="s">
        <v>5</v>
      </c>
      <c r="G63" s="238">
        <f>ROUNDUP(E63*10%,0)</f>
        <v>628</v>
      </c>
      <c r="H63" s="237" t="s">
        <v>5</v>
      </c>
      <c r="I63" s="238">
        <f>ROUNDUP(E63*20%,0)</f>
        <v>1256</v>
      </c>
      <c r="J63" s="237" t="s">
        <v>5</v>
      </c>
      <c r="K63" s="238">
        <f>ROUNDUP(E63*30%,0)</f>
        <v>1884</v>
      </c>
      <c r="L63" s="237" t="s">
        <v>5</v>
      </c>
      <c r="M63" s="235">
        <v>589</v>
      </c>
      <c r="N63" s="236">
        <f>ROUNDDOWN(M63*10.66,0)</f>
        <v>6278</v>
      </c>
      <c r="O63" s="237" t="s">
        <v>5</v>
      </c>
      <c r="P63" s="239">
        <f>ROUNDUP(N63*10%,0)</f>
        <v>628</v>
      </c>
      <c r="Q63" s="237" t="s">
        <v>8</v>
      </c>
      <c r="R63" s="238">
        <f>ROUNDUP(N63*20%,0)</f>
        <v>1256</v>
      </c>
      <c r="S63" s="237" t="s">
        <v>5</v>
      </c>
      <c r="T63" s="238">
        <f>ROUNDUP(N63*30%,0)</f>
        <v>1884</v>
      </c>
      <c r="U63" s="237" t="s">
        <v>5</v>
      </c>
      <c r="V63" s="235">
        <v>670</v>
      </c>
      <c r="W63" s="236">
        <f>ROUNDDOWN(V63*10.66,0)</f>
        <v>7142</v>
      </c>
      <c r="X63" s="237" t="s">
        <v>5</v>
      </c>
      <c r="Y63" s="239">
        <f>ROUNDUP(W63*10%,0)</f>
        <v>715</v>
      </c>
      <c r="Z63" s="237" t="s">
        <v>8</v>
      </c>
      <c r="AA63" s="238">
        <f>ROUNDUP(W63*20%,0)</f>
        <v>1429</v>
      </c>
      <c r="AB63" s="240" t="s">
        <v>5</v>
      </c>
      <c r="AC63" s="238">
        <f>ROUNDUP(W63*30%,0)</f>
        <v>2143</v>
      </c>
      <c r="AD63" s="237" t="s">
        <v>5</v>
      </c>
      <c r="AE63" s="235">
        <v>670</v>
      </c>
      <c r="AF63" s="236">
        <f>ROUNDDOWN(AE63*10.66,0)</f>
        <v>7142</v>
      </c>
      <c r="AG63" s="237" t="s">
        <v>5</v>
      </c>
      <c r="AH63" s="239">
        <f>ROUNDUP(AF63*10%,0)</f>
        <v>715</v>
      </c>
      <c r="AI63" s="237" t="s">
        <v>8</v>
      </c>
      <c r="AJ63" s="238">
        <f>ROUNDUP(AF63*20%,0)</f>
        <v>1429</v>
      </c>
      <c r="AK63" s="237" t="s">
        <v>5</v>
      </c>
      <c r="AL63" s="238">
        <f>ROUNDUP(AF63*30%,0)</f>
        <v>2143</v>
      </c>
      <c r="AM63" s="242" t="s">
        <v>5</v>
      </c>
    </row>
    <row r="64" spans="2:39" s="349" customFormat="1" ht="27" customHeight="1">
      <c r="B64" s="367" t="s">
        <v>6</v>
      </c>
      <c r="C64" s="368" t="s">
        <v>7</v>
      </c>
      <c r="D64" s="243">
        <v>659</v>
      </c>
      <c r="E64" s="244">
        <f>ROUNDDOWN(D64*10.66,0)</f>
        <v>7024</v>
      </c>
      <c r="F64" s="245" t="s">
        <v>5</v>
      </c>
      <c r="G64" s="246">
        <f>ROUNDUP(E64*10%,0)</f>
        <v>703</v>
      </c>
      <c r="H64" s="245" t="s">
        <v>5</v>
      </c>
      <c r="I64" s="246">
        <f>ROUNDUP(E64*20%,0)</f>
        <v>1405</v>
      </c>
      <c r="J64" s="245" t="s">
        <v>5</v>
      </c>
      <c r="K64" s="246">
        <f>ROUNDUP(E64*30%,0)</f>
        <v>2108</v>
      </c>
      <c r="L64" s="247" t="s">
        <v>8</v>
      </c>
      <c r="M64" s="243">
        <v>659</v>
      </c>
      <c r="N64" s="244">
        <f>ROUNDDOWN(M64*10.66,0)</f>
        <v>7024</v>
      </c>
      <c r="O64" s="245" t="s">
        <v>8</v>
      </c>
      <c r="P64" s="246">
        <f>ROUNDUP(N64*10%,0)</f>
        <v>703</v>
      </c>
      <c r="Q64" s="245" t="s">
        <v>8</v>
      </c>
      <c r="R64" s="246">
        <f>ROUNDUP(N64*20%,0)</f>
        <v>1405</v>
      </c>
      <c r="S64" s="245" t="s">
        <v>5</v>
      </c>
      <c r="T64" s="246">
        <f>ROUNDUP(N64*30%,0)</f>
        <v>2108</v>
      </c>
      <c r="U64" s="247" t="s">
        <v>8</v>
      </c>
      <c r="V64" s="243">
        <v>740</v>
      </c>
      <c r="W64" s="244">
        <f>ROUNDDOWN(V64*10.66,0)</f>
        <v>7888</v>
      </c>
      <c r="X64" s="245" t="s">
        <v>8</v>
      </c>
      <c r="Y64" s="246">
        <f>ROUNDUP(W64*10%,0)</f>
        <v>789</v>
      </c>
      <c r="Z64" s="245" t="s">
        <v>8</v>
      </c>
      <c r="AA64" s="246">
        <f>ROUNDUP(W64*20%,0)</f>
        <v>1578</v>
      </c>
      <c r="AB64" s="249" t="s">
        <v>5</v>
      </c>
      <c r="AC64" s="246">
        <f>ROUNDUP(W64*30%,0)</f>
        <v>2367</v>
      </c>
      <c r="AD64" s="247" t="s">
        <v>8</v>
      </c>
      <c r="AE64" s="243">
        <v>740</v>
      </c>
      <c r="AF64" s="244">
        <f>ROUNDDOWN(AE64*10.66,0)</f>
        <v>7888</v>
      </c>
      <c r="AG64" s="245" t="s">
        <v>8</v>
      </c>
      <c r="AH64" s="246">
        <f>ROUNDUP(AF64*10%,0)</f>
        <v>789</v>
      </c>
      <c r="AI64" s="245" t="s">
        <v>8</v>
      </c>
      <c r="AJ64" s="246">
        <f>ROUNDUP(AF64*20%,0)</f>
        <v>1578</v>
      </c>
      <c r="AK64" s="245" t="s">
        <v>5</v>
      </c>
      <c r="AL64" s="246">
        <f>ROUNDUP(AF64*30%,0)</f>
        <v>2367</v>
      </c>
      <c r="AM64" s="247" t="s">
        <v>8</v>
      </c>
    </row>
    <row r="65" spans="2:39" s="349" customFormat="1" ht="27" customHeight="1">
      <c r="B65" s="367" t="s">
        <v>9</v>
      </c>
      <c r="C65" s="368" t="s">
        <v>7</v>
      </c>
      <c r="D65" s="243">
        <v>732</v>
      </c>
      <c r="E65" s="244">
        <f>ROUNDDOWN(D65*10.66,0)</f>
        <v>7803</v>
      </c>
      <c r="F65" s="245" t="s">
        <v>5</v>
      </c>
      <c r="G65" s="246">
        <f>ROUNDUP(E65*10%,0)</f>
        <v>781</v>
      </c>
      <c r="H65" s="245" t="s">
        <v>5</v>
      </c>
      <c r="I65" s="246">
        <f>ROUNDUP(E65*20%,0)</f>
        <v>1561</v>
      </c>
      <c r="J65" s="245" t="s">
        <v>5</v>
      </c>
      <c r="K65" s="246">
        <f>ROUNDUP(E65*30%,0)</f>
        <v>2341</v>
      </c>
      <c r="L65" s="247" t="s">
        <v>8</v>
      </c>
      <c r="M65" s="243">
        <v>732</v>
      </c>
      <c r="N65" s="244">
        <f>ROUNDDOWN(M65*10.66,0)</f>
        <v>7803</v>
      </c>
      <c r="O65" s="245" t="s">
        <v>8</v>
      </c>
      <c r="P65" s="246">
        <f>ROUNDUP(N65*10%,0)</f>
        <v>781</v>
      </c>
      <c r="Q65" s="245" t="s">
        <v>8</v>
      </c>
      <c r="R65" s="246">
        <f>ROUNDUP(N65*20%,0)</f>
        <v>1561</v>
      </c>
      <c r="S65" s="245" t="s">
        <v>5</v>
      </c>
      <c r="T65" s="246">
        <f>ROUNDUP(N65*30%,0)</f>
        <v>2341</v>
      </c>
      <c r="U65" s="247" t="s">
        <v>8</v>
      </c>
      <c r="V65" s="243">
        <v>815</v>
      </c>
      <c r="W65" s="244">
        <f>ROUNDDOWN(V65*10.66,0)</f>
        <v>8687</v>
      </c>
      <c r="X65" s="245" t="s">
        <v>8</v>
      </c>
      <c r="Y65" s="246">
        <f>ROUNDUP(W65*10%,0)</f>
        <v>869</v>
      </c>
      <c r="Z65" s="245" t="s">
        <v>8</v>
      </c>
      <c r="AA65" s="246">
        <f>ROUNDUP(W65*20%,0)</f>
        <v>1738</v>
      </c>
      <c r="AB65" s="249" t="s">
        <v>5</v>
      </c>
      <c r="AC65" s="246">
        <f>ROUNDUP(W65*30%,0)</f>
        <v>2607</v>
      </c>
      <c r="AD65" s="247" t="s">
        <v>8</v>
      </c>
      <c r="AE65" s="243">
        <v>815</v>
      </c>
      <c r="AF65" s="244">
        <f>ROUNDDOWN(AE65*10.66,0)</f>
        <v>8687</v>
      </c>
      <c r="AG65" s="245" t="s">
        <v>8</v>
      </c>
      <c r="AH65" s="246">
        <f>ROUNDUP(AF65*10%,0)</f>
        <v>869</v>
      </c>
      <c r="AI65" s="245" t="s">
        <v>8</v>
      </c>
      <c r="AJ65" s="246">
        <f>ROUNDUP(AF65*20%,0)</f>
        <v>1738</v>
      </c>
      <c r="AK65" s="245" t="s">
        <v>5</v>
      </c>
      <c r="AL65" s="246">
        <f>ROUNDUP(AF65*30%,0)</f>
        <v>2607</v>
      </c>
      <c r="AM65" s="247" t="s">
        <v>8</v>
      </c>
    </row>
    <row r="66" spans="2:39" s="349" customFormat="1" ht="27" customHeight="1">
      <c r="B66" s="367" t="s">
        <v>10</v>
      </c>
      <c r="C66" s="368" t="s">
        <v>7</v>
      </c>
      <c r="D66" s="243">
        <v>802</v>
      </c>
      <c r="E66" s="244">
        <f>ROUNDDOWN(D66*10.66,0)</f>
        <v>8549</v>
      </c>
      <c r="F66" s="245" t="s">
        <v>5</v>
      </c>
      <c r="G66" s="246">
        <f>ROUNDUP(E66*10%,0)</f>
        <v>855</v>
      </c>
      <c r="H66" s="245" t="s">
        <v>5</v>
      </c>
      <c r="I66" s="246">
        <f>ROUNDUP(E66*20%,0)</f>
        <v>1710</v>
      </c>
      <c r="J66" s="245" t="s">
        <v>5</v>
      </c>
      <c r="K66" s="246">
        <f>ROUNDUP(E66*30%,0)</f>
        <v>2565</v>
      </c>
      <c r="L66" s="247" t="s">
        <v>8</v>
      </c>
      <c r="M66" s="243">
        <v>802</v>
      </c>
      <c r="N66" s="244">
        <f>ROUNDDOWN(M66*10.66,0)</f>
        <v>8549</v>
      </c>
      <c r="O66" s="245" t="s">
        <v>8</v>
      </c>
      <c r="P66" s="246">
        <f>ROUNDUP(N66*10%,0)</f>
        <v>855</v>
      </c>
      <c r="Q66" s="245" t="s">
        <v>8</v>
      </c>
      <c r="R66" s="246">
        <f>ROUNDUP(N66*20%,0)</f>
        <v>1710</v>
      </c>
      <c r="S66" s="245" t="s">
        <v>5</v>
      </c>
      <c r="T66" s="246">
        <f>ROUNDUP(N66*30%,0)</f>
        <v>2565</v>
      </c>
      <c r="U66" s="247" t="s">
        <v>8</v>
      </c>
      <c r="V66" s="243">
        <v>886</v>
      </c>
      <c r="W66" s="244">
        <f>ROUNDDOWN(V66*10.66,0)</f>
        <v>9444</v>
      </c>
      <c r="X66" s="245" t="s">
        <v>8</v>
      </c>
      <c r="Y66" s="246">
        <f>ROUNDUP(W66*10%,0)</f>
        <v>945</v>
      </c>
      <c r="Z66" s="245" t="s">
        <v>8</v>
      </c>
      <c r="AA66" s="246">
        <f>ROUNDUP(W66*20%,0)</f>
        <v>1889</v>
      </c>
      <c r="AB66" s="249" t="s">
        <v>5</v>
      </c>
      <c r="AC66" s="246">
        <f>ROUNDUP(W66*30%,0)</f>
        <v>2834</v>
      </c>
      <c r="AD66" s="247" t="s">
        <v>8</v>
      </c>
      <c r="AE66" s="243">
        <v>886</v>
      </c>
      <c r="AF66" s="244">
        <f>ROUNDDOWN(AE66*10.66,0)</f>
        <v>9444</v>
      </c>
      <c r="AG66" s="245" t="s">
        <v>8</v>
      </c>
      <c r="AH66" s="246">
        <f>ROUNDUP(AF66*10%,0)</f>
        <v>945</v>
      </c>
      <c r="AI66" s="245" t="s">
        <v>8</v>
      </c>
      <c r="AJ66" s="246">
        <f>ROUNDUP(AF66*20%,0)</f>
        <v>1889</v>
      </c>
      <c r="AK66" s="245" t="s">
        <v>5</v>
      </c>
      <c r="AL66" s="246">
        <f>ROUNDUP(AF66*30%,0)</f>
        <v>2834</v>
      </c>
      <c r="AM66" s="247" t="s">
        <v>8</v>
      </c>
    </row>
    <row r="67" spans="2:39" s="349" customFormat="1" ht="27" customHeight="1" thickBot="1">
      <c r="B67" s="369" t="s">
        <v>11</v>
      </c>
      <c r="C67" s="370" t="s">
        <v>7</v>
      </c>
      <c r="D67" s="251">
        <v>871</v>
      </c>
      <c r="E67" s="252">
        <f>ROUNDDOWN(D67*10.66,0)</f>
        <v>9284</v>
      </c>
      <c r="F67" s="253" t="s">
        <v>5</v>
      </c>
      <c r="G67" s="254">
        <f>ROUNDUP(E67*10%,0)</f>
        <v>929</v>
      </c>
      <c r="H67" s="253" t="s">
        <v>5</v>
      </c>
      <c r="I67" s="254">
        <f>ROUNDUP(E67*20%,0)</f>
        <v>1857</v>
      </c>
      <c r="J67" s="253" t="s">
        <v>5</v>
      </c>
      <c r="K67" s="254">
        <f>ROUNDUP(E67*30%,0)</f>
        <v>2786</v>
      </c>
      <c r="L67" s="255" t="s">
        <v>8</v>
      </c>
      <c r="M67" s="251">
        <v>871</v>
      </c>
      <c r="N67" s="252">
        <f>ROUNDDOWN(M67*10.66,0)</f>
        <v>9284</v>
      </c>
      <c r="O67" s="253" t="s">
        <v>8</v>
      </c>
      <c r="P67" s="254">
        <f>ROUNDUP(N67*10%,0)</f>
        <v>929</v>
      </c>
      <c r="Q67" s="253" t="s">
        <v>8</v>
      </c>
      <c r="R67" s="254">
        <f>ROUNDUP(N67*20%,0)</f>
        <v>1857</v>
      </c>
      <c r="S67" s="253" t="s">
        <v>5</v>
      </c>
      <c r="T67" s="254">
        <f>ROUNDUP(N67*30%,0)</f>
        <v>2786</v>
      </c>
      <c r="U67" s="255" t="s">
        <v>8</v>
      </c>
      <c r="V67" s="251">
        <v>955</v>
      </c>
      <c r="W67" s="252">
        <f>ROUNDDOWN(V67*10.66,0)</f>
        <v>10180</v>
      </c>
      <c r="X67" s="253" t="s">
        <v>8</v>
      </c>
      <c r="Y67" s="254">
        <f>ROUNDUP(W67*10%,0)</f>
        <v>1018</v>
      </c>
      <c r="Z67" s="253" t="s">
        <v>8</v>
      </c>
      <c r="AA67" s="254">
        <f>ROUNDUP(W67*20%,0)</f>
        <v>2036</v>
      </c>
      <c r="AB67" s="257" t="s">
        <v>5</v>
      </c>
      <c r="AC67" s="254">
        <f>ROUNDUP(W67*30%,0)</f>
        <v>3054</v>
      </c>
      <c r="AD67" s="255" t="s">
        <v>8</v>
      </c>
      <c r="AE67" s="251">
        <v>955</v>
      </c>
      <c r="AF67" s="252">
        <f>ROUNDDOWN(AE67*10.66,0)</f>
        <v>10180</v>
      </c>
      <c r="AG67" s="253" t="s">
        <v>8</v>
      </c>
      <c r="AH67" s="254">
        <f>ROUNDUP(AF67*10%,0)</f>
        <v>1018</v>
      </c>
      <c r="AI67" s="253" t="s">
        <v>8</v>
      </c>
      <c r="AJ67" s="254">
        <f>ROUNDUP(AF67*20%,0)</f>
        <v>2036</v>
      </c>
      <c r="AK67" s="253" t="s">
        <v>5</v>
      </c>
      <c r="AL67" s="254">
        <f>ROUNDUP(AF67*30%,0)</f>
        <v>3054</v>
      </c>
      <c r="AM67" s="255" t="s">
        <v>8</v>
      </c>
    </row>
    <row r="68" ht="11.25" customHeight="1"/>
    <row r="69" ht="11.25" customHeight="1"/>
    <row r="70" spans="2:22" ht="12" customHeight="1">
      <c r="B70" s="47"/>
      <c r="C70" s="47"/>
      <c r="D70" s="47"/>
      <c r="E70" s="48"/>
      <c r="F70" s="48"/>
      <c r="G70" s="48"/>
      <c r="H70" s="48"/>
      <c r="I70" s="48"/>
      <c r="J70" s="48"/>
      <c r="K70" s="48"/>
      <c r="L70" s="48"/>
      <c r="M70" s="48"/>
      <c r="N70" s="49"/>
      <c r="O70" s="49"/>
      <c r="P70" s="49"/>
      <c r="Q70" s="49"/>
      <c r="R70" s="49"/>
      <c r="S70" s="49"/>
      <c r="T70" s="49"/>
      <c r="U70" s="49"/>
      <c r="V70" s="49"/>
    </row>
    <row r="71" spans="1:31" ht="26.25" customHeight="1" thickBot="1">
      <c r="A71" s="50" t="s">
        <v>148</v>
      </c>
      <c r="E71" s="6"/>
      <c r="F71" s="6"/>
      <c r="G71" s="6"/>
      <c r="H71" s="6"/>
      <c r="I71" s="6"/>
      <c r="J71" s="6"/>
      <c r="K71" s="6"/>
      <c r="L71" s="6"/>
      <c r="M71" s="6"/>
      <c r="N71" s="5"/>
      <c r="O71" s="5"/>
      <c r="P71" s="5"/>
      <c r="Q71" s="5"/>
      <c r="R71" s="5"/>
      <c r="S71" s="5"/>
      <c r="T71" s="5"/>
      <c r="U71" s="5"/>
      <c r="V71" s="5"/>
      <c r="AA71" s="5"/>
      <c r="AB71" s="5"/>
      <c r="AC71" s="5"/>
      <c r="AD71" s="5"/>
      <c r="AE71" s="5"/>
    </row>
    <row r="72" spans="2:39" ht="18.75" customHeight="1">
      <c r="B72" s="556"/>
      <c r="C72" s="557"/>
      <c r="D72" s="441" t="s">
        <v>0</v>
      </c>
      <c r="E72" s="442"/>
      <c r="F72" s="442"/>
      <c r="G72" s="442"/>
      <c r="H72" s="442"/>
      <c r="I72" s="442"/>
      <c r="J72" s="442"/>
      <c r="K72" s="442"/>
      <c r="L72" s="443"/>
      <c r="M72" s="441" t="s">
        <v>1</v>
      </c>
      <c r="N72" s="442"/>
      <c r="O72" s="442"/>
      <c r="P72" s="442"/>
      <c r="Q72" s="442"/>
      <c r="R72" s="442"/>
      <c r="S72" s="442"/>
      <c r="T72" s="442"/>
      <c r="U72" s="443"/>
      <c r="V72" s="441" t="s">
        <v>2</v>
      </c>
      <c r="W72" s="442"/>
      <c r="X72" s="442"/>
      <c r="Y72" s="442"/>
      <c r="Z72" s="442"/>
      <c r="AA72" s="442"/>
      <c r="AB72" s="442"/>
      <c r="AC72" s="442"/>
      <c r="AD72" s="443"/>
      <c r="AE72" s="425" t="s">
        <v>111</v>
      </c>
      <c r="AF72" s="426"/>
      <c r="AG72" s="426"/>
      <c r="AH72" s="426"/>
      <c r="AI72" s="426"/>
      <c r="AJ72" s="426"/>
      <c r="AK72" s="426"/>
      <c r="AL72" s="426"/>
      <c r="AM72" s="427"/>
    </row>
    <row r="73" spans="2:39" ht="24" customHeight="1">
      <c r="B73" s="558"/>
      <c r="C73" s="559"/>
      <c r="D73" s="7" t="s">
        <v>69</v>
      </c>
      <c r="E73" s="386" t="s">
        <v>68</v>
      </c>
      <c r="F73" s="451"/>
      <c r="G73" s="444" t="s">
        <v>64</v>
      </c>
      <c r="H73" s="387"/>
      <c r="I73" s="387"/>
      <c r="J73" s="387"/>
      <c r="K73" s="387"/>
      <c r="L73" s="445"/>
      <c r="M73" s="7" t="s">
        <v>69</v>
      </c>
      <c r="N73" s="386" t="s">
        <v>68</v>
      </c>
      <c r="O73" s="451"/>
      <c r="P73" s="444" t="s">
        <v>64</v>
      </c>
      <c r="Q73" s="387"/>
      <c r="R73" s="387"/>
      <c r="S73" s="387"/>
      <c r="T73" s="387"/>
      <c r="U73" s="445"/>
      <c r="V73" s="7" t="s">
        <v>69</v>
      </c>
      <c r="W73" s="386" t="s">
        <v>68</v>
      </c>
      <c r="X73" s="451"/>
      <c r="Y73" s="444" t="s">
        <v>64</v>
      </c>
      <c r="Z73" s="387"/>
      <c r="AA73" s="387"/>
      <c r="AB73" s="387"/>
      <c r="AC73" s="387"/>
      <c r="AD73" s="445"/>
      <c r="AE73" s="7" t="s">
        <v>69</v>
      </c>
      <c r="AF73" s="386" t="s">
        <v>68</v>
      </c>
      <c r="AG73" s="451"/>
      <c r="AH73" s="475" t="s">
        <v>64</v>
      </c>
      <c r="AI73" s="476"/>
      <c r="AJ73" s="476"/>
      <c r="AK73" s="476"/>
      <c r="AL73" s="476"/>
      <c r="AM73" s="477"/>
    </row>
    <row r="74" spans="2:39" ht="17.25" customHeight="1" thickBot="1">
      <c r="B74" s="560"/>
      <c r="C74" s="561"/>
      <c r="D74" s="91" t="s">
        <v>113</v>
      </c>
      <c r="E74" s="416" t="s">
        <v>67</v>
      </c>
      <c r="F74" s="417"/>
      <c r="G74" s="438" t="s">
        <v>65</v>
      </c>
      <c r="H74" s="438"/>
      <c r="I74" s="438" t="s">
        <v>66</v>
      </c>
      <c r="J74" s="439"/>
      <c r="K74" s="438" t="s">
        <v>112</v>
      </c>
      <c r="L74" s="446"/>
      <c r="M74" s="91" t="s">
        <v>113</v>
      </c>
      <c r="N74" s="416" t="s">
        <v>67</v>
      </c>
      <c r="O74" s="417"/>
      <c r="P74" s="438" t="s">
        <v>65</v>
      </c>
      <c r="Q74" s="438"/>
      <c r="R74" s="438" t="s">
        <v>66</v>
      </c>
      <c r="S74" s="439"/>
      <c r="T74" s="438" t="s">
        <v>112</v>
      </c>
      <c r="U74" s="446"/>
      <c r="V74" s="91" t="s">
        <v>113</v>
      </c>
      <c r="W74" s="416" t="s">
        <v>67</v>
      </c>
      <c r="X74" s="417"/>
      <c r="Y74" s="438" t="s">
        <v>65</v>
      </c>
      <c r="Z74" s="438"/>
      <c r="AA74" s="438" t="s">
        <v>66</v>
      </c>
      <c r="AB74" s="439"/>
      <c r="AC74" s="438" t="s">
        <v>112</v>
      </c>
      <c r="AD74" s="446"/>
      <c r="AE74" s="91" t="s">
        <v>113</v>
      </c>
      <c r="AF74" s="416" t="s">
        <v>67</v>
      </c>
      <c r="AG74" s="417"/>
      <c r="AH74" s="440" t="s">
        <v>65</v>
      </c>
      <c r="AI74" s="440"/>
      <c r="AJ74" s="440" t="s">
        <v>66</v>
      </c>
      <c r="AK74" s="550"/>
      <c r="AL74" s="478" t="s">
        <v>112</v>
      </c>
      <c r="AM74" s="479"/>
    </row>
    <row r="75" spans="2:39" ht="25.5" customHeight="1">
      <c r="B75" s="8" t="s">
        <v>57</v>
      </c>
      <c r="C75" s="9" t="s">
        <v>4</v>
      </c>
      <c r="D75" s="259">
        <v>479</v>
      </c>
      <c r="E75" s="260">
        <f>ROUNDDOWN(D75*10.66,0)</f>
        <v>5106</v>
      </c>
      <c r="F75" s="261" t="s">
        <v>5</v>
      </c>
      <c r="G75" s="239">
        <f>ROUNDUP(E75*10%,0)</f>
        <v>511</v>
      </c>
      <c r="H75" s="261" t="s">
        <v>5</v>
      </c>
      <c r="I75" s="239">
        <f>ROUNDUP(E75*20%,0)</f>
        <v>1022</v>
      </c>
      <c r="J75" s="261" t="s">
        <v>5</v>
      </c>
      <c r="K75" s="238">
        <f>ROUNDUP(E75*30%,0)</f>
        <v>1532</v>
      </c>
      <c r="L75" s="237" t="s">
        <v>5</v>
      </c>
      <c r="M75" s="259">
        <v>479</v>
      </c>
      <c r="N75" s="260">
        <f>ROUNDDOWN(M75*10.66,0)</f>
        <v>5106</v>
      </c>
      <c r="O75" s="261" t="s">
        <v>5</v>
      </c>
      <c r="P75" s="239">
        <f>ROUNDUP(N75*10%,0)</f>
        <v>511</v>
      </c>
      <c r="Q75" s="261" t="s">
        <v>8</v>
      </c>
      <c r="R75" s="239">
        <f>ROUNDUP(N75*20%,0)</f>
        <v>1022</v>
      </c>
      <c r="S75" s="261" t="s">
        <v>5</v>
      </c>
      <c r="T75" s="238">
        <f>ROUNDUP(N75*30%,0)</f>
        <v>1532</v>
      </c>
      <c r="U75" s="237" t="s">
        <v>5</v>
      </c>
      <c r="V75" s="259">
        <v>561</v>
      </c>
      <c r="W75" s="260">
        <f>ROUNDDOWN(V75*10.66,0)</f>
        <v>5980</v>
      </c>
      <c r="X75" s="261" t="s">
        <v>5</v>
      </c>
      <c r="Y75" s="239">
        <f>ROUNDUP(W75*10%,0)</f>
        <v>598</v>
      </c>
      <c r="Z75" s="261" t="s">
        <v>8</v>
      </c>
      <c r="AA75" s="239">
        <f>ROUNDUP(W75*20%,0)</f>
        <v>1196</v>
      </c>
      <c r="AB75" s="262" t="s">
        <v>5</v>
      </c>
      <c r="AC75" s="238">
        <f>ROUNDUP(W75*30%,0)</f>
        <v>1794</v>
      </c>
      <c r="AD75" s="237" t="s">
        <v>5</v>
      </c>
      <c r="AE75" s="263">
        <v>561</v>
      </c>
      <c r="AF75" s="260">
        <f>ROUNDDOWN(AE75*10.66,0)</f>
        <v>5980</v>
      </c>
      <c r="AG75" s="261" t="s">
        <v>5</v>
      </c>
      <c r="AH75" s="239">
        <f>ROUNDUP(AF75*10%,0)</f>
        <v>598</v>
      </c>
      <c r="AI75" s="261" t="s">
        <v>8</v>
      </c>
      <c r="AJ75" s="239">
        <f>ROUNDUP(AF75*20%,0)</f>
        <v>1196</v>
      </c>
      <c r="AK75" s="261" t="s">
        <v>5</v>
      </c>
      <c r="AL75" s="239">
        <f>ROUNDUP(AF75*30%,0)</f>
        <v>1794</v>
      </c>
      <c r="AM75" s="242" t="s">
        <v>5</v>
      </c>
    </row>
    <row r="76" spans="2:39" ht="25.5" customHeight="1" thickBot="1">
      <c r="B76" s="19" t="s">
        <v>58</v>
      </c>
      <c r="C76" s="20" t="s">
        <v>7</v>
      </c>
      <c r="D76" s="251">
        <v>596</v>
      </c>
      <c r="E76" s="252">
        <f>ROUNDDOWN(D76*10.66,0)</f>
        <v>6353</v>
      </c>
      <c r="F76" s="253" t="s">
        <v>5</v>
      </c>
      <c r="G76" s="254">
        <f>ROUNDUP(E76*10%,0)</f>
        <v>636</v>
      </c>
      <c r="H76" s="253" t="s">
        <v>5</v>
      </c>
      <c r="I76" s="254">
        <f>ROUNDUP(E76*20%,0)</f>
        <v>1271</v>
      </c>
      <c r="J76" s="253" t="s">
        <v>5</v>
      </c>
      <c r="K76" s="254">
        <f>ROUNDUP(E76*30%,0)</f>
        <v>1906</v>
      </c>
      <c r="L76" s="255" t="s">
        <v>8</v>
      </c>
      <c r="M76" s="251">
        <v>596</v>
      </c>
      <c r="N76" s="252">
        <f>ROUNDDOWN(M76*10.66,0)</f>
        <v>6353</v>
      </c>
      <c r="O76" s="253" t="s">
        <v>8</v>
      </c>
      <c r="P76" s="254">
        <f>ROUNDUP(N76*10%,0)</f>
        <v>636</v>
      </c>
      <c r="Q76" s="253" t="s">
        <v>8</v>
      </c>
      <c r="R76" s="254">
        <f>ROUNDUP(N76*20%,0)</f>
        <v>1271</v>
      </c>
      <c r="S76" s="253" t="s">
        <v>5</v>
      </c>
      <c r="T76" s="254">
        <f>ROUNDUP(N76*30%,0)</f>
        <v>1906</v>
      </c>
      <c r="U76" s="255" t="s">
        <v>8</v>
      </c>
      <c r="V76" s="256">
        <v>681</v>
      </c>
      <c r="W76" s="252">
        <f>ROUNDDOWN(V76*10.66,0)</f>
        <v>7259</v>
      </c>
      <c r="X76" s="253" t="s">
        <v>8</v>
      </c>
      <c r="Y76" s="254">
        <f>ROUNDUP(W76*10%,0)</f>
        <v>726</v>
      </c>
      <c r="Z76" s="253" t="s">
        <v>8</v>
      </c>
      <c r="AA76" s="254">
        <f>ROUNDUP(W76*20%,0)</f>
        <v>1452</v>
      </c>
      <c r="AB76" s="257" t="s">
        <v>5</v>
      </c>
      <c r="AC76" s="254">
        <f>ROUNDUP(W76*30%,0)</f>
        <v>2178</v>
      </c>
      <c r="AD76" s="255" t="s">
        <v>8</v>
      </c>
      <c r="AE76" s="258">
        <v>681</v>
      </c>
      <c r="AF76" s="252">
        <f>ROUNDDOWN(AE76*10.66,0)</f>
        <v>7259</v>
      </c>
      <c r="AG76" s="253" t="s">
        <v>8</v>
      </c>
      <c r="AH76" s="254">
        <f>ROUNDUP(AF76*10%,0)</f>
        <v>726</v>
      </c>
      <c r="AI76" s="253" t="s">
        <v>8</v>
      </c>
      <c r="AJ76" s="254">
        <f>ROUNDUP(AF76*20%,0)</f>
        <v>1452</v>
      </c>
      <c r="AK76" s="253" t="s">
        <v>5</v>
      </c>
      <c r="AL76" s="254">
        <f>ROUNDUP(AF76*30%,0)</f>
        <v>2178</v>
      </c>
      <c r="AM76" s="255" t="s">
        <v>5</v>
      </c>
    </row>
    <row r="77" spans="2:37" s="51" customFormat="1" ht="9" customHeight="1">
      <c r="B77" s="52"/>
      <c r="C77" s="52"/>
      <c r="D77" s="52"/>
      <c r="N77" s="53"/>
      <c r="O77" s="53"/>
      <c r="P77" s="53"/>
      <c r="Q77" s="53"/>
      <c r="R77" s="54"/>
      <c r="S77" s="54"/>
      <c r="T77" s="54"/>
      <c r="U77" s="54"/>
      <c r="V77" s="54"/>
      <c r="W77" s="53"/>
      <c r="X77" s="53"/>
      <c r="Y77" s="53"/>
      <c r="Z77" s="53"/>
      <c r="AA77" s="53"/>
      <c r="AB77" s="53"/>
      <c r="AC77" s="53"/>
      <c r="AD77" s="53"/>
      <c r="AE77" s="53"/>
      <c r="AF77" s="551"/>
      <c r="AG77" s="551"/>
      <c r="AH77" s="551"/>
      <c r="AI77" s="551"/>
      <c r="AJ77" s="551"/>
      <c r="AK77" s="55"/>
    </row>
    <row r="78" spans="2:38" s="51" customFormat="1" ht="19.5" customHeight="1">
      <c r="B78" s="620" t="s">
        <v>169</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row>
    <row r="79" spans="2:38" s="51" customFormat="1" ht="39.75" customHeight="1">
      <c r="B79" s="620" t="s">
        <v>178</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row>
    <row r="80" spans="2:38" s="51" customFormat="1" ht="19.5" customHeight="1">
      <c r="B80" s="620" t="s">
        <v>170</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row>
    <row r="81" spans="2:38" ht="19.5" customHeight="1">
      <c r="B81" s="627" t="s">
        <v>167</v>
      </c>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row>
    <row r="82" spans="2:38" ht="19.5" customHeight="1">
      <c r="B82" s="627" t="s">
        <v>168</v>
      </c>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row>
    <row r="83" spans="2:37" s="51" customFormat="1" ht="9" customHeight="1">
      <c r="B83" s="52"/>
      <c r="C83" s="52"/>
      <c r="D83" s="52"/>
      <c r="N83" s="53"/>
      <c r="O83" s="53"/>
      <c r="P83" s="53"/>
      <c r="Q83" s="53"/>
      <c r="R83" s="54"/>
      <c r="S83" s="54"/>
      <c r="T83" s="54"/>
      <c r="U83" s="54"/>
      <c r="V83" s="54"/>
      <c r="W83" s="53"/>
      <c r="X83" s="53"/>
      <c r="Y83" s="53"/>
      <c r="Z83" s="53"/>
      <c r="AA83" s="53"/>
      <c r="AB83" s="53"/>
      <c r="AC83" s="53"/>
      <c r="AD83" s="53"/>
      <c r="AE83" s="53"/>
      <c r="AF83" s="55"/>
      <c r="AG83" s="55"/>
      <c r="AH83" s="55"/>
      <c r="AI83" s="55"/>
      <c r="AJ83" s="55"/>
      <c r="AK83" s="55"/>
    </row>
    <row r="84" spans="2:37" s="51" customFormat="1" ht="21" customHeight="1">
      <c r="B84" s="51" t="s">
        <v>12</v>
      </c>
      <c r="R84" s="56"/>
      <c r="S84" s="56"/>
      <c r="T84" s="56"/>
      <c r="U84" s="56"/>
      <c r="V84" s="56"/>
      <c r="AF84" s="57"/>
      <c r="AG84" s="57"/>
      <c r="AH84" s="55"/>
      <c r="AI84" s="55"/>
      <c r="AJ84" s="55"/>
      <c r="AK84" s="55"/>
    </row>
    <row r="85" spans="2:39" ht="18.75" customHeight="1">
      <c r="B85" s="529"/>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1"/>
      <c r="AA85" s="532" t="s">
        <v>72</v>
      </c>
      <c r="AB85" s="530"/>
      <c r="AC85" s="530"/>
      <c r="AD85" s="530"/>
      <c r="AE85" s="531"/>
      <c r="AF85" s="533" t="s">
        <v>75</v>
      </c>
      <c r="AG85" s="534"/>
      <c r="AH85" s="622" t="s">
        <v>71</v>
      </c>
      <c r="AI85" s="623"/>
      <c r="AJ85" s="623"/>
      <c r="AK85" s="623"/>
      <c r="AL85" s="623"/>
      <c r="AM85" s="624"/>
    </row>
    <row r="86" spans="2:39" ht="13.5" thickBot="1">
      <c r="B86" s="535"/>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7"/>
      <c r="AA86" s="538" t="s">
        <v>114</v>
      </c>
      <c r="AB86" s="539"/>
      <c r="AC86" s="539"/>
      <c r="AD86" s="539"/>
      <c r="AE86" s="540"/>
      <c r="AF86" s="541" t="s">
        <v>74</v>
      </c>
      <c r="AG86" s="542"/>
      <c r="AH86" s="515" t="s">
        <v>65</v>
      </c>
      <c r="AI86" s="515"/>
      <c r="AJ86" s="515" t="s">
        <v>66</v>
      </c>
      <c r="AK86" s="516"/>
      <c r="AL86" s="625" t="s">
        <v>112</v>
      </c>
      <c r="AM86" s="626"/>
    </row>
    <row r="87" spans="2:39" ht="21.75" customHeight="1" thickTop="1">
      <c r="B87" s="517" t="s">
        <v>13</v>
      </c>
      <c r="C87" s="518"/>
      <c r="D87" s="518"/>
      <c r="E87" s="519"/>
      <c r="F87" s="26"/>
      <c r="G87" s="86"/>
      <c r="H87" s="86"/>
      <c r="I87" s="520" t="s">
        <v>14</v>
      </c>
      <c r="J87" s="520"/>
      <c r="K87" s="520"/>
      <c r="L87" s="520"/>
      <c r="M87" s="520"/>
      <c r="N87" s="520"/>
      <c r="O87" s="520"/>
      <c r="P87" s="520"/>
      <c r="Q87" s="520"/>
      <c r="R87" s="520"/>
      <c r="S87" s="520"/>
      <c r="T87" s="520"/>
      <c r="U87" s="520"/>
      <c r="V87" s="520"/>
      <c r="W87" s="520"/>
      <c r="X87" s="520"/>
      <c r="Y87" s="81"/>
      <c r="Z87" s="81"/>
      <c r="AA87" s="27"/>
      <c r="AB87" s="521" t="s">
        <v>15</v>
      </c>
      <c r="AC87" s="521"/>
      <c r="AD87" s="521"/>
      <c r="AE87" s="522"/>
      <c r="AF87" s="28">
        <f>ROUNDDOWN(AB87*10.66,0)</f>
        <v>127</v>
      </c>
      <c r="AG87" s="29" t="s">
        <v>5</v>
      </c>
      <c r="AH87" s="96">
        <f>ROUNDUP(AF87*10%,0)</f>
        <v>13</v>
      </c>
      <c r="AI87" s="29" t="s">
        <v>8</v>
      </c>
      <c r="AJ87" s="30">
        <f>ROUNDUP(AF87*20%,0)</f>
        <v>26</v>
      </c>
      <c r="AK87" s="121" t="s">
        <v>5</v>
      </c>
      <c r="AL87" s="122">
        <f>ROUNDUP(AF87*30%,0)</f>
        <v>39</v>
      </c>
      <c r="AM87" s="123" t="s">
        <v>8</v>
      </c>
    </row>
    <row r="88" spans="2:39" ht="21.75" customHeight="1">
      <c r="B88" s="523" t="s">
        <v>59</v>
      </c>
      <c r="C88" s="524"/>
      <c r="D88" s="524"/>
      <c r="E88" s="525"/>
      <c r="F88" s="32"/>
      <c r="G88" s="78"/>
      <c r="H88" s="78"/>
      <c r="I88" s="526" t="s">
        <v>14</v>
      </c>
      <c r="J88" s="526"/>
      <c r="K88" s="526"/>
      <c r="L88" s="526"/>
      <c r="M88" s="526"/>
      <c r="N88" s="526"/>
      <c r="O88" s="526"/>
      <c r="P88" s="526"/>
      <c r="Q88" s="526"/>
      <c r="R88" s="526"/>
      <c r="S88" s="526"/>
      <c r="T88" s="526"/>
      <c r="U88" s="526"/>
      <c r="V88" s="526"/>
      <c r="W88" s="526"/>
      <c r="X88" s="526"/>
      <c r="Y88" s="84"/>
      <c r="Z88" s="84"/>
      <c r="AA88" s="74"/>
      <c r="AB88" s="527" t="s">
        <v>60</v>
      </c>
      <c r="AC88" s="527"/>
      <c r="AD88" s="527"/>
      <c r="AE88" s="528"/>
      <c r="AF88" s="34">
        <f aca="true" t="shared" si="4" ref="AF88:AF103">ROUNDDOWN(AB88*10.66,0)</f>
        <v>596</v>
      </c>
      <c r="AG88" s="40" t="s">
        <v>5</v>
      </c>
      <c r="AH88" s="93">
        <f aca="true" t="shared" si="5" ref="AH88:AH103">ROUNDUP(AF88*10%,0)</f>
        <v>60</v>
      </c>
      <c r="AI88" s="40" t="s">
        <v>8</v>
      </c>
      <c r="AJ88" s="64">
        <f aca="true" t="shared" si="6" ref="AJ88:AJ103">ROUNDUP(AF88*20%,0)</f>
        <v>120</v>
      </c>
      <c r="AK88" s="114" t="s">
        <v>5</v>
      </c>
      <c r="AL88" s="124">
        <f aca="true" t="shared" si="7" ref="AL88:AL103">ROUNDUP(AF88*30%,0)</f>
        <v>179</v>
      </c>
      <c r="AM88" s="120" t="s">
        <v>8</v>
      </c>
    </row>
    <row r="89" spans="2:39" s="284" customFormat="1" ht="24.75" customHeight="1">
      <c r="B89" s="400" t="s">
        <v>132</v>
      </c>
      <c r="C89" s="401"/>
      <c r="D89" s="401"/>
      <c r="E89" s="401"/>
      <c r="F89" s="278"/>
      <c r="G89" s="279"/>
      <c r="H89" s="279"/>
      <c r="I89" s="401" t="s">
        <v>135</v>
      </c>
      <c r="J89" s="402"/>
      <c r="K89" s="402"/>
      <c r="L89" s="402"/>
      <c r="M89" s="402"/>
      <c r="N89" s="402"/>
      <c r="O89" s="402"/>
      <c r="P89" s="402"/>
      <c r="Q89" s="402"/>
      <c r="R89" s="402"/>
      <c r="S89" s="402"/>
      <c r="T89" s="402"/>
      <c r="U89" s="402"/>
      <c r="V89" s="402"/>
      <c r="W89" s="402"/>
      <c r="X89" s="402"/>
      <c r="Y89" s="280"/>
      <c r="Z89" s="280"/>
      <c r="AA89" s="281"/>
      <c r="AB89" s="403" t="s">
        <v>105</v>
      </c>
      <c r="AC89" s="403"/>
      <c r="AD89" s="403"/>
      <c r="AE89" s="424"/>
      <c r="AF89" s="37">
        <f t="shared" si="4"/>
        <v>1066</v>
      </c>
      <c r="AG89" s="38" t="s">
        <v>5</v>
      </c>
      <c r="AH89" s="97">
        <f t="shared" si="5"/>
        <v>107</v>
      </c>
      <c r="AI89" s="38" t="s">
        <v>8</v>
      </c>
      <c r="AJ89" s="39">
        <f t="shared" si="6"/>
        <v>214</v>
      </c>
      <c r="AK89" s="118" t="s">
        <v>5</v>
      </c>
      <c r="AL89" s="282">
        <f t="shared" si="7"/>
        <v>320</v>
      </c>
      <c r="AM89" s="283" t="s">
        <v>8</v>
      </c>
    </row>
    <row r="90" spans="2:39" s="284" customFormat="1" ht="40.5" customHeight="1">
      <c r="B90" s="472" t="s">
        <v>165</v>
      </c>
      <c r="C90" s="473"/>
      <c r="D90" s="473"/>
      <c r="E90" s="473"/>
      <c r="F90" s="285"/>
      <c r="G90" s="286"/>
      <c r="H90" s="286"/>
      <c r="I90" s="473" t="s">
        <v>115</v>
      </c>
      <c r="J90" s="474"/>
      <c r="K90" s="474"/>
      <c r="L90" s="474"/>
      <c r="M90" s="474"/>
      <c r="N90" s="474"/>
      <c r="O90" s="474"/>
      <c r="P90" s="474"/>
      <c r="Q90" s="474"/>
      <c r="R90" s="474"/>
      <c r="S90" s="474"/>
      <c r="T90" s="474"/>
      <c r="U90" s="474"/>
      <c r="V90" s="474"/>
      <c r="W90" s="474"/>
      <c r="X90" s="474"/>
      <c r="Y90" s="287"/>
      <c r="Z90" s="287"/>
      <c r="AA90" s="288"/>
      <c r="AB90" s="485" t="s">
        <v>24</v>
      </c>
      <c r="AC90" s="485"/>
      <c r="AD90" s="485"/>
      <c r="AE90" s="486"/>
      <c r="AF90" s="289">
        <f t="shared" si="4"/>
        <v>2132</v>
      </c>
      <c r="AG90" s="290" t="s">
        <v>5</v>
      </c>
      <c r="AH90" s="291">
        <f t="shared" si="5"/>
        <v>214</v>
      </c>
      <c r="AI90" s="290" t="s">
        <v>8</v>
      </c>
      <c r="AJ90" s="292">
        <f t="shared" si="6"/>
        <v>427</v>
      </c>
      <c r="AK90" s="293" t="s">
        <v>5</v>
      </c>
      <c r="AL90" s="294">
        <f t="shared" si="7"/>
        <v>640</v>
      </c>
      <c r="AM90" s="295" t="s">
        <v>8</v>
      </c>
    </row>
    <row r="91" spans="2:39" s="284" customFormat="1" ht="40.5" customHeight="1">
      <c r="B91" s="421" t="s">
        <v>166</v>
      </c>
      <c r="C91" s="422"/>
      <c r="D91" s="422"/>
      <c r="E91" s="422"/>
      <c r="F91" s="296"/>
      <c r="G91" s="297"/>
      <c r="H91" s="297"/>
      <c r="I91" s="422" t="s">
        <v>115</v>
      </c>
      <c r="J91" s="423"/>
      <c r="K91" s="423"/>
      <c r="L91" s="423"/>
      <c r="M91" s="423"/>
      <c r="N91" s="423"/>
      <c r="O91" s="423"/>
      <c r="P91" s="423"/>
      <c r="Q91" s="423"/>
      <c r="R91" s="423"/>
      <c r="S91" s="423"/>
      <c r="T91" s="423"/>
      <c r="U91" s="423"/>
      <c r="V91" s="423"/>
      <c r="W91" s="423"/>
      <c r="X91" s="423"/>
      <c r="Y91" s="298"/>
      <c r="Z91" s="298"/>
      <c r="AA91" s="299"/>
      <c r="AB91" s="398" t="s">
        <v>105</v>
      </c>
      <c r="AC91" s="398"/>
      <c r="AD91" s="398"/>
      <c r="AE91" s="399"/>
      <c r="AF91" s="300">
        <f t="shared" si="4"/>
        <v>1066</v>
      </c>
      <c r="AG91" s="301" t="s">
        <v>5</v>
      </c>
      <c r="AH91" s="302">
        <f t="shared" si="5"/>
        <v>107</v>
      </c>
      <c r="AI91" s="301" t="s">
        <v>8</v>
      </c>
      <c r="AJ91" s="303">
        <f t="shared" si="6"/>
        <v>214</v>
      </c>
      <c r="AK91" s="304" t="s">
        <v>5</v>
      </c>
      <c r="AL91" s="305">
        <f t="shared" si="7"/>
        <v>320</v>
      </c>
      <c r="AM91" s="306" t="s">
        <v>8</v>
      </c>
    </row>
    <row r="92" spans="2:39" s="284" customFormat="1" ht="24.75" customHeight="1">
      <c r="B92" s="508" t="s">
        <v>106</v>
      </c>
      <c r="C92" s="509"/>
      <c r="D92" s="509"/>
      <c r="E92" s="509"/>
      <c r="F92" s="330"/>
      <c r="G92" s="331"/>
      <c r="H92" s="331"/>
      <c r="I92" s="509" t="s">
        <v>26</v>
      </c>
      <c r="J92" s="510"/>
      <c r="K92" s="510"/>
      <c r="L92" s="510"/>
      <c r="M92" s="510"/>
      <c r="N92" s="510"/>
      <c r="O92" s="510"/>
      <c r="P92" s="510"/>
      <c r="Q92" s="510"/>
      <c r="R92" s="510"/>
      <c r="S92" s="510"/>
      <c r="T92" s="510"/>
      <c r="U92" s="510"/>
      <c r="V92" s="510"/>
      <c r="W92" s="510"/>
      <c r="X92" s="510"/>
      <c r="Y92" s="332"/>
      <c r="Z92" s="332"/>
      <c r="AA92" s="333"/>
      <c r="AB92" s="511" t="s">
        <v>108</v>
      </c>
      <c r="AC92" s="511"/>
      <c r="AD92" s="511"/>
      <c r="AE92" s="512"/>
      <c r="AF92" s="334">
        <f t="shared" si="4"/>
        <v>31</v>
      </c>
      <c r="AG92" s="335" t="s">
        <v>5</v>
      </c>
      <c r="AH92" s="336">
        <f t="shared" si="5"/>
        <v>4</v>
      </c>
      <c r="AI92" s="335" t="s">
        <v>8</v>
      </c>
      <c r="AJ92" s="337">
        <f t="shared" si="6"/>
        <v>7</v>
      </c>
      <c r="AK92" s="338" t="s">
        <v>5</v>
      </c>
      <c r="AL92" s="339">
        <f t="shared" si="7"/>
        <v>10</v>
      </c>
      <c r="AM92" s="340" t="s">
        <v>8</v>
      </c>
    </row>
    <row r="93" spans="2:39" s="284" customFormat="1" ht="24" customHeight="1">
      <c r="B93" s="421" t="s">
        <v>107</v>
      </c>
      <c r="C93" s="422"/>
      <c r="D93" s="422"/>
      <c r="E93" s="513"/>
      <c r="F93" s="313"/>
      <c r="G93" s="314"/>
      <c r="H93" s="314"/>
      <c r="I93" s="501" t="s">
        <v>26</v>
      </c>
      <c r="J93" s="502"/>
      <c r="K93" s="502"/>
      <c r="L93" s="502"/>
      <c r="M93" s="502"/>
      <c r="N93" s="502"/>
      <c r="O93" s="502"/>
      <c r="P93" s="502"/>
      <c r="Q93" s="502"/>
      <c r="R93" s="502"/>
      <c r="S93" s="502"/>
      <c r="T93" s="502"/>
      <c r="U93" s="502"/>
      <c r="V93" s="502"/>
      <c r="W93" s="502"/>
      <c r="X93" s="502"/>
      <c r="Y93" s="315"/>
      <c r="Z93" s="315"/>
      <c r="AA93" s="316"/>
      <c r="AB93" s="447" t="s">
        <v>109</v>
      </c>
      <c r="AC93" s="447"/>
      <c r="AD93" s="447"/>
      <c r="AE93" s="514"/>
      <c r="AF93" s="44">
        <f t="shared" si="4"/>
        <v>42</v>
      </c>
      <c r="AG93" s="35" t="s">
        <v>5</v>
      </c>
      <c r="AH93" s="94">
        <f t="shared" si="5"/>
        <v>5</v>
      </c>
      <c r="AI93" s="35" t="s">
        <v>8</v>
      </c>
      <c r="AJ93" s="45">
        <f t="shared" si="6"/>
        <v>9</v>
      </c>
      <c r="AK93" s="117" t="s">
        <v>5</v>
      </c>
      <c r="AL93" s="341">
        <f t="shared" si="7"/>
        <v>13</v>
      </c>
      <c r="AM93" s="342" t="s">
        <v>8</v>
      </c>
    </row>
    <row r="94" spans="2:39" s="284" customFormat="1" ht="21.75" customHeight="1">
      <c r="B94" s="411" t="s">
        <v>22</v>
      </c>
      <c r="C94" s="412"/>
      <c r="D94" s="412"/>
      <c r="E94" s="412"/>
      <c r="F94" s="319"/>
      <c r="G94" s="320"/>
      <c r="H94" s="320"/>
      <c r="I94" s="412" t="s">
        <v>23</v>
      </c>
      <c r="J94" s="418"/>
      <c r="K94" s="418"/>
      <c r="L94" s="418"/>
      <c r="M94" s="418"/>
      <c r="N94" s="418"/>
      <c r="O94" s="418"/>
      <c r="P94" s="418"/>
      <c r="Q94" s="418"/>
      <c r="R94" s="418"/>
      <c r="S94" s="418"/>
      <c r="T94" s="418"/>
      <c r="U94" s="418"/>
      <c r="V94" s="418"/>
      <c r="W94" s="418"/>
      <c r="X94" s="418"/>
      <c r="Y94" s="321"/>
      <c r="Z94" s="321"/>
      <c r="AA94" s="322"/>
      <c r="AB94" s="419" t="s">
        <v>24</v>
      </c>
      <c r="AC94" s="419"/>
      <c r="AD94" s="419"/>
      <c r="AE94" s="420"/>
      <c r="AF94" s="34">
        <f t="shared" si="4"/>
        <v>2132</v>
      </c>
      <c r="AG94" s="35" t="s">
        <v>5</v>
      </c>
      <c r="AH94" s="94">
        <f t="shared" si="5"/>
        <v>214</v>
      </c>
      <c r="AI94" s="35" t="s">
        <v>8</v>
      </c>
      <c r="AJ94" s="31">
        <f t="shared" si="6"/>
        <v>427</v>
      </c>
      <c r="AK94" s="116" t="s">
        <v>5</v>
      </c>
      <c r="AL94" s="343">
        <f t="shared" si="7"/>
        <v>640</v>
      </c>
      <c r="AM94" s="324" t="s">
        <v>8</v>
      </c>
    </row>
    <row r="95" spans="2:39" s="284" customFormat="1" ht="21.75" customHeight="1">
      <c r="B95" s="411" t="s">
        <v>25</v>
      </c>
      <c r="C95" s="412"/>
      <c r="D95" s="412"/>
      <c r="E95" s="412"/>
      <c r="F95" s="319"/>
      <c r="G95" s="320"/>
      <c r="H95" s="320"/>
      <c r="I95" s="412" t="s">
        <v>26</v>
      </c>
      <c r="J95" s="418"/>
      <c r="K95" s="418"/>
      <c r="L95" s="418"/>
      <c r="M95" s="418"/>
      <c r="N95" s="418"/>
      <c r="O95" s="418"/>
      <c r="P95" s="418"/>
      <c r="Q95" s="418"/>
      <c r="R95" s="418"/>
      <c r="S95" s="418"/>
      <c r="T95" s="418"/>
      <c r="U95" s="418"/>
      <c r="V95" s="418"/>
      <c r="W95" s="418"/>
      <c r="X95" s="418"/>
      <c r="Y95" s="321"/>
      <c r="Z95" s="321"/>
      <c r="AA95" s="322"/>
      <c r="AB95" s="419" t="s">
        <v>27</v>
      </c>
      <c r="AC95" s="419"/>
      <c r="AD95" s="419"/>
      <c r="AE95" s="420"/>
      <c r="AF95" s="34">
        <f t="shared" si="4"/>
        <v>1279</v>
      </c>
      <c r="AG95" s="35" t="s">
        <v>5</v>
      </c>
      <c r="AH95" s="94">
        <f t="shared" si="5"/>
        <v>128</v>
      </c>
      <c r="AI95" s="35" t="s">
        <v>8</v>
      </c>
      <c r="AJ95" s="31">
        <f t="shared" si="6"/>
        <v>256</v>
      </c>
      <c r="AK95" s="116" t="s">
        <v>5</v>
      </c>
      <c r="AL95" s="343">
        <f t="shared" si="7"/>
        <v>384</v>
      </c>
      <c r="AM95" s="324" t="s">
        <v>8</v>
      </c>
    </row>
    <row r="96" spans="2:39" s="284" customFormat="1" ht="21.75" customHeight="1">
      <c r="B96" s="400" t="s">
        <v>28</v>
      </c>
      <c r="C96" s="496"/>
      <c r="D96" s="496"/>
      <c r="E96" s="497"/>
      <c r="F96" s="278"/>
      <c r="G96" s="279"/>
      <c r="H96" s="279"/>
      <c r="I96" s="412" t="s">
        <v>29</v>
      </c>
      <c r="J96" s="418"/>
      <c r="K96" s="418"/>
      <c r="L96" s="418"/>
      <c r="M96" s="418"/>
      <c r="N96" s="418"/>
      <c r="O96" s="418"/>
      <c r="P96" s="418"/>
      <c r="Q96" s="418"/>
      <c r="R96" s="418"/>
      <c r="S96" s="418"/>
      <c r="T96" s="418"/>
      <c r="U96" s="418"/>
      <c r="V96" s="418"/>
      <c r="W96" s="418"/>
      <c r="X96" s="418"/>
      <c r="Y96" s="321"/>
      <c r="Z96" s="321"/>
      <c r="AA96" s="322"/>
      <c r="AB96" s="419" t="s">
        <v>30</v>
      </c>
      <c r="AC96" s="419"/>
      <c r="AD96" s="419"/>
      <c r="AE96" s="420"/>
      <c r="AF96" s="34">
        <f t="shared" si="4"/>
        <v>1961</v>
      </c>
      <c r="AG96" s="40" t="s">
        <v>5</v>
      </c>
      <c r="AH96" s="93">
        <f t="shared" si="5"/>
        <v>197</v>
      </c>
      <c r="AI96" s="40" t="s">
        <v>8</v>
      </c>
      <c r="AJ96" s="41">
        <f t="shared" si="6"/>
        <v>393</v>
      </c>
      <c r="AK96" s="116" t="s">
        <v>5</v>
      </c>
      <c r="AL96" s="343">
        <f t="shared" si="7"/>
        <v>589</v>
      </c>
      <c r="AM96" s="324" t="s">
        <v>8</v>
      </c>
    </row>
    <row r="97" spans="2:39" s="284" customFormat="1" ht="21.75" customHeight="1">
      <c r="B97" s="503" t="s">
        <v>180</v>
      </c>
      <c r="C97" s="504"/>
      <c r="D97" s="504"/>
      <c r="E97" s="505"/>
      <c r="F97" s="371"/>
      <c r="G97" s="372"/>
      <c r="H97" s="372"/>
      <c r="I97" s="506" t="s">
        <v>181</v>
      </c>
      <c r="J97" s="507"/>
      <c r="K97" s="507"/>
      <c r="L97" s="507"/>
      <c r="M97" s="507"/>
      <c r="N97" s="507"/>
      <c r="O97" s="507"/>
      <c r="P97" s="507"/>
      <c r="Q97" s="507"/>
      <c r="R97" s="507"/>
      <c r="S97" s="507"/>
      <c r="T97" s="507"/>
      <c r="U97" s="507"/>
      <c r="V97" s="507"/>
      <c r="W97" s="507"/>
      <c r="X97" s="507"/>
      <c r="Y97" s="373"/>
      <c r="Z97" s="373"/>
      <c r="AA97" s="374"/>
      <c r="AB97" s="671" t="s">
        <v>182</v>
      </c>
      <c r="AC97" s="671"/>
      <c r="AD97" s="671"/>
      <c r="AE97" s="672"/>
      <c r="AF97" s="380">
        <f t="shared" si="4"/>
        <v>533</v>
      </c>
      <c r="AG97" s="383" t="s">
        <v>5</v>
      </c>
      <c r="AH97" s="384">
        <f t="shared" si="5"/>
        <v>54</v>
      </c>
      <c r="AI97" s="383" t="s">
        <v>8</v>
      </c>
      <c r="AJ97" s="385">
        <f t="shared" si="6"/>
        <v>107</v>
      </c>
      <c r="AK97" s="382" t="s">
        <v>5</v>
      </c>
      <c r="AL97" s="375">
        <f t="shared" si="7"/>
        <v>160</v>
      </c>
      <c r="AM97" s="376" t="s">
        <v>8</v>
      </c>
    </row>
    <row r="98" spans="2:39" s="284" customFormat="1" ht="21.75" customHeight="1">
      <c r="B98" s="411" t="s">
        <v>32</v>
      </c>
      <c r="C98" s="412"/>
      <c r="D98" s="412"/>
      <c r="E98" s="412"/>
      <c r="F98" s="319"/>
      <c r="G98" s="320"/>
      <c r="H98" s="320"/>
      <c r="I98" s="412" t="s">
        <v>124</v>
      </c>
      <c r="J98" s="418"/>
      <c r="K98" s="418"/>
      <c r="L98" s="418"/>
      <c r="M98" s="418"/>
      <c r="N98" s="418"/>
      <c r="O98" s="418"/>
      <c r="P98" s="418"/>
      <c r="Q98" s="418"/>
      <c r="R98" s="418"/>
      <c r="S98" s="418"/>
      <c r="T98" s="418"/>
      <c r="U98" s="418"/>
      <c r="V98" s="418"/>
      <c r="W98" s="418"/>
      <c r="X98" s="418"/>
      <c r="Y98" s="321"/>
      <c r="Z98" s="321"/>
      <c r="AA98" s="322"/>
      <c r="AB98" s="498" t="s">
        <v>20</v>
      </c>
      <c r="AC98" s="498"/>
      <c r="AD98" s="498"/>
      <c r="AE98" s="499"/>
      <c r="AF98" s="34">
        <f t="shared" si="4"/>
        <v>85</v>
      </c>
      <c r="AG98" s="40" t="s">
        <v>5</v>
      </c>
      <c r="AH98" s="93">
        <f t="shared" si="5"/>
        <v>9</v>
      </c>
      <c r="AI98" s="40" t="s">
        <v>8</v>
      </c>
      <c r="AJ98" s="41">
        <f t="shared" si="6"/>
        <v>17</v>
      </c>
      <c r="AK98" s="116" t="s">
        <v>5</v>
      </c>
      <c r="AL98" s="343">
        <f t="shared" si="7"/>
        <v>26</v>
      </c>
      <c r="AM98" s="324" t="s">
        <v>8</v>
      </c>
    </row>
    <row r="99" spans="2:39" s="284" customFormat="1" ht="21.75" customHeight="1">
      <c r="B99" s="503" t="s">
        <v>185</v>
      </c>
      <c r="C99" s="506"/>
      <c r="D99" s="506"/>
      <c r="E99" s="506"/>
      <c r="F99" s="371"/>
      <c r="G99" s="372"/>
      <c r="H99" s="372"/>
      <c r="I99" s="506" t="s">
        <v>115</v>
      </c>
      <c r="J99" s="507"/>
      <c r="K99" s="507"/>
      <c r="L99" s="507"/>
      <c r="M99" s="507"/>
      <c r="N99" s="507"/>
      <c r="O99" s="507"/>
      <c r="P99" s="507"/>
      <c r="Q99" s="507"/>
      <c r="R99" s="507"/>
      <c r="S99" s="507"/>
      <c r="T99" s="507"/>
      <c r="U99" s="507"/>
      <c r="V99" s="507"/>
      <c r="W99" s="507"/>
      <c r="X99" s="507"/>
      <c r="Y99" s="373"/>
      <c r="Z99" s="373"/>
      <c r="AA99" s="374"/>
      <c r="AB99" s="671" t="s">
        <v>105</v>
      </c>
      <c r="AC99" s="671"/>
      <c r="AD99" s="671"/>
      <c r="AE99" s="672"/>
      <c r="AF99" s="380">
        <f t="shared" si="4"/>
        <v>1066</v>
      </c>
      <c r="AG99" s="109" t="s">
        <v>5</v>
      </c>
      <c r="AH99" s="110">
        <f t="shared" si="5"/>
        <v>107</v>
      </c>
      <c r="AI99" s="109" t="s">
        <v>8</v>
      </c>
      <c r="AJ99" s="381">
        <f t="shared" si="6"/>
        <v>214</v>
      </c>
      <c r="AK99" s="382" t="s">
        <v>5</v>
      </c>
      <c r="AL99" s="375">
        <f t="shared" si="7"/>
        <v>320</v>
      </c>
      <c r="AM99" s="376" t="s">
        <v>8</v>
      </c>
    </row>
    <row r="100" spans="2:39" s="284" customFormat="1" ht="21.75" customHeight="1">
      <c r="B100" s="503" t="s">
        <v>186</v>
      </c>
      <c r="C100" s="506"/>
      <c r="D100" s="506"/>
      <c r="E100" s="506"/>
      <c r="F100" s="371"/>
      <c r="G100" s="372"/>
      <c r="H100" s="372"/>
      <c r="I100" s="506" t="s">
        <v>115</v>
      </c>
      <c r="J100" s="507"/>
      <c r="K100" s="507"/>
      <c r="L100" s="507"/>
      <c r="M100" s="507"/>
      <c r="N100" s="507"/>
      <c r="O100" s="507"/>
      <c r="P100" s="507"/>
      <c r="Q100" s="507"/>
      <c r="R100" s="507"/>
      <c r="S100" s="507"/>
      <c r="T100" s="507"/>
      <c r="U100" s="507"/>
      <c r="V100" s="507"/>
      <c r="W100" s="507"/>
      <c r="X100" s="507"/>
      <c r="Y100" s="373"/>
      <c r="Z100" s="373"/>
      <c r="AA100" s="374"/>
      <c r="AB100" s="671" t="s">
        <v>187</v>
      </c>
      <c r="AC100" s="671"/>
      <c r="AD100" s="671"/>
      <c r="AE100" s="672"/>
      <c r="AF100" s="380">
        <f t="shared" si="4"/>
        <v>106</v>
      </c>
      <c r="AG100" s="109" t="s">
        <v>5</v>
      </c>
      <c r="AH100" s="110">
        <f t="shared" si="5"/>
        <v>11</v>
      </c>
      <c r="AI100" s="109" t="s">
        <v>8</v>
      </c>
      <c r="AJ100" s="381">
        <f t="shared" si="6"/>
        <v>22</v>
      </c>
      <c r="AK100" s="382" t="s">
        <v>5</v>
      </c>
      <c r="AL100" s="375">
        <f t="shared" si="7"/>
        <v>32</v>
      </c>
      <c r="AM100" s="376" t="s">
        <v>8</v>
      </c>
    </row>
    <row r="101" spans="2:39" s="284" customFormat="1" ht="24.75" customHeight="1">
      <c r="B101" s="400" t="s">
        <v>142</v>
      </c>
      <c r="C101" s="401"/>
      <c r="D101" s="401"/>
      <c r="E101" s="401"/>
      <c r="F101" s="278"/>
      <c r="G101" s="279"/>
      <c r="H101" s="279"/>
      <c r="I101" s="401" t="s">
        <v>17</v>
      </c>
      <c r="J101" s="402"/>
      <c r="K101" s="402"/>
      <c r="L101" s="402"/>
      <c r="M101" s="402"/>
      <c r="N101" s="402"/>
      <c r="O101" s="402"/>
      <c r="P101" s="402"/>
      <c r="Q101" s="402"/>
      <c r="R101" s="402"/>
      <c r="S101" s="402"/>
      <c r="T101" s="402"/>
      <c r="U101" s="402"/>
      <c r="V101" s="402"/>
      <c r="W101" s="402"/>
      <c r="X101" s="402"/>
      <c r="Y101" s="280"/>
      <c r="Z101" s="280"/>
      <c r="AA101" s="281"/>
      <c r="AB101" s="403" t="s">
        <v>144</v>
      </c>
      <c r="AC101" s="403"/>
      <c r="AD101" s="403"/>
      <c r="AE101" s="404"/>
      <c r="AF101" s="37">
        <f t="shared" si="4"/>
        <v>234</v>
      </c>
      <c r="AG101" s="38" t="s">
        <v>5</v>
      </c>
      <c r="AH101" s="97">
        <f t="shared" si="5"/>
        <v>24</v>
      </c>
      <c r="AI101" s="38" t="s">
        <v>8</v>
      </c>
      <c r="AJ101" s="39">
        <f t="shared" si="6"/>
        <v>47</v>
      </c>
      <c r="AK101" s="118" t="s">
        <v>5</v>
      </c>
      <c r="AL101" s="282">
        <f t="shared" si="7"/>
        <v>71</v>
      </c>
      <c r="AM101" s="283" t="s">
        <v>8</v>
      </c>
    </row>
    <row r="102" spans="2:39" s="284" customFormat="1" ht="24.75" customHeight="1">
      <c r="B102" s="405" t="s">
        <v>45</v>
      </c>
      <c r="C102" s="406"/>
      <c r="D102" s="406"/>
      <c r="E102" s="406"/>
      <c r="F102" s="307"/>
      <c r="G102" s="308"/>
      <c r="H102" s="308"/>
      <c r="I102" s="407" t="s">
        <v>46</v>
      </c>
      <c r="J102" s="408"/>
      <c r="K102" s="408"/>
      <c r="L102" s="408"/>
      <c r="M102" s="408"/>
      <c r="N102" s="408"/>
      <c r="O102" s="408"/>
      <c r="P102" s="408"/>
      <c r="Q102" s="408"/>
      <c r="R102" s="408"/>
      <c r="S102" s="408"/>
      <c r="T102" s="408"/>
      <c r="U102" s="408"/>
      <c r="V102" s="408"/>
      <c r="W102" s="408"/>
      <c r="X102" s="408"/>
      <c r="Y102" s="309"/>
      <c r="Z102" s="309"/>
      <c r="AA102" s="310"/>
      <c r="AB102" s="409" t="s">
        <v>21</v>
      </c>
      <c r="AC102" s="409"/>
      <c r="AD102" s="409"/>
      <c r="AE102" s="410"/>
      <c r="AF102" s="148">
        <f t="shared" si="4"/>
        <v>191</v>
      </c>
      <c r="AG102" s="149" t="s">
        <v>5</v>
      </c>
      <c r="AH102" s="150">
        <f t="shared" si="5"/>
        <v>20</v>
      </c>
      <c r="AI102" s="149" t="s">
        <v>8</v>
      </c>
      <c r="AJ102" s="151">
        <f t="shared" si="6"/>
        <v>39</v>
      </c>
      <c r="AK102" s="152" t="s">
        <v>5</v>
      </c>
      <c r="AL102" s="311">
        <f t="shared" si="7"/>
        <v>58</v>
      </c>
      <c r="AM102" s="312" t="s">
        <v>8</v>
      </c>
    </row>
    <row r="103" spans="2:39" s="284" customFormat="1" ht="24.75" customHeight="1">
      <c r="B103" s="500" t="s">
        <v>48</v>
      </c>
      <c r="C103" s="501"/>
      <c r="D103" s="501"/>
      <c r="E103" s="501"/>
      <c r="F103" s="313"/>
      <c r="G103" s="314"/>
      <c r="H103" s="314"/>
      <c r="I103" s="501" t="s">
        <v>17</v>
      </c>
      <c r="J103" s="502"/>
      <c r="K103" s="502"/>
      <c r="L103" s="502"/>
      <c r="M103" s="502"/>
      <c r="N103" s="502"/>
      <c r="O103" s="502"/>
      <c r="P103" s="502"/>
      <c r="Q103" s="502"/>
      <c r="R103" s="502"/>
      <c r="S103" s="502"/>
      <c r="T103" s="502"/>
      <c r="U103" s="502"/>
      <c r="V103" s="502"/>
      <c r="W103" s="502"/>
      <c r="X103" s="502"/>
      <c r="Y103" s="315"/>
      <c r="Z103" s="315"/>
      <c r="AA103" s="316"/>
      <c r="AB103" s="447" t="s">
        <v>47</v>
      </c>
      <c r="AC103" s="447"/>
      <c r="AD103" s="447"/>
      <c r="AE103" s="448"/>
      <c r="AF103" s="44">
        <f t="shared" si="4"/>
        <v>63</v>
      </c>
      <c r="AG103" s="35" t="s">
        <v>5</v>
      </c>
      <c r="AH103" s="94">
        <f t="shared" si="5"/>
        <v>7</v>
      </c>
      <c r="AI103" s="35" t="s">
        <v>8</v>
      </c>
      <c r="AJ103" s="45">
        <f t="shared" si="6"/>
        <v>13</v>
      </c>
      <c r="AK103" s="117" t="s">
        <v>5</v>
      </c>
      <c r="AL103" s="317">
        <f t="shared" si="7"/>
        <v>19</v>
      </c>
      <c r="AM103" s="318" t="s">
        <v>8</v>
      </c>
    </row>
    <row r="104" ht="11.25" customHeight="1"/>
    <row r="105" spans="2:38" ht="19.5" customHeight="1" thickBot="1">
      <c r="B105" s="620" t="s">
        <v>188</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row>
    <row r="106" spans="2:39" ht="18.75" customHeight="1">
      <c r="B106" s="556"/>
      <c r="C106" s="557"/>
      <c r="D106" s="441" t="s">
        <v>0</v>
      </c>
      <c r="E106" s="442"/>
      <c r="F106" s="442"/>
      <c r="G106" s="442"/>
      <c r="H106" s="442"/>
      <c r="I106" s="442"/>
      <c r="J106" s="442"/>
      <c r="K106" s="442"/>
      <c r="L106" s="443"/>
      <c r="M106" s="441" t="s">
        <v>1</v>
      </c>
      <c r="N106" s="442"/>
      <c r="O106" s="442"/>
      <c r="P106" s="442"/>
      <c r="Q106" s="442"/>
      <c r="R106" s="442"/>
      <c r="S106" s="442"/>
      <c r="T106" s="442"/>
      <c r="U106" s="443"/>
      <c r="V106" s="441" t="s">
        <v>2</v>
      </c>
      <c r="W106" s="442"/>
      <c r="X106" s="442"/>
      <c r="Y106" s="442"/>
      <c r="Z106" s="442"/>
      <c r="AA106" s="442"/>
      <c r="AB106" s="442"/>
      <c r="AC106" s="442"/>
      <c r="AD106" s="443"/>
      <c r="AE106" s="425" t="s">
        <v>111</v>
      </c>
      <c r="AF106" s="426"/>
      <c r="AG106" s="426"/>
      <c r="AH106" s="426"/>
      <c r="AI106" s="426"/>
      <c r="AJ106" s="426"/>
      <c r="AK106" s="426"/>
      <c r="AL106" s="426"/>
      <c r="AM106" s="427"/>
    </row>
    <row r="107" spans="2:39" ht="24" customHeight="1">
      <c r="B107" s="558"/>
      <c r="C107" s="559"/>
      <c r="D107" s="7" t="s">
        <v>69</v>
      </c>
      <c r="E107" s="386" t="s">
        <v>68</v>
      </c>
      <c r="F107" s="451"/>
      <c r="G107" s="444" t="s">
        <v>64</v>
      </c>
      <c r="H107" s="387"/>
      <c r="I107" s="387"/>
      <c r="J107" s="387"/>
      <c r="K107" s="387"/>
      <c r="L107" s="445"/>
      <c r="M107" s="7" t="s">
        <v>69</v>
      </c>
      <c r="N107" s="386" t="s">
        <v>68</v>
      </c>
      <c r="O107" s="451"/>
      <c r="P107" s="444" t="s">
        <v>64</v>
      </c>
      <c r="Q107" s="387"/>
      <c r="R107" s="387"/>
      <c r="S107" s="387"/>
      <c r="T107" s="387"/>
      <c r="U107" s="445"/>
      <c r="V107" s="7" t="s">
        <v>69</v>
      </c>
      <c r="W107" s="386" t="s">
        <v>68</v>
      </c>
      <c r="X107" s="451"/>
      <c r="Y107" s="444" t="s">
        <v>64</v>
      </c>
      <c r="Z107" s="387"/>
      <c r="AA107" s="387"/>
      <c r="AB107" s="387"/>
      <c r="AC107" s="387"/>
      <c r="AD107" s="445"/>
      <c r="AE107" s="7" t="s">
        <v>69</v>
      </c>
      <c r="AF107" s="386" t="s">
        <v>68</v>
      </c>
      <c r="AG107" s="451"/>
      <c r="AH107" s="475" t="s">
        <v>64</v>
      </c>
      <c r="AI107" s="476"/>
      <c r="AJ107" s="476"/>
      <c r="AK107" s="476"/>
      <c r="AL107" s="476"/>
      <c r="AM107" s="477"/>
    </row>
    <row r="108" spans="2:39" ht="17.25" customHeight="1" thickBot="1">
      <c r="B108" s="560"/>
      <c r="C108" s="561"/>
      <c r="D108" s="91" t="s">
        <v>113</v>
      </c>
      <c r="E108" s="416" t="s">
        <v>67</v>
      </c>
      <c r="F108" s="417"/>
      <c r="G108" s="438" t="s">
        <v>65</v>
      </c>
      <c r="H108" s="438"/>
      <c r="I108" s="438" t="s">
        <v>66</v>
      </c>
      <c r="J108" s="439"/>
      <c r="K108" s="438" t="s">
        <v>112</v>
      </c>
      <c r="L108" s="446"/>
      <c r="M108" s="91" t="s">
        <v>113</v>
      </c>
      <c r="N108" s="416" t="s">
        <v>67</v>
      </c>
      <c r="O108" s="417"/>
      <c r="P108" s="438" t="s">
        <v>65</v>
      </c>
      <c r="Q108" s="438"/>
      <c r="R108" s="438" t="s">
        <v>66</v>
      </c>
      <c r="S108" s="439"/>
      <c r="T108" s="438" t="s">
        <v>112</v>
      </c>
      <c r="U108" s="446"/>
      <c r="V108" s="91" t="s">
        <v>113</v>
      </c>
      <c r="W108" s="416" t="s">
        <v>67</v>
      </c>
      <c r="X108" s="417"/>
      <c r="Y108" s="438" t="s">
        <v>65</v>
      </c>
      <c r="Z108" s="438"/>
      <c r="AA108" s="438" t="s">
        <v>66</v>
      </c>
      <c r="AB108" s="439"/>
      <c r="AC108" s="438" t="s">
        <v>112</v>
      </c>
      <c r="AD108" s="446"/>
      <c r="AE108" s="91" t="s">
        <v>113</v>
      </c>
      <c r="AF108" s="416" t="s">
        <v>67</v>
      </c>
      <c r="AG108" s="417"/>
      <c r="AH108" s="440" t="s">
        <v>65</v>
      </c>
      <c r="AI108" s="440"/>
      <c r="AJ108" s="440" t="s">
        <v>66</v>
      </c>
      <c r="AK108" s="550"/>
      <c r="AL108" s="478" t="s">
        <v>112</v>
      </c>
      <c r="AM108" s="479"/>
    </row>
    <row r="109" spans="2:39" ht="27" customHeight="1">
      <c r="B109" s="8" t="s">
        <v>57</v>
      </c>
      <c r="C109" s="9" t="s">
        <v>4</v>
      </c>
      <c r="D109" s="259">
        <v>442</v>
      </c>
      <c r="E109" s="260">
        <f>ROUNDDOWN(D109*10.66,0)</f>
        <v>4711</v>
      </c>
      <c r="F109" s="261" t="s">
        <v>5</v>
      </c>
      <c r="G109" s="239">
        <f>ROUNDUP(E109*10%,0)</f>
        <v>472</v>
      </c>
      <c r="H109" s="261" t="s">
        <v>5</v>
      </c>
      <c r="I109" s="239">
        <f>ROUNDUP(E109*20%,0)</f>
        <v>943</v>
      </c>
      <c r="J109" s="261" t="s">
        <v>5</v>
      </c>
      <c r="K109" s="238">
        <f>ROUNDUP(E109*30%,0)</f>
        <v>1414</v>
      </c>
      <c r="L109" s="237" t="s">
        <v>5</v>
      </c>
      <c r="M109" s="259">
        <v>442</v>
      </c>
      <c r="N109" s="260">
        <f>ROUNDDOWN(M109*10.66,0)</f>
        <v>4711</v>
      </c>
      <c r="O109" s="261" t="s">
        <v>5</v>
      </c>
      <c r="P109" s="239">
        <f>ROUNDUP(N109*10%,0)</f>
        <v>472</v>
      </c>
      <c r="Q109" s="261" t="s">
        <v>8</v>
      </c>
      <c r="R109" s="239">
        <f>ROUNDUP(N109*20%,0)</f>
        <v>943</v>
      </c>
      <c r="S109" s="261" t="s">
        <v>5</v>
      </c>
      <c r="T109" s="238">
        <f>ROUNDUP(N109*30%,0)</f>
        <v>1414</v>
      </c>
      <c r="U109" s="237" t="s">
        <v>5</v>
      </c>
      <c r="V109" s="259">
        <v>503</v>
      </c>
      <c r="W109" s="260">
        <f>ROUNDDOWN(V109*10.66,0)</f>
        <v>5361</v>
      </c>
      <c r="X109" s="261" t="s">
        <v>5</v>
      </c>
      <c r="Y109" s="239">
        <f>ROUNDUP(W109*10%,0)</f>
        <v>537</v>
      </c>
      <c r="Z109" s="261" t="s">
        <v>8</v>
      </c>
      <c r="AA109" s="239">
        <f>ROUNDUP(W109*20%,0)</f>
        <v>1073</v>
      </c>
      <c r="AB109" s="262" t="s">
        <v>5</v>
      </c>
      <c r="AC109" s="238">
        <f>ROUNDUP(W109*30%,0)</f>
        <v>1609</v>
      </c>
      <c r="AD109" s="237" t="s">
        <v>5</v>
      </c>
      <c r="AE109" s="263">
        <v>503</v>
      </c>
      <c r="AF109" s="260">
        <f>ROUNDDOWN(AE109*10.66,0)</f>
        <v>5361</v>
      </c>
      <c r="AG109" s="261" t="s">
        <v>5</v>
      </c>
      <c r="AH109" s="239">
        <f>ROUNDUP(AF109*10%,0)</f>
        <v>537</v>
      </c>
      <c r="AI109" s="261" t="s">
        <v>8</v>
      </c>
      <c r="AJ109" s="239">
        <f>ROUNDUP(AF109*20%,0)</f>
        <v>1073</v>
      </c>
      <c r="AK109" s="261" t="s">
        <v>5</v>
      </c>
      <c r="AL109" s="239">
        <f>ROUNDUP(AF109*30%,0)</f>
        <v>1609</v>
      </c>
      <c r="AM109" s="242" t="s">
        <v>5</v>
      </c>
    </row>
    <row r="110" spans="2:39" ht="27" customHeight="1" thickBot="1">
      <c r="B110" s="19" t="s">
        <v>58</v>
      </c>
      <c r="C110" s="20" t="s">
        <v>7</v>
      </c>
      <c r="D110" s="251">
        <v>548</v>
      </c>
      <c r="E110" s="252">
        <f>ROUNDDOWN(D110*10.66,0)</f>
        <v>5841</v>
      </c>
      <c r="F110" s="253" t="s">
        <v>5</v>
      </c>
      <c r="G110" s="254">
        <f>ROUNDUP(E110*10%,0)</f>
        <v>585</v>
      </c>
      <c r="H110" s="253" t="s">
        <v>5</v>
      </c>
      <c r="I110" s="254">
        <f>ROUNDUP(E110*20%,0)</f>
        <v>1169</v>
      </c>
      <c r="J110" s="253" t="s">
        <v>5</v>
      </c>
      <c r="K110" s="254">
        <f>ROUNDUP(E110*30%,0)</f>
        <v>1753</v>
      </c>
      <c r="L110" s="255" t="s">
        <v>8</v>
      </c>
      <c r="M110" s="251">
        <v>548</v>
      </c>
      <c r="N110" s="252">
        <f>ROUNDDOWN(M110*10.66,0)</f>
        <v>5841</v>
      </c>
      <c r="O110" s="253" t="s">
        <v>8</v>
      </c>
      <c r="P110" s="254">
        <f>ROUNDUP(N110*10%,0)</f>
        <v>585</v>
      </c>
      <c r="Q110" s="253" t="s">
        <v>8</v>
      </c>
      <c r="R110" s="254">
        <f>ROUNDUP(N110*20%,0)</f>
        <v>1169</v>
      </c>
      <c r="S110" s="253" t="s">
        <v>5</v>
      </c>
      <c r="T110" s="254">
        <f>ROUNDUP(N110*30%,0)</f>
        <v>1753</v>
      </c>
      <c r="U110" s="255" t="s">
        <v>8</v>
      </c>
      <c r="V110" s="256">
        <v>623</v>
      </c>
      <c r="W110" s="252">
        <f>ROUNDDOWN(V110*10.66,0)</f>
        <v>6641</v>
      </c>
      <c r="X110" s="253" t="s">
        <v>8</v>
      </c>
      <c r="Y110" s="254">
        <f>ROUNDUP(W110*10%,0)</f>
        <v>665</v>
      </c>
      <c r="Z110" s="253" t="s">
        <v>8</v>
      </c>
      <c r="AA110" s="254">
        <f>ROUNDUP(W110*20%,0)</f>
        <v>1329</v>
      </c>
      <c r="AB110" s="257" t="s">
        <v>5</v>
      </c>
      <c r="AC110" s="254">
        <f>ROUNDUP(W110*30%,0)</f>
        <v>1993</v>
      </c>
      <c r="AD110" s="255" t="s">
        <v>8</v>
      </c>
      <c r="AE110" s="258">
        <v>623</v>
      </c>
      <c r="AF110" s="252">
        <f>ROUNDDOWN(AE110*10.66,0)</f>
        <v>6641</v>
      </c>
      <c r="AG110" s="253" t="s">
        <v>8</v>
      </c>
      <c r="AH110" s="254">
        <f>ROUNDUP(AF110*10%,0)</f>
        <v>665</v>
      </c>
      <c r="AI110" s="253" t="s">
        <v>8</v>
      </c>
      <c r="AJ110" s="254">
        <f>ROUNDUP(AF110*20%,0)</f>
        <v>1329</v>
      </c>
      <c r="AK110" s="253" t="s">
        <v>5</v>
      </c>
      <c r="AL110" s="254">
        <f>ROUNDUP(AF110*30%,0)</f>
        <v>1993</v>
      </c>
      <c r="AM110" s="255" t="s">
        <v>5</v>
      </c>
    </row>
    <row r="111" ht="11.25" customHeight="1"/>
    <row r="112" ht="11.25" customHeight="1"/>
    <row r="113" ht="11.25" customHeight="1"/>
    <row r="114" ht="23.25" customHeight="1" thickBot="1">
      <c r="B114" s="65" t="s">
        <v>63</v>
      </c>
    </row>
    <row r="115" spans="2:38" ht="30.75" customHeight="1">
      <c r="B115" s="425" t="s">
        <v>49</v>
      </c>
      <c r="C115" s="480"/>
      <c r="D115" s="480"/>
      <c r="E115" s="429" t="s">
        <v>50</v>
      </c>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1"/>
    </row>
    <row r="116" spans="2:38" ht="16.5" customHeight="1">
      <c r="B116" s="481"/>
      <c r="C116" s="393"/>
      <c r="D116" s="393"/>
      <c r="E116" s="432" t="s">
        <v>51</v>
      </c>
      <c r="F116" s="433"/>
      <c r="G116" s="433"/>
      <c r="H116" s="433"/>
      <c r="I116" s="433"/>
      <c r="J116" s="433"/>
      <c r="K116" s="433"/>
      <c r="L116" s="433"/>
      <c r="M116" s="433"/>
      <c r="N116" s="482"/>
      <c r="O116" s="432" t="s">
        <v>190</v>
      </c>
      <c r="P116" s="433"/>
      <c r="Q116" s="433"/>
      <c r="R116" s="483"/>
      <c r="S116" s="483"/>
      <c r="T116" s="483"/>
      <c r="U116" s="483"/>
      <c r="V116" s="483"/>
      <c r="W116" s="483"/>
      <c r="X116" s="483"/>
      <c r="Y116" s="483"/>
      <c r="Z116" s="483"/>
      <c r="AA116" s="484"/>
      <c r="AB116" s="432" t="s">
        <v>52</v>
      </c>
      <c r="AC116" s="433"/>
      <c r="AD116" s="433"/>
      <c r="AE116" s="433"/>
      <c r="AF116" s="433"/>
      <c r="AG116" s="433"/>
      <c r="AH116" s="433"/>
      <c r="AI116" s="433"/>
      <c r="AJ116" s="433"/>
      <c r="AK116" s="433"/>
      <c r="AL116" s="434"/>
    </row>
    <row r="117" spans="2:38" ht="36.75" customHeight="1">
      <c r="B117" s="457" t="s">
        <v>53</v>
      </c>
      <c r="C117" s="458"/>
      <c r="D117" s="459"/>
      <c r="E117" s="460" t="s">
        <v>87</v>
      </c>
      <c r="F117" s="461"/>
      <c r="G117" s="461"/>
      <c r="H117" s="461"/>
      <c r="I117" s="461"/>
      <c r="J117" s="461"/>
      <c r="K117" s="461"/>
      <c r="L117" s="461"/>
      <c r="M117" s="461"/>
      <c r="N117" s="462"/>
      <c r="O117" s="490" t="s">
        <v>90</v>
      </c>
      <c r="P117" s="491"/>
      <c r="Q117" s="491"/>
      <c r="R117" s="492"/>
      <c r="S117" s="492"/>
      <c r="T117" s="492"/>
      <c r="U117" s="492"/>
      <c r="V117" s="492"/>
      <c r="W117" s="492"/>
      <c r="X117" s="492"/>
      <c r="Y117" s="492"/>
      <c r="Z117" s="492"/>
      <c r="AA117" s="493"/>
      <c r="AB117" s="435" t="s">
        <v>54</v>
      </c>
      <c r="AC117" s="436"/>
      <c r="AD117" s="436"/>
      <c r="AE117" s="436"/>
      <c r="AF117" s="436"/>
      <c r="AG117" s="436"/>
      <c r="AH117" s="436"/>
      <c r="AI117" s="436"/>
      <c r="AJ117" s="436"/>
      <c r="AK117" s="436"/>
      <c r="AL117" s="437"/>
    </row>
    <row r="118" spans="2:38" ht="36.75" customHeight="1">
      <c r="B118" s="457" t="s">
        <v>55</v>
      </c>
      <c r="C118" s="458"/>
      <c r="D118" s="459"/>
      <c r="E118" s="487" t="s">
        <v>88</v>
      </c>
      <c r="F118" s="488"/>
      <c r="G118" s="488"/>
      <c r="H118" s="488"/>
      <c r="I118" s="488"/>
      <c r="J118" s="488"/>
      <c r="K118" s="488"/>
      <c r="L118" s="488"/>
      <c r="M118" s="488"/>
      <c r="N118" s="489"/>
      <c r="O118" s="490" t="s">
        <v>91</v>
      </c>
      <c r="P118" s="491"/>
      <c r="Q118" s="491"/>
      <c r="R118" s="492"/>
      <c r="S118" s="492"/>
      <c r="T118" s="492"/>
      <c r="U118" s="492"/>
      <c r="V118" s="492"/>
      <c r="W118" s="492"/>
      <c r="X118" s="492"/>
      <c r="Y118" s="492"/>
      <c r="Z118" s="492"/>
      <c r="AA118" s="493"/>
      <c r="AB118" s="435" t="s">
        <v>54</v>
      </c>
      <c r="AC118" s="436"/>
      <c r="AD118" s="436"/>
      <c r="AE118" s="436"/>
      <c r="AF118" s="436"/>
      <c r="AG118" s="436"/>
      <c r="AH118" s="436"/>
      <c r="AI118" s="436"/>
      <c r="AJ118" s="436"/>
      <c r="AK118" s="436"/>
      <c r="AL118" s="437"/>
    </row>
    <row r="119" spans="2:38" ht="36.75" customHeight="1" thickBot="1">
      <c r="B119" s="457" t="s">
        <v>56</v>
      </c>
      <c r="C119" s="458"/>
      <c r="D119" s="459"/>
      <c r="E119" s="487" t="s">
        <v>89</v>
      </c>
      <c r="F119" s="488"/>
      <c r="G119" s="488"/>
      <c r="H119" s="488"/>
      <c r="I119" s="488"/>
      <c r="J119" s="488"/>
      <c r="K119" s="488"/>
      <c r="L119" s="488"/>
      <c r="M119" s="488"/>
      <c r="N119" s="489"/>
      <c r="O119" s="490" t="s">
        <v>92</v>
      </c>
      <c r="P119" s="491"/>
      <c r="Q119" s="491"/>
      <c r="R119" s="494"/>
      <c r="S119" s="494"/>
      <c r="T119" s="494"/>
      <c r="U119" s="494"/>
      <c r="V119" s="494"/>
      <c r="W119" s="494"/>
      <c r="X119" s="494"/>
      <c r="Y119" s="494"/>
      <c r="Z119" s="494"/>
      <c r="AA119" s="495"/>
      <c r="AB119" s="413" t="s">
        <v>54</v>
      </c>
      <c r="AC119" s="414"/>
      <c r="AD119" s="414"/>
      <c r="AE119" s="414"/>
      <c r="AF119" s="414"/>
      <c r="AG119" s="414"/>
      <c r="AH119" s="414"/>
      <c r="AI119" s="414"/>
      <c r="AJ119" s="414"/>
      <c r="AK119" s="414"/>
      <c r="AL119" s="415"/>
    </row>
    <row r="120" spans="2:37" ht="18" customHeight="1" thickBot="1">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4"/>
      <c r="AC120" s="464"/>
      <c r="AD120" s="464"/>
      <c r="AE120" s="464"/>
      <c r="AF120" s="464"/>
      <c r="AG120" s="464"/>
      <c r="AH120" s="464"/>
      <c r="AI120" s="464"/>
      <c r="AJ120" s="464"/>
      <c r="AK120" s="46"/>
    </row>
    <row r="121" spans="2:38" ht="24.75" customHeight="1">
      <c r="B121" s="635" t="s">
        <v>125</v>
      </c>
      <c r="C121" s="636"/>
      <c r="D121" s="636"/>
      <c r="E121" s="467" t="s">
        <v>151</v>
      </c>
      <c r="F121" s="467"/>
      <c r="G121" s="467"/>
      <c r="H121" s="467"/>
      <c r="I121" s="467"/>
      <c r="J121" s="467"/>
      <c r="K121" s="467"/>
      <c r="L121" s="467"/>
      <c r="M121" s="467"/>
      <c r="N121" s="467"/>
      <c r="O121" s="467"/>
      <c r="P121" s="467"/>
      <c r="Q121" s="467"/>
      <c r="R121" s="467"/>
      <c r="S121" s="467"/>
      <c r="T121" s="467"/>
      <c r="U121" s="467"/>
      <c r="V121" s="467"/>
      <c r="W121" s="467"/>
      <c r="X121" s="468"/>
      <c r="Y121" s="468"/>
      <c r="Z121" s="468"/>
      <c r="AA121" s="468"/>
      <c r="AB121" s="468"/>
      <c r="AC121" s="468"/>
      <c r="AD121" s="468"/>
      <c r="AE121" s="468"/>
      <c r="AF121" s="468"/>
      <c r="AG121" s="468"/>
      <c r="AH121" s="468"/>
      <c r="AI121" s="468"/>
      <c r="AJ121" s="468"/>
      <c r="AK121" s="468"/>
      <c r="AL121" s="469"/>
    </row>
    <row r="122" spans="2:38" ht="25.5" customHeight="1">
      <c r="B122" s="637"/>
      <c r="C122" s="638"/>
      <c r="D122" s="638"/>
      <c r="E122" s="645" t="s">
        <v>51</v>
      </c>
      <c r="F122" s="648"/>
      <c r="G122" s="648"/>
      <c r="H122" s="648"/>
      <c r="I122" s="648"/>
      <c r="J122" s="648"/>
      <c r="K122" s="648"/>
      <c r="L122" s="648"/>
      <c r="M122" s="648"/>
      <c r="N122" s="648"/>
      <c r="O122" s="645" t="s">
        <v>190</v>
      </c>
      <c r="P122" s="466"/>
      <c r="Q122" s="466"/>
      <c r="R122" s="466"/>
      <c r="S122" s="466"/>
      <c r="T122" s="466"/>
      <c r="U122" s="466"/>
      <c r="V122" s="466"/>
      <c r="W122" s="466"/>
      <c r="X122" s="466"/>
      <c r="Y122" s="466"/>
      <c r="Z122" s="466"/>
      <c r="AA122" s="466"/>
      <c r="AB122" s="632" t="s">
        <v>127</v>
      </c>
      <c r="AC122" s="466"/>
      <c r="AD122" s="466"/>
      <c r="AE122" s="466"/>
      <c r="AF122" s="466"/>
      <c r="AG122" s="466"/>
      <c r="AH122" s="466"/>
      <c r="AI122" s="466"/>
      <c r="AJ122" s="466"/>
      <c r="AK122" s="466"/>
      <c r="AL122" s="471"/>
    </row>
    <row r="123" spans="2:39" ht="34.5" customHeight="1">
      <c r="B123" s="639" t="s">
        <v>53</v>
      </c>
      <c r="C123" s="640"/>
      <c r="D123" s="640"/>
      <c r="E123" s="641" t="s">
        <v>157</v>
      </c>
      <c r="F123" s="642"/>
      <c r="G123" s="642"/>
      <c r="H123" s="642"/>
      <c r="I123" s="642"/>
      <c r="J123" s="642"/>
      <c r="K123" s="642"/>
      <c r="L123" s="642"/>
      <c r="M123" s="642"/>
      <c r="N123" s="642"/>
      <c r="O123" s="465" t="s">
        <v>129</v>
      </c>
      <c r="P123" s="466"/>
      <c r="Q123" s="466"/>
      <c r="R123" s="466"/>
      <c r="S123" s="466"/>
      <c r="T123" s="466"/>
      <c r="U123" s="466"/>
      <c r="V123" s="466"/>
      <c r="W123" s="466"/>
      <c r="X123" s="466"/>
      <c r="Y123" s="466"/>
      <c r="Z123" s="466"/>
      <c r="AA123" s="466"/>
      <c r="AB123" s="470" t="s">
        <v>128</v>
      </c>
      <c r="AC123" s="466"/>
      <c r="AD123" s="466"/>
      <c r="AE123" s="466"/>
      <c r="AF123" s="466"/>
      <c r="AG123" s="466"/>
      <c r="AH123" s="466"/>
      <c r="AI123" s="466"/>
      <c r="AJ123" s="466"/>
      <c r="AK123" s="466"/>
      <c r="AL123" s="471"/>
      <c r="AM123" s="175"/>
    </row>
    <row r="124" spans="2:38" ht="34.5" customHeight="1" thickBot="1">
      <c r="B124" s="633" t="s">
        <v>126</v>
      </c>
      <c r="C124" s="634"/>
      <c r="D124" s="634"/>
      <c r="E124" s="643" t="s">
        <v>158</v>
      </c>
      <c r="F124" s="644"/>
      <c r="G124" s="644"/>
      <c r="H124" s="644"/>
      <c r="I124" s="644"/>
      <c r="J124" s="644"/>
      <c r="K124" s="644"/>
      <c r="L124" s="644"/>
      <c r="M124" s="644"/>
      <c r="N124" s="644"/>
      <c r="O124" s="646" t="s">
        <v>130</v>
      </c>
      <c r="P124" s="647"/>
      <c r="Q124" s="647"/>
      <c r="R124" s="647"/>
      <c r="S124" s="647"/>
      <c r="T124" s="647"/>
      <c r="U124" s="647"/>
      <c r="V124" s="647"/>
      <c r="W124" s="647"/>
      <c r="X124" s="647"/>
      <c r="Y124" s="647"/>
      <c r="Z124" s="647"/>
      <c r="AA124" s="647"/>
      <c r="AB124" s="452" t="s">
        <v>128</v>
      </c>
      <c r="AC124" s="452"/>
      <c r="AD124" s="452"/>
      <c r="AE124" s="452"/>
      <c r="AF124" s="452"/>
      <c r="AG124" s="452"/>
      <c r="AH124" s="452"/>
      <c r="AI124" s="452"/>
      <c r="AJ124" s="452"/>
      <c r="AK124" s="452"/>
      <c r="AL124" s="453"/>
    </row>
    <row r="125" spans="2:38" ht="20.25" customHeight="1">
      <c r="B125" s="629"/>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1"/>
    </row>
    <row r="126" spans="2:38" ht="31.5" customHeight="1">
      <c r="B126" s="386" t="s">
        <v>153</v>
      </c>
      <c r="C126" s="387"/>
      <c r="D126" s="388"/>
      <c r="E126" s="649" t="s">
        <v>151</v>
      </c>
      <c r="F126" s="650"/>
      <c r="G126" s="650"/>
      <c r="H126" s="650"/>
      <c r="I126" s="650"/>
      <c r="J126" s="650"/>
      <c r="K126" s="650"/>
      <c r="L126" s="650"/>
      <c r="M126" s="650"/>
      <c r="N126" s="650"/>
      <c r="O126" s="650"/>
      <c r="P126" s="650"/>
      <c r="Q126" s="650"/>
      <c r="R126" s="650"/>
      <c r="S126" s="650"/>
      <c r="T126" s="650"/>
      <c r="U126" s="650"/>
      <c r="V126" s="650"/>
      <c r="W126" s="651"/>
      <c r="X126" s="272"/>
      <c r="Y126" s="272"/>
      <c r="Z126" s="272"/>
      <c r="AA126" s="272"/>
      <c r="AB126" s="272"/>
      <c r="AC126" s="272"/>
      <c r="AD126" s="272"/>
      <c r="AE126" s="272"/>
      <c r="AF126" s="272"/>
      <c r="AG126" s="272"/>
      <c r="AH126" s="272"/>
      <c r="AI126" s="272"/>
      <c r="AJ126" s="272"/>
      <c r="AK126" s="272"/>
      <c r="AL126" s="272"/>
    </row>
    <row r="127" spans="2:38" ht="27" customHeight="1">
      <c r="B127" s="389"/>
      <c r="C127" s="390"/>
      <c r="D127" s="391"/>
      <c r="E127" s="432" t="s">
        <v>51</v>
      </c>
      <c r="F127" s="433"/>
      <c r="G127" s="433"/>
      <c r="H127" s="433"/>
      <c r="I127" s="433"/>
      <c r="J127" s="433"/>
      <c r="K127" s="433"/>
      <c r="L127" s="433"/>
      <c r="M127" s="433"/>
      <c r="N127" s="649" t="s">
        <v>190</v>
      </c>
      <c r="O127" s="650"/>
      <c r="P127" s="650"/>
      <c r="Q127" s="650"/>
      <c r="R127" s="650"/>
      <c r="S127" s="651"/>
      <c r="T127" s="652" t="s">
        <v>152</v>
      </c>
      <c r="U127" s="652"/>
      <c r="V127" s="652"/>
      <c r="W127" s="652"/>
      <c r="X127" s="272"/>
      <c r="Y127" s="272"/>
      <c r="Z127" s="272"/>
      <c r="AA127" s="272"/>
      <c r="AB127" s="272"/>
      <c r="AC127" s="272"/>
      <c r="AD127" s="272"/>
      <c r="AE127" s="272"/>
      <c r="AF127" s="272"/>
      <c r="AG127" s="272"/>
      <c r="AH127" s="272"/>
      <c r="AI127" s="272"/>
      <c r="AJ127" s="272"/>
      <c r="AK127" s="272"/>
      <c r="AL127" s="272"/>
    </row>
    <row r="128" spans="2:38" ht="45" customHeight="1">
      <c r="B128" s="392"/>
      <c r="C128" s="393"/>
      <c r="D128" s="394"/>
      <c r="E128" s="653" t="s">
        <v>154</v>
      </c>
      <c r="F128" s="654"/>
      <c r="G128" s="654"/>
      <c r="H128" s="654"/>
      <c r="I128" s="654"/>
      <c r="J128" s="654"/>
      <c r="K128" s="654"/>
      <c r="L128" s="654"/>
      <c r="M128" s="654"/>
      <c r="N128" s="655" t="s">
        <v>159</v>
      </c>
      <c r="O128" s="656"/>
      <c r="P128" s="656"/>
      <c r="Q128" s="656"/>
      <c r="R128" s="656"/>
      <c r="S128" s="657"/>
      <c r="T128" s="658" t="s">
        <v>155</v>
      </c>
      <c r="U128" s="658"/>
      <c r="V128" s="658"/>
      <c r="W128" s="658"/>
      <c r="X128" s="272"/>
      <c r="Y128" s="272"/>
      <c r="Z128" s="272"/>
      <c r="AA128" s="272"/>
      <c r="AB128" s="272"/>
      <c r="AC128" s="272"/>
      <c r="AD128" s="272"/>
      <c r="AE128" s="272"/>
      <c r="AF128" s="272"/>
      <c r="AG128" s="272"/>
      <c r="AH128" s="272"/>
      <c r="AI128" s="272"/>
      <c r="AJ128" s="272"/>
      <c r="AK128" s="272"/>
      <c r="AL128" s="272"/>
    </row>
    <row r="129" spans="2:38" ht="15.75" customHeight="1">
      <c r="B129" s="273"/>
      <c r="C129" s="273"/>
      <c r="D129" s="273"/>
      <c r="E129" s="274"/>
      <c r="F129" s="274"/>
      <c r="G129" s="274"/>
      <c r="H129" s="274"/>
      <c r="I129" s="274"/>
      <c r="J129" s="274"/>
      <c r="K129" s="274"/>
      <c r="L129" s="274"/>
      <c r="M129" s="274"/>
      <c r="N129" s="275"/>
      <c r="O129" s="275"/>
      <c r="P129" s="275"/>
      <c r="Q129" s="275"/>
      <c r="R129" s="275"/>
      <c r="S129" s="275"/>
      <c r="T129" s="276"/>
      <c r="U129" s="276"/>
      <c r="V129" s="276"/>
      <c r="W129" s="276"/>
      <c r="X129" s="272"/>
      <c r="Y129" s="272"/>
      <c r="Z129" s="272"/>
      <c r="AA129" s="272"/>
      <c r="AB129" s="272"/>
      <c r="AC129" s="272"/>
      <c r="AD129" s="272"/>
      <c r="AE129" s="272"/>
      <c r="AF129" s="272"/>
      <c r="AG129" s="272"/>
      <c r="AH129" s="272"/>
      <c r="AI129" s="272"/>
      <c r="AJ129" s="272"/>
      <c r="AK129" s="272"/>
      <c r="AL129" s="272"/>
    </row>
    <row r="130" spans="2:38" ht="33.75" customHeight="1">
      <c r="B130" s="395" t="s">
        <v>156</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7"/>
      <c r="Y130" s="397"/>
      <c r="Z130" s="397"/>
      <c r="AA130" s="397"/>
      <c r="AB130" s="397"/>
      <c r="AC130" s="397"/>
      <c r="AD130" s="397"/>
      <c r="AE130" s="397"/>
      <c r="AF130" s="397"/>
      <c r="AG130" s="397"/>
      <c r="AH130" s="397"/>
      <c r="AI130" s="272"/>
      <c r="AJ130" s="272"/>
      <c r="AK130" s="272"/>
      <c r="AL130" s="272"/>
    </row>
  </sheetData>
  <sheetProtection/>
  <mergeCells count="342">
    <mergeCell ref="AH108:AI108"/>
    <mergeCell ref="AJ108:AK108"/>
    <mergeCell ref="AL108:AM108"/>
    <mergeCell ref="B105:AL105"/>
    <mergeCell ref="T108:U108"/>
    <mergeCell ref="W108:X108"/>
    <mergeCell ref="Y108:Z108"/>
    <mergeCell ref="AA108:AB108"/>
    <mergeCell ref="AC108:AD108"/>
    <mergeCell ref="AF108:AG108"/>
    <mergeCell ref="Y107:AD107"/>
    <mergeCell ref="AF107:AG107"/>
    <mergeCell ref="AH107:AM107"/>
    <mergeCell ref="E108:F108"/>
    <mergeCell ref="G108:H108"/>
    <mergeCell ref="I108:J108"/>
    <mergeCell ref="K108:L108"/>
    <mergeCell ref="N108:O108"/>
    <mergeCell ref="P108:Q108"/>
    <mergeCell ref="R108:S108"/>
    <mergeCell ref="B106:C108"/>
    <mergeCell ref="D106:L106"/>
    <mergeCell ref="M106:U106"/>
    <mergeCell ref="V106:AD106"/>
    <mergeCell ref="AE106:AM106"/>
    <mergeCell ref="E107:F107"/>
    <mergeCell ref="G107:L107"/>
    <mergeCell ref="N107:O107"/>
    <mergeCell ref="P107:U107"/>
    <mergeCell ref="W107:X107"/>
    <mergeCell ref="AB97:AE97"/>
    <mergeCell ref="B99:E99"/>
    <mergeCell ref="I99:X99"/>
    <mergeCell ref="AB99:AE99"/>
    <mergeCell ref="B100:E100"/>
    <mergeCell ref="I100:X100"/>
    <mergeCell ref="AB100:AE100"/>
    <mergeCell ref="AB54:AE54"/>
    <mergeCell ref="B78:AL78"/>
    <mergeCell ref="B79:AL79"/>
    <mergeCell ref="B80:AL80"/>
    <mergeCell ref="B81:AL81"/>
    <mergeCell ref="B82:AL82"/>
    <mergeCell ref="AL62:AM62"/>
    <mergeCell ref="B59:AL59"/>
    <mergeCell ref="B54:E54"/>
    <mergeCell ref="I54:X54"/>
    <mergeCell ref="B47:E47"/>
    <mergeCell ref="I47:X47"/>
    <mergeCell ref="AB47:AE47"/>
    <mergeCell ref="B53:E53"/>
    <mergeCell ref="I53:X53"/>
    <mergeCell ref="AB53:AE53"/>
    <mergeCell ref="B48:E48"/>
    <mergeCell ref="I48:X48"/>
    <mergeCell ref="I50:X50"/>
    <mergeCell ref="AB50:AE50"/>
    <mergeCell ref="Y62:Z62"/>
    <mergeCell ref="AA62:AB62"/>
    <mergeCell ref="AC62:AD62"/>
    <mergeCell ref="AF62:AG62"/>
    <mergeCell ref="AH62:AI62"/>
    <mergeCell ref="AJ62:AK62"/>
    <mergeCell ref="AH61:AM61"/>
    <mergeCell ref="E62:F62"/>
    <mergeCell ref="G62:H62"/>
    <mergeCell ref="I62:J62"/>
    <mergeCell ref="K62:L62"/>
    <mergeCell ref="N62:O62"/>
    <mergeCell ref="P62:Q62"/>
    <mergeCell ref="R62:S62"/>
    <mergeCell ref="T62:U62"/>
    <mergeCell ref="W62:X62"/>
    <mergeCell ref="M60:U60"/>
    <mergeCell ref="V60:AD60"/>
    <mergeCell ref="AE60:AM60"/>
    <mergeCell ref="E61:F61"/>
    <mergeCell ref="G61:L61"/>
    <mergeCell ref="N61:O61"/>
    <mergeCell ref="P61:U61"/>
    <mergeCell ref="W61:X61"/>
    <mergeCell ref="Y61:AD61"/>
    <mergeCell ref="AF61:AG61"/>
    <mergeCell ref="E126:W126"/>
    <mergeCell ref="E127:M127"/>
    <mergeCell ref="N127:S127"/>
    <mergeCell ref="T127:W127"/>
    <mergeCell ref="E128:M128"/>
    <mergeCell ref="N128:S128"/>
    <mergeCell ref="T128:W128"/>
    <mergeCell ref="B125:AL125"/>
    <mergeCell ref="AB122:AL122"/>
    <mergeCell ref="B124:D124"/>
    <mergeCell ref="B121:D122"/>
    <mergeCell ref="B123:D123"/>
    <mergeCell ref="E123:N123"/>
    <mergeCell ref="E124:N124"/>
    <mergeCell ref="O122:AA122"/>
    <mergeCell ref="O124:AA124"/>
    <mergeCell ref="E122:N122"/>
    <mergeCell ref="AH85:AM85"/>
    <mergeCell ref="AL86:AM86"/>
    <mergeCell ref="AS1:AU1"/>
    <mergeCell ref="E7:F7"/>
    <mergeCell ref="G7:H7"/>
    <mergeCell ref="I7:J7"/>
    <mergeCell ref="N7:O7"/>
    <mergeCell ref="B17:AL17"/>
    <mergeCell ref="B20:AL20"/>
    <mergeCell ref="B18:AL18"/>
    <mergeCell ref="AV1:BQ1"/>
    <mergeCell ref="T7:U7"/>
    <mergeCell ref="AL7:AM7"/>
    <mergeCell ref="AL24:AM24"/>
    <mergeCell ref="B19:AL19"/>
    <mergeCell ref="B14:AL14"/>
    <mergeCell ref="B15:AL15"/>
    <mergeCell ref="B16:AL16"/>
    <mergeCell ref="AF6:AG6"/>
    <mergeCell ref="P6:U6"/>
    <mergeCell ref="AH6:AM6"/>
    <mergeCell ref="P7:Q7"/>
    <mergeCell ref="R7:S7"/>
    <mergeCell ref="AH7:AI7"/>
    <mergeCell ref="AJ7:AK7"/>
    <mergeCell ref="AF7:AG7"/>
    <mergeCell ref="AF24:AG24"/>
    <mergeCell ref="W7:X7"/>
    <mergeCell ref="Y7:Z7"/>
    <mergeCell ref="AA7:AB7"/>
    <mergeCell ref="AH24:AI24"/>
    <mergeCell ref="B5:C6"/>
    <mergeCell ref="E6:F6"/>
    <mergeCell ref="M5:U5"/>
    <mergeCell ref="AE5:AM5"/>
    <mergeCell ref="N6:O6"/>
    <mergeCell ref="AJ24:AK24"/>
    <mergeCell ref="AH23:AM23"/>
    <mergeCell ref="I25:X25"/>
    <mergeCell ref="AB25:AE25"/>
    <mergeCell ref="B23:Z23"/>
    <mergeCell ref="AA23:AE23"/>
    <mergeCell ref="AF23:AG23"/>
    <mergeCell ref="B24:Z24"/>
    <mergeCell ref="B25:E25"/>
    <mergeCell ref="AA24:AE24"/>
    <mergeCell ref="B26:E26"/>
    <mergeCell ref="I26:X26"/>
    <mergeCell ref="AB26:AE26"/>
    <mergeCell ref="B27:E27"/>
    <mergeCell ref="I27:X27"/>
    <mergeCell ref="AB27:AE27"/>
    <mergeCell ref="B28:E28"/>
    <mergeCell ref="I28:X28"/>
    <mergeCell ref="AB28:AE28"/>
    <mergeCell ref="B29:E29"/>
    <mergeCell ref="I29:X29"/>
    <mergeCell ref="AB29:AE29"/>
    <mergeCell ref="B30:E30"/>
    <mergeCell ref="I30:X30"/>
    <mergeCell ref="AB30:AE30"/>
    <mergeCell ref="B31:E31"/>
    <mergeCell ref="I31:X31"/>
    <mergeCell ref="AB31:AE31"/>
    <mergeCell ref="B32:E32"/>
    <mergeCell ref="I32:X32"/>
    <mergeCell ref="AB32:AE32"/>
    <mergeCell ref="B33:E33"/>
    <mergeCell ref="I33:X33"/>
    <mergeCell ref="AB33:AE33"/>
    <mergeCell ref="B34:E34"/>
    <mergeCell ref="I34:X34"/>
    <mergeCell ref="AB34:AE34"/>
    <mergeCell ref="B35:E35"/>
    <mergeCell ref="I35:X35"/>
    <mergeCell ref="AB35:AE35"/>
    <mergeCell ref="B36:E36"/>
    <mergeCell ref="I36:X36"/>
    <mergeCell ref="AB36:AE36"/>
    <mergeCell ref="B37:E37"/>
    <mergeCell ref="I37:X37"/>
    <mergeCell ref="AB37:AE37"/>
    <mergeCell ref="B38:E38"/>
    <mergeCell ref="I38:X38"/>
    <mergeCell ref="AB38:AE38"/>
    <mergeCell ref="B39:E39"/>
    <mergeCell ref="I39:X39"/>
    <mergeCell ref="AB39:AE39"/>
    <mergeCell ref="B41:E41"/>
    <mergeCell ref="I41:X41"/>
    <mergeCell ref="AB41:AE41"/>
    <mergeCell ref="B42:E42"/>
    <mergeCell ref="I42:X42"/>
    <mergeCell ref="AB42:AE42"/>
    <mergeCell ref="B43:E43"/>
    <mergeCell ref="I43:X43"/>
    <mergeCell ref="AB43:AE43"/>
    <mergeCell ref="B44:E44"/>
    <mergeCell ref="I44:X44"/>
    <mergeCell ref="AB44:AE44"/>
    <mergeCell ref="B45:E45"/>
    <mergeCell ref="I45:X45"/>
    <mergeCell ref="AB45:AE45"/>
    <mergeCell ref="AB52:AE52"/>
    <mergeCell ref="I46:X46"/>
    <mergeCell ref="AB46:AE46"/>
    <mergeCell ref="I52:X52"/>
    <mergeCell ref="B49:E52"/>
    <mergeCell ref="I49:X49"/>
    <mergeCell ref="AB49:AE49"/>
    <mergeCell ref="I51:X51"/>
    <mergeCell ref="AB51:AE51"/>
    <mergeCell ref="B57:E57"/>
    <mergeCell ref="I57:X57"/>
    <mergeCell ref="K74:L74"/>
    <mergeCell ref="T74:U74"/>
    <mergeCell ref="B72:C74"/>
    <mergeCell ref="E73:F73"/>
    <mergeCell ref="N73:O73"/>
    <mergeCell ref="W73:X73"/>
    <mergeCell ref="B60:C61"/>
    <mergeCell ref="D60:L60"/>
    <mergeCell ref="AJ74:AK74"/>
    <mergeCell ref="AF77:AJ77"/>
    <mergeCell ref="AF73:AG73"/>
    <mergeCell ref="E74:F74"/>
    <mergeCell ref="G74:H74"/>
    <mergeCell ref="I74:J74"/>
    <mergeCell ref="N74:O74"/>
    <mergeCell ref="P74:Q74"/>
    <mergeCell ref="R74:S74"/>
    <mergeCell ref="W74:X74"/>
    <mergeCell ref="B85:Z85"/>
    <mergeCell ref="AA85:AE85"/>
    <mergeCell ref="AF85:AG85"/>
    <mergeCell ref="B86:Z86"/>
    <mergeCell ref="AA86:AE86"/>
    <mergeCell ref="AF86:AG86"/>
    <mergeCell ref="AH86:AI86"/>
    <mergeCell ref="AJ86:AK86"/>
    <mergeCell ref="B87:E87"/>
    <mergeCell ref="I87:X87"/>
    <mergeCell ref="AB87:AE87"/>
    <mergeCell ref="B88:E88"/>
    <mergeCell ref="I88:X88"/>
    <mergeCell ref="AB88:AE88"/>
    <mergeCell ref="B92:E92"/>
    <mergeCell ref="I92:X92"/>
    <mergeCell ref="AB92:AE92"/>
    <mergeCell ref="B93:E93"/>
    <mergeCell ref="I93:X93"/>
    <mergeCell ref="AB93:AE93"/>
    <mergeCell ref="I96:X96"/>
    <mergeCell ref="AB96:AE96"/>
    <mergeCell ref="B98:E98"/>
    <mergeCell ref="I98:X98"/>
    <mergeCell ref="AB98:AE98"/>
    <mergeCell ref="B103:E103"/>
    <mergeCell ref="I103:X103"/>
    <mergeCell ref="AB103:AE103"/>
    <mergeCell ref="B97:E97"/>
    <mergeCell ref="I97:X97"/>
    <mergeCell ref="I94:X94"/>
    <mergeCell ref="AB94:AE94"/>
    <mergeCell ref="B118:D118"/>
    <mergeCell ref="E118:N118"/>
    <mergeCell ref="O118:AA118"/>
    <mergeCell ref="B119:D119"/>
    <mergeCell ref="E119:N119"/>
    <mergeCell ref="O119:AA119"/>
    <mergeCell ref="O117:AA117"/>
    <mergeCell ref="B96:E96"/>
    <mergeCell ref="AH73:AM73"/>
    <mergeCell ref="AL74:AM74"/>
    <mergeCell ref="P73:U73"/>
    <mergeCell ref="B115:D116"/>
    <mergeCell ref="E116:N116"/>
    <mergeCell ref="O116:AA116"/>
    <mergeCell ref="I91:X91"/>
    <mergeCell ref="B94:E94"/>
    <mergeCell ref="AB90:AE90"/>
    <mergeCell ref="B91:E91"/>
    <mergeCell ref="B117:D117"/>
    <mergeCell ref="E117:N117"/>
    <mergeCell ref="B120:AJ120"/>
    <mergeCell ref="O123:AA123"/>
    <mergeCell ref="B56:E56"/>
    <mergeCell ref="I56:X56"/>
    <mergeCell ref="E121:AL121"/>
    <mergeCell ref="AB123:AL123"/>
    <mergeCell ref="B90:E90"/>
    <mergeCell ref="I90:X90"/>
    <mergeCell ref="AB124:AL124"/>
    <mergeCell ref="D5:L5"/>
    <mergeCell ref="G6:L6"/>
    <mergeCell ref="K7:L7"/>
    <mergeCell ref="D72:L72"/>
    <mergeCell ref="G73:L73"/>
    <mergeCell ref="B55:E55"/>
    <mergeCell ref="I55:X55"/>
    <mergeCell ref="B46:E46"/>
    <mergeCell ref="M72:U72"/>
    <mergeCell ref="V5:AD5"/>
    <mergeCell ref="Y6:AD6"/>
    <mergeCell ref="AC7:AD7"/>
    <mergeCell ref="V72:AD72"/>
    <mergeCell ref="Y73:AD73"/>
    <mergeCell ref="AC74:AD74"/>
    <mergeCell ref="Y74:Z74"/>
    <mergeCell ref="AB57:AE57"/>
    <mergeCell ref="AB48:AE48"/>
    <mergeCell ref="W6:X6"/>
    <mergeCell ref="AE72:AM72"/>
    <mergeCell ref="A1:AM1"/>
    <mergeCell ref="E115:AL115"/>
    <mergeCell ref="AB116:AL116"/>
    <mergeCell ref="AB117:AL117"/>
    <mergeCell ref="AB118:AL118"/>
    <mergeCell ref="AA74:AB74"/>
    <mergeCell ref="AB56:AE56"/>
    <mergeCell ref="AH74:AI74"/>
    <mergeCell ref="AB55:AE55"/>
    <mergeCell ref="AB119:AL119"/>
    <mergeCell ref="AF74:AG74"/>
    <mergeCell ref="I95:X95"/>
    <mergeCell ref="AB95:AE95"/>
    <mergeCell ref="B40:E40"/>
    <mergeCell ref="I40:X40"/>
    <mergeCell ref="AB40:AE40"/>
    <mergeCell ref="B89:E89"/>
    <mergeCell ref="I89:X89"/>
    <mergeCell ref="AB89:AE89"/>
    <mergeCell ref="B126:D128"/>
    <mergeCell ref="B130:AH130"/>
    <mergeCell ref="AB91:AE91"/>
    <mergeCell ref="B101:E101"/>
    <mergeCell ref="I101:X101"/>
    <mergeCell ref="AB101:AE101"/>
    <mergeCell ref="B102:E102"/>
    <mergeCell ref="I102:X102"/>
    <mergeCell ref="AB102:AE102"/>
    <mergeCell ref="B95:E95"/>
  </mergeCells>
  <printOptions horizontalCentered="1"/>
  <pageMargins left="0" right="0" top="0.5511811023622047" bottom="0.4330708661417323" header="0.3937007874015748" footer="0.31496062992125984"/>
  <pageSetup fitToHeight="2" horizontalDpi="600" verticalDpi="600" orientation="portrait" paperSize="9" scale="47" r:id="rId2"/>
  <rowBreaks count="1" manualBreakCount="1">
    <brk id="69" max="38" man="1"/>
  </rowBreaks>
  <ignoredErrors>
    <ignoredError sqref="AB48" numberStoredAsText="1"/>
  </ignoredErrors>
  <drawing r:id="rId1"/>
</worksheet>
</file>

<file path=xl/worksheets/sheet10.xml><?xml version="1.0" encoding="utf-8"?>
<worksheet xmlns="http://schemas.openxmlformats.org/spreadsheetml/2006/main" xmlns:r="http://schemas.openxmlformats.org/officeDocument/2006/relationships">
  <sheetPr>
    <tabColor theme="3" tint="-0.24997000396251678"/>
  </sheetPr>
  <dimension ref="A1:BS130"/>
  <sheetViews>
    <sheetView view="pageBreakPreview" zoomScaleSheetLayoutView="100" workbookViewId="0" topLeftCell="A1">
      <selection activeCell="A1" sqref="A1:AK1"/>
    </sheetView>
  </sheetViews>
  <sheetFormatPr defaultColWidth="9.00390625" defaultRowHeight="13.5"/>
  <cols>
    <col min="1" max="1" width="1.625" style="5" customWidth="1"/>
    <col min="2" max="2" width="8.375" style="5" customWidth="1"/>
    <col min="3" max="3" width="9.50390625" style="5" customWidth="1"/>
    <col min="4" max="5" width="7.625" style="5" customWidth="1"/>
    <col min="6" max="6" width="2.625" style="5" customWidth="1"/>
    <col min="7" max="7" width="6.625" style="5" customWidth="1"/>
    <col min="8" max="8" width="2.625" style="5" customWidth="1"/>
    <col min="9" max="9" width="6.625" style="5" customWidth="1"/>
    <col min="10" max="10" width="2.625" style="5" customWidth="1"/>
    <col min="11" max="11" width="6.625" style="5" customWidth="1"/>
    <col min="12" max="12" width="2.625" style="5" customWidth="1"/>
    <col min="13" max="13" width="7.625" style="5" customWidth="1"/>
    <col min="14" max="14" width="7.625" style="6" customWidth="1"/>
    <col min="15" max="15" width="2.625" style="6" customWidth="1"/>
    <col min="16" max="16" width="6.625" style="6" customWidth="1"/>
    <col min="17" max="17" width="2.625" style="6" customWidth="1"/>
    <col min="18" max="18" width="6.625" style="6" customWidth="1"/>
    <col min="19" max="19" width="2.625" style="6" customWidth="1"/>
    <col min="20" max="20" width="6.625" style="6" customWidth="1"/>
    <col min="21" max="21" width="2.625" style="6" customWidth="1"/>
    <col min="22" max="22" width="7.625" style="6" customWidth="1"/>
    <col min="23" max="23" width="7.625" style="5" customWidth="1"/>
    <col min="24" max="24" width="2.625" style="5" customWidth="1"/>
    <col min="25" max="25" width="6.625" style="5" customWidth="1"/>
    <col min="26" max="26" width="2.625" style="5" customWidth="1"/>
    <col min="27" max="27" width="6.625" style="6" customWidth="1"/>
    <col min="28" max="28" width="2.625" style="6" customWidth="1"/>
    <col min="29" max="29" width="6.625" style="6" customWidth="1"/>
    <col min="30" max="30" width="2.625" style="6" customWidth="1"/>
    <col min="31" max="31" width="7.625" style="6" customWidth="1"/>
    <col min="32" max="32" width="7.625" style="5" customWidth="1"/>
    <col min="33" max="33" width="2.625" style="5" customWidth="1"/>
    <col min="34" max="34" width="6.625" style="5" customWidth="1"/>
    <col min="35" max="35" width="2.625" style="5" customWidth="1"/>
    <col min="36" max="36" width="6.625" style="5" customWidth="1"/>
    <col min="37" max="37" width="2.625" style="5" customWidth="1"/>
    <col min="38" max="38" width="6.625" style="5" customWidth="1"/>
    <col min="39" max="39" width="2.625" style="5" customWidth="1"/>
    <col min="40" max="40" width="5.625" style="5" customWidth="1"/>
    <col min="41" max="41" width="2.625" style="5" customWidth="1"/>
    <col min="42" max="42" width="6.625" style="5" customWidth="1"/>
    <col min="43" max="43" width="2.625" style="5" customWidth="1"/>
    <col min="44" max="44" width="5.375" style="5" customWidth="1"/>
    <col min="45" max="45" width="2.625" style="5" customWidth="1"/>
    <col min="46" max="46" width="4.375" style="5" customWidth="1"/>
    <col min="47" max="47" width="5.25390625" style="5" customWidth="1"/>
    <col min="48" max="48" width="3.375" style="5" customWidth="1"/>
    <col min="49" max="49" width="5.875" style="5" customWidth="1"/>
    <col min="50" max="16384" width="9.00390625" style="5" customWidth="1"/>
  </cols>
  <sheetData>
    <row r="1" spans="1:71" s="3" customFormat="1" ht="64.5" customHeight="1">
      <c r="A1" s="724" t="s">
        <v>176</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1"/>
      <c r="AM1" s="1"/>
      <c r="AN1" s="1"/>
      <c r="AO1" s="1"/>
      <c r="AP1" s="1"/>
      <c r="AQ1" s="1"/>
      <c r="AR1" s="1"/>
      <c r="AS1" s="2"/>
      <c r="AU1" s="617"/>
      <c r="AV1" s="397"/>
      <c r="AW1" s="397"/>
      <c r="AX1" s="616"/>
      <c r="AY1" s="616"/>
      <c r="AZ1" s="616"/>
      <c r="BA1" s="616"/>
      <c r="BB1" s="616"/>
      <c r="BC1" s="617"/>
      <c r="BD1" s="617"/>
      <c r="BE1" s="617"/>
      <c r="BF1" s="617"/>
      <c r="BG1" s="617"/>
      <c r="BH1" s="617"/>
      <c r="BI1" s="617"/>
      <c r="BJ1" s="617"/>
      <c r="BK1" s="617"/>
      <c r="BL1" s="617"/>
      <c r="BM1" s="617"/>
      <c r="BN1" s="617"/>
      <c r="BO1" s="617"/>
      <c r="BP1" s="617"/>
      <c r="BQ1" s="617"/>
      <c r="BR1" s="617"/>
      <c r="BS1" s="617"/>
    </row>
    <row r="2" spans="1:38" s="3" customFormat="1" ht="84.75" customHeight="1">
      <c r="A2" s="4"/>
      <c r="X2" s="73"/>
      <c r="Y2" s="73"/>
      <c r="Z2" s="73"/>
      <c r="AL2" s="277">
        <v>45383</v>
      </c>
    </row>
    <row r="3" s="3" customFormat="1" ht="22.5" customHeight="1">
      <c r="A3" s="4" t="s">
        <v>149</v>
      </c>
    </row>
    <row r="4" ht="12" thickBot="1"/>
    <row r="5" spans="2:39" ht="18.75" customHeight="1">
      <c r="B5" s="556"/>
      <c r="C5" s="557"/>
      <c r="D5" s="441" t="s">
        <v>0</v>
      </c>
      <c r="E5" s="442"/>
      <c r="F5" s="442"/>
      <c r="G5" s="442"/>
      <c r="H5" s="442"/>
      <c r="I5" s="442"/>
      <c r="J5" s="442"/>
      <c r="K5" s="442"/>
      <c r="L5" s="443"/>
      <c r="M5" s="441" t="s">
        <v>1</v>
      </c>
      <c r="N5" s="442"/>
      <c r="O5" s="442"/>
      <c r="P5" s="442"/>
      <c r="Q5" s="442"/>
      <c r="R5" s="442"/>
      <c r="S5" s="442"/>
      <c r="T5" s="442"/>
      <c r="U5" s="443"/>
      <c r="V5" s="441" t="s">
        <v>2</v>
      </c>
      <c r="W5" s="442"/>
      <c r="X5" s="442"/>
      <c r="Y5" s="442"/>
      <c r="Z5" s="442"/>
      <c r="AA5" s="442"/>
      <c r="AB5" s="442"/>
      <c r="AC5" s="442"/>
      <c r="AD5" s="443"/>
      <c r="AE5" s="441" t="s">
        <v>111</v>
      </c>
      <c r="AF5" s="442"/>
      <c r="AG5" s="442"/>
      <c r="AH5" s="442"/>
      <c r="AI5" s="442"/>
      <c r="AJ5" s="442"/>
      <c r="AK5" s="442"/>
      <c r="AL5" s="442"/>
      <c r="AM5" s="443"/>
    </row>
    <row r="6" spans="2:39" ht="24">
      <c r="B6" s="615"/>
      <c r="C6" s="559"/>
      <c r="D6" s="7" t="s">
        <v>69</v>
      </c>
      <c r="E6" s="386" t="s">
        <v>68</v>
      </c>
      <c r="F6" s="451"/>
      <c r="G6" s="673" t="s">
        <v>64</v>
      </c>
      <c r="H6" s="674"/>
      <c r="I6" s="674"/>
      <c r="J6" s="674"/>
      <c r="K6" s="674"/>
      <c r="L6" s="675"/>
      <c r="M6" s="7" t="s">
        <v>69</v>
      </c>
      <c r="N6" s="386" t="s">
        <v>68</v>
      </c>
      <c r="O6" s="451"/>
      <c r="P6" s="673" t="s">
        <v>64</v>
      </c>
      <c r="Q6" s="674"/>
      <c r="R6" s="674"/>
      <c r="S6" s="674"/>
      <c r="T6" s="674"/>
      <c r="U6" s="675"/>
      <c r="V6" s="7" t="s">
        <v>69</v>
      </c>
      <c r="W6" s="386" t="s">
        <v>68</v>
      </c>
      <c r="X6" s="451"/>
      <c r="Y6" s="673" t="s">
        <v>64</v>
      </c>
      <c r="Z6" s="674"/>
      <c r="AA6" s="674"/>
      <c r="AB6" s="674"/>
      <c r="AC6" s="674"/>
      <c r="AD6" s="675"/>
      <c r="AE6" s="7" t="s">
        <v>69</v>
      </c>
      <c r="AF6" s="389" t="s">
        <v>68</v>
      </c>
      <c r="AG6" s="621"/>
      <c r="AH6" s="673" t="s">
        <v>64</v>
      </c>
      <c r="AI6" s="674"/>
      <c r="AJ6" s="674"/>
      <c r="AK6" s="674"/>
      <c r="AL6" s="674"/>
      <c r="AM6" s="675"/>
    </row>
    <row r="7" spans="2:39" ht="17.25" customHeight="1" thickBot="1">
      <c r="B7" s="75"/>
      <c r="C7" s="76"/>
      <c r="D7" s="91" t="s">
        <v>83</v>
      </c>
      <c r="E7" s="416" t="s">
        <v>67</v>
      </c>
      <c r="F7" s="417"/>
      <c r="G7" s="438" t="s">
        <v>65</v>
      </c>
      <c r="H7" s="438"/>
      <c r="I7" s="438" t="s">
        <v>66</v>
      </c>
      <c r="J7" s="439"/>
      <c r="K7" s="438" t="s">
        <v>112</v>
      </c>
      <c r="L7" s="446"/>
      <c r="M7" s="91" t="s">
        <v>82</v>
      </c>
      <c r="N7" s="416" t="s">
        <v>67</v>
      </c>
      <c r="O7" s="417"/>
      <c r="P7" s="438" t="s">
        <v>65</v>
      </c>
      <c r="Q7" s="438"/>
      <c r="R7" s="438" t="s">
        <v>66</v>
      </c>
      <c r="S7" s="439"/>
      <c r="T7" s="438" t="s">
        <v>112</v>
      </c>
      <c r="U7" s="446"/>
      <c r="V7" s="91" t="s">
        <v>82</v>
      </c>
      <c r="W7" s="416" t="s">
        <v>67</v>
      </c>
      <c r="X7" s="417"/>
      <c r="Y7" s="438" t="s">
        <v>65</v>
      </c>
      <c r="Z7" s="438"/>
      <c r="AA7" s="438" t="s">
        <v>66</v>
      </c>
      <c r="AB7" s="439"/>
      <c r="AC7" s="438" t="s">
        <v>112</v>
      </c>
      <c r="AD7" s="446"/>
      <c r="AE7" s="91" t="s">
        <v>82</v>
      </c>
      <c r="AF7" s="416" t="s">
        <v>67</v>
      </c>
      <c r="AG7" s="417"/>
      <c r="AH7" s="438" t="s">
        <v>65</v>
      </c>
      <c r="AI7" s="438"/>
      <c r="AJ7" s="438" t="s">
        <v>66</v>
      </c>
      <c r="AK7" s="439"/>
      <c r="AL7" s="438" t="s">
        <v>112</v>
      </c>
      <c r="AM7" s="446"/>
    </row>
    <row r="8" spans="2:39" ht="27" customHeight="1">
      <c r="B8" s="8" t="s">
        <v>3</v>
      </c>
      <c r="C8" s="9" t="s">
        <v>4</v>
      </c>
      <c r="D8" s="235">
        <v>603</v>
      </c>
      <c r="E8" s="236">
        <f>ROUNDDOWN(D8*10,0)</f>
        <v>6030</v>
      </c>
      <c r="F8" s="237" t="s">
        <v>5</v>
      </c>
      <c r="G8" s="238">
        <f>ROUNDUP(E8*10%,0)</f>
        <v>603</v>
      </c>
      <c r="H8" s="237" t="s">
        <v>5</v>
      </c>
      <c r="I8" s="238">
        <f>ROUNDUP(E8*20%,0)</f>
        <v>1206</v>
      </c>
      <c r="J8" s="237" t="s">
        <v>5</v>
      </c>
      <c r="K8" s="238">
        <f>ROUNDUP(E8*30%,0)</f>
        <v>1809</v>
      </c>
      <c r="L8" s="237" t="s">
        <v>5</v>
      </c>
      <c r="M8" s="235">
        <v>603</v>
      </c>
      <c r="N8" s="236">
        <f>ROUNDDOWN(M8*10,0)</f>
        <v>6030</v>
      </c>
      <c r="O8" s="237" t="s">
        <v>5</v>
      </c>
      <c r="P8" s="239">
        <f>ROUNDUP(N8*10%,0)</f>
        <v>603</v>
      </c>
      <c r="Q8" s="237" t="s">
        <v>8</v>
      </c>
      <c r="R8" s="238">
        <f>ROUNDUP(N8*20%,0)</f>
        <v>1206</v>
      </c>
      <c r="S8" s="237" t="s">
        <v>5</v>
      </c>
      <c r="T8" s="238">
        <f>ROUNDUP(N8*30%,0)</f>
        <v>1809</v>
      </c>
      <c r="U8" s="237" t="s">
        <v>5</v>
      </c>
      <c r="V8" s="235">
        <v>704</v>
      </c>
      <c r="W8" s="236">
        <f>ROUNDDOWN(V8*10,0)</f>
        <v>7040</v>
      </c>
      <c r="X8" s="237" t="s">
        <v>5</v>
      </c>
      <c r="Y8" s="239">
        <f>ROUNDUP(W8*10%,0)</f>
        <v>704</v>
      </c>
      <c r="Z8" s="237" t="s">
        <v>8</v>
      </c>
      <c r="AA8" s="238">
        <f>ROUNDUP(W8*20%,0)</f>
        <v>1408</v>
      </c>
      <c r="AB8" s="240" t="s">
        <v>5</v>
      </c>
      <c r="AC8" s="238">
        <f>ROUNDUP(W8*30%,0)</f>
        <v>2112</v>
      </c>
      <c r="AD8" s="237" t="s">
        <v>5</v>
      </c>
      <c r="AE8" s="235">
        <v>704</v>
      </c>
      <c r="AF8" s="236">
        <f>ROUNDDOWN(AE8*10,0)</f>
        <v>7040</v>
      </c>
      <c r="AG8" s="237" t="s">
        <v>5</v>
      </c>
      <c r="AH8" s="239">
        <f>ROUNDUP(AF8*10%,0)</f>
        <v>704</v>
      </c>
      <c r="AI8" s="237" t="s">
        <v>8</v>
      </c>
      <c r="AJ8" s="238">
        <f>ROUNDUP(AF8*20%,0)</f>
        <v>1408</v>
      </c>
      <c r="AK8" s="237" t="s">
        <v>5</v>
      </c>
      <c r="AL8" s="238">
        <f>ROUNDUP(AF8*30%,0)</f>
        <v>2112</v>
      </c>
      <c r="AM8" s="266" t="s">
        <v>5</v>
      </c>
    </row>
    <row r="9" spans="2:39" ht="27" customHeight="1">
      <c r="B9" s="12" t="s">
        <v>6</v>
      </c>
      <c r="C9" s="13" t="s">
        <v>7</v>
      </c>
      <c r="D9" s="243">
        <v>672</v>
      </c>
      <c r="E9" s="244">
        <f>ROUNDDOWN(D9*10,0)</f>
        <v>6720</v>
      </c>
      <c r="F9" s="245" t="s">
        <v>5</v>
      </c>
      <c r="G9" s="246">
        <f>ROUNDUP(E9*10%,0)</f>
        <v>672</v>
      </c>
      <c r="H9" s="245" t="s">
        <v>5</v>
      </c>
      <c r="I9" s="246">
        <f>ROUNDUP(E9*20%,0)</f>
        <v>1344</v>
      </c>
      <c r="J9" s="245" t="s">
        <v>5</v>
      </c>
      <c r="K9" s="246">
        <f>ROUNDUP(E9*30%,0)</f>
        <v>2016</v>
      </c>
      <c r="L9" s="247" t="s">
        <v>8</v>
      </c>
      <c r="M9" s="243">
        <v>672</v>
      </c>
      <c r="N9" s="244">
        <f>ROUNDDOWN(M9*10,0)</f>
        <v>6720</v>
      </c>
      <c r="O9" s="245" t="s">
        <v>8</v>
      </c>
      <c r="P9" s="246">
        <f>ROUNDUP(N9*10%,0)</f>
        <v>672</v>
      </c>
      <c r="Q9" s="245" t="s">
        <v>8</v>
      </c>
      <c r="R9" s="246">
        <f>ROUNDUP(N9*20%,0)</f>
        <v>1344</v>
      </c>
      <c r="S9" s="245" t="s">
        <v>5</v>
      </c>
      <c r="T9" s="246">
        <f>ROUNDUP(N9*30%,0)</f>
        <v>2016</v>
      </c>
      <c r="U9" s="247" t="s">
        <v>8</v>
      </c>
      <c r="V9" s="248">
        <v>772</v>
      </c>
      <c r="W9" s="244">
        <f>ROUNDDOWN(V9*10,0)</f>
        <v>7720</v>
      </c>
      <c r="X9" s="245" t="s">
        <v>8</v>
      </c>
      <c r="Y9" s="246">
        <f>ROUNDUP(W9*10%,0)</f>
        <v>772</v>
      </c>
      <c r="Z9" s="245" t="s">
        <v>8</v>
      </c>
      <c r="AA9" s="246">
        <f>ROUNDUP(W9*20%,0)</f>
        <v>1544</v>
      </c>
      <c r="AB9" s="249" t="s">
        <v>5</v>
      </c>
      <c r="AC9" s="246">
        <f>ROUNDUP(W9*30%,0)</f>
        <v>2316</v>
      </c>
      <c r="AD9" s="247" t="s">
        <v>8</v>
      </c>
      <c r="AE9" s="248">
        <v>772</v>
      </c>
      <c r="AF9" s="244">
        <f>ROUNDDOWN(AE9*10,0)</f>
        <v>7720</v>
      </c>
      <c r="AG9" s="245" t="s">
        <v>8</v>
      </c>
      <c r="AH9" s="246">
        <f>ROUNDUP(AF9*10%,0)</f>
        <v>772</v>
      </c>
      <c r="AI9" s="245" t="s">
        <v>8</v>
      </c>
      <c r="AJ9" s="246">
        <f>ROUNDUP(AF9*20%,0)</f>
        <v>1544</v>
      </c>
      <c r="AK9" s="245" t="s">
        <v>5</v>
      </c>
      <c r="AL9" s="246">
        <f>ROUNDUP(AF9*30%,0)</f>
        <v>2316</v>
      </c>
      <c r="AM9" s="247" t="s">
        <v>8</v>
      </c>
    </row>
    <row r="10" spans="2:39" ht="27" customHeight="1">
      <c r="B10" s="12" t="s">
        <v>9</v>
      </c>
      <c r="C10" s="13" t="s">
        <v>7</v>
      </c>
      <c r="D10" s="243">
        <v>745</v>
      </c>
      <c r="E10" s="244">
        <f>ROUNDDOWN(D10*10,0)</f>
        <v>7450</v>
      </c>
      <c r="F10" s="245" t="s">
        <v>5</v>
      </c>
      <c r="G10" s="246">
        <f>ROUNDUP(E10*10%,0)</f>
        <v>745</v>
      </c>
      <c r="H10" s="245" t="s">
        <v>5</v>
      </c>
      <c r="I10" s="246">
        <f>ROUNDUP(E10*20%,0)</f>
        <v>1490</v>
      </c>
      <c r="J10" s="245" t="s">
        <v>5</v>
      </c>
      <c r="K10" s="246">
        <f>ROUNDUP(E10*30%,0)</f>
        <v>2235</v>
      </c>
      <c r="L10" s="247" t="s">
        <v>8</v>
      </c>
      <c r="M10" s="243">
        <v>745</v>
      </c>
      <c r="N10" s="244">
        <f>ROUNDDOWN(M10*10,0)</f>
        <v>7450</v>
      </c>
      <c r="O10" s="245" t="s">
        <v>8</v>
      </c>
      <c r="P10" s="246">
        <f>ROUNDUP(N10*10%,0)</f>
        <v>745</v>
      </c>
      <c r="Q10" s="245" t="s">
        <v>8</v>
      </c>
      <c r="R10" s="246">
        <f>ROUNDUP(N10*20%,0)</f>
        <v>1490</v>
      </c>
      <c r="S10" s="245" t="s">
        <v>5</v>
      </c>
      <c r="T10" s="246">
        <f>ROUNDUP(N10*30%,0)</f>
        <v>2235</v>
      </c>
      <c r="U10" s="247" t="s">
        <v>8</v>
      </c>
      <c r="V10" s="248">
        <v>847</v>
      </c>
      <c r="W10" s="244">
        <f>ROUNDDOWN(V10*10,0)</f>
        <v>8470</v>
      </c>
      <c r="X10" s="245" t="s">
        <v>8</v>
      </c>
      <c r="Y10" s="246">
        <f>ROUNDUP(W10*10%,0)</f>
        <v>847</v>
      </c>
      <c r="Z10" s="245" t="s">
        <v>8</v>
      </c>
      <c r="AA10" s="246">
        <f>ROUNDUP(W10*20%,0)</f>
        <v>1694</v>
      </c>
      <c r="AB10" s="249" t="s">
        <v>5</v>
      </c>
      <c r="AC10" s="246">
        <f>ROUNDUP(W10*30%,0)</f>
        <v>2541</v>
      </c>
      <c r="AD10" s="247" t="s">
        <v>8</v>
      </c>
      <c r="AE10" s="248">
        <v>847</v>
      </c>
      <c r="AF10" s="244">
        <f>ROUNDDOWN(AE10*10,0)</f>
        <v>8470</v>
      </c>
      <c r="AG10" s="245" t="s">
        <v>8</v>
      </c>
      <c r="AH10" s="246">
        <f>ROUNDUP(AF10*10%,0)</f>
        <v>847</v>
      </c>
      <c r="AI10" s="245" t="s">
        <v>8</v>
      </c>
      <c r="AJ10" s="246">
        <f>ROUNDUP(AF10*20%,0)</f>
        <v>1694</v>
      </c>
      <c r="AK10" s="245" t="s">
        <v>5</v>
      </c>
      <c r="AL10" s="246">
        <f>ROUNDUP(AF10*30%,0)</f>
        <v>2541</v>
      </c>
      <c r="AM10" s="247" t="s">
        <v>8</v>
      </c>
    </row>
    <row r="11" spans="2:39" ht="27" customHeight="1">
      <c r="B11" s="12" t="s">
        <v>10</v>
      </c>
      <c r="C11" s="13" t="s">
        <v>7</v>
      </c>
      <c r="D11" s="243">
        <v>815</v>
      </c>
      <c r="E11" s="244">
        <f>ROUNDDOWN(D11*10,0)</f>
        <v>8150</v>
      </c>
      <c r="F11" s="245" t="s">
        <v>5</v>
      </c>
      <c r="G11" s="246">
        <f>ROUNDUP(E11*10%,0)</f>
        <v>815</v>
      </c>
      <c r="H11" s="245" t="s">
        <v>5</v>
      </c>
      <c r="I11" s="246">
        <f>ROUNDUP(E11*20%,0)</f>
        <v>1630</v>
      </c>
      <c r="J11" s="245" t="s">
        <v>5</v>
      </c>
      <c r="K11" s="246">
        <f>ROUNDUP(E11*30%,0)</f>
        <v>2445</v>
      </c>
      <c r="L11" s="247" t="s">
        <v>8</v>
      </c>
      <c r="M11" s="243">
        <v>815</v>
      </c>
      <c r="N11" s="244">
        <f>ROUNDDOWN(M11*10,0)</f>
        <v>8150</v>
      </c>
      <c r="O11" s="245" t="s">
        <v>8</v>
      </c>
      <c r="P11" s="246">
        <f>ROUNDUP(N11*10%,0)</f>
        <v>815</v>
      </c>
      <c r="Q11" s="245" t="s">
        <v>8</v>
      </c>
      <c r="R11" s="246">
        <f>ROUNDUP(N11*20%,0)</f>
        <v>1630</v>
      </c>
      <c r="S11" s="245" t="s">
        <v>5</v>
      </c>
      <c r="T11" s="246">
        <f>ROUNDUP(N11*30%,0)</f>
        <v>2445</v>
      </c>
      <c r="U11" s="247" t="s">
        <v>8</v>
      </c>
      <c r="V11" s="248">
        <v>918</v>
      </c>
      <c r="W11" s="244">
        <f>ROUNDDOWN(V11*10,0)</f>
        <v>9180</v>
      </c>
      <c r="X11" s="245" t="s">
        <v>8</v>
      </c>
      <c r="Y11" s="246">
        <f>ROUNDUP(W11*10%,0)</f>
        <v>918</v>
      </c>
      <c r="Z11" s="245" t="s">
        <v>8</v>
      </c>
      <c r="AA11" s="246">
        <f>ROUNDUP(W11*20%,0)</f>
        <v>1836</v>
      </c>
      <c r="AB11" s="249" t="s">
        <v>5</v>
      </c>
      <c r="AC11" s="246">
        <f>ROUNDUP(W11*30%,0)</f>
        <v>2754</v>
      </c>
      <c r="AD11" s="247" t="s">
        <v>8</v>
      </c>
      <c r="AE11" s="248">
        <v>918</v>
      </c>
      <c r="AF11" s="244">
        <f>ROUNDDOWN(AE11*10,0)</f>
        <v>9180</v>
      </c>
      <c r="AG11" s="245" t="s">
        <v>8</v>
      </c>
      <c r="AH11" s="246">
        <f>ROUNDUP(AF11*10%,0)</f>
        <v>918</v>
      </c>
      <c r="AI11" s="245" t="s">
        <v>8</v>
      </c>
      <c r="AJ11" s="246">
        <f>ROUNDUP(AF11*20%,0)</f>
        <v>1836</v>
      </c>
      <c r="AK11" s="245" t="s">
        <v>5</v>
      </c>
      <c r="AL11" s="246">
        <f>ROUNDUP(AF11*30%,0)</f>
        <v>2754</v>
      </c>
      <c r="AM11" s="247" t="s">
        <v>8</v>
      </c>
    </row>
    <row r="12" spans="2:39" ht="27" customHeight="1" thickBot="1">
      <c r="B12" s="19" t="s">
        <v>11</v>
      </c>
      <c r="C12" s="20" t="s">
        <v>7</v>
      </c>
      <c r="D12" s="251">
        <v>884</v>
      </c>
      <c r="E12" s="252">
        <f>ROUNDDOWN(D12*10,0)</f>
        <v>8840</v>
      </c>
      <c r="F12" s="253" t="s">
        <v>5</v>
      </c>
      <c r="G12" s="254">
        <f>ROUNDUP(E12*10%,0)</f>
        <v>884</v>
      </c>
      <c r="H12" s="253" t="s">
        <v>5</v>
      </c>
      <c r="I12" s="254">
        <f>ROUNDUP(E12*20%,0)</f>
        <v>1768</v>
      </c>
      <c r="J12" s="253" t="s">
        <v>5</v>
      </c>
      <c r="K12" s="254">
        <f>ROUNDUP(E12*30%,0)</f>
        <v>2652</v>
      </c>
      <c r="L12" s="255" t="s">
        <v>8</v>
      </c>
      <c r="M12" s="251">
        <v>884</v>
      </c>
      <c r="N12" s="252">
        <f>ROUNDDOWN(M12*10,0)</f>
        <v>8840</v>
      </c>
      <c r="O12" s="253" t="s">
        <v>8</v>
      </c>
      <c r="P12" s="254">
        <f>ROUNDUP(N12*10%,0)</f>
        <v>884</v>
      </c>
      <c r="Q12" s="253" t="s">
        <v>8</v>
      </c>
      <c r="R12" s="254">
        <f>ROUNDUP(N12*20%,0)</f>
        <v>1768</v>
      </c>
      <c r="S12" s="253" t="s">
        <v>5</v>
      </c>
      <c r="T12" s="254">
        <f>ROUNDUP(N12*30%,0)</f>
        <v>2652</v>
      </c>
      <c r="U12" s="255" t="s">
        <v>8</v>
      </c>
      <c r="V12" s="256">
        <v>987</v>
      </c>
      <c r="W12" s="252">
        <f>ROUNDDOWN(V12*10,0)</f>
        <v>9870</v>
      </c>
      <c r="X12" s="253" t="s">
        <v>8</v>
      </c>
      <c r="Y12" s="254">
        <f>ROUNDUP(W12*10%,0)</f>
        <v>987</v>
      </c>
      <c r="Z12" s="253" t="s">
        <v>8</v>
      </c>
      <c r="AA12" s="254">
        <f>ROUNDUP(W12*20%,0)</f>
        <v>1974</v>
      </c>
      <c r="AB12" s="257" t="s">
        <v>5</v>
      </c>
      <c r="AC12" s="254">
        <f>ROUNDUP(W12*30%,0)</f>
        <v>2961</v>
      </c>
      <c r="AD12" s="255" t="s">
        <v>8</v>
      </c>
      <c r="AE12" s="256">
        <v>987</v>
      </c>
      <c r="AF12" s="252">
        <f>ROUNDDOWN(AE12*10,0)</f>
        <v>9870</v>
      </c>
      <c r="AG12" s="253" t="s">
        <v>8</v>
      </c>
      <c r="AH12" s="254">
        <f>ROUNDUP(AF12*10%,0)</f>
        <v>987</v>
      </c>
      <c r="AI12" s="253" t="s">
        <v>8</v>
      </c>
      <c r="AJ12" s="254">
        <f>ROUNDUP(AF12*20%,0)</f>
        <v>1974</v>
      </c>
      <c r="AK12" s="253" t="s">
        <v>5</v>
      </c>
      <c r="AL12" s="254">
        <f>ROUNDUP(AF12*30%,0)</f>
        <v>2961</v>
      </c>
      <c r="AM12" s="255" t="s">
        <v>8</v>
      </c>
    </row>
    <row r="13" spans="2:39" ht="9" customHeight="1">
      <c r="B13" s="66"/>
      <c r="C13" s="66"/>
      <c r="D13" s="134"/>
      <c r="E13" s="68"/>
      <c r="F13" s="68"/>
      <c r="G13" s="68"/>
      <c r="H13" s="68"/>
      <c r="I13" s="68"/>
      <c r="J13" s="68"/>
      <c r="K13" s="68"/>
      <c r="L13" s="68"/>
      <c r="M13" s="134"/>
      <c r="N13" s="68"/>
      <c r="O13" s="68"/>
      <c r="P13" s="68"/>
      <c r="Q13" s="68"/>
      <c r="R13" s="68"/>
      <c r="S13" s="68"/>
      <c r="T13" s="68"/>
      <c r="U13" s="68"/>
      <c r="V13" s="68"/>
      <c r="W13" s="68"/>
      <c r="X13" s="68"/>
      <c r="Y13" s="68"/>
      <c r="Z13" s="68"/>
      <c r="AA13" s="68"/>
      <c r="AB13" s="70"/>
      <c r="AC13" s="68"/>
      <c r="AD13" s="68"/>
      <c r="AE13" s="68"/>
      <c r="AF13" s="68"/>
      <c r="AG13" s="68"/>
      <c r="AH13" s="68"/>
      <c r="AI13" s="68"/>
      <c r="AJ13" s="68"/>
      <c r="AK13" s="68"/>
      <c r="AL13" s="68"/>
      <c r="AM13" s="68"/>
    </row>
    <row r="14" spans="2:39" s="349" customFormat="1" ht="19.5" customHeight="1">
      <c r="B14" s="620" t="s">
        <v>169</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350"/>
    </row>
    <row r="15" spans="2:39" s="349" customFormat="1" ht="39.75" customHeight="1">
      <c r="B15" s="620" t="s">
        <v>178</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350"/>
    </row>
    <row r="16" spans="2:39" s="349" customFormat="1" ht="19.5" customHeight="1">
      <c r="B16" s="620" t="s">
        <v>170</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350"/>
    </row>
    <row r="17" spans="2:38" ht="19.5" customHeight="1">
      <c r="B17" s="627" t="s">
        <v>167</v>
      </c>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row>
    <row r="18" spans="2:38" ht="19.5" customHeight="1">
      <c r="B18" s="627" t="s">
        <v>168</v>
      </c>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row>
    <row r="19" spans="2:38" ht="19.5" customHeight="1">
      <c r="B19" s="620" t="s">
        <v>172</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row>
    <row r="20" spans="2:38" ht="19.5" customHeight="1">
      <c r="B20" s="628" t="s">
        <v>171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row>
    <row r="21" spans="2:37" ht="9" customHeight="1">
      <c r="B21" s="66"/>
      <c r="C21" s="66"/>
      <c r="D21" s="67"/>
      <c r="E21" s="68"/>
      <c r="F21" s="68"/>
      <c r="G21" s="68"/>
      <c r="H21" s="68"/>
      <c r="I21" s="68"/>
      <c r="J21" s="68"/>
      <c r="K21" s="68"/>
      <c r="L21" s="68"/>
      <c r="M21" s="69"/>
      <c r="N21" s="68"/>
      <c r="O21" s="68"/>
      <c r="P21" s="68"/>
      <c r="Q21" s="68"/>
      <c r="R21" s="68"/>
      <c r="S21" s="68"/>
      <c r="T21" s="68"/>
      <c r="U21" s="68"/>
      <c r="V21" s="69"/>
      <c r="W21" s="68"/>
      <c r="X21" s="68"/>
      <c r="Y21" s="68"/>
      <c r="Z21" s="68"/>
      <c r="AA21" s="68"/>
      <c r="AB21" s="70"/>
      <c r="AC21" s="70"/>
      <c r="AD21" s="70"/>
      <c r="AE21" s="71"/>
      <c r="AF21" s="68"/>
      <c r="AG21" s="68"/>
      <c r="AH21" s="68"/>
      <c r="AI21" s="68"/>
      <c r="AJ21" s="68"/>
      <c r="AK21" s="68"/>
    </row>
    <row r="22" ht="15" customHeight="1">
      <c r="B22" s="72" t="s">
        <v>12</v>
      </c>
    </row>
    <row r="23" spans="2:39" ht="18.75" customHeight="1">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1"/>
      <c r="AA23" s="532" t="s">
        <v>72</v>
      </c>
      <c r="AB23" s="530"/>
      <c r="AC23" s="530"/>
      <c r="AD23" s="530"/>
      <c r="AE23" s="531"/>
      <c r="AF23" s="533" t="s">
        <v>75</v>
      </c>
      <c r="AG23" s="534"/>
      <c r="AH23" s="693" t="s">
        <v>71</v>
      </c>
      <c r="AI23" s="694"/>
      <c r="AJ23" s="694"/>
      <c r="AK23" s="694"/>
      <c r="AL23" s="694"/>
      <c r="AM23" s="695"/>
    </row>
    <row r="24" spans="2:39" ht="13.5" thickBo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7"/>
      <c r="AA24" s="538" t="s">
        <v>84</v>
      </c>
      <c r="AB24" s="539"/>
      <c r="AC24" s="539"/>
      <c r="AD24" s="539"/>
      <c r="AE24" s="540"/>
      <c r="AF24" s="541" t="s">
        <v>74</v>
      </c>
      <c r="AG24" s="542"/>
      <c r="AH24" s="625" t="s">
        <v>65</v>
      </c>
      <c r="AI24" s="625"/>
      <c r="AJ24" s="625" t="s">
        <v>66</v>
      </c>
      <c r="AK24" s="676"/>
      <c r="AL24" s="709" t="s">
        <v>112</v>
      </c>
      <c r="AM24" s="710"/>
    </row>
    <row r="25" spans="2:39" ht="24.75" customHeight="1" thickTop="1">
      <c r="B25" s="612" t="s">
        <v>179</v>
      </c>
      <c r="C25" s="613"/>
      <c r="D25" s="613"/>
      <c r="E25" s="614"/>
      <c r="F25" s="58"/>
      <c r="G25" s="85"/>
      <c r="H25" s="85"/>
      <c r="I25" s="609" t="s">
        <v>14</v>
      </c>
      <c r="J25" s="609"/>
      <c r="K25" s="609"/>
      <c r="L25" s="609"/>
      <c r="M25" s="609"/>
      <c r="N25" s="609"/>
      <c r="O25" s="609"/>
      <c r="P25" s="609"/>
      <c r="Q25" s="609"/>
      <c r="R25" s="609"/>
      <c r="S25" s="609"/>
      <c r="T25" s="609"/>
      <c r="U25" s="609"/>
      <c r="V25" s="609"/>
      <c r="W25" s="609"/>
      <c r="X25" s="609"/>
      <c r="Y25" s="77"/>
      <c r="Z25" s="77"/>
      <c r="AA25" s="59"/>
      <c r="AB25" s="610" t="s">
        <v>15</v>
      </c>
      <c r="AC25" s="610"/>
      <c r="AD25" s="610"/>
      <c r="AE25" s="611"/>
      <c r="AF25" s="60">
        <f>ROUNDDOWN(AB25*10,0)</f>
        <v>120</v>
      </c>
      <c r="AG25" s="61" t="s">
        <v>5</v>
      </c>
      <c r="AH25" s="92">
        <f>ROUNDUP(AF25*10%,0)</f>
        <v>12</v>
      </c>
      <c r="AI25" s="61" t="s">
        <v>8</v>
      </c>
      <c r="AJ25" s="62">
        <f>ROUNDUP(AF25*20%,0)</f>
        <v>24</v>
      </c>
      <c r="AK25" s="113" t="s">
        <v>5</v>
      </c>
      <c r="AL25" s="129">
        <f>ROUNDUP(AF25*30%,0)</f>
        <v>36</v>
      </c>
      <c r="AM25" s="139" t="s">
        <v>5</v>
      </c>
    </row>
    <row r="26" spans="2:39" ht="24.75" customHeight="1">
      <c r="B26" s="523" t="s">
        <v>59</v>
      </c>
      <c r="C26" s="524"/>
      <c r="D26" s="524"/>
      <c r="E26" s="525"/>
      <c r="F26" s="32"/>
      <c r="G26" s="78"/>
      <c r="H26" s="78"/>
      <c r="I26" s="526" t="s">
        <v>14</v>
      </c>
      <c r="J26" s="526"/>
      <c r="K26" s="526"/>
      <c r="L26" s="526"/>
      <c r="M26" s="526"/>
      <c r="N26" s="526"/>
      <c r="O26" s="526"/>
      <c r="P26" s="526"/>
      <c r="Q26" s="526"/>
      <c r="R26" s="526"/>
      <c r="S26" s="526"/>
      <c r="T26" s="526"/>
      <c r="U26" s="526"/>
      <c r="V26" s="526"/>
      <c r="W26" s="526"/>
      <c r="X26" s="526"/>
      <c r="Y26" s="84"/>
      <c r="Z26" s="84"/>
      <c r="AA26" s="74"/>
      <c r="AB26" s="449" t="s">
        <v>60</v>
      </c>
      <c r="AC26" s="449"/>
      <c r="AD26" s="449"/>
      <c r="AE26" s="598"/>
      <c r="AF26" s="34">
        <f aca="true" t="shared" si="0" ref="AF26:AF57">ROUNDDOWN(AB26*10,0)</f>
        <v>560</v>
      </c>
      <c r="AG26" s="40" t="s">
        <v>5</v>
      </c>
      <c r="AH26" s="93">
        <f aca="true" t="shared" si="1" ref="AH26:AH57">ROUNDUP(AF26*10%,0)</f>
        <v>56</v>
      </c>
      <c r="AI26" s="40" t="s">
        <v>8</v>
      </c>
      <c r="AJ26" s="64">
        <f aca="true" t="shared" si="2" ref="AJ26:AJ57">ROUNDUP(AF26*20%,0)</f>
        <v>112</v>
      </c>
      <c r="AK26" s="114" t="s">
        <v>5</v>
      </c>
      <c r="AL26" s="119">
        <f>ROUNDUP(AF26*30%,0)</f>
        <v>168</v>
      </c>
      <c r="AM26" s="120" t="s">
        <v>8</v>
      </c>
    </row>
    <row r="27" spans="2:39" ht="24.75" customHeight="1">
      <c r="B27" s="602" t="s">
        <v>16</v>
      </c>
      <c r="C27" s="603"/>
      <c r="D27" s="603"/>
      <c r="E27" s="575"/>
      <c r="F27" s="161"/>
      <c r="G27" s="82"/>
      <c r="H27" s="82"/>
      <c r="I27" s="571" t="s">
        <v>14</v>
      </c>
      <c r="J27" s="530"/>
      <c r="K27" s="530"/>
      <c r="L27" s="530"/>
      <c r="M27" s="530"/>
      <c r="N27" s="530"/>
      <c r="O27" s="530"/>
      <c r="P27" s="530"/>
      <c r="Q27" s="530"/>
      <c r="R27" s="530"/>
      <c r="S27" s="530"/>
      <c r="T27" s="530"/>
      <c r="U27" s="530"/>
      <c r="V27" s="530"/>
      <c r="W27" s="530"/>
      <c r="X27" s="530"/>
      <c r="Y27" s="138"/>
      <c r="Z27" s="138"/>
      <c r="AA27" s="162"/>
      <c r="AB27" s="604" t="s">
        <v>18</v>
      </c>
      <c r="AC27" s="604"/>
      <c r="AD27" s="604"/>
      <c r="AE27" s="605"/>
      <c r="AF27" s="163">
        <f t="shared" si="0"/>
        <v>40</v>
      </c>
      <c r="AG27" s="42" t="s">
        <v>5</v>
      </c>
      <c r="AH27" s="95">
        <f t="shared" si="1"/>
        <v>4</v>
      </c>
      <c r="AI27" s="42" t="s">
        <v>8</v>
      </c>
      <c r="AJ27" s="164">
        <f t="shared" si="2"/>
        <v>8</v>
      </c>
      <c r="AK27" s="165" t="s">
        <v>5</v>
      </c>
      <c r="AL27" s="142">
        <f aca="true" t="shared" si="3" ref="AL27:AL57">ROUNDUP(AF27*30%,0)</f>
        <v>12</v>
      </c>
      <c r="AM27" s="143" t="s">
        <v>8</v>
      </c>
    </row>
    <row r="28" spans="2:39" ht="24.75" customHeight="1">
      <c r="B28" s="588" t="s">
        <v>19</v>
      </c>
      <c r="C28" s="599"/>
      <c r="D28" s="599"/>
      <c r="E28" s="600"/>
      <c r="F28" s="145"/>
      <c r="G28" s="144"/>
      <c r="H28" s="144"/>
      <c r="I28" s="552" t="s">
        <v>14</v>
      </c>
      <c r="J28" s="601"/>
      <c r="K28" s="601"/>
      <c r="L28" s="601"/>
      <c r="M28" s="601"/>
      <c r="N28" s="601"/>
      <c r="O28" s="601"/>
      <c r="P28" s="601"/>
      <c r="Q28" s="601"/>
      <c r="R28" s="601"/>
      <c r="S28" s="601"/>
      <c r="T28" s="601"/>
      <c r="U28" s="601"/>
      <c r="V28" s="601"/>
      <c r="W28" s="601"/>
      <c r="X28" s="601"/>
      <c r="Y28" s="155"/>
      <c r="Z28" s="155"/>
      <c r="AA28" s="156"/>
      <c r="AB28" s="554" t="s">
        <v>20</v>
      </c>
      <c r="AC28" s="554"/>
      <c r="AD28" s="554"/>
      <c r="AE28" s="591"/>
      <c r="AF28" s="148">
        <f t="shared" si="0"/>
        <v>80</v>
      </c>
      <c r="AG28" s="149" t="s">
        <v>5</v>
      </c>
      <c r="AH28" s="150">
        <f t="shared" si="1"/>
        <v>8</v>
      </c>
      <c r="AI28" s="149" t="s">
        <v>8</v>
      </c>
      <c r="AJ28" s="151">
        <f t="shared" si="2"/>
        <v>16</v>
      </c>
      <c r="AK28" s="152" t="s">
        <v>5</v>
      </c>
      <c r="AL28" s="153">
        <f t="shared" si="3"/>
        <v>24</v>
      </c>
      <c r="AM28" s="154" t="s">
        <v>8</v>
      </c>
    </row>
    <row r="29" spans="2:39" ht="24.75" customHeight="1">
      <c r="B29" s="588" t="s">
        <v>95</v>
      </c>
      <c r="C29" s="589"/>
      <c r="D29" s="589"/>
      <c r="E29" s="590"/>
      <c r="F29" s="145"/>
      <c r="G29" s="144"/>
      <c r="H29" s="144"/>
      <c r="I29" s="552" t="s">
        <v>14</v>
      </c>
      <c r="J29" s="553"/>
      <c r="K29" s="553"/>
      <c r="L29" s="553"/>
      <c r="M29" s="553"/>
      <c r="N29" s="553"/>
      <c r="O29" s="553"/>
      <c r="P29" s="553"/>
      <c r="Q29" s="553"/>
      <c r="R29" s="553"/>
      <c r="S29" s="553"/>
      <c r="T29" s="553"/>
      <c r="U29" s="553"/>
      <c r="V29" s="553"/>
      <c r="W29" s="553"/>
      <c r="X29" s="553"/>
      <c r="Y29" s="146"/>
      <c r="Z29" s="146"/>
      <c r="AA29" s="147"/>
      <c r="AB29" s="554" t="s">
        <v>44</v>
      </c>
      <c r="AC29" s="554"/>
      <c r="AD29" s="554"/>
      <c r="AE29" s="591"/>
      <c r="AF29" s="187">
        <f>ROUNDDOWN(AB29*10,0)</f>
        <v>120</v>
      </c>
      <c r="AG29" s="188" t="s">
        <v>5</v>
      </c>
      <c r="AH29" s="189">
        <f t="shared" si="1"/>
        <v>12</v>
      </c>
      <c r="AI29" s="188" t="s">
        <v>8</v>
      </c>
      <c r="AJ29" s="190">
        <f t="shared" si="2"/>
        <v>24</v>
      </c>
      <c r="AK29" s="191" t="s">
        <v>5</v>
      </c>
      <c r="AL29" s="153">
        <f t="shared" si="3"/>
        <v>36</v>
      </c>
      <c r="AM29" s="154" t="s">
        <v>8</v>
      </c>
    </row>
    <row r="30" spans="2:39" ht="24.75" customHeight="1">
      <c r="B30" s="588" t="s">
        <v>96</v>
      </c>
      <c r="C30" s="589"/>
      <c r="D30" s="589"/>
      <c r="E30" s="590"/>
      <c r="F30" s="145"/>
      <c r="G30" s="144"/>
      <c r="H30" s="144"/>
      <c r="I30" s="552" t="s">
        <v>14</v>
      </c>
      <c r="J30" s="553"/>
      <c r="K30" s="553"/>
      <c r="L30" s="553"/>
      <c r="M30" s="553"/>
      <c r="N30" s="553"/>
      <c r="O30" s="553"/>
      <c r="P30" s="553"/>
      <c r="Q30" s="553"/>
      <c r="R30" s="553"/>
      <c r="S30" s="553"/>
      <c r="T30" s="553"/>
      <c r="U30" s="553"/>
      <c r="V30" s="553"/>
      <c r="W30" s="553"/>
      <c r="X30" s="553"/>
      <c r="Y30" s="146"/>
      <c r="Z30" s="146"/>
      <c r="AA30" s="147"/>
      <c r="AB30" s="554" t="s">
        <v>47</v>
      </c>
      <c r="AC30" s="554"/>
      <c r="AD30" s="554"/>
      <c r="AE30" s="591"/>
      <c r="AF30" s="187">
        <f>ROUNDDOWN(AB30*10,0)</f>
        <v>60</v>
      </c>
      <c r="AG30" s="188" t="s">
        <v>5</v>
      </c>
      <c r="AH30" s="189">
        <f t="shared" si="1"/>
        <v>6</v>
      </c>
      <c r="AI30" s="188" t="s">
        <v>8</v>
      </c>
      <c r="AJ30" s="190">
        <f t="shared" si="2"/>
        <v>12</v>
      </c>
      <c r="AK30" s="192" t="s">
        <v>5</v>
      </c>
      <c r="AL30" s="153">
        <f t="shared" si="3"/>
        <v>18</v>
      </c>
      <c r="AM30" s="154" t="s">
        <v>8</v>
      </c>
    </row>
    <row r="31" spans="2:39" ht="24.75" customHeight="1">
      <c r="B31" s="588" t="s">
        <v>97</v>
      </c>
      <c r="C31" s="589"/>
      <c r="D31" s="589"/>
      <c r="E31" s="590"/>
      <c r="F31" s="145"/>
      <c r="G31" s="144"/>
      <c r="H31" s="144"/>
      <c r="I31" s="552" t="s">
        <v>14</v>
      </c>
      <c r="J31" s="553"/>
      <c r="K31" s="553"/>
      <c r="L31" s="553"/>
      <c r="M31" s="553"/>
      <c r="N31" s="553"/>
      <c r="O31" s="553"/>
      <c r="P31" s="553"/>
      <c r="Q31" s="553"/>
      <c r="R31" s="553"/>
      <c r="S31" s="553"/>
      <c r="T31" s="553"/>
      <c r="U31" s="553"/>
      <c r="V31" s="553"/>
      <c r="W31" s="553"/>
      <c r="X31" s="553"/>
      <c r="Y31" s="146"/>
      <c r="Z31" s="146"/>
      <c r="AA31" s="147"/>
      <c r="AB31" s="554" t="s">
        <v>33</v>
      </c>
      <c r="AC31" s="554"/>
      <c r="AD31" s="554"/>
      <c r="AE31" s="591"/>
      <c r="AF31" s="187">
        <f>ROUNDDOWN(AB31*10,0)</f>
        <v>230</v>
      </c>
      <c r="AG31" s="188" t="s">
        <v>5</v>
      </c>
      <c r="AH31" s="189">
        <f t="shared" si="1"/>
        <v>23</v>
      </c>
      <c r="AI31" s="188" t="s">
        <v>8</v>
      </c>
      <c r="AJ31" s="190">
        <f t="shared" si="2"/>
        <v>46</v>
      </c>
      <c r="AK31" s="191" t="s">
        <v>5</v>
      </c>
      <c r="AL31" s="153">
        <f t="shared" si="3"/>
        <v>69</v>
      </c>
      <c r="AM31" s="154" t="s">
        <v>8</v>
      </c>
    </row>
    <row r="32" spans="2:39" ht="24.75" customHeight="1">
      <c r="B32" s="592" t="s">
        <v>98</v>
      </c>
      <c r="C32" s="593"/>
      <c r="D32" s="593"/>
      <c r="E32" s="594"/>
      <c r="F32" s="43"/>
      <c r="G32" s="83"/>
      <c r="H32" s="83"/>
      <c r="I32" s="569" t="s">
        <v>14</v>
      </c>
      <c r="J32" s="595"/>
      <c r="K32" s="595"/>
      <c r="L32" s="595"/>
      <c r="M32" s="595"/>
      <c r="N32" s="595"/>
      <c r="O32" s="595"/>
      <c r="P32" s="595"/>
      <c r="Q32" s="595"/>
      <c r="R32" s="595"/>
      <c r="S32" s="595"/>
      <c r="T32" s="595"/>
      <c r="U32" s="595"/>
      <c r="V32" s="595"/>
      <c r="W32" s="595"/>
      <c r="X32" s="595"/>
      <c r="Y32" s="193"/>
      <c r="Z32" s="193"/>
      <c r="AA32" s="194"/>
      <c r="AB32" s="567" t="s">
        <v>86</v>
      </c>
      <c r="AC32" s="567"/>
      <c r="AD32" s="567"/>
      <c r="AE32" s="568"/>
      <c r="AF32" s="195">
        <f>ROUNDDOWN(AB32*10,0)</f>
        <v>130</v>
      </c>
      <c r="AG32" s="196" t="s">
        <v>5</v>
      </c>
      <c r="AH32" s="197">
        <f t="shared" si="1"/>
        <v>13</v>
      </c>
      <c r="AI32" s="196" t="s">
        <v>8</v>
      </c>
      <c r="AJ32" s="198">
        <f t="shared" si="2"/>
        <v>26</v>
      </c>
      <c r="AK32" s="199" t="s">
        <v>5</v>
      </c>
      <c r="AL32" s="128">
        <f t="shared" si="3"/>
        <v>39</v>
      </c>
      <c r="AM32" s="126" t="s">
        <v>8</v>
      </c>
    </row>
    <row r="33" spans="2:39" ht="24.75" customHeight="1">
      <c r="B33" s="523" t="s">
        <v>61</v>
      </c>
      <c r="C33" s="524"/>
      <c r="D33" s="524"/>
      <c r="E33" s="525"/>
      <c r="F33" s="32"/>
      <c r="G33" s="78"/>
      <c r="H33" s="78"/>
      <c r="I33" s="526" t="s">
        <v>14</v>
      </c>
      <c r="J33" s="526"/>
      <c r="K33" s="526"/>
      <c r="L33" s="526"/>
      <c r="M33" s="526"/>
      <c r="N33" s="526"/>
      <c r="O33" s="526"/>
      <c r="P33" s="526"/>
      <c r="Q33" s="526"/>
      <c r="R33" s="526"/>
      <c r="S33" s="526"/>
      <c r="T33" s="526"/>
      <c r="U33" s="526"/>
      <c r="V33" s="526"/>
      <c r="W33" s="526"/>
      <c r="X33" s="526"/>
      <c r="Y33" s="84"/>
      <c r="Z33" s="84"/>
      <c r="AA33" s="74"/>
      <c r="AB33" s="449" t="s">
        <v>85</v>
      </c>
      <c r="AC33" s="449"/>
      <c r="AD33" s="449"/>
      <c r="AE33" s="598"/>
      <c r="AF33" s="215">
        <f t="shared" si="0"/>
        <v>580</v>
      </c>
      <c r="AG33" s="232" t="s">
        <v>5</v>
      </c>
      <c r="AH33" s="233">
        <f t="shared" si="1"/>
        <v>58</v>
      </c>
      <c r="AI33" s="232" t="s">
        <v>8</v>
      </c>
      <c r="AJ33" s="264">
        <f t="shared" si="2"/>
        <v>116</v>
      </c>
      <c r="AK33" s="265" t="s">
        <v>5</v>
      </c>
      <c r="AL33" s="119">
        <f t="shared" si="3"/>
        <v>174</v>
      </c>
      <c r="AM33" s="120" t="s">
        <v>8</v>
      </c>
    </row>
    <row r="34" spans="2:39" ht="24.75" customHeight="1">
      <c r="B34" s="562" t="s">
        <v>136</v>
      </c>
      <c r="C34" s="596"/>
      <c r="D34" s="596"/>
      <c r="E34" s="597"/>
      <c r="F34" s="36"/>
      <c r="G34" s="80"/>
      <c r="H34" s="80"/>
      <c r="I34" s="571" t="s">
        <v>118</v>
      </c>
      <c r="J34" s="579"/>
      <c r="K34" s="579"/>
      <c r="L34" s="579"/>
      <c r="M34" s="579"/>
      <c r="N34" s="579"/>
      <c r="O34" s="579"/>
      <c r="P34" s="579"/>
      <c r="Q34" s="579"/>
      <c r="R34" s="579"/>
      <c r="S34" s="579"/>
      <c r="T34" s="579"/>
      <c r="U34" s="579"/>
      <c r="V34" s="579"/>
      <c r="W34" s="579"/>
      <c r="X34" s="579"/>
      <c r="Y34" s="140"/>
      <c r="Z34" s="140"/>
      <c r="AA34" s="141"/>
      <c r="AB34" s="580" t="s">
        <v>86</v>
      </c>
      <c r="AC34" s="580"/>
      <c r="AD34" s="580"/>
      <c r="AE34" s="581"/>
      <c r="AF34" s="200">
        <f t="shared" si="0"/>
        <v>130</v>
      </c>
      <c r="AG34" s="201" t="s">
        <v>5</v>
      </c>
      <c r="AH34" s="202">
        <f t="shared" si="1"/>
        <v>13</v>
      </c>
      <c r="AI34" s="201" t="s">
        <v>8</v>
      </c>
      <c r="AJ34" s="203">
        <f t="shared" si="2"/>
        <v>26</v>
      </c>
      <c r="AK34" s="204" t="s">
        <v>5</v>
      </c>
      <c r="AL34" s="142">
        <f t="shared" si="3"/>
        <v>39</v>
      </c>
      <c r="AM34" s="143" t="s">
        <v>8</v>
      </c>
    </row>
    <row r="35" spans="2:39" ht="24.75" customHeight="1">
      <c r="B35" s="588" t="s">
        <v>137</v>
      </c>
      <c r="C35" s="589"/>
      <c r="D35" s="589"/>
      <c r="E35" s="590"/>
      <c r="F35" s="145"/>
      <c r="G35" s="144"/>
      <c r="H35" s="144"/>
      <c r="I35" s="552" t="s">
        <v>118</v>
      </c>
      <c r="J35" s="553"/>
      <c r="K35" s="553"/>
      <c r="L35" s="553"/>
      <c r="M35" s="553"/>
      <c r="N35" s="553"/>
      <c r="O35" s="553"/>
      <c r="P35" s="553"/>
      <c r="Q35" s="553"/>
      <c r="R35" s="553"/>
      <c r="S35" s="553"/>
      <c r="T35" s="553"/>
      <c r="U35" s="553"/>
      <c r="V35" s="553"/>
      <c r="W35" s="553"/>
      <c r="X35" s="553"/>
      <c r="Y35" s="146"/>
      <c r="Z35" s="146"/>
      <c r="AA35" s="147"/>
      <c r="AB35" s="554" t="s">
        <v>21</v>
      </c>
      <c r="AC35" s="554"/>
      <c r="AD35" s="554"/>
      <c r="AE35" s="591"/>
      <c r="AF35" s="187">
        <f t="shared" si="0"/>
        <v>180</v>
      </c>
      <c r="AG35" s="188" t="s">
        <v>5</v>
      </c>
      <c r="AH35" s="189">
        <f t="shared" si="1"/>
        <v>18</v>
      </c>
      <c r="AI35" s="188" t="s">
        <v>8</v>
      </c>
      <c r="AJ35" s="190">
        <f t="shared" si="2"/>
        <v>36</v>
      </c>
      <c r="AK35" s="192" t="s">
        <v>5</v>
      </c>
      <c r="AL35" s="153">
        <f t="shared" si="3"/>
        <v>54</v>
      </c>
      <c r="AM35" s="154" t="s">
        <v>8</v>
      </c>
    </row>
    <row r="36" spans="2:39" ht="24.75" customHeight="1">
      <c r="B36" s="588" t="s">
        <v>101</v>
      </c>
      <c r="C36" s="589"/>
      <c r="D36" s="589"/>
      <c r="E36" s="590"/>
      <c r="F36" s="145"/>
      <c r="G36" s="144"/>
      <c r="H36" s="144"/>
      <c r="I36" s="552" t="s">
        <v>118</v>
      </c>
      <c r="J36" s="553"/>
      <c r="K36" s="553"/>
      <c r="L36" s="553"/>
      <c r="M36" s="553"/>
      <c r="N36" s="553"/>
      <c r="O36" s="553"/>
      <c r="P36" s="553"/>
      <c r="Q36" s="553"/>
      <c r="R36" s="553"/>
      <c r="S36" s="553"/>
      <c r="T36" s="553"/>
      <c r="U36" s="553"/>
      <c r="V36" s="553"/>
      <c r="W36" s="553"/>
      <c r="X36" s="553"/>
      <c r="Y36" s="146"/>
      <c r="Z36" s="146"/>
      <c r="AA36" s="147"/>
      <c r="AB36" s="554" t="s">
        <v>103</v>
      </c>
      <c r="AC36" s="554"/>
      <c r="AD36" s="554"/>
      <c r="AE36" s="591"/>
      <c r="AF36" s="187">
        <f t="shared" si="0"/>
        <v>150</v>
      </c>
      <c r="AG36" s="188" t="s">
        <v>5</v>
      </c>
      <c r="AH36" s="189">
        <f t="shared" si="1"/>
        <v>15</v>
      </c>
      <c r="AI36" s="188" t="s">
        <v>8</v>
      </c>
      <c r="AJ36" s="190">
        <f t="shared" si="2"/>
        <v>30</v>
      </c>
      <c r="AK36" s="192" t="s">
        <v>5</v>
      </c>
      <c r="AL36" s="153">
        <f t="shared" si="3"/>
        <v>45</v>
      </c>
      <c r="AM36" s="154" t="s">
        <v>8</v>
      </c>
    </row>
    <row r="37" spans="2:39" ht="24.75" customHeight="1">
      <c r="B37" s="592" t="s">
        <v>102</v>
      </c>
      <c r="C37" s="593"/>
      <c r="D37" s="593"/>
      <c r="E37" s="594"/>
      <c r="F37" s="43"/>
      <c r="G37" s="83"/>
      <c r="H37" s="83"/>
      <c r="I37" s="569" t="s">
        <v>118</v>
      </c>
      <c r="J37" s="595"/>
      <c r="K37" s="595"/>
      <c r="L37" s="595"/>
      <c r="M37" s="595"/>
      <c r="N37" s="595"/>
      <c r="O37" s="595"/>
      <c r="P37" s="595"/>
      <c r="Q37" s="595"/>
      <c r="R37" s="595"/>
      <c r="S37" s="595"/>
      <c r="T37" s="595"/>
      <c r="U37" s="595"/>
      <c r="V37" s="595"/>
      <c r="W37" s="595"/>
      <c r="X37" s="595"/>
      <c r="Y37" s="193"/>
      <c r="Z37" s="193"/>
      <c r="AA37" s="194"/>
      <c r="AB37" s="567" t="s">
        <v>104</v>
      </c>
      <c r="AC37" s="567"/>
      <c r="AD37" s="567"/>
      <c r="AE37" s="568"/>
      <c r="AF37" s="195">
        <f t="shared" si="0"/>
        <v>200</v>
      </c>
      <c r="AG37" s="196" t="s">
        <v>5</v>
      </c>
      <c r="AH37" s="197">
        <f t="shared" si="1"/>
        <v>20</v>
      </c>
      <c r="AI37" s="196" t="s">
        <v>8</v>
      </c>
      <c r="AJ37" s="198">
        <f t="shared" si="2"/>
        <v>40</v>
      </c>
      <c r="AK37" s="199" t="s">
        <v>5</v>
      </c>
      <c r="AL37" s="128">
        <f t="shared" si="3"/>
        <v>60</v>
      </c>
      <c r="AM37" s="126" t="s">
        <v>8</v>
      </c>
    </row>
    <row r="38" spans="2:39" s="284" customFormat="1" ht="24.75" customHeight="1">
      <c r="B38" s="400" t="s">
        <v>132</v>
      </c>
      <c r="C38" s="401"/>
      <c r="D38" s="401"/>
      <c r="E38" s="401"/>
      <c r="F38" s="278"/>
      <c r="G38" s="351"/>
      <c r="H38" s="351"/>
      <c r="I38" s="401" t="s">
        <v>135</v>
      </c>
      <c r="J38" s="402"/>
      <c r="K38" s="402"/>
      <c r="L38" s="402"/>
      <c r="M38" s="402"/>
      <c r="N38" s="402"/>
      <c r="O38" s="402"/>
      <c r="P38" s="402"/>
      <c r="Q38" s="402"/>
      <c r="R38" s="402"/>
      <c r="S38" s="402"/>
      <c r="T38" s="402"/>
      <c r="U38" s="402"/>
      <c r="V38" s="402"/>
      <c r="W38" s="402"/>
      <c r="X38" s="402"/>
      <c r="Y38" s="352"/>
      <c r="Z38" s="352"/>
      <c r="AA38" s="281"/>
      <c r="AB38" s="403" t="s">
        <v>133</v>
      </c>
      <c r="AC38" s="403"/>
      <c r="AD38" s="403"/>
      <c r="AE38" s="424"/>
      <c r="AF38" s="37">
        <f t="shared" si="0"/>
        <v>1000</v>
      </c>
      <c r="AG38" s="38" t="s">
        <v>5</v>
      </c>
      <c r="AH38" s="97">
        <f t="shared" si="1"/>
        <v>100</v>
      </c>
      <c r="AI38" s="38" t="s">
        <v>8</v>
      </c>
      <c r="AJ38" s="39">
        <f t="shared" si="2"/>
        <v>200</v>
      </c>
      <c r="AK38" s="118" t="s">
        <v>5</v>
      </c>
      <c r="AL38" s="282">
        <f t="shared" si="3"/>
        <v>300</v>
      </c>
      <c r="AM38" s="283" t="s">
        <v>8</v>
      </c>
    </row>
    <row r="39" spans="2:39" s="284" customFormat="1" ht="40.5" customHeight="1">
      <c r="B39" s="472" t="s">
        <v>183</v>
      </c>
      <c r="C39" s="473"/>
      <c r="D39" s="473"/>
      <c r="E39" s="473"/>
      <c r="F39" s="285"/>
      <c r="G39" s="353"/>
      <c r="H39" s="353"/>
      <c r="I39" s="473" t="s">
        <v>115</v>
      </c>
      <c r="J39" s="474"/>
      <c r="K39" s="474"/>
      <c r="L39" s="474"/>
      <c r="M39" s="474"/>
      <c r="N39" s="474"/>
      <c r="O39" s="474"/>
      <c r="P39" s="474"/>
      <c r="Q39" s="474"/>
      <c r="R39" s="474"/>
      <c r="S39" s="474"/>
      <c r="T39" s="474"/>
      <c r="U39" s="474"/>
      <c r="V39" s="474"/>
      <c r="W39" s="474"/>
      <c r="X39" s="474"/>
      <c r="Y39" s="354"/>
      <c r="Z39" s="354"/>
      <c r="AA39" s="288"/>
      <c r="AB39" s="485" t="s">
        <v>134</v>
      </c>
      <c r="AC39" s="485"/>
      <c r="AD39" s="485"/>
      <c r="AE39" s="486"/>
      <c r="AF39" s="289">
        <f>ROUNDDOWN(AB39*10,0)</f>
        <v>2000</v>
      </c>
      <c r="AG39" s="290" t="s">
        <v>5</v>
      </c>
      <c r="AH39" s="291">
        <f>ROUNDUP(AF39*10%,0)</f>
        <v>200</v>
      </c>
      <c r="AI39" s="290" t="s">
        <v>8</v>
      </c>
      <c r="AJ39" s="292">
        <f>ROUNDUP(AF39*20%,0)</f>
        <v>400</v>
      </c>
      <c r="AK39" s="293" t="s">
        <v>5</v>
      </c>
      <c r="AL39" s="294">
        <f>ROUNDUP(AF39*30%,0)</f>
        <v>600</v>
      </c>
      <c r="AM39" s="295" t="s">
        <v>8</v>
      </c>
    </row>
    <row r="40" spans="2:39" s="284" customFormat="1" ht="40.5" customHeight="1">
      <c r="B40" s="421" t="s">
        <v>184</v>
      </c>
      <c r="C40" s="422"/>
      <c r="D40" s="422"/>
      <c r="E40" s="422"/>
      <c r="F40" s="296"/>
      <c r="G40" s="357"/>
      <c r="H40" s="357"/>
      <c r="I40" s="422" t="s">
        <v>115</v>
      </c>
      <c r="J40" s="423"/>
      <c r="K40" s="423"/>
      <c r="L40" s="423"/>
      <c r="M40" s="423"/>
      <c r="N40" s="423"/>
      <c r="O40" s="423"/>
      <c r="P40" s="423"/>
      <c r="Q40" s="423"/>
      <c r="R40" s="423"/>
      <c r="S40" s="423"/>
      <c r="T40" s="423"/>
      <c r="U40" s="423"/>
      <c r="V40" s="423"/>
      <c r="W40" s="423"/>
      <c r="X40" s="423"/>
      <c r="Y40" s="358"/>
      <c r="Z40" s="358"/>
      <c r="AA40" s="299"/>
      <c r="AB40" s="398" t="s">
        <v>133</v>
      </c>
      <c r="AC40" s="398"/>
      <c r="AD40" s="398"/>
      <c r="AE40" s="399"/>
      <c r="AF40" s="300">
        <f t="shared" si="0"/>
        <v>1000</v>
      </c>
      <c r="AG40" s="301" t="s">
        <v>5</v>
      </c>
      <c r="AH40" s="302">
        <f t="shared" si="1"/>
        <v>100</v>
      </c>
      <c r="AI40" s="301" t="s">
        <v>8</v>
      </c>
      <c r="AJ40" s="303">
        <f t="shared" si="2"/>
        <v>200</v>
      </c>
      <c r="AK40" s="304" t="s">
        <v>5</v>
      </c>
      <c r="AL40" s="305">
        <f t="shared" si="3"/>
        <v>300</v>
      </c>
      <c r="AM40" s="306" t="s">
        <v>8</v>
      </c>
    </row>
    <row r="41" spans="2:39" ht="24.75" customHeight="1">
      <c r="B41" s="562" t="s">
        <v>106</v>
      </c>
      <c r="C41" s="571"/>
      <c r="D41" s="571"/>
      <c r="E41" s="571"/>
      <c r="F41" s="36"/>
      <c r="G41" s="80"/>
      <c r="H41" s="80"/>
      <c r="I41" s="571" t="s">
        <v>26</v>
      </c>
      <c r="J41" s="579"/>
      <c r="K41" s="579"/>
      <c r="L41" s="579"/>
      <c r="M41" s="579"/>
      <c r="N41" s="579"/>
      <c r="O41" s="579"/>
      <c r="P41" s="579"/>
      <c r="Q41" s="579"/>
      <c r="R41" s="579"/>
      <c r="S41" s="579"/>
      <c r="T41" s="579"/>
      <c r="U41" s="579"/>
      <c r="V41" s="579"/>
      <c r="W41" s="579"/>
      <c r="X41" s="579"/>
      <c r="Y41" s="140"/>
      <c r="Z41" s="140"/>
      <c r="AA41" s="141"/>
      <c r="AB41" s="580" t="s">
        <v>108</v>
      </c>
      <c r="AC41" s="580"/>
      <c r="AD41" s="580"/>
      <c r="AE41" s="581"/>
      <c r="AF41" s="200">
        <f t="shared" si="0"/>
        <v>30</v>
      </c>
      <c r="AG41" s="201" t="s">
        <v>5</v>
      </c>
      <c r="AH41" s="202">
        <f t="shared" si="1"/>
        <v>3</v>
      </c>
      <c r="AI41" s="201" t="s">
        <v>8</v>
      </c>
      <c r="AJ41" s="203">
        <f t="shared" si="2"/>
        <v>6</v>
      </c>
      <c r="AK41" s="204" t="s">
        <v>5</v>
      </c>
      <c r="AL41" s="142">
        <f t="shared" si="3"/>
        <v>9</v>
      </c>
      <c r="AM41" s="143" t="s">
        <v>8</v>
      </c>
    </row>
    <row r="42" spans="2:39" ht="24" customHeight="1">
      <c r="B42" s="582" t="s">
        <v>107</v>
      </c>
      <c r="C42" s="583"/>
      <c r="D42" s="583"/>
      <c r="E42" s="584"/>
      <c r="F42" s="205"/>
      <c r="G42" s="185"/>
      <c r="H42" s="185"/>
      <c r="I42" s="583" t="s">
        <v>26</v>
      </c>
      <c r="J42" s="585"/>
      <c r="K42" s="585"/>
      <c r="L42" s="585"/>
      <c r="M42" s="585"/>
      <c r="N42" s="585"/>
      <c r="O42" s="585"/>
      <c r="P42" s="585"/>
      <c r="Q42" s="585"/>
      <c r="R42" s="585"/>
      <c r="S42" s="585"/>
      <c r="T42" s="585"/>
      <c r="U42" s="585"/>
      <c r="V42" s="585"/>
      <c r="W42" s="585"/>
      <c r="X42" s="585"/>
      <c r="Y42" s="206"/>
      <c r="Z42" s="206"/>
      <c r="AA42" s="207"/>
      <c r="AB42" s="586" t="s">
        <v>18</v>
      </c>
      <c r="AC42" s="586"/>
      <c r="AD42" s="586"/>
      <c r="AE42" s="587"/>
      <c r="AF42" s="208">
        <f t="shared" si="0"/>
        <v>40</v>
      </c>
      <c r="AG42" s="209" t="s">
        <v>5</v>
      </c>
      <c r="AH42" s="210">
        <f t="shared" si="1"/>
        <v>4</v>
      </c>
      <c r="AI42" s="209" t="s">
        <v>8</v>
      </c>
      <c r="AJ42" s="211">
        <f t="shared" si="2"/>
        <v>8</v>
      </c>
      <c r="AK42" s="212" t="s">
        <v>5</v>
      </c>
      <c r="AL42" s="213">
        <f t="shared" si="3"/>
        <v>12</v>
      </c>
      <c r="AM42" s="214" t="s">
        <v>8</v>
      </c>
    </row>
    <row r="43" spans="2:39" ht="24.75" customHeight="1">
      <c r="B43" s="454" t="s">
        <v>22</v>
      </c>
      <c r="C43" s="565"/>
      <c r="D43" s="565"/>
      <c r="E43" s="565"/>
      <c r="F43" s="32"/>
      <c r="G43" s="78"/>
      <c r="H43" s="78"/>
      <c r="I43" s="565" t="s">
        <v>23</v>
      </c>
      <c r="J43" s="566"/>
      <c r="K43" s="566"/>
      <c r="L43" s="566"/>
      <c r="M43" s="566"/>
      <c r="N43" s="566"/>
      <c r="O43" s="566"/>
      <c r="P43" s="566"/>
      <c r="Q43" s="566"/>
      <c r="R43" s="566"/>
      <c r="S43" s="566"/>
      <c r="T43" s="566"/>
      <c r="U43" s="566"/>
      <c r="V43" s="566"/>
      <c r="W43" s="566"/>
      <c r="X43" s="566"/>
      <c r="Y43" s="79"/>
      <c r="Z43" s="79"/>
      <c r="AA43" s="33"/>
      <c r="AB43" s="449" t="s">
        <v>24</v>
      </c>
      <c r="AC43" s="449"/>
      <c r="AD43" s="449"/>
      <c r="AE43" s="450"/>
      <c r="AF43" s="34">
        <f t="shared" si="0"/>
        <v>2000</v>
      </c>
      <c r="AG43" s="35" t="s">
        <v>5</v>
      </c>
      <c r="AH43" s="94">
        <f t="shared" si="1"/>
        <v>200</v>
      </c>
      <c r="AI43" s="35" t="s">
        <v>8</v>
      </c>
      <c r="AJ43" s="31">
        <f t="shared" si="2"/>
        <v>400</v>
      </c>
      <c r="AK43" s="116" t="s">
        <v>5</v>
      </c>
      <c r="AL43" s="119">
        <f t="shared" si="3"/>
        <v>600</v>
      </c>
      <c r="AM43" s="120" t="s">
        <v>8</v>
      </c>
    </row>
    <row r="44" spans="2:39" ht="24.75" customHeight="1">
      <c r="B44" s="454" t="s">
        <v>25</v>
      </c>
      <c r="C44" s="565"/>
      <c r="D44" s="565"/>
      <c r="E44" s="565"/>
      <c r="F44" s="32"/>
      <c r="G44" s="78"/>
      <c r="H44" s="78"/>
      <c r="I44" s="565" t="s">
        <v>26</v>
      </c>
      <c r="J44" s="566"/>
      <c r="K44" s="566"/>
      <c r="L44" s="566"/>
      <c r="M44" s="566"/>
      <c r="N44" s="566"/>
      <c r="O44" s="566"/>
      <c r="P44" s="566"/>
      <c r="Q44" s="566"/>
      <c r="R44" s="566"/>
      <c r="S44" s="566"/>
      <c r="T44" s="566"/>
      <c r="U44" s="566"/>
      <c r="V44" s="566"/>
      <c r="W44" s="566"/>
      <c r="X44" s="566"/>
      <c r="Y44" s="79"/>
      <c r="Z44" s="79"/>
      <c r="AA44" s="33"/>
      <c r="AB44" s="449" t="s">
        <v>27</v>
      </c>
      <c r="AC44" s="449"/>
      <c r="AD44" s="449"/>
      <c r="AE44" s="450"/>
      <c r="AF44" s="34">
        <f t="shared" si="0"/>
        <v>1200</v>
      </c>
      <c r="AG44" s="35" t="s">
        <v>5</v>
      </c>
      <c r="AH44" s="94">
        <f t="shared" si="1"/>
        <v>120</v>
      </c>
      <c r="AI44" s="35" t="s">
        <v>8</v>
      </c>
      <c r="AJ44" s="31">
        <f t="shared" si="2"/>
        <v>240</v>
      </c>
      <c r="AK44" s="116" t="s">
        <v>5</v>
      </c>
      <c r="AL44" s="119">
        <f t="shared" si="3"/>
        <v>360</v>
      </c>
      <c r="AM44" s="120" t="s">
        <v>8</v>
      </c>
    </row>
    <row r="45" spans="2:39" ht="24.75" customHeight="1">
      <c r="B45" s="562" t="s">
        <v>28</v>
      </c>
      <c r="C45" s="563"/>
      <c r="D45" s="563"/>
      <c r="E45" s="564"/>
      <c r="F45" s="36"/>
      <c r="G45" s="80"/>
      <c r="H45" s="80"/>
      <c r="I45" s="565" t="s">
        <v>29</v>
      </c>
      <c r="J45" s="566"/>
      <c r="K45" s="566"/>
      <c r="L45" s="566"/>
      <c r="M45" s="566"/>
      <c r="N45" s="566"/>
      <c r="O45" s="566"/>
      <c r="P45" s="566"/>
      <c r="Q45" s="566"/>
      <c r="R45" s="566"/>
      <c r="S45" s="566"/>
      <c r="T45" s="566"/>
      <c r="U45" s="566"/>
      <c r="V45" s="566"/>
      <c r="W45" s="566"/>
      <c r="X45" s="566"/>
      <c r="Y45" s="79"/>
      <c r="Z45" s="79"/>
      <c r="AA45" s="33"/>
      <c r="AB45" s="449" t="s">
        <v>30</v>
      </c>
      <c r="AC45" s="449"/>
      <c r="AD45" s="449"/>
      <c r="AE45" s="450"/>
      <c r="AF45" s="34">
        <f t="shared" si="0"/>
        <v>1840</v>
      </c>
      <c r="AG45" s="40" t="s">
        <v>5</v>
      </c>
      <c r="AH45" s="93">
        <f t="shared" si="1"/>
        <v>184</v>
      </c>
      <c r="AI45" s="40" t="s">
        <v>8</v>
      </c>
      <c r="AJ45" s="41">
        <f t="shared" si="2"/>
        <v>368</v>
      </c>
      <c r="AK45" s="116" t="s">
        <v>5</v>
      </c>
      <c r="AL45" s="119">
        <f t="shared" si="3"/>
        <v>552</v>
      </c>
      <c r="AM45" s="120" t="s">
        <v>8</v>
      </c>
    </row>
    <row r="46" spans="2:39" ht="24.75" customHeight="1">
      <c r="B46" s="454" t="s">
        <v>31</v>
      </c>
      <c r="C46" s="455"/>
      <c r="D46" s="455"/>
      <c r="E46" s="456"/>
      <c r="F46" s="32"/>
      <c r="G46" s="78"/>
      <c r="H46" s="78"/>
      <c r="I46" s="565" t="s">
        <v>23</v>
      </c>
      <c r="J46" s="526"/>
      <c r="K46" s="526"/>
      <c r="L46" s="526"/>
      <c r="M46" s="526"/>
      <c r="N46" s="526"/>
      <c r="O46" s="526"/>
      <c r="P46" s="526"/>
      <c r="Q46" s="526"/>
      <c r="R46" s="526"/>
      <c r="S46" s="526"/>
      <c r="T46" s="526"/>
      <c r="U46" s="526"/>
      <c r="V46" s="526"/>
      <c r="W46" s="526"/>
      <c r="X46" s="526"/>
      <c r="Y46" s="84"/>
      <c r="Z46" s="84"/>
      <c r="AA46" s="74"/>
      <c r="AB46" s="449" t="s">
        <v>62</v>
      </c>
      <c r="AC46" s="449"/>
      <c r="AD46" s="449"/>
      <c r="AE46" s="450"/>
      <c r="AF46" s="44">
        <f t="shared" si="0"/>
        <v>900</v>
      </c>
      <c r="AG46" s="35" t="s">
        <v>5</v>
      </c>
      <c r="AH46" s="94">
        <f t="shared" si="1"/>
        <v>90</v>
      </c>
      <c r="AI46" s="35" t="s">
        <v>8</v>
      </c>
      <c r="AJ46" s="45">
        <f t="shared" si="2"/>
        <v>180</v>
      </c>
      <c r="AK46" s="117" t="s">
        <v>5</v>
      </c>
      <c r="AL46" s="119">
        <f t="shared" si="3"/>
        <v>270</v>
      </c>
      <c r="AM46" s="120" t="s">
        <v>8</v>
      </c>
    </row>
    <row r="47" spans="2:39" s="349" customFormat="1" ht="24.75" customHeight="1">
      <c r="B47" s="503" t="s">
        <v>180</v>
      </c>
      <c r="C47" s="504"/>
      <c r="D47" s="504"/>
      <c r="E47" s="505"/>
      <c r="F47" s="371"/>
      <c r="G47" s="372"/>
      <c r="H47" s="372"/>
      <c r="I47" s="506" t="s">
        <v>181</v>
      </c>
      <c r="J47" s="507"/>
      <c r="K47" s="507"/>
      <c r="L47" s="507"/>
      <c r="M47" s="507"/>
      <c r="N47" s="507"/>
      <c r="O47" s="507"/>
      <c r="P47" s="507"/>
      <c r="Q47" s="507"/>
      <c r="R47" s="507"/>
      <c r="S47" s="507"/>
      <c r="T47" s="507"/>
      <c r="U47" s="507"/>
      <c r="V47" s="507"/>
      <c r="W47" s="507"/>
      <c r="X47" s="507"/>
      <c r="Y47" s="373"/>
      <c r="Z47" s="373"/>
      <c r="AA47" s="374"/>
      <c r="AB47" s="671" t="s">
        <v>182</v>
      </c>
      <c r="AC47" s="671"/>
      <c r="AD47" s="671"/>
      <c r="AE47" s="672"/>
      <c r="AF47" s="108">
        <f>ROUNDDOWN(AB47*10,0)</f>
        <v>500</v>
      </c>
      <c r="AG47" s="109" t="s">
        <v>5</v>
      </c>
      <c r="AH47" s="110">
        <f>ROUNDUP(AF47*10%,0)</f>
        <v>50</v>
      </c>
      <c r="AI47" s="109" t="s">
        <v>8</v>
      </c>
      <c r="AJ47" s="111">
        <f>ROUNDUP(AF47*20%,0)</f>
        <v>100</v>
      </c>
      <c r="AK47" s="115" t="s">
        <v>5</v>
      </c>
      <c r="AL47" s="375">
        <f>ROUNDUP(AF47*30%,0)</f>
        <v>150</v>
      </c>
      <c r="AM47" s="376" t="s">
        <v>8</v>
      </c>
    </row>
    <row r="48" spans="2:39" ht="24.75" customHeight="1">
      <c r="B48" s="454" t="s">
        <v>32</v>
      </c>
      <c r="C48" s="565"/>
      <c r="D48" s="565"/>
      <c r="E48" s="565"/>
      <c r="F48" s="32"/>
      <c r="G48" s="78"/>
      <c r="H48" s="78"/>
      <c r="I48" s="565" t="s">
        <v>124</v>
      </c>
      <c r="J48" s="526"/>
      <c r="K48" s="526"/>
      <c r="L48" s="526"/>
      <c r="M48" s="526"/>
      <c r="N48" s="526"/>
      <c r="O48" s="526"/>
      <c r="P48" s="526"/>
      <c r="Q48" s="526"/>
      <c r="R48" s="526"/>
      <c r="S48" s="526"/>
      <c r="T48" s="526"/>
      <c r="U48" s="526"/>
      <c r="V48" s="526"/>
      <c r="W48" s="526"/>
      <c r="X48" s="526"/>
      <c r="Y48" s="84"/>
      <c r="Z48" s="84"/>
      <c r="AA48" s="74"/>
      <c r="AB48" s="527" t="s">
        <v>110</v>
      </c>
      <c r="AC48" s="527"/>
      <c r="AD48" s="527"/>
      <c r="AE48" s="704"/>
      <c r="AF48" s="215">
        <f t="shared" si="0"/>
        <v>80</v>
      </c>
      <c r="AG48" s="196" t="s">
        <v>5</v>
      </c>
      <c r="AH48" s="197">
        <f t="shared" si="1"/>
        <v>8</v>
      </c>
      <c r="AI48" s="196" t="s">
        <v>8</v>
      </c>
      <c r="AJ48" s="216">
        <f t="shared" si="2"/>
        <v>16</v>
      </c>
      <c r="AK48" s="217" t="s">
        <v>5</v>
      </c>
      <c r="AL48" s="119">
        <f t="shared" si="3"/>
        <v>24</v>
      </c>
      <c r="AM48" s="120" t="s">
        <v>8</v>
      </c>
    </row>
    <row r="49" spans="2:39" ht="24.75" customHeight="1">
      <c r="B49" s="562" t="s">
        <v>34</v>
      </c>
      <c r="C49" s="571"/>
      <c r="D49" s="571"/>
      <c r="E49" s="572"/>
      <c r="F49" s="36" t="s">
        <v>35</v>
      </c>
      <c r="G49" s="80"/>
      <c r="H49" s="80"/>
      <c r="I49" s="571" t="s">
        <v>139</v>
      </c>
      <c r="J49" s="579"/>
      <c r="K49" s="579"/>
      <c r="L49" s="579"/>
      <c r="M49" s="579"/>
      <c r="N49" s="579"/>
      <c r="O49" s="579"/>
      <c r="P49" s="579"/>
      <c r="Q49" s="579"/>
      <c r="R49" s="579"/>
      <c r="S49" s="579"/>
      <c r="T49" s="579"/>
      <c r="U49" s="579"/>
      <c r="V49" s="579"/>
      <c r="W49" s="579"/>
      <c r="X49" s="579"/>
      <c r="Y49" s="140"/>
      <c r="Z49" s="140"/>
      <c r="AA49" s="141"/>
      <c r="AB49" s="580" t="s">
        <v>36</v>
      </c>
      <c r="AC49" s="580"/>
      <c r="AD49" s="580"/>
      <c r="AE49" s="581"/>
      <c r="AF49" s="200">
        <f t="shared" si="0"/>
        <v>4210</v>
      </c>
      <c r="AG49" s="218" t="s">
        <v>5</v>
      </c>
      <c r="AH49" s="219">
        <f t="shared" si="1"/>
        <v>421</v>
      </c>
      <c r="AI49" s="218" t="s">
        <v>8</v>
      </c>
      <c r="AJ49" s="220">
        <f t="shared" si="2"/>
        <v>842</v>
      </c>
      <c r="AK49" s="204" t="s">
        <v>5</v>
      </c>
      <c r="AL49" s="166">
        <f t="shared" si="3"/>
        <v>1263</v>
      </c>
      <c r="AM49" s="143" t="s">
        <v>8</v>
      </c>
    </row>
    <row r="50" spans="2:39" ht="24.75" customHeight="1">
      <c r="B50" s="573"/>
      <c r="C50" s="574"/>
      <c r="D50" s="574"/>
      <c r="E50" s="575"/>
      <c r="F50" s="145" t="s">
        <v>37</v>
      </c>
      <c r="G50" s="144"/>
      <c r="H50" s="144"/>
      <c r="I50" s="552" t="s">
        <v>140</v>
      </c>
      <c r="J50" s="553"/>
      <c r="K50" s="553"/>
      <c r="L50" s="553"/>
      <c r="M50" s="553"/>
      <c r="N50" s="553"/>
      <c r="O50" s="553"/>
      <c r="P50" s="553"/>
      <c r="Q50" s="553"/>
      <c r="R50" s="553"/>
      <c r="S50" s="553"/>
      <c r="T50" s="553"/>
      <c r="U50" s="553"/>
      <c r="V50" s="553"/>
      <c r="W50" s="553"/>
      <c r="X50" s="553"/>
      <c r="Y50" s="146"/>
      <c r="Z50" s="146"/>
      <c r="AA50" s="147"/>
      <c r="AB50" s="554" t="s">
        <v>38</v>
      </c>
      <c r="AC50" s="554"/>
      <c r="AD50" s="554"/>
      <c r="AE50" s="555"/>
      <c r="AF50" s="187">
        <f t="shared" si="0"/>
        <v>4170</v>
      </c>
      <c r="AG50" s="188" t="s">
        <v>5</v>
      </c>
      <c r="AH50" s="189">
        <f t="shared" si="1"/>
        <v>417</v>
      </c>
      <c r="AI50" s="188" t="s">
        <v>8</v>
      </c>
      <c r="AJ50" s="190">
        <f t="shared" si="2"/>
        <v>834</v>
      </c>
      <c r="AK50" s="192" t="s">
        <v>5</v>
      </c>
      <c r="AL50" s="168">
        <f t="shared" si="3"/>
        <v>1251</v>
      </c>
      <c r="AM50" s="154" t="s">
        <v>8</v>
      </c>
    </row>
    <row r="51" spans="2:39" ht="24.75" customHeight="1">
      <c r="B51" s="573"/>
      <c r="C51" s="574"/>
      <c r="D51" s="574"/>
      <c r="E51" s="575"/>
      <c r="F51" s="145" t="s">
        <v>39</v>
      </c>
      <c r="G51" s="144"/>
      <c r="H51" s="144"/>
      <c r="I51" s="552" t="s">
        <v>141</v>
      </c>
      <c r="J51" s="553"/>
      <c r="K51" s="553"/>
      <c r="L51" s="553"/>
      <c r="M51" s="553"/>
      <c r="N51" s="553"/>
      <c r="O51" s="553"/>
      <c r="P51" s="553"/>
      <c r="Q51" s="553"/>
      <c r="R51" s="553"/>
      <c r="S51" s="553"/>
      <c r="T51" s="553"/>
      <c r="U51" s="553"/>
      <c r="V51" s="553"/>
      <c r="W51" s="553"/>
      <c r="X51" s="553"/>
      <c r="Y51" s="146"/>
      <c r="Z51" s="146"/>
      <c r="AA51" s="147"/>
      <c r="AB51" s="554" t="s">
        <v>40</v>
      </c>
      <c r="AC51" s="554"/>
      <c r="AD51" s="554"/>
      <c r="AE51" s="555"/>
      <c r="AF51" s="187">
        <f t="shared" si="0"/>
        <v>4130</v>
      </c>
      <c r="AG51" s="188" t="s">
        <v>5</v>
      </c>
      <c r="AH51" s="189">
        <f t="shared" si="1"/>
        <v>413</v>
      </c>
      <c r="AI51" s="188" t="s">
        <v>8</v>
      </c>
      <c r="AJ51" s="190">
        <f t="shared" si="2"/>
        <v>826</v>
      </c>
      <c r="AK51" s="192" t="s">
        <v>5</v>
      </c>
      <c r="AL51" s="168">
        <f t="shared" si="3"/>
        <v>1239</v>
      </c>
      <c r="AM51" s="154" t="s">
        <v>8</v>
      </c>
    </row>
    <row r="52" spans="2:39" ht="24.75" customHeight="1">
      <c r="B52" s="576"/>
      <c r="C52" s="577"/>
      <c r="D52" s="577"/>
      <c r="E52" s="578"/>
      <c r="F52" s="43" t="s">
        <v>41</v>
      </c>
      <c r="G52" s="83"/>
      <c r="H52" s="83"/>
      <c r="I52" s="569" t="s">
        <v>42</v>
      </c>
      <c r="J52" s="570"/>
      <c r="K52" s="570"/>
      <c r="L52" s="570"/>
      <c r="M52" s="570"/>
      <c r="N52" s="570"/>
      <c r="O52" s="570"/>
      <c r="P52" s="570"/>
      <c r="Q52" s="570"/>
      <c r="R52" s="570"/>
      <c r="S52" s="570"/>
      <c r="T52" s="570"/>
      <c r="U52" s="570"/>
      <c r="V52" s="570"/>
      <c r="W52" s="570"/>
      <c r="X52" s="570"/>
      <c r="Y52" s="137"/>
      <c r="Z52" s="137"/>
      <c r="AA52" s="136"/>
      <c r="AB52" s="567" t="s">
        <v>43</v>
      </c>
      <c r="AC52" s="567"/>
      <c r="AD52" s="567"/>
      <c r="AE52" s="568"/>
      <c r="AF52" s="44">
        <f t="shared" si="0"/>
        <v>4250</v>
      </c>
      <c r="AG52" s="35" t="s">
        <v>5</v>
      </c>
      <c r="AH52" s="94">
        <f t="shared" si="1"/>
        <v>425</v>
      </c>
      <c r="AI52" s="35" t="s">
        <v>8</v>
      </c>
      <c r="AJ52" s="45">
        <f t="shared" si="2"/>
        <v>850</v>
      </c>
      <c r="AK52" s="117" t="s">
        <v>5</v>
      </c>
      <c r="AL52" s="167">
        <f t="shared" si="3"/>
        <v>1275</v>
      </c>
      <c r="AM52" s="126" t="s">
        <v>8</v>
      </c>
    </row>
    <row r="53" spans="2:39" s="349" customFormat="1" ht="24.75" customHeight="1">
      <c r="B53" s="503" t="s">
        <v>185</v>
      </c>
      <c r="C53" s="506"/>
      <c r="D53" s="506"/>
      <c r="E53" s="506"/>
      <c r="F53" s="371"/>
      <c r="G53" s="372"/>
      <c r="H53" s="372"/>
      <c r="I53" s="506" t="s">
        <v>115</v>
      </c>
      <c r="J53" s="507"/>
      <c r="K53" s="507"/>
      <c r="L53" s="507"/>
      <c r="M53" s="507"/>
      <c r="N53" s="507"/>
      <c r="O53" s="507"/>
      <c r="P53" s="507"/>
      <c r="Q53" s="507"/>
      <c r="R53" s="507"/>
      <c r="S53" s="507"/>
      <c r="T53" s="507"/>
      <c r="U53" s="507"/>
      <c r="V53" s="507"/>
      <c r="W53" s="507"/>
      <c r="X53" s="507"/>
      <c r="Y53" s="373"/>
      <c r="Z53" s="373"/>
      <c r="AA53" s="374"/>
      <c r="AB53" s="671" t="s">
        <v>105</v>
      </c>
      <c r="AC53" s="671"/>
      <c r="AD53" s="671"/>
      <c r="AE53" s="672"/>
      <c r="AF53" s="380">
        <f>ROUNDDOWN(AB53*10,0)</f>
        <v>1000</v>
      </c>
      <c r="AG53" s="109" t="s">
        <v>5</v>
      </c>
      <c r="AH53" s="110">
        <f>ROUNDUP(AF53*10%,0)</f>
        <v>100</v>
      </c>
      <c r="AI53" s="109" t="s">
        <v>8</v>
      </c>
      <c r="AJ53" s="381">
        <f>ROUNDUP(AF53*20%,0)</f>
        <v>200</v>
      </c>
      <c r="AK53" s="382" t="s">
        <v>5</v>
      </c>
      <c r="AL53" s="375">
        <f>ROUNDUP(AF53*30%,0)</f>
        <v>300</v>
      </c>
      <c r="AM53" s="376" t="s">
        <v>8</v>
      </c>
    </row>
    <row r="54" spans="2:39" ht="24.75" customHeight="1">
      <c r="B54" s="503" t="s">
        <v>186</v>
      </c>
      <c r="C54" s="506"/>
      <c r="D54" s="506"/>
      <c r="E54" s="506"/>
      <c r="F54" s="371"/>
      <c r="G54" s="372"/>
      <c r="H54" s="372"/>
      <c r="I54" s="506" t="s">
        <v>115</v>
      </c>
      <c r="J54" s="507"/>
      <c r="K54" s="507"/>
      <c r="L54" s="507"/>
      <c r="M54" s="507"/>
      <c r="N54" s="507"/>
      <c r="O54" s="507"/>
      <c r="P54" s="507"/>
      <c r="Q54" s="507"/>
      <c r="R54" s="507"/>
      <c r="S54" s="507"/>
      <c r="T54" s="507"/>
      <c r="U54" s="507"/>
      <c r="V54" s="507"/>
      <c r="W54" s="507"/>
      <c r="X54" s="507"/>
      <c r="Y54" s="373"/>
      <c r="Z54" s="373"/>
      <c r="AA54" s="374"/>
      <c r="AB54" s="671" t="s">
        <v>187</v>
      </c>
      <c r="AC54" s="671"/>
      <c r="AD54" s="671"/>
      <c r="AE54" s="672"/>
      <c r="AF54" s="380">
        <f>ROUNDDOWN(AB54*10,0)</f>
        <v>100</v>
      </c>
      <c r="AG54" s="109" t="s">
        <v>5</v>
      </c>
      <c r="AH54" s="110">
        <f>ROUNDUP(AF54*10%,0)</f>
        <v>10</v>
      </c>
      <c r="AI54" s="109" t="s">
        <v>8</v>
      </c>
      <c r="AJ54" s="381">
        <f>ROUNDUP(AF54*20%,0)</f>
        <v>20</v>
      </c>
      <c r="AK54" s="382" t="s">
        <v>5</v>
      </c>
      <c r="AL54" s="375">
        <f>ROUNDUP(AF54*30%,0)</f>
        <v>30</v>
      </c>
      <c r="AM54" s="376" t="s">
        <v>8</v>
      </c>
    </row>
    <row r="55" spans="2:39" s="284" customFormat="1" ht="24.75" customHeight="1">
      <c r="B55" s="400" t="s">
        <v>142</v>
      </c>
      <c r="C55" s="401"/>
      <c r="D55" s="401"/>
      <c r="E55" s="401"/>
      <c r="F55" s="278"/>
      <c r="G55" s="351"/>
      <c r="H55" s="351"/>
      <c r="I55" s="401" t="s">
        <v>14</v>
      </c>
      <c r="J55" s="402"/>
      <c r="K55" s="402"/>
      <c r="L55" s="402"/>
      <c r="M55" s="402"/>
      <c r="N55" s="402"/>
      <c r="O55" s="402"/>
      <c r="P55" s="402"/>
      <c r="Q55" s="402"/>
      <c r="R55" s="402"/>
      <c r="S55" s="402"/>
      <c r="T55" s="402"/>
      <c r="U55" s="402"/>
      <c r="V55" s="402"/>
      <c r="W55" s="402"/>
      <c r="X55" s="402"/>
      <c r="Y55" s="352"/>
      <c r="Z55" s="352"/>
      <c r="AA55" s="281"/>
      <c r="AB55" s="403" t="s">
        <v>143</v>
      </c>
      <c r="AC55" s="403"/>
      <c r="AD55" s="403"/>
      <c r="AE55" s="404"/>
      <c r="AF55" s="37">
        <f t="shared" si="0"/>
        <v>220</v>
      </c>
      <c r="AG55" s="38" t="s">
        <v>5</v>
      </c>
      <c r="AH55" s="97">
        <f t="shared" si="1"/>
        <v>22</v>
      </c>
      <c r="AI55" s="38" t="s">
        <v>8</v>
      </c>
      <c r="AJ55" s="39">
        <f t="shared" si="2"/>
        <v>44</v>
      </c>
      <c r="AK55" s="118" t="s">
        <v>5</v>
      </c>
      <c r="AL55" s="282">
        <f t="shared" si="3"/>
        <v>66</v>
      </c>
      <c r="AM55" s="283" t="s">
        <v>8</v>
      </c>
    </row>
    <row r="56" spans="2:39" s="284" customFormat="1" ht="24.75" customHeight="1">
      <c r="B56" s="405" t="s">
        <v>45</v>
      </c>
      <c r="C56" s="406"/>
      <c r="D56" s="406"/>
      <c r="E56" s="406"/>
      <c r="F56" s="307"/>
      <c r="G56" s="359"/>
      <c r="H56" s="359"/>
      <c r="I56" s="407" t="s">
        <v>46</v>
      </c>
      <c r="J56" s="408"/>
      <c r="K56" s="408"/>
      <c r="L56" s="408"/>
      <c r="M56" s="408"/>
      <c r="N56" s="408"/>
      <c r="O56" s="408"/>
      <c r="P56" s="408"/>
      <c r="Q56" s="408"/>
      <c r="R56" s="408"/>
      <c r="S56" s="408"/>
      <c r="T56" s="408"/>
      <c r="U56" s="408"/>
      <c r="V56" s="408"/>
      <c r="W56" s="408"/>
      <c r="X56" s="408"/>
      <c r="Y56" s="360"/>
      <c r="Z56" s="360"/>
      <c r="AA56" s="310"/>
      <c r="AB56" s="409" t="s">
        <v>145</v>
      </c>
      <c r="AC56" s="409"/>
      <c r="AD56" s="409"/>
      <c r="AE56" s="410"/>
      <c r="AF56" s="148">
        <f t="shared" si="0"/>
        <v>180</v>
      </c>
      <c r="AG56" s="149" t="s">
        <v>5</v>
      </c>
      <c r="AH56" s="150">
        <f t="shared" si="1"/>
        <v>18</v>
      </c>
      <c r="AI56" s="149" t="s">
        <v>8</v>
      </c>
      <c r="AJ56" s="151">
        <f t="shared" si="2"/>
        <v>36</v>
      </c>
      <c r="AK56" s="152" t="s">
        <v>5</v>
      </c>
      <c r="AL56" s="311">
        <f t="shared" si="3"/>
        <v>54</v>
      </c>
      <c r="AM56" s="312" t="s">
        <v>8</v>
      </c>
    </row>
    <row r="57" spans="2:39" s="284" customFormat="1" ht="24.75" customHeight="1">
      <c r="B57" s="500" t="s">
        <v>48</v>
      </c>
      <c r="C57" s="501"/>
      <c r="D57" s="501"/>
      <c r="E57" s="501"/>
      <c r="F57" s="313"/>
      <c r="G57" s="355"/>
      <c r="H57" s="355"/>
      <c r="I57" s="501" t="s">
        <v>14</v>
      </c>
      <c r="J57" s="502"/>
      <c r="K57" s="502"/>
      <c r="L57" s="502"/>
      <c r="M57" s="502"/>
      <c r="N57" s="502"/>
      <c r="O57" s="502"/>
      <c r="P57" s="502"/>
      <c r="Q57" s="502"/>
      <c r="R57" s="502"/>
      <c r="S57" s="502"/>
      <c r="T57" s="502"/>
      <c r="U57" s="502"/>
      <c r="V57" s="502"/>
      <c r="W57" s="502"/>
      <c r="X57" s="502"/>
      <c r="Y57" s="356"/>
      <c r="Z57" s="356"/>
      <c r="AA57" s="316"/>
      <c r="AB57" s="447" t="s">
        <v>146</v>
      </c>
      <c r="AC57" s="447"/>
      <c r="AD57" s="447"/>
      <c r="AE57" s="448"/>
      <c r="AF57" s="44">
        <f t="shared" si="0"/>
        <v>60</v>
      </c>
      <c r="AG57" s="35" t="s">
        <v>5</v>
      </c>
      <c r="AH57" s="94">
        <f t="shared" si="1"/>
        <v>6</v>
      </c>
      <c r="AI57" s="35" t="s">
        <v>8</v>
      </c>
      <c r="AJ57" s="45">
        <f t="shared" si="2"/>
        <v>12</v>
      </c>
      <c r="AK57" s="117" t="s">
        <v>5</v>
      </c>
      <c r="AL57" s="317">
        <f t="shared" si="3"/>
        <v>18</v>
      </c>
      <c r="AM57" s="318" t="s">
        <v>8</v>
      </c>
    </row>
    <row r="58" ht="11.25" customHeight="1"/>
    <row r="59" spans="2:38" ht="19.5" customHeight="1" thickBot="1">
      <c r="B59" s="620" t="s">
        <v>177</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row>
    <row r="60" spans="2:39" s="349" customFormat="1" ht="18.75" customHeight="1">
      <c r="B60" s="543"/>
      <c r="C60" s="544"/>
      <c r="D60" s="547" t="s">
        <v>0</v>
      </c>
      <c r="E60" s="548"/>
      <c r="F60" s="548"/>
      <c r="G60" s="548"/>
      <c r="H60" s="548"/>
      <c r="I60" s="548"/>
      <c r="J60" s="548"/>
      <c r="K60" s="548"/>
      <c r="L60" s="549"/>
      <c r="M60" s="547" t="s">
        <v>1</v>
      </c>
      <c r="N60" s="548"/>
      <c r="O60" s="548"/>
      <c r="P60" s="548"/>
      <c r="Q60" s="548"/>
      <c r="R60" s="548"/>
      <c r="S60" s="548"/>
      <c r="T60" s="548"/>
      <c r="U60" s="549"/>
      <c r="V60" s="547" t="s">
        <v>2</v>
      </c>
      <c r="W60" s="548"/>
      <c r="X60" s="548"/>
      <c r="Y60" s="548"/>
      <c r="Z60" s="548"/>
      <c r="AA60" s="548"/>
      <c r="AB60" s="548"/>
      <c r="AC60" s="548"/>
      <c r="AD60" s="549"/>
      <c r="AE60" s="547" t="s">
        <v>111</v>
      </c>
      <c r="AF60" s="548"/>
      <c r="AG60" s="548"/>
      <c r="AH60" s="548"/>
      <c r="AI60" s="548"/>
      <c r="AJ60" s="548"/>
      <c r="AK60" s="548"/>
      <c r="AL60" s="548"/>
      <c r="AM60" s="549"/>
    </row>
    <row r="61" spans="2:39" s="349" customFormat="1" ht="24" customHeight="1">
      <c r="B61" s="545"/>
      <c r="C61" s="546"/>
      <c r="D61" s="361" t="s">
        <v>69</v>
      </c>
      <c r="E61" s="659" t="s">
        <v>68</v>
      </c>
      <c r="F61" s="660"/>
      <c r="G61" s="701" t="s">
        <v>64</v>
      </c>
      <c r="H61" s="702"/>
      <c r="I61" s="702"/>
      <c r="J61" s="702"/>
      <c r="K61" s="702"/>
      <c r="L61" s="703"/>
      <c r="M61" s="361" t="s">
        <v>69</v>
      </c>
      <c r="N61" s="659" t="s">
        <v>68</v>
      </c>
      <c r="O61" s="660"/>
      <c r="P61" s="701" t="s">
        <v>64</v>
      </c>
      <c r="Q61" s="702"/>
      <c r="R61" s="702"/>
      <c r="S61" s="702"/>
      <c r="T61" s="702"/>
      <c r="U61" s="703"/>
      <c r="V61" s="361" t="s">
        <v>69</v>
      </c>
      <c r="W61" s="659" t="s">
        <v>68</v>
      </c>
      <c r="X61" s="660"/>
      <c r="Y61" s="701" t="s">
        <v>64</v>
      </c>
      <c r="Z61" s="702"/>
      <c r="AA61" s="702"/>
      <c r="AB61" s="702"/>
      <c r="AC61" s="702"/>
      <c r="AD61" s="703"/>
      <c r="AE61" s="361" t="s">
        <v>69</v>
      </c>
      <c r="AF61" s="664" t="s">
        <v>68</v>
      </c>
      <c r="AG61" s="665"/>
      <c r="AH61" s="701" t="s">
        <v>64</v>
      </c>
      <c r="AI61" s="702"/>
      <c r="AJ61" s="702"/>
      <c r="AK61" s="702"/>
      <c r="AL61" s="702"/>
      <c r="AM61" s="703"/>
    </row>
    <row r="62" spans="2:39" s="349" customFormat="1" ht="17.25" customHeight="1" thickBot="1">
      <c r="B62" s="362"/>
      <c r="C62" s="363"/>
      <c r="D62" s="364" t="s">
        <v>83</v>
      </c>
      <c r="E62" s="666" t="s">
        <v>67</v>
      </c>
      <c r="F62" s="667"/>
      <c r="G62" s="668" t="s">
        <v>65</v>
      </c>
      <c r="H62" s="668"/>
      <c r="I62" s="668" t="s">
        <v>66</v>
      </c>
      <c r="J62" s="669"/>
      <c r="K62" s="668" t="s">
        <v>112</v>
      </c>
      <c r="L62" s="670"/>
      <c r="M62" s="364" t="s">
        <v>82</v>
      </c>
      <c r="N62" s="666" t="s">
        <v>67</v>
      </c>
      <c r="O62" s="667"/>
      <c r="P62" s="668" t="s">
        <v>65</v>
      </c>
      <c r="Q62" s="668"/>
      <c r="R62" s="668" t="s">
        <v>66</v>
      </c>
      <c r="S62" s="669"/>
      <c r="T62" s="668" t="s">
        <v>112</v>
      </c>
      <c r="U62" s="670"/>
      <c r="V62" s="364" t="s">
        <v>82</v>
      </c>
      <c r="W62" s="666" t="s">
        <v>67</v>
      </c>
      <c r="X62" s="667"/>
      <c r="Y62" s="668" t="s">
        <v>65</v>
      </c>
      <c r="Z62" s="668"/>
      <c r="AA62" s="668" t="s">
        <v>66</v>
      </c>
      <c r="AB62" s="669"/>
      <c r="AC62" s="668" t="s">
        <v>112</v>
      </c>
      <c r="AD62" s="670"/>
      <c r="AE62" s="364" t="s">
        <v>82</v>
      </c>
      <c r="AF62" s="666" t="s">
        <v>67</v>
      </c>
      <c r="AG62" s="667"/>
      <c r="AH62" s="668" t="s">
        <v>65</v>
      </c>
      <c r="AI62" s="668"/>
      <c r="AJ62" s="668" t="s">
        <v>66</v>
      </c>
      <c r="AK62" s="669"/>
      <c r="AL62" s="668" t="s">
        <v>112</v>
      </c>
      <c r="AM62" s="670"/>
    </row>
    <row r="63" spans="2:39" s="349" customFormat="1" ht="27" customHeight="1">
      <c r="B63" s="365" t="s">
        <v>3</v>
      </c>
      <c r="C63" s="366" t="s">
        <v>4</v>
      </c>
      <c r="D63" s="235">
        <v>573</v>
      </c>
      <c r="E63" s="236">
        <f>ROUNDDOWN(D63*10,0)</f>
        <v>5730</v>
      </c>
      <c r="F63" s="237" t="s">
        <v>5</v>
      </c>
      <c r="G63" s="238">
        <f>ROUNDUP(E63*10%,0)</f>
        <v>573</v>
      </c>
      <c r="H63" s="237" t="s">
        <v>5</v>
      </c>
      <c r="I63" s="238">
        <f>ROUNDUP(E63*20%,0)</f>
        <v>1146</v>
      </c>
      <c r="J63" s="237" t="s">
        <v>5</v>
      </c>
      <c r="K63" s="238">
        <f>ROUNDUP(E63*30%,0)</f>
        <v>1719</v>
      </c>
      <c r="L63" s="237" t="s">
        <v>5</v>
      </c>
      <c r="M63" s="235">
        <v>573</v>
      </c>
      <c r="N63" s="236">
        <f>ROUNDDOWN(M63*10,0)</f>
        <v>5730</v>
      </c>
      <c r="O63" s="237" t="s">
        <v>5</v>
      </c>
      <c r="P63" s="239">
        <f>ROUNDUP(N63*10%,0)</f>
        <v>573</v>
      </c>
      <c r="Q63" s="237" t="s">
        <v>8</v>
      </c>
      <c r="R63" s="238">
        <f>ROUNDUP(N63*20%,0)</f>
        <v>1146</v>
      </c>
      <c r="S63" s="237" t="s">
        <v>5</v>
      </c>
      <c r="T63" s="238">
        <f>ROUNDUP(N63*30%,0)</f>
        <v>1719</v>
      </c>
      <c r="U63" s="237" t="s">
        <v>5</v>
      </c>
      <c r="V63" s="235">
        <v>670</v>
      </c>
      <c r="W63" s="236">
        <f>ROUNDDOWN(V63*10,0)</f>
        <v>6700</v>
      </c>
      <c r="X63" s="237" t="s">
        <v>5</v>
      </c>
      <c r="Y63" s="239">
        <f>ROUNDUP(W63*10%,0)</f>
        <v>670</v>
      </c>
      <c r="Z63" s="237" t="s">
        <v>8</v>
      </c>
      <c r="AA63" s="238">
        <f>ROUNDUP(W63*20%,0)</f>
        <v>1340</v>
      </c>
      <c r="AB63" s="240" t="s">
        <v>5</v>
      </c>
      <c r="AC63" s="238">
        <f>ROUNDUP(W63*30%,0)</f>
        <v>2010</v>
      </c>
      <c r="AD63" s="237" t="s">
        <v>5</v>
      </c>
      <c r="AE63" s="235">
        <v>670</v>
      </c>
      <c r="AF63" s="236">
        <f>ROUNDDOWN(AE63*10,0)</f>
        <v>6700</v>
      </c>
      <c r="AG63" s="237" t="s">
        <v>5</v>
      </c>
      <c r="AH63" s="239">
        <f>ROUNDUP(AF63*10%,0)</f>
        <v>670</v>
      </c>
      <c r="AI63" s="237" t="s">
        <v>8</v>
      </c>
      <c r="AJ63" s="238">
        <f>ROUNDUP(AF63*20%,0)</f>
        <v>1340</v>
      </c>
      <c r="AK63" s="237" t="s">
        <v>5</v>
      </c>
      <c r="AL63" s="238">
        <f>ROUNDUP(AF63*30%,0)</f>
        <v>2010</v>
      </c>
      <c r="AM63" s="266" t="s">
        <v>5</v>
      </c>
    </row>
    <row r="64" spans="2:39" s="349" customFormat="1" ht="27" customHeight="1">
      <c r="B64" s="367" t="s">
        <v>6</v>
      </c>
      <c r="C64" s="368" t="s">
        <v>7</v>
      </c>
      <c r="D64" s="243">
        <v>642</v>
      </c>
      <c r="E64" s="244">
        <f>ROUNDDOWN(D64*10,0)</f>
        <v>6420</v>
      </c>
      <c r="F64" s="245" t="s">
        <v>5</v>
      </c>
      <c r="G64" s="246">
        <f>ROUNDUP(E64*10%,0)</f>
        <v>642</v>
      </c>
      <c r="H64" s="245" t="s">
        <v>5</v>
      </c>
      <c r="I64" s="246">
        <f>ROUNDUP(E64*20%,0)</f>
        <v>1284</v>
      </c>
      <c r="J64" s="245" t="s">
        <v>5</v>
      </c>
      <c r="K64" s="246">
        <f>ROUNDUP(E64*30%,0)</f>
        <v>1926</v>
      </c>
      <c r="L64" s="247" t="s">
        <v>8</v>
      </c>
      <c r="M64" s="243">
        <v>642</v>
      </c>
      <c r="N64" s="244">
        <f>ROUNDDOWN(M64*10,0)</f>
        <v>6420</v>
      </c>
      <c r="O64" s="245" t="s">
        <v>8</v>
      </c>
      <c r="P64" s="246">
        <f>ROUNDUP(N64*10%,0)</f>
        <v>642</v>
      </c>
      <c r="Q64" s="245" t="s">
        <v>8</v>
      </c>
      <c r="R64" s="246">
        <f>ROUNDUP(N64*20%,0)</f>
        <v>1284</v>
      </c>
      <c r="S64" s="245" t="s">
        <v>5</v>
      </c>
      <c r="T64" s="246">
        <f>ROUNDUP(N64*30%,0)</f>
        <v>1926</v>
      </c>
      <c r="U64" s="247" t="s">
        <v>8</v>
      </c>
      <c r="V64" s="248">
        <v>740</v>
      </c>
      <c r="W64" s="244">
        <f>ROUNDDOWN(V64*10,0)</f>
        <v>7400</v>
      </c>
      <c r="X64" s="245" t="s">
        <v>8</v>
      </c>
      <c r="Y64" s="246">
        <f>ROUNDUP(W64*10%,0)</f>
        <v>740</v>
      </c>
      <c r="Z64" s="245" t="s">
        <v>8</v>
      </c>
      <c r="AA64" s="246">
        <f>ROUNDUP(W64*20%,0)</f>
        <v>1480</v>
      </c>
      <c r="AB64" s="249" t="s">
        <v>5</v>
      </c>
      <c r="AC64" s="246">
        <f>ROUNDUP(W64*30%,0)</f>
        <v>2220</v>
      </c>
      <c r="AD64" s="247" t="s">
        <v>8</v>
      </c>
      <c r="AE64" s="248">
        <v>740</v>
      </c>
      <c r="AF64" s="244">
        <f>ROUNDDOWN(AE64*10,0)</f>
        <v>7400</v>
      </c>
      <c r="AG64" s="245" t="s">
        <v>8</v>
      </c>
      <c r="AH64" s="246">
        <f>ROUNDUP(AF64*10%,0)</f>
        <v>740</v>
      </c>
      <c r="AI64" s="245" t="s">
        <v>8</v>
      </c>
      <c r="AJ64" s="246">
        <f>ROUNDUP(AF64*20%,0)</f>
        <v>1480</v>
      </c>
      <c r="AK64" s="245" t="s">
        <v>5</v>
      </c>
      <c r="AL64" s="246">
        <f>ROUNDUP(AF64*30%,0)</f>
        <v>2220</v>
      </c>
      <c r="AM64" s="247" t="s">
        <v>8</v>
      </c>
    </row>
    <row r="65" spans="2:39" s="349" customFormat="1" ht="27" customHeight="1">
      <c r="B65" s="367" t="s">
        <v>9</v>
      </c>
      <c r="C65" s="368" t="s">
        <v>7</v>
      </c>
      <c r="D65" s="243">
        <v>715</v>
      </c>
      <c r="E65" s="244">
        <f>ROUNDDOWN(D65*10,0)</f>
        <v>7150</v>
      </c>
      <c r="F65" s="245" t="s">
        <v>5</v>
      </c>
      <c r="G65" s="246">
        <f>ROUNDUP(E65*10%,0)</f>
        <v>715</v>
      </c>
      <c r="H65" s="245" t="s">
        <v>5</v>
      </c>
      <c r="I65" s="246">
        <f>ROUNDUP(E65*20%,0)</f>
        <v>1430</v>
      </c>
      <c r="J65" s="245" t="s">
        <v>5</v>
      </c>
      <c r="K65" s="246">
        <f>ROUNDUP(E65*30%,0)</f>
        <v>2145</v>
      </c>
      <c r="L65" s="247" t="s">
        <v>8</v>
      </c>
      <c r="M65" s="243">
        <v>715</v>
      </c>
      <c r="N65" s="244">
        <f>ROUNDDOWN(M65*10,0)</f>
        <v>7150</v>
      </c>
      <c r="O65" s="245" t="s">
        <v>8</v>
      </c>
      <c r="P65" s="246">
        <f>ROUNDUP(N65*10%,0)</f>
        <v>715</v>
      </c>
      <c r="Q65" s="245" t="s">
        <v>8</v>
      </c>
      <c r="R65" s="246">
        <f>ROUNDUP(N65*20%,0)</f>
        <v>1430</v>
      </c>
      <c r="S65" s="245" t="s">
        <v>5</v>
      </c>
      <c r="T65" s="246">
        <f>ROUNDUP(N65*30%,0)</f>
        <v>2145</v>
      </c>
      <c r="U65" s="247" t="s">
        <v>8</v>
      </c>
      <c r="V65" s="248">
        <v>815</v>
      </c>
      <c r="W65" s="244">
        <f>ROUNDDOWN(V65*10,0)</f>
        <v>8150</v>
      </c>
      <c r="X65" s="245" t="s">
        <v>8</v>
      </c>
      <c r="Y65" s="246">
        <f>ROUNDUP(W65*10%,0)</f>
        <v>815</v>
      </c>
      <c r="Z65" s="245" t="s">
        <v>8</v>
      </c>
      <c r="AA65" s="246">
        <f>ROUNDUP(W65*20%,0)</f>
        <v>1630</v>
      </c>
      <c r="AB65" s="249" t="s">
        <v>5</v>
      </c>
      <c r="AC65" s="246">
        <f>ROUNDUP(W65*30%,0)</f>
        <v>2445</v>
      </c>
      <c r="AD65" s="247" t="s">
        <v>8</v>
      </c>
      <c r="AE65" s="248">
        <v>815</v>
      </c>
      <c r="AF65" s="244">
        <f>ROUNDDOWN(AE65*10,0)</f>
        <v>8150</v>
      </c>
      <c r="AG65" s="245" t="s">
        <v>8</v>
      </c>
      <c r="AH65" s="246">
        <f>ROUNDUP(AF65*10%,0)</f>
        <v>815</v>
      </c>
      <c r="AI65" s="245" t="s">
        <v>8</v>
      </c>
      <c r="AJ65" s="246">
        <f>ROUNDUP(AF65*20%,0)</f>
        <v>1630</v>
      </c>
      <c r="AK65" s="245" t="s">
        <v>5</v>
      </c>
      <c r="AL65" s="246">
        <f>ROUNDUP(AF65*30%,0)</f>
        <v>2445</v>
      </c>
      <c r="AM65" s="247" t="s">
        <v>8</v>
      </c>
    </row>
    <row r="66" spans="2:39" s="349" customFormat="1" ht="27" customHeight="1">
      <c r="B66" s="367" t="s">
        <v>10</v>
      </c>
      <c r="C66" s="368" t="s">
        <v>7</v>
      </c>
      <c r="D66" s="243">
        <v>785</v>
      </c>
      <c r="E66" s="244">
        <f>ROUNDDOWN(D66*10,0)</f>
        <v>7850</v>
      </c>
      <c r="F66" s="245" t="s">
        <v>5</v>
      </c>
      <c r="G66" s="246">
        <f>ROUNDUP(E66*10%,0)</f>
        <v>785</v>
      </c>
      <c r="H66" s="245" t="s">
        <v>5</v>
      </c>
      <c r="I66" s="246">
        <f>ROUNDUP(E66*20%,0)</f>
        <v>1570</v>
      </c>
      <c r="J66" s="245" t="s">
        <v>5</v>
      </c>
      <c r="K66" s="246">
        <f>ROUNDUP(E66*30%,0)</f>
        <v>2355</v>
      </c>
      <c r="L66" s="247" t="s">
        <v>8</v>
      </c>
      <c r="M66" s="243">
        <v>785</v>
      </c>
      <c r="N66" s="244">
        <f>ROUNDDOWN(M66*10,0)</f>
        <v>7850</v>
      </c>
      <c r="O66" s="245" t="s">
        <v>8</v>
      </c>
      <c r="P66" s="246">
        <f>ROUNDUP(N66*10%,0)</f>
        <v>785</v>
      </c>
      <c r="Q66" s="245" t="s">
        <v>8</v>
      </c>
      <c r="R66" s="246">
        <f>ROUNDUP(N66*20%,0)</f>
        <v>1570</v>
      </c>
      <c r="S66" s="245" t="s">
        <v>5</v>
      </c>
      <c r="T66" s="246">
        <f>ROUNDUP(N66*30%,0)</f>
        <v>2355</v>
      </c>
      <c r="U66" s="247" t="s">
        <v>8</v>
      </c>
      <c r="V66" s="248">
        <v>886</v>
      </c>
      <c r="W66" s="244">
        <f>ROUNDDOWN(V66*10,0)</f>
        <v>8860</v>
      </c>
      <c r="X66" s="245" t="s">
        <v>8</v>
      </c>
      <c r="Y66" s="246">
        <f>ROUNDUP(W66*10%,0)</f>
        <v>886</v>
      </c>
      <c r="Z66" s="245" t="s">
        <v>8</v>
      </c>
      <c r="AA66" s="246">
        <f>ROUNDUP(W66*20%,0)</f>
        <v>1772</v>
      </c>
      <c r="AB66" s="249" t="s">
        <v>5</v>
      </c>
      <c r="AC66" s="246">
        <f>ROUNDUP(W66*30%,0)</f>
        <v>2658</v>
      </c>
      <c r="AD66" s="247" t="s">
        <v>8</v>
      </c>
      <c r="AE66" s="248">
        <v>886</v>
      </c>
      <c r="AF66" s="244">
        <f>ROUNDDOWN(AE66*10,0)</f>
        <v>8860</v>
      </c>
      <c r="AG66" s="245" t="s">
        <v>8</v>
      </c>
      <c r="AH66" s="246">
        <f>ROUNDUP(AF66*10%,0)</f>
        <v>886</v>
      </c>
      <c r="AI66" s="245" t="s">
        <v>8</v>
      </c>
      <c r="AJ66" s="246">
        <f>ROUNDUP(AF66*20%,0)</f>
        <v>1772</v>
      </c>
      <c r="AK66" s="245" t="s">
        <v>5</v>
      </c>
      <c r="AL66" s="246">
        <f>ROUNDUP(AF66*30%,0)</f>
        <v>2658</v>
      </c>
      <c r="AM66" s="247" t="s">
        <v>8</v>
      </c>
    </row>
    <row r="67" spans="2:39" s="349" customFormat="1" ht="27" customHeight="1" thickBot="1">
      <c r="B67" s="369" t="s">
        <v>11</v>
      </c>
      <c r="C67" s="370" t="s">
        <v>7</v>
      </c>
      <c r="D67" s="251">
        <v>854</v>
      </c>
      <c r="E67" s="252">
        <f>ROUNDDOWN(D67*10,0)</f>
        <v>8540</v>
      </c>
      <c r="F67" s="253" t="s">
        <v>5</v>
      </c>
      <c r="G67" s="254">
        <f>ROUNDUP(E67*10%,0)</f>
        <v>854</v>
      </c>
      <c r="H67" s="253" t="s">
        <v>5</v>
      </c>
      <c r="I67" s="254">
        <f>ROUNDUP(E67*20%,0)</f>
        <v>1708</v>
      </c>
      <c r="J67" s="253" t="s">
        <v>5</v>
      </c>
      <c r="K67" s="254">
        <f>ROUNDUP(E67*30%,0)</f>
        <v>2562</v>
      </c>
      <c r="L67" s="255" t="s">
        <v>8</v>
      </c>
      <c r="M67" s="251">
        <v>854</v>
      </c>
      <c r="N67" s="252">
        <f>ROUNDDOWN(M67*10,0)</f>
        <v>8540</v>
      </c>
      <c r="O67" s="253" t="s">
        <v>8</v>
      </c>
      <c r="P67" s="254">
        <f>ROUNDUP(N67*10%,0)</f>
        <v>854</v>
      </c>
      <c r="Q67" s="253" t="s">
        <v>8</v>
      </c>
      <c r="R67" s="254">
        <f>ROUNDUP(N67*20%,0)</f>
        <v>1708</v>
      </c>
      <c r="S67" s="253" t="s">
        <v>5</v>
      </c>
      <c r="T67" s="254">
        <f>ROUNDUP(N67*30%,0)</f>
        <v>2562</v>
      </c>
      <c r="U67" s="255" t="s">
        <v>8</v>
      </c>
      <c r="V67" s="256">
        <v>955</v>
      </c>
      <c r="W67" s="252">
        <f>ROUNDDOWN(V67*10,0)</f>
        <v>9550</v>
      </c>
      <c r="X67" s="253" t="s">
        <v>8</v>
      </c>
      <c r="Y67" s="254">
        <f>ROUNDUP(W67*10%,0)</f>
        <v>955</v>
      </c>
      <c r="Z67" s="253" t="s">
        <v>8</v>
      </c>
      <c r="AA67" s="254">
        <f>ROUNDUP(W67*20%,0)</f>
        <v>1910</v>
      </c>
      <c r="AB67" s="257" t="s">
        <v>5</v>
      </c>
      <c r="AC67" s="254">
        <f>ROUNDUP(W67*30%,0)</f>
        <v>2865</v>
      </c>
      <c r="AD67" s="255" t="s">
        <v>8</v>
      </c>
      <c r="AE67" s="256">
        <v>955</v>
      </c>
      <c r="AF67" s="252">
        <f>ROUNDDOWN(AE67*10,0)</f>
        <v>9550</v>
      </c>
      <c r="AG67" s="253" t="s">
        <v>8</v>
      </c>
      <c r="AH67" s="254">
        <f>ROUNDUP(AF67*10%,0)</f>
        <v>955</v>
      </c>
      <c r="AI67" s="253" t="s">
        <v>8</v>
      </c>
      <c r="AJ67" s="254">
        <f>ROUNDUP(AF67*20%,0)</f>
        <v>1910</v>
      </c>
      <c r="AK67" s="253" t="s">
        <v>5</v>
      </c>
      <c r="AL67" s="254">
        <f>ROUNDUP(AF67*30%,0)</f>
        <v>2865</v>
      </c>
      <c r="AM67" s="255" t="s">
        <v>8</v>
      </c>
    </row>
    <row r="68" ht="11.25" customHeight="1"/>
    <row r="69" ht="11.25" customHeight="1"/>
    <row r="70" spans="2:22" ht="12" customHeight="1">
      <c r="B70" s="47"/>
      <c r="C70" s="47"/>
      <c r="D70" s="47"/>
      <c r="E70" s="48"/>
      <c r="F70" s="48"/>
      <c r="G70" s="48"/>
      <c r="H70" s="48"/>
      <c r="I70" s="48"/>
      <c r="J70" s="48"/>
      <c r="K70" s="48"/>
      <c r="L70" s="48"/>
      <c r="M70" s="48"/>
      <c r="N70" s="49"/>
      <c r="O70" s="49"/>
      <c r="P70" s="49"/>
      <c r="Q70" s="49"/>
      <c r="R70" s="49"/>
      <c r="S70" s="49"/>
      <c r="T70" s="49"/>
      <c r="U70" s="49"/>
      <c r="V70" s="49"/>
    </row>
    <row r="71" spans="1:31" ht="26.25" customHeight="1" thickBot="1">
      <c r="A71" s="50" t="s">
        <v>150</v>
      </c>
      <c r="E71" s="6"/>
      <c r="F71" s="6"/>
      <c r="G71" s="6"/>
      <c r="H71" s="6"/>
      <c r="I71" s="6"/>
      <c r="J71" s="6"/>
      <c r="K71" s="6"/>
      <c r="L71" s="6"/>
      <c r="M71" s="6"/>
      <c r="N71" s="5"/>
      <c r="O71" s="5"/>
      <c r="P71" s="5"/>
      <c r="Q71" s="5"/>
      <c r="R71" s="5"/>
      <c r="S71" s="5"/>
      <c r="T71" s="5"/>
      <c r="U71" s="5"/>
      <c r="V71" s="5"/>
      <c r="AA71" s="5"/>
      <c r="AB71" s="5"/>
      <c r="AC71" s="5"/>
      <c r="AD71" s="5"/>
      <c r="AE71" s="5"/>
    </row>
    <row r="72" spans="2:39" ht="18.75" customHeight="1">
      <c r="B72" s="556"/>
      <c r="C72" s="557"/>
      <c r="D72" s="441" t="s">
        <v>0</v>
      </c>
      <c r="E72" s="442"/>
      <c r="F72" s="442"/>
      <c r="G72" s="442"/>
      <c r="H72" s="442"/>
      <c r="I72" s="442"/>
      <c r="J72" s="442"/>
      <c r="K72" s="442"/>
      <c r="L72" s="443"/>
      <c r="M72" s="441" t="s">
        <v>1</v>
      </c>
      <c r="N72" s="442"/>
      <c r="O72" s="442"/>
      <c r="P72" s="442"/>
      <c r="Q72" s="442"/>
      <c r="R72" s="442"/>
      <c r="S72" s="442"/>
      <c r="T72" s="442"/>
      <c r="U72" s="443"/>
      <c r="V72" s="441" t="s">
        <v>2</v>
      </c>
      <c r="W72" s="442"/>
      <c r="X72" s="442"/>
      <c r="Y72" s="442"/>
      <c r="Z72" s="442"/>
      <c r="AA72" s="442"/>
      <c r="AB72" s="442"/>
      <c r="AC72" s="442"/>
      <c r="AD72" s="443"/>
      <c r="AE72" s="441" t="s">
        <v>111</v>
      </c>
      <c r="AF72" s="442"/>
      <c r="AG72" s="442"/>
      <c r="AH72" s="442"/>
      <c r="AI72" s="442"/>
      <c r="AJ72" s="442"/>
      <c r="AK72" s="442"/>
      <c r="AL72" s="442"/>
      <c r="AM72" s="443"/>
    </row>
    <row r="73" spans="2:39" ht="24" customHeight="1">
      <c r="B73" s="558"/>
      <c r="C73" s="559"/>
      <c r="D73" s="7" t="s">
        <v>69</v>
      </c>
      <c r="E73" s="386" t="s">
        <v>68</v>
      </c>
      <c r="F73" s="451"/>
      <c r="G73" s="673" t="s">
        <v>64</v>
      </c>
      <c r="H73" s="674"/>
      <c r="I73" s="674"/>
      <c r="J73" s="674"/>
      <c r="K73" s="674"/>
      <c r="L73" s="675"/>
      <c r="M73" s="7" t="s">
        <v>69</v>
      </c>
      <c r="N73" s="386" t="s">
        <v>68</v>
      </c>
      <c r="O73" s="451"/>
      <c r="P73" s="673" t="s">
        <v>64</v>
      </c>
      <c r="Q73" s="674"/>
      <c r="R73" s="674"/>
      <c r="S73" s="674"/>
      <c r="T73" s="674"/>
      <c r="U73" s="675"/>
      <c r="V73" s="7" t="s">
        <v>69</v>
      </c>
      <c r="W73" s="386" t="s">
        <v>68</v>
      </c>
      <c r="X73" s="451"/>
      <c r="Y73" s="673" t="s">
        <v>64</v>
      </c>
      <c r="Z73" s="674"/>
      <c r="AA73" s="674"/>
      <c r="AB73" s="674"/>
      <c r="AC73" s="674"/>
      <c r="AD73" s="675"/>
      <c r="AE73" s="7" t="s">
        <v>69</v>
      </c>
      <c r="AF73" s="389" t="s">
        <v>68</v>
      </c>
      <c r="AG73" s="621"/>
      <c r="AH73" s="673" t="s">
        <v>64</v>
      </c>
      <c r="AI73" s="674"/>
      <c r="AJ73" s="674"/>
      <c r="AK73" s="674"/>
      <c r="AL73" s="674"/>
      <c r="AM73" s="675"/>
    </row>
    <row r="74" spans="2:39" ht="17.25" customHeight="1" thickBot="1">
      <c r="B74" s="560"/>
      <c r="C74" s="561"/>
      <c r="D74" s="91" t="s">
        <v>83</v>
      </c>
      <c r="E74" s="416" t="s">
        <v>67</v>
      </c>
      <c r="F74" s="417"/>
      <c r="G74" s="438" t="s">
        <v>65</v>
      </c>
      <c r="H74" s="438"/>
      <c r="I74" s="438" t="s">
        <v>66</v>
      </c>
      <c r="J74" s="439"/>
      <c r="K74" s="438" t="s">
        <v>112</v>
      </c>
      <c r="L74" s="446"/>
      <c r="M74" s="91" t="s">
        <v>82</v>
      </c>
      <c r="N74" s="416" t="s">
        <v>67</v>
      </c>
      <c r="O74" s="417"/>
      <c r="P74" s="438" t="s">
        <v>65</v>
      </c>
      <c r="Q74" s="438"/>
      <c r="R74" s="438" t="s">
        <v>66</v>
      </c>
      <c r="S74" s="439"/>
      <c r="T74" s="438" t="s">
        <v>112</v>
      </c>
      <c r="U74" s="446"/>
      <c r="V74" s="91" t="s">
        <v>82</v>
      </c>
      <c r="W74" s="416" t="s">
        <v>67</v>
      </c>
      <c r="X74" s="417"/>
      <c r="Y74" s="438" t="s">
        <v>65</v>
      </c>
      <c r="Z74" s="438"/>
      <c r="AA74" s="438" t="s">
        <v>66</v>
      </c>
      <c r="AB74" s="439"/>
      <c r="AC74" s="438" t="s">
        <v>112</v>
      </c>
      <c r="AD74" s="446"/>
      <c r="AE74" s="91" t="s">
        <v>82</v>
      </c>
      <c r="AF74" s="416" t="s">
        <v>67</v>
      </c>
      <c r="AG74" s="417"/>
      <c r="AH74" s="438" t="s">
        <v>65</v>
      </c>
      <c r="AI74" s="438"/>
      <c r="AJ74" s="438" t="s">
        <v>66</v>
      </c>
      <c r="AK74" s="439"/>
      <c r="AL74" s="438" t="s">
        <v>112</v>
      </c>
      <c r="AM74" s="446"/>
    </row>
    <row r="75" spans="2:39" ht="25.5" customHeight="1">
      <c r="B75" s="8" t="s">
        <v>57</v>
      </c>
      <c r="C75" s="9" t="s">
        <v>4</v>
      </c>
      <c r="D75" s="259">
        <v>451</v>
      </c>
      <c r="E75" s="260">
        <f>ROUNDDOWN(D75*10,0)</f>
        <v>4510</v>
      </c>
      <c r="F75" s="261" t="s">
        <v>5</v>
      </c>
      <c r="G75" s="239">
        <f>ROUNDUP(E75*10%,0)</f>
        <v>451</v>
      </c>
      <c r="H75" s="261" t="s">
        <v>5</v>
      </c>
      <c r="I75" s="239">
        <f>ROUNDUP(E75*20%,0)</f>
        <v>902</v>
      </c>
      <c r="J75" s="261" t="s">
        <v>5</v>
      </c>
      <c r="K75" s="238">
        <f>ROUNDUP(E75*30%,0)</f>
        <v>1353</v>
      </c>
      <c r="L75" s="237" t="s">
        <v>5</v>
      </c>
      <c r="M75" s="259">
        <v>451</v>
      </c>
      <c r="N75" s="260">
        <f>ROUNDDOWN(M75*10,0)</f>
        <v>4510</v>
      </c>
      <c r="O75" s="261" t="s">
        <v>5</v>
      </c>
      <c r="P75" s="239">
        <f>ROUNDUP(N75*10%,0)</f>
        <v>451</v>
      </c>
      <c r="Q75" s="261" t="s">
        <v>8</v>
      </c>
      <c r="R75" s="239">
        <f>ROUNDUP(N75*20%,0)</f>
        <v>902</v>
      </c>
      <c r="S75" s="261" t="s">
        <v>5</v>
      </c>
      <c r="T75" s="238">
        <f>ROUNDUP(N75*30%,0)</f>
        <v>1353</v>
      </c>
      <c r="U75" s="237" t="s">
        <v>5</v>
      </c>
      <c r="V75" s="259">
        <v>529</v>
      </c>
      <c r="W75" s="260">
        <f>ROUNDDOWN(V75*10,0)</f>
        <v>5290</v>
      </c>
      <c r="X75" s="261" t="s">
        <v>5</v>
      </c>
      <c r="Y75" s="239">
        <f>ROUNDUP(W75*10%,0)</f>
        <v>529</v>
      </c>
      <c r="Z75" s="261" t="s">
        <v>8</v>
      </c>
      <c r="AA75" s="239">
        <f>ROUNDUP(W75*20%,0)</f>
        <v>1058</v>
      </c>
      <c r="AB75" s="262" t="s">
        <v>5</v>
      </c>
      <c r="AC75" s="238">
        <f>ROUNDUP(W75*30%,0)</f>
        <v>1587</v>
      </c>
      <c r="AD75" s="237" t="s">
        <v>5</v>
      </c>
      <c r="AE75" s="263">
        <v>529</v>
      </c>
      <c r="AF75" s="260">
        <f>ROUNDDOWN(AE75*10,0)</f>
        <v>5290</v>
      </c>
      <c r="AG75" s="261" t="s">
        <v>5</v>
      </c>
      <c r="AH75" s="239">
        <f>ROUNDUP(AF75*10%,0)</f>
        <v>529</v>
      </c>
      <c r="AI75" s="261" t="s">
        <v>8</v>
      </c>
      <c r="AJ75" s="239">
        <f>ROUNDUP(AF75*20%,0)</f>
        <v>1058</v>
      </c>
      <c r="AK75" s="261" t="s">
        <v>5</v>
      </c>
      <c r="AL75" s="239">
        <f>ROUNDUP(AF75*30%,0)</f>
        <v>1587</v>
      </c>
      <c r="AM75" s="242" t="s">
        <v>5</v>
      </c>
    </row>
    <row r="76" spans="2:39" ht="25.5" customHeight="1" thickBot="1">
      <c r="B76" s="19" t="s">
        <v>58</v>
      </c>
      <c r="C76" s="20" t="s">
        <v>7</v>
      </c>
      <c r="D76" s="251">
        <v>561</v>
      </c>
      <c r="E76" s="252">
        <f>ROUNDDOWN(D76*10,0)</f>
        <v>5610</v>
      </c>
      <c r="F76" s="253" t="s">
        <v>5</v>
      </c>
      <c r="G76" s="254">
        <f>ROUNDUP(E76*10%,0)</f>
        <v>561</v>
      </c>
      <c r="H76" s="253" t="s">
        <v>5</v>
      </c>
      <c r="I76" s="254">
        <f>ROUNDUP(E76*20%,0)</f>
        <v>1122</v>
      </c>
      <c r="J76" s="253" t="s">
        <v>5</v>
      </c>
      <c r="K76" s="254">
        <f>ROUNDUP(E76*30%,0)</f>
        <v>1683</v>
      </c>
      <c r="L76" s="255" t="s">
        <v>8</v>
      </c>
      <c r="M76" s="251">
        <v>561</v>
      </c>
      <c r="N76" s="252">
        <f>ROUNDDOWN(M76*10,0)</f>
        <v>5610</v>
      </c>
      <c r="O76" s="253" t="s">
        <v>8</v>
      </c>
      <c r="P76" s="254">
        <f>ROUNDUP(N76*10%,0)</f>
        <v>561</v>
      </c>
      <c r="Q76" s="253" t="s">
        <v>8</v>
      </c>
      <c r="R76" s="254">
        <f>ROUNDUP(N76*20%,0)</f>
        <v>1122</v>
      </c>
      <c r="S76" s="253" t="s">
        <v>5</v>
      </c>
      <c r="T76" s="254">
        <f>ROUNDUP(N76*30%,0)</f>
        <v>1683</v>
      </c>
      <c r="U76" s="255" t="s">
        <v>8</v>
      </c>
      <c r="V76" s="256">
        <v>656</v>
      </c>
      <c r="W76" s="252">
        <f>ROUNDDOWN(V76*10,0)</f>
        <v>6560</v>
      </c>
      <c r="X76" s="253" t="s">
        <v>8</v>
      </c>
      <c r="Y76" s="254">
        <f>ROUNDUP(W76*10%,0)</f>
        <v>656</v>
      </c>
      <c r="Z76" s="253" t="s">
        <v>8</v>
      </c>
      <c r="AA76" s="254">
        <f>ROUNDUP(W76*20%,0)</f>
        <v>1312</v>
      </c>
      <c r="AB76" s="257" t="s">
        <v>5</v>
      </c>
      <c r="AC76" s="254">
        <f>ROUNDUP(W76*30%,0)</f>
        <v>1968</v>
      </c>
      <c r="AD76" s="255" t="s">
        <v>8</v>
      </c>
      <c r="AE76" s="258">
        <v>656</v>
      </c>
      <c r="AF76" s="252">
        <f>ROUNDDOWN(AE76*10,0)</f>
        <v>6560</v>
      </c>
      <c r="AG76" s="253" t="s">
        <v>8</v>
      </c>
      <c r="AH76" s="254">
        <f>ROUNDUP(AF76*10%,0)</f>
        <v>656</v>
      </c>
      <c r="AI76" s="253" t="s">
        <v>8</v>
      </c>
      <c r="AJ76" s="254">
        <f>ROUNDUP(AF76*20%,0)</f>
        <v>1312</v>
      </c>
      <c r="AK76" s="253" t="s">
        <v>5</v>
      </c>
      <c r="AL76" s="254">
        <f>ROUNDUP(AF76*30%,0)</f>
        <v>1968</v>
      </c>
      <c r="AM76" s="255" t="s">
        <v>5</v>
      </c>
    </row>
    <row r="77" spans="2:37" s="51" customFormat="1" ht="9.75" customHeight="1">
      <c r="B77" s="52"/>
      <c r="C77" s="52"/>
      <c r="D77" s="52"/>
      <c r="N77" s="53"/>
      <c r="O77" s="53"/>
      <c r="P77" s="53"/>
      <c r="Q77" s="53"/>
      <c r="R77" s="54"/>
      <c r="S77" s="54"/>
      <c r="T77" s="54"/>
      <c r="U77" s="54"/>
      <c r="V77" s="54"/>
      <c r="W77" s="53"/>
      <c r="X77" s="53"/>
      <c r="Y77" s="53"/>
      <c r="Z77" s="53"/>
      <c r="AA77" s="53"/>
      <c r="AB77" s="53"/>
      <c r="AC77" s="53"/>
      <c r="AD77" s="53"/>
      <c r="AE77" s="53"/>
      <c r="AF77" s="551"/>
      <c r="AG77" s="551"/>
      <c r="AH77" s="551"/>
      <c r="AI77" s="551"/>
      <c r="AJ77" s="551"/>
      <c r="AK77" s="55"/>
    </row>
    <row r="78" spans="2:38" s="51" customFormat="1" ht="19.5" customHeight="1">
      <c r="B78" s="620" t="s">
        <v>169</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row>
    <row r="79" spans="2:38" s="51" customFormat="1" ht="39.75" customHeight="1">
      <c r="B79" s="620" t="s">
        <v>178</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row>
    <row r="80" spans="2:38" s="51" customFormat="1" ht="19.5" customHeight="1">
      <c r="B80" s="620" t="s">
        <v>170</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row>
    <row r="81" spans="2:38" ht="19.5" customHeight="1">
      <c r="B81" s="627" t="s">
        <v>167</v>
      </c>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row>
    <row r="82" spans="2:38" ht="19.5" customHeight="1">
      <c r="B82" s="627" t="s">
        <v>168</v>
      </c>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row>
    <row r="83" spans="2:37" s="51" customFormat="1" ht="9" customHeight="1">
      <c r="B83" s="52"/>
      <c r="C83" s="52"/>
      <c r="D83" s="52"/>
      <c r="N83" s="53"/>
      <c r="O83" s="53"/>
      <c r="P83" s="53"/>
      <c r="Q83" s="53"/>
      <c r="R83" s="54"/>
      <c r="S83" s="54"/>
      <c r="T83" s="54"/>
      <c r="U83" s="54"/>
      <c r="V83" s="54"/>
      <c r="W83" s="53"/>
      <c r="X83" s="53"/>
      <c r="Y83" s="53"/>
      <c r="Z83" s="53"/>
      <c r="AA83" s="53"/>
      <c r="AB83" s="53"/>
      <c r="AC83" s="53"/>
      <c r="AD83" s="53"/>
      <c r="AE83" s="53"/>
      <c r="AF83" s="55"/>
      <c r="AG83" s="55"/>
      <c r="AH83" s="55"/>
      <c r="AI83" s="55"/>
      <c r="AJ83" s="55"/>
      <c r="AK83" s="55"/>
    </row>
    <row r="84" spans="2:37" s="51" customFormat="1" ht="21" customHeight="1">
      <c r="B84" s="51" t="s">
        <v>12</v>
      </c>
      <c r="R84" s="56"/>
      <c r="S84" s="56"/>
      <c r="T84" s="56"/>
      <c r="U84" s="56"/>
      <c r="V84" s="56"/>
      <c r="AF84" s="57"/>
      <c r="AG84" s="57"/>
      <c r="AH84" s="55"/>
      <c r="AI84" s="55"/>
      <c r="AJ84" s="55"/>
      <c r="AK84" s="55"/>
    </row>
    <row r="85" spans="2:39" ht="18.75" customHeight="1">
      <c r="B85" s="529"/>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1"/>
      <c r="AA85" s="532" t="s">
        <v>72</v>
      </c>
      <c r="AB85" s="530"/>
      <c r="AC85" s="530"/>
      <c r="AD85" s="530"/>
      <c r="AE85" s="531"/>
      <c r="AF85" s="533" t="s">
        <v>75</v>
      </c>
      <c r="AG85" s="534"/>
      <c r="AH85" s="622" t="s">
        <v>71</v>
      </c>
      <c r="AI85" s="623"/>
      <c r="AJ85" s="623"/>
      <c r="AK85" s="623"/>
      <c r="AL85" s="623"/>
      <c r="AM85" s="624"/>
    </row>
    <row r="86" spans="2:39" ht="13.5" thickBot="1">
      <c r="B86" s="535"/>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7"/>
      <c r="AA86" s="538" t="s">
        <v>84</v>
      </c>
      <c r="AB86" s="539"/>
      <c r="AC86" s="539"/>
      <c r="AD86" s="539"/>
      <c r="AE86" s="540"/>
      <c r="AF86" s="541" t="s">
        <v>74</v>
      </c>
      <c r="AG86" s="542"/>
      <c r="AH86" s="625" t="s">
        <v>65</v>
      </c>
      <c r="AI86" s="625"/>
      <c r="AJ86" s="625" t="s">
        <v>66</v>
      </c>
      <c r="AK86" s="676"/>
      <c r="AL86" s="700" t="s">
        <v>112</v>
      </c>
      <c r="AM86" s="626"/>
    </row>
    <row r="87" spans="2:39" ht="21.75" customHeight="1" thickTop="1">
      <c r="B87" s="517" t="s">
        <v>13</v>
      </c>
      <c r="C87" s="518"/>
      <c r="D87" s="518"/>
      <c r="E87" s="519"/>
      <c r="F87" s="26"/>
      <c r="G87" s="86"/>
      <c r="H87" s="86"/>
      <c r="I87" s="520" t="s">
        <v>14</v>
      </c>
      <c r="J87" s="520"/>
      <c r="K87" s="520"/>
      <c r="L87" s="520"/>
      <c r="M87" s="520"/>
      <c r="N87" s="520"/>
      <c r="O87" s="520"/>
      <c r="P87" s="520"/>
      <c r="Q87" s="520"/>
      <c r="R87" s="520"/>
      <c r="S87" s="520"/>
      <c r="T87" s="520"/>
      <c r="U87" s="520"/>
      <c r="V87" s="520"/>
      <c r="W87" s="520"/>
      <c r="X87" s="520"/>
      <c r="Y87" s="81"/>
      <c r="Z87" s="81"/>
      <c r="AA87" s="27"/>
      <c r="AB87" s="521" t="s">
        <v>15</v>
      </c>
      <c r="AC87" s="521"/>
      <c r="AD87" s="521"/>
      <c r="AE87" s="522"/>
      <c r="AF87" s="28">
        <f>ROUNDDOWN(AB87*10,0)</f>
        <v>120</v>
      </c>
      <c r="AG87" s="29" t="s">
        <v>5</v>
      </c>
      <c r="AH87" s="96">
        <f>ROUNDUP(AF87*10%,0)</f>
        <v>12</v>
      </c>
      <c r="AI87" s="29" t="s">
        <v>8</v>
      </c>
      <c r="AJ87" s="30">
        <f>ROUNDUP(AF87*20%,0)</f>
        <v>24</v>
      </c>
      <c r="AK87" s="121" t="s">
        <v>5</v>
      </c>
      <c r="AL87" s="127">
        <f>ROUNDUP(AF87*30%,0)</f>
        <v>36</v>
      </c>
      <c r="AM87" s="123" t="s">
        <v>8</v>
      </c>
    </row>
    <row r="88" spans="2:39" ht="21.75" customHeight="1">
      <c r="B88" s="523" t="s">
        <v>59</v>
      </c>
      <c r="C88" s="524"/>
      <c r="D88" s="524"/>
      <c r="E88" s="525"/>
      <c r="F88" s="32"/>
      <c r="G88" s="78"/>
      <c r="H88" s="78"/>
      <c r="I88" s="526" t="s">
        <v>14</v>
      </c>
      <c r="J88" s="526"/>
      <c r="K88" s="526"/>
      <c r="L88" s="526"/>
      <c r="M88" s="526"/>
      <c r="N88" s="526"/>
      <c r="O88" s="526"/>
      <c r="P88" s="526"/>
      <c r="Q88" s="526"/>
      <c r="R88" s="526"/>
      <c r="S88" s="526"/>
      <c r="T88" s="526"/>
      <c r="U88" s="526"/>
      <c r="V88" s="526"/>
      <c r="W88" s="526"/>
      <c r="X88" s="526"/>
      <c r="Y88" s="84"/>
      <c r="Z88" s="84"/>
      <c r="AA88" s="74"/>
      <c r="AB88" s="527" t="s">
        <v>60</v>
      </c>
      <c r="AC88" s="527"/>
      <c r="AD88" s="527"/>
      <c r="AE88" s="528"/>
      <c r="AF88" s="34">
        <f aca="true" t="shared" si="4" ref="AF88:AF103">ROUNDDOWN(AB88*10,0)</f>
        <v>560</v>
      </c>
      <c r="AG88" s="40" t="s">
        <v>5</v>
      </c>
      <c r="AH88" s="93">
        <f aca="true" t="shared" si="5" ref="AH88:AH103">ROUNDUP(AF88*10%,0)</f>
        <v>56</v>
      </c>
      <c r="AI88" s="40" t="s">
        <v>8</v>
      </c>
      <c r="AJ88" s="64">
        <f aca="true" t="shared" si="6" ref="AJ88:AJ103">ROUNDUP(AF88*20%,0)</f>
        <v>112</v>
      </c>
      <c r="AK88" s="114" t="s">
        <v>5</v>
      </c>
      <c r="AL88" s="119">
        <f aca="true" t="shared" si="7" ref="AL88:AL103">ROUNDUP(AF88*30%,0)</f>
        <v>168</v>
      </c>
      <c r="AM88" s="120" t="s">
        <v>8</v>
      </c>
    </row>
    <row r="89" spans="2:39" s="284" customFormat="1" ht="24.75" customHeight="1">
      <c r="B89" s="400" t="s">
        <v>132</v>
      </c>
      <c r="C89" s="401"/>
      <c r="D89" s="401"/>
      <c r="E89" s="401"/>
      <c r="F89" s="278"/>
      <c r="G89" s="351"/>
      <c r="H89" s="351"/>
      <c r="I89" s="401" t="s">
        <v>135</v>
      </c>
      <c r="J89" s="402"/>
      <c r="K89" s="402"/>
      <c r="L89" s="402"/>
      <c r="M89" s="402"/>
      <c r="N89" s="402"/>
      <c r="O89" s="402"/>
      <c r="P89" s="402"/>
      <c r="Q89" s="402"/>
      <c r="R89" s="402"/>
      <c r="S89" s="402"/>
      <c r="T89" s="402"/>
      <c r="U89" s="402"/>
      <c r="V89" s="402"/>
      <c r="W89" s="402"/>
      <c r="X89" s="402"/>
      <c r="Y89" s="352"/>
      <c r="Z89" s="352"/>
      <c r="AA89" s="281"/>
      <c r="AB89" s="403" t="s">
        <v>133</v>
      </c>
      <c r="AC89" s="403"/>
      <c r="AD89" s="403"/>
      <c r="AE89" s="424"/>
      <c r="AF89" s="37">
        <f>ROUNDDOWN(AB89*10,0)</f>
        <v>1000</v>
      </c>
      <c r="AG89" s="38" t="s">
        <v>5</v>
      </c>
      <c r="AH89" s="97">
        <f t="shared" si="5"/>
        <v>100</v>
      </c>
      <c r="AI89" s="38" t="s">
        <v>8</v>
      </c>
      <c r="AJ89" s="39">
        <f t="shared" si="6"/>
        <v>200</v>
      </c>
      <c r="AK89" s="118" t="s">
        <v>5</v>
      </c>
      <c r="AL89" s="282">
        <f t="shared" si="7"/>
        <v>300</v>
      </c>
      <c r="AM89" s="283" t="s">
        <v>8</v>
      </c>
    </row>
    <row r="90" spans="2:39" s="284" customFormat="1" ht="40.5" customHeight="1">
      <c r="B90" s="472" t="s">
        <v>183</v>
      </c>
      <c r="C90" s="473"/>
      <c r="D90" s="473"/>
      <c r="E90" s="473"/>
      <c r="F90" s="285"/>
      <c r="G90" s="353"/>
      <c r="H90" s="353"/>
      <c r="I90" s="473" t="s">
        <v>115</v>
      </c>
      <c r="J90" s="474"/>
      <c r="K90" s="474"/>
      <c r="L90" s="474"/>
      <c r="M90" s="474"/>
      <c r="N90" s="474"/>
      <c r="O90" s="474"/>
      <c r="P90" s="474"/>
      <c r="Q90" s="474"/>
      <c r="R90" s="474"/>
      <c r="S90" s="474"/>
      <c r="T90" s="474"/>
      <c r="U90" s="474"/>
      <c r="V90" s="474"/>
      <c r="W90" s="474"/>
      <c r="X90" s="474"/>
      <c r="Y90" s="354"/>
      <c r="Z90" s="354"/>
      <c r="AA90" s="288"/>
      <c r="AB90" s="485" t="s">
        <v>134</v>
      </c>
      <c r="AC90" s="485"/>
      <c r="AD90" s="485"/>
      <c r="AE90" s="486"/>
      <c r="AF90" s="289">
        <f>ROUNDDOWN(AB90*10,0)</f>
        <v>2000</v>
      </c>
      <c r="AG90" s="290" t="s">
        <v>5</v>
      </c>
      <c r="AH90" s="291">
        <f>ROUNDUP(AF90*10%,0)</f>
        <v>200</v>
      </c>
      <c r="AI90" s="290" t="s">
        <v>8</v>
      </c>
      <c r="AJ90" s="292">
        <f>ROUNDUP(AF90*20%,0)</f>
        <v>400</v>
      </c>
      <c r="AK90" s="293" t="s">
        <v>5</v>
      </c>
      <c r="AL90" s="294">
        <f>ROUNDUP(AF90*30%,0)</f>
        <v>600</v>
      </c>
      <c r="AM90" s="295" t="s">
        <v>8</v>
      </c>
    </row>
    <row r="91" spans="2:39" s="284" customFormat="1" ht="40.5" customHeight="1">
      <c r="B91" s="421" t="s">
        <v>184</v>
      </c>
      <c r="C91" s="422"/>
      <c r="D91" s="422"/>
      <c r="E91" s="422"/>
      <c r="F91" s="296"/>
      <c r="G91" s="357"/>
      <c r="H91" s="357"/>
      <c r="I91" s="422" t="s">
        <v>115</v>
      </c>
      <c r="J91" s="423"/>
      <c r="K91" s="423"/>
      <c r="L91" s="423"/>
      <c r="M91" s="423"/>
      <c r="N91" s="423"/>
      <c r="O91" s="423"/>
      <c r="P91" s="423"/>
      <c r="Q91" s="423"/>
      <c r="R91" s="423"/>
      <c r="S91" s="423"/>
      <c r="T91" s="423"/>
      <c r="U91" s="423"/>
      <c r="V91" s="423"/>
      <c r="W91" s="423"/>
      <c r="X91" s="423"/>
      <c r="Y91" s="358"/>
      <c r="Z91" s="358"/>
      <c r="AA91" s="299"/>
      <c r="AB91" s="398" t="s">
        <v>133</v>
      </c>
      <c r="AC91" s="398"/>
      <c r="AD91" s="398"/>
      <c r="AE91" s="399"/>
      <c r="AF91" s="300">
        <f>ROUNDDOWN(AB91*10,0)</f>
        <v>1000</v>
      </c>
      <c r="AG91" s="301" t="s">
        <v>5</v>
      </c>
      <c r="AH91" s="302">
        <f t="shared" si="5"/>
        <v>100</v>
      </c>
      <c r="AI91" s="301" t="s">
        <v>8</v>
      </c>
      <c r="AJ91" s="303">
        <f t="shared" si="6"/>
        <v>200</v>
      </c>
      <c r="AK91" s="304" t="s">
        <v>5</v>
      </c>
      <c r="AL91" s="305">
        <f t="shared" si="7"/>
        <v>300</v>
      </c>
      <c r="AM91" s="306" t="s">
        <v>8</v>
      </c>
    </row>
    <row r="92" spans="2:39" ht="24.75" customHeight="1">
      <c r="B92" s="562" t="s">
        <v>106</v>
      </c>
      <c r="C92" s="571"/>
      <c r="D92" s="571"/>
      <c r="E92" s="571"/>
      <c r="F92" s="36"/>
      <c r="G92" s="80"/>
      <c r="H92" s="80"/>
      <c r="I92" s="571" t="s">
        <v>26</v>
      </c>
      <c r="J92" s="579"/>
      <c r="K92" s="579"/>
      <c r="L92" s="579"/>
      <c r="M92" s="579"/>
      <c r="N92" s="579"/>
      <c r="O92" s="579"/>
      <c r="P92" s="579"/>
      <c r="Q92" s="579"/>
      <c r="R92" s="579"/>
      <c r="S92" s="579"/>
      <c r="T92" s="579"/>
      <c r="U92" s="579"/>
      <c r="V92" s="579"/>
      <c r="W92" s="579"/>
      <c r="X92" s="579"/>
      <c r="Y92" s="140"/>
      <c r="Z92" s="140"/>
      <c r="AA92" s="141"/>
      <c r="AB92" s="580" t="s">
        <v>108</v>
      </c>
      <c r="AC92" s="580"/>
      <c r="AD92" s="580"/>
      <c r="AE92" s="581"/>
      <c r="AF92" s="200">
        <f>ROUNDDOWN(AB92*10,0)</f>
        <v>30</v>
      </c>
      <c r="AG92" s="201" t="s">
        <v>5</v>
      </c>
      <c r="AH92" s="202">
        <f t="shared" si="5"/>
        <v>3</v>
      </c>
      <c r="AI92" s="201" t="s">
        <v>8</v>
      </c>
      <c r="AJ92" s="203">
        <f t="shared" si="6"/>
        <v>6</v>
      </c>
      <c r="AK92" s="204" t="s">
        <v>5</v>
      </c>
      <c r="AL92" s="142">
        <f t="shared" si="7"/>
        <v>9</v>
      </c>
      <c r="AM92" s="143" t="s">
        <v>8</v>
      </c>
    </row>
    <row r="93" spans="2:39" ht="24" customHeight="1">
      <c r="B93" s="582" t="s">
        <v>107</v>
      </c>
      <c r="C93" s="583"/>
      <c r="D93" s="583"/>
      <c r="E93" s="584"/>
      <c r="F93" s="205"/>
      <c r="G93" s="185"/>
      <c r="H93" s="185"/>
      <c r="I93" s="583" t="s">
        <v>26</v>
      </c>
      <c r="J93" s="585"/>
      <c r="K93" s="585"/>
      <c r="L93" s="585"/>
      <c r="M93" s="585"/>
      <c r="N93" s="585"/>
      <c r="O93" s="585"/>
      <c r="P93" s="585"/>
      <c r="Q93" s="585"/>
      <c r="R93" s="585"/>
      <c r="S93" s="585"/>
      <c r="T93" s="585"/>
      <c r="U93" s="585"/>
      <c r="V93" s="585"/>
      <c r="W93" s="585"/>
      <c r="X93" s="585"/>
      <c r="Y93" s="206"/>
      <c r="Z93" s="206"/>
      <c r="AA93" s="207"/>
      <c r="AB93" s="586" t="s">
        <v>18</v>
      </c>
      <c r="AC93" s="586"/>
      <c r="AD93" s="586"/>
      <c r="AE93" s="587"/>
      <c r="AF93" s="208">
        <f>ROUNDDOWN(AB93*10,0)</f>
        <v>40</v>
      </c>
      <c r="AG93" s="209" t="s">
        <v>5</v>
      </c>
      <c r="AH93" s="210">
        <f t="shared" si="5"/>
        <v>4</v>
      </c>
      <c r="AI93" s="209" t="s">
        <v>8</v>
      </c>
      <c r="AJ93" s="211">
        <f t="shared" si="6"/>
        <v>8</v>
      </c>
      <c r="AK93" s="212" t="s">
        <v>5</v>
      </c>
      <c r="AL93" s="213">
        <f t="shared" si="7"/>
        <v>12</v>
      </c>
      <c r="AM93" s="214" t="s">
        <v>8</v>
      </c>
    </row>
    <row r="94" spans="2:39" ht="21.75" customHeight="1">
      <c r="B94" s="454" t="s">
        <v>22</v>
      </c>
      <c r="C94" s="565"/>
      <c r="D94" s="565"/>
      <c r="E94" s="565"/>
      <c r="F94" s="32"/>
      <c r="G94" s="78"/>
      <c r="H94" s="78"/>
      <c r="I94" s="565" t="s">
        <v>23</v>
      </c>
      <c r="J94" s="566"/>
      <c r="K94" s="566"/>
      <c r="L94" s="566"/>
      <c r="M94" s="566"/>
      <c r="N94" s="566"/>
      <c r="O94" s="566"/>
      <c r="P94" s="566"/>
      <c r="Q94" s="566"/>
      <c r="R94" s="566"/>
      <c r="S94" s="566"/>
      <c r="T94" s="566"/>
      <c r="U94" s="566"/>
      <c r="V94" s="566"/>
      <c r="W94" s="566"/>
      <c r="X94" s="566"/>
      <c r="Y94" s="79"/>
      <c r="Z94" s="79"/>
      <c r="AA94" s="33"/>
      <c r="AB94" s="527" t="s">
        <v>24</v>
      </c>
      <c r="AC94" s="527"/>
      <c r="AD94" s="527"/>
      <c r="AE94" s="704"/>
      <c r="AF94" s="34">
        <f t="shared" si="4"/>
        <v>2000</v>
      </c>
      <c r="AG94" s="35" t="s">
        <v>5</v>
      </c>
      <c r="AH94" s="94">
        <f t="shared" si="5"/>
        <v>200</v>
      </c>
      <c r="AI94" s="35" t="s">
        <v>8</v>
      </c>
      <c r="AJ94" s="31">
        <f t="shared" si="6"/>
        <v>400</v>
      </c>
      <c r="AK94" s="116" t="s">
        <v>5</v>
      </c>
      <c r="AL94" s="119">
        <f t="shared" si="7"/>
        <v>600</v>
      </c>
      <c r="AM94" s="120" t="s">
        <v>8</v>
      </c>
    </row>
    <row r="95" spans="2:39" ht="21.75" customHeight="1">
      <c r="B95" s="454" t="s">
        <v>25</v>
      </c>
      <c r="C95" s="565"/>
      <c r="D95" s="565"/>
      <c r="E95" s="565"/>
      <c r="F95" s="32"/>
      <c r="G95" s="78"/>
      <c r="H95" s="78"/>
      <c r="I95" s="565" t="s">
        <v>26</v>
      </c>
      <c r="J95" s="566"/>
      <c r="K95" s="566"/>
      <c r="L95" s="566"/>
      <c r="M95" s="566"/>
      <c r="N95" s="566"/>
      <c r="O95" s="566"/>
      <c r="P95" s="566"/>
      <c r="Q95" s="566"/>
      <c r="R95" s="566"/>
      <c r="S95" s="566"/>
      <c r="T95" s="566"/>
      <c r="U95" s="566"/>
      <c r="V95" s="566"/>
      <c r="W95" s="566"/>
      <c r="X95" s="566"/>
      <c r="Y95" s="79"/>
      <c r="Z95" s="79"/>
      <c r="AA95" s="33"/>
      <c r="AB95" s="527" t="s">
        <v>27</v>
      </c>
      <c r="AC95" s="527"/>
      <c r="AD95" s="527"/>
      <c r="AE95" s="704"/>
      <c r="AF95" s="34">
        <f t="shared" si="4"/>
        <v>1200</v>
      </c>
      <c r="AG95" s="35" t="s">
        <v>5</v>
      </c>
      <c r="AH95" s="94">
        <f t="shared" si="5"/>
        <v>120</v>
      </c>
      <c r="AI95" s="35" t="s">
        <v>8</v>
      </c>
      <c r="AJ95" s="31">
        <f t="shared" si="6"/>
        <v>240</v>
      </c>
      <c r="AK95" s="116" t="s">
        <v>5</v>
      </c>
      <c r="AL95" s="119">
        <f t="shared" si="7"/>
        <v>360</v>
      </c>
      <c r="AM95" s="120" t="s">
        <v>8</v>
      </c>
    </row>
    <row r="96" spans="2:39" ht="21.75" customHeight="1">
      <c r="B96" s="562" t="s">
        <v>28</v>
      </c>
      <c r="C96" s="563"/>
      <c r="D96" s="563"/>
      <c r="E96" s="564"/>
      <c r="F96" s="36"/>
      <c r="G96" s="80"/>
      <c r="H96" s="80"/>
      <c r="I96" s="565" t="s">
        <v>29</v>
      </c>
      <c r="J96" s="566"/>
      <c r="K96" s="566"/>
      <c r="L96" s="566"/>
      <c r="M96" s="566"/>
      <c r="N96" s="566"/>
      <c r="O96" s="566"/>
      <c r="P96" s="566"/>
      <c r="Q96" s="566"/>
      <c r="R96" s="566"/>
      <c r="S96" s="566"/>
      <c r="T96" s="566"/>
      <c r="U96" s="566"/>
      <c r="V96" s="566"/>
      <c r="W96" s="566"/>
      <c r="X96" s="566"/>
      <c r="Y96" s="79"/>
      <c r="Z96" s="79"/>
      <c r="AA96" s="33"/>
      <c r="AB96" s="527" t="s">
        <v>30</v>
      </c>
      <c r="AC96" s="527"/>
      <c r="AD96" s="527"/>
      <c r="AE96" s="704"/>
      <c r="AF96" s="34">
        <f t="shared" si="4"/>
        <v>1840</v>
      </c>
      <c r="AG96" s="40" t="s">
        <v>5</v>
      </c>
      <c r="AH96" s="93">
        <f t="shared" si="5"/>
        <v>184</v>
      </c>
      <c r="AI96" s="40" t="s">
        <v>8</v>
      </c>
      <c r="AJ96" s="41">
        <f t="shared" si="6"/>
        <v>368</v>
      </c>
      <c r="AK96" s="116" t="s">
        <v>5</v>
      </c>
      <c r="AL96" s="119">
        <f t="shared" si="7"/>
        <v>552</v>
      </c>
      <c r="AM96" s="120" t="s">
        <v>8</v>
      </c>
    </row>
    <row r="97" spans="2:39" ht="21.75" customHeight="1">
      <c r="B97" s="503" t="s">
        <v>180</v>
      </c>
      <c r="C97" s="504"/>
      <c r="D97" s="504"/>
      <c r="E97" s="505"/>
      <c r="F97" s="371"/>
      <c r="G97" s="372"/>
      <c r="H97" s="372"/>
      <c r="I97" s="506" t="s">
        <v>181</v>
      </c>
      <c r="J97" s="507"/>
      <c r="K97" s="507"/>
      <c r="L97" s="507"/>
      <c r="M97" s="507"/>
      <c r="N97" s="507"/>
      <c r="O97" s="507"/>
      <c r="P97" s="507"/>
      <c r="Q97" s="507"/>
      <c r="R97" s="507"/>
      <c r="S97" s="507"/>
      <c r="T97" s="507"/>
      <c r="U97" s="507"/>
      <c r="V97" s="507"/>
      <c r="W97" s="507"/>
      <c r="X97" s="507"/>
      <c r="Y97" s="373"/>
      <c r="Z97" s="373"/>
      <c r="AA97" s="374"/>
      <c r="AB97" s="671" t="s">
        <v>182</v>
      </c>
      <c r="AC97" s="671"/>
      <c r="AD97" s="671"/>
      <c r="AE97" s="672"/>
      <c r="AF97" s="380">
        <f t="shared" si="4"/>
        <v>500</v>
      </c>
      <c r="AG97" s="383" t="s">
        <v>5</v>
      </c>
      <c r="AH97" s="384">
        <f t="shared" si="5"/>
        <v>50</v>
      </c>
      <c r="AI97" s="383" t="s">
        <v>8</v>
      </c>
      <c r="AJ97" s="385">
        <f t="shared" si="6"/>
        <v>100</v>
      </c>
      <c r="AK97" s="382" t="s">
        <v>5</v>
      </c>
      <c r="AL97" s="375">
        <f t="shared" si="7"/>
        <v>150</v>
      </c>
      <c r="AM97" s="376" t="s">
        <v>8</v>
      </c>
    </row>
    <row r="98" spans="2:39" ht="21.75" customHeight="1">
      <c r="B98" s="454" t="s">
        <v>32</v>
      </c>
      <c r="C98" s="565"/>
      <c r="D98" s="565"/>
      <c r="E98" s="565"/>
      <c r="F98" s="32"/>
      <c r="G98" s="78"/>
      <c r="H98" s="78"/>
      <c r="I98" s="565" t="s">
        <v>124</v>
      </c>
      <c r="J98" s="526"/>
      <c r="K98" s="526"/>
      <c r="L98" s="526"/>
      <c r="M98" s="526"/>
      <c r="N98" s="526"/>
      <c r="O98" s="526"/>
      <c r="P98" s="526"/>
      <c r="Q98" s="526"/>
      <c r="R98" s="526"/>
      <c r="S98" s="526"/>
      <c r="T98" s="526"/>
      <c r="U98" s="526"/>
      <c r="V98" s="526"/>
      <c r="W98" s="526"/>
      <c r="X98" s="526"/>
      <c r="Y98" s="84"/>
      <c r="Z98" s="84"/>
      <c r="AA98" s="74"/>
      <c r="AB98" s="527" t="s">
        <v>110</v>
      </c>
      <c r="AC98" s="527"/>
      <c r="AD98" s="527"/>
      <c r="AE98" s="704"/>
      <c r="AF98" s="215">
        <f t="shared" si="4"/>
        <v>80</v>
      </c>
      <c r="AG98" s="232" t="s">
        <v>5</v>
      </c>
      <c r="AH98" s="233">
        <f t="shared" si="5"/>
        <v>8</v>
      </c>
      <c r="AI98" s="232" t="s">
        <v>8</v>
      </c>
      <c r="AJ98" s="234">
        <f t="shared" si="6"/>
        <v>16</v>
      </c>
      <c r="AK98" s="217" t="s">
        <v>5</v>
      </c>
      <c r="AL98" s="119">
        <f t="shared" si="7"/>
        <v>24</v>
      </c>
      <c r="AM98" s="120" t="s">
        <v>8</v>
      </c>
    </row>
    <row r="99" spans="2:39" ht="21.75" customHeight="1">
      <c r="B99" s="503" t="s">
        <v>185</v>
      </c>
      <c r="C99" s="506"/>
      <c r="D99" s="506"/>
      <c r="E99" s="506"/>
      <c r="F99" s="371"/>
      <c r="G99" s="372"/>
      <c r="H99" s="372"/>
      <c r="I99" s="506" t="s">
        <v>115</v>
      </c>
      <c r="J99" s="507"/>
      <c r="K99" s="507"/>
      <c r="L99" s="507"/>
      <c r="M99" s="507"/>
      <c r="N99" s="507"/>
      <c r="O99" s="507"/>
      <c r="P99" s="507"/>
      <c r="Q99" s="507"/>
      <c r="R99" s="507"/>
      <c r="S99" s="507"/>
      <c r="T99" s="507"/>
      <c r="U99" s="507"/>
      <c r="V99" s="507"/>
      <c r="W99" s="507"/>
      <c r="X99" s="507"/>
      <c r="Y99" s="373"/>
      <c r="Z99" s="373"/>
      <c r="AA99" s="374"/>
      <c r="AB99" s="671" t="s">
        <v>105</v>
      </c>
      <c r="AC99" s="671"/>
      <c r="AD99" s="671"/>
      <c r="AE99" s="672"/>
      <c r="AF99" s="380">
        <f t="shared" si="4"/>
        <v>1000</v>
      </c>
      <c r="AG99" s="109" t="s">
        <v>5</v>
      </c>
      <c r="AH99" s="110">
        <f t="shared" si="5"/>
        <v>100</v>
      </c>
      <c r="AI99" s="109" t="s">
        <v>8</v>
      </c>
      <c r="AJ99" s="381">
        <f t="shared" si="6"/>
        <v>200</v>
      </c>
      <c r="AK99" s="382" t="s">
        <v>5</v>
      </c>
      <c r="AL99" s="375">
        <f t="shared" si="7"/>
        <v>300</v>
      </c>
      <c r="AM99" s="376" t="s">
        <v>8</v>
      </c>
    </row>
    <row r="100" spans="2:39" ht="21.75" customHeight="1">
      <c r="B100" s="503" t="s">
        <v>186</v>
      </c>
      <c r="C100" s="506"/>
      <c r="D100" s="506"/>
      <c r="E100" s="506"/>
      <c r="F100" s="371"/>
      <c r="G100" s="372"/>
      <c r="H100" s="372"/>
      <c r="I100" s="506" t="s">
        <v>115</v>
      </c>
      <c r="J100" s="507"/>
      <c r="K100" s="507"/>
      <c r="L100" s="507"/>
      <c r="M100" s="507"/>
      <c r="N100" s="507"/>
      <c r="O100" s="507"/>
      <c r="P100" s="507"/>
      <c r="Q100" s="507"/>
      <c r="R100" s="507"/>
      <c r="S100" s="507"/>
      <c r="T100" s="507"/>
      <c r="U100" s="507"/>
      <c r="V100" s="507"/>
      <c r="W100" s="507"/>
      <c r="X100" s="507"/>
      <c r="Y100" s="373"/>
      <c r="Z100" s="373"/>
      <c r="AA100" s="374"/>
      <c r="AB100" s="671" t="s">
        <v>187</v>
      </c>
      <c r="AC100" s="671"/>
      <c r="AD100" s="671"/>
      <c r="AE100" s="672"/>
      <c r="AF100" s="380">
        <f t="shared" si="4"/>
        <v>100</v>
      </c>
      <c r="AG100" s="109" t="s">
        <v>5</v>
      </c>
      <c r="AH100" s="110">
        <f t="shared" si="5"/>
        <v>10</v>
      </c>
      <c r="AI100" s="109" t="s">
        <v>8</v>
      </c>
      <c r="AJ100" s="381">
        <f t="shared" si="6"/>
        <v>20</v>
      </c>
      <c r="AK100" s="382" t="s">
        <v>5</v>
      </c>
      <c r="AL100" s="375">
        <f t="shared" si="7"/>
        <v>30</v>
      </c>
      <c r="AM100" s="376" t="s">
        <v>8</v>
      </c>
    </row>
    <row r="101" spans="2:39" s="284" customFormat="1" ht="21.75" customHeight="1">
      <c r="B101" s="400" t="s">
        <v>142</v>
      </c>
      <c r="C101" s="401"/>
      <c r="D101" s="401"/>
      <c r="E101" s="401"/>
      <c r="F101" s="278"/>
      <c r="G101" s="351"/>
      <c r="H101" s="351"/>
      <c r="I101" s="401" t="s">
        <v>17</v>
      </c>
      <c r="J101" s="402"/>
      <c r="K101" s="402"/>
      <c r="L101" s="402"/>
      <c r="M101" s="402"/>
      <c r="N101" s="402"/>
      <c r="O101" s="402"/>
      <c r="P101" s="402"/>
      <c r="Q101" s="402"/>
      <c r="R101" s="402"/>
      <c r="S101" s="402"/>
      <c r="T101" s="402"/>
      <c r="U101" s="402"/>
      <c r="V101" s="402"/>
      <c r="W101" s="402"/>
      <c r="X101" s="402"/>
      <c r="Y101" s="352"/>
      <c r="Z101" s="352"/>
      <c r="AA101" s="281"/>
      <c r="AB101" s="677" t="s">
        <v>143</v>
      </c>
      <c r="AC101" s="677"/>
      <c r="AD101" s="677"/>
      <c r="AE101" s="678"/>
      <c r="AF101" s="37">
        <f t="shared" si="4"/>
        <v>220</v>
      </c>
      <c r="AG101" s="38" t="s">
        <v>5</v>
      </c>
      <c r="AH101" s="97">
        <f t="shared" si="5"/>
        <v>22</v>
      </c>
      <c r="AI101" s="38" t="s">
        <v>8</v>
      </c>
      <c r="AJ101" s="39">
        <f t="shared" si="6"/>
        <v>44</v>
      </c>
      <c r="AK101" s="118" t="s">
        <v>5</v>
      </c>
      <c r="AL101" s="282">
        <f t="shared" si="7"/>
        <v>66</v>
      </c>
      <c r="AM101" s="283" t="s">
        <v>8</v>
      </c>
    </row>
    <row r="102" spans="2:39" s="284" customFormat="1" ht="21.75" customHeight="1">
      <c r="B102" s="405" t="s">
        <v>45</v>
      </c>
      <c r="C102" s="406"/>
      <c r="D102" s="406"/>
      <c r="E102" s="406"/>
      <c r="F102" s="307"/>
      <c r="G102" s="359"/>
      <c r="H102" s="359"/>
      <c r="I102" s="407" t="s">
        <v>46</v>
      </c>
      <c r="J102" s="408"/>
      <c r="K102" s="408"/>
      <c r="L102" s="408"/>
      <c r="M102" s="408"/>
      <c r="N102" s="408"/>
      <c r="O102" s="408"/>
      <c r="P102" s="408"/>
      <c r="Q102" s="408"/>
      <c r="R102" s="408"/>
      <c r="S102" s="408"/>
      <c r="T102" s="408"/>
      <c r="U102" s="408"/>
      <c r="V102" s="408"/>
      <c r="W102" s="408"/>
      <c r="X102" s="408"/>
      <c r="Y102" s="360"/>
      <c r="Z102" s="360"/>
      <c r="AA102" s="310"/>
      <c r="AB102" s="679" t="s">
        <v>145</v>
      </c>
      <c r="AC102" s="679"/>
      <c r="AD102" s="679"/>
      <c r="AE102" s="680"/>
      <c r="AF102" s="148">
        <f t="shared" si="4"/>
        <v>180</v>
      </c>
      <c r="AG102" s="149" t="s">
        <v>5</v>
      </c>
      <c r="AH102" s="150">
        <f t="shared" si="5"/>
        <v>18</v>
      </c>
      <c r="AI102" s="149" t="s">
        <v>8</v>
      </c>
      <c r="AJ102" s="151">
        <f t="shared" si="6"/>
        <v>36</v>
      </c>
      <c r="AK102" s="152" t="s">
        <v>5</v>
      </c>
      <c r="AL102" s="311">
        <f t="shared" si="7"/>
        <v>54</v>
      </c>
      <c r="AM102" s="312" t="s">
        <v>8</v>
      </c>
    </row>
    <row r="103" spans="2:39" s="284" customFormat="1" ht="21.75" customHeight="1">
      <c r="B103" s="500" t="s">
        <v>48</v>
      </c>
      <c r="C103" s="501"/>
      <c r="D103" s="501"/>
      <c r="E103" s="501"/>
      <c r="F103" s="313"/>
      <c r="G103" s="355"/>
      <c r="H103" s="355"/>
      <c r="I103" s="501" t="s">
        <v>17</v>
      </c>
      <c r="J103" s="502"/>
      <c r="K103" s="502"/>
      <c r="L103" s="502"/>
      <c r="M103" s="502"/>
      <c r="N103" s="502"/>
      <c r="O103" s="502"/>
      <c r="P103" s="502"/>
      <c r="Q103" s="502"/>
      <c r="R103" s="502"/>
      <c r="S103" s="502"/>
      <c r="T103" s="502"/>
      <c r="U103" s="502"/>
      <c r="V103" s="502"/>
      <c r="W103" s="502"/>
      <c r="X103" s="502"/>
      <c r="Y103" s="356"/>
      <c r="Z103" s="356"/>
      <c r="AA103" s="316"/>
      <c r="AB103" s="681" t="s">
        <v>146</v>
      </c>
      <c r="AC103" s="681"/>
      <c r="AD103" s="681"/>
      <c r="AE103" s="682"/>
      <c r="AF103" s="44">
        <f t="shared" si="4"/>
        <v>60</v>
      </c>
      <c r="AG103" s="35" t="s">
        <v>5</v>
      </c>
      <c r="AH103" s="94">
        <f t="shared" si="5"/>
        <v>6</v>
      </c>
      <c r="AI103" s="35" t="s">
        <v>8</v>
      </c>
      <c r="AJ103" s="45">
        <f t="shared" si="6"/>
        <v>12</v>
      </c>
      <c r="AK103" s="117" t="s">
        <v>5</v>
      </c>
      <c r="AL103" s="317">
        <f t="shared" si="7"/>
        <v>18</v>
      </c>
      <c r="AM103" s="318" t="s">
        <v>8</v>
      </c>
    </row>
    <row r="104" ht="11.25" customHeight="1"/>
    <row r="105" spans="2:38" ht="19.5" customHeight="1" thickBot="1">
      <c r="B105" s="620" t="s">
        <v>188</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row>
    <row r="106" spans="2:39" ht="18.75" customHeight="1">
      <c r="B106" s="556"/>
      <c r="C106" s="557"/>
      <c r="D106" s="441" t="s">
        <v>0</v>
      </c>
      <c r="E106" s="442"/>
      <c r="F106" s="442"/>
      <c r="G106" s="442"/>
      <c r="H106" s="442"/>
      <c r="I106" s="442"/>
      <c r="J106" s="442"/>
      <c r="K106" s="442"/>
      <c r="L106" s="443"/>
      <c r="M106" s="441" t="s">
        <v>1</v>
      </c>
      <c r="N106" s="442"/>
      <c r="O106" s="442"/>
      <c r="P106" s="442"/>
      <c r="Q106" s="442"/>
      <c r="R106" s="442"/>
      <c r="S106" s="442"/>
      <c r="T106" s="442"/>
      <c r="U106" s="443"/>
      <c r="V106" s="441" t="s">
        <v>2</v>
      </c>
      <c r="W106" s="442"/>
      <c r="X106" s="442"/>
      <c r="Y106" s="442"/>
      <c r="Z106" s="442"/>
      <c r="AA106" s="442"/>
      <c r="AB106" s="442"/>
      <c r="AC106" s="442"/>
      <c r="AD106" s="443"/>
      <c r="AE106" s="441" t="s">
        <v>111</v>
      </c>
      <c r="AF106" s="442"/>
      <c r="AG106" s="442"/>
      <c r="AH106" s="442"/>
      <c r="AI106" s="442"/>
      <c r="AJ106" s="442"/>
      <c r="AK106" s="442"/>
      <c r="AL106" s="442"/>
      <c r="AM106" s="443"/>
    </row>
    <row r="107" spans="2:39" ht="24" customHeight="1">
      <c r="B107" s="558"/>
      <c r="C107" s="559"/>
      <c r="D107" s="7" t="s">
        <v>69</v>
      </c>
      <c r="E107" s="386" t="s">
        <v>68</v>
      </c>
      <c r="F107" s="451"/>
      <c r="G107" s="673" t="s">
        <v>64</v>
      </c>
      <c r="H107" s="674"/>
      <c r="I107" s="674"/>
      <c r="J107" s="674"/>
      <c r="K107" s="674"/>
      <c r="L107" s="675"/>
      <c r="M107" s="7" t="s">
        <v>69</v>
      </c>
      <c r="N107" s="386" t="s">
        <v>68</v>
      </c>
      <c r="O107" s="451"/>
      <c r="P107" s="673" t="s">
        <v>64</v>
      </c>
      <c r="Q107" s="674"/>
      <c r="R107" s="674"/>
      <c r="S107" s="674"/>
      <c r="T107" s="674"/>
      <c r="U107" s="675"/>
      <c r="V107" s="7" t="s">
        <v>69</v>
      </c>
      <c r="W107" s="386" t="s">
        <v>68</v>
      </c>
      <c r="X107" s="451"/>
      <c r="Y107" s="673" t="s">
        <v>64</v>
      </c>
      <c r="Z107" s="674"/>
      <c r="AA107" s="674"/>
      <c r="AB107" s="674"/>
      <c r="AC107" s="674"/>
      <c r="AD107" s="675"/>
      <c r="AE107" s="7" t="s">
        <v>69</v>
      </c>
      <c r="AF107" s="389" t="s">
        <v>68</v>
      </c>
      <c r="AG107" s="621"/>
      <c r="AH107" s="673" t="s">
        <v>64</v>
      </c>
      <c r="AI107" s="674"/>
      <c r="AJ107" s="674"/>
      <c r="AK107" s="674"/>
      <c r="AL107" s="674"/>
      <c r="AM107" s="675"/>
    </row>
    <row r="108" spans="2:39" ht="17.25" customHeight="1" thickBot="1">
      <c r="B108" s="560"/>
      <c r="C108" s="561"/>
      <c r="D108" s="91" t="s">
        <v>83</v>
      </c>
      <c r="E108" s="416" t="s">
        <v>67</v>
      </c>
      <c r="F108" s="417"/>
      <c r="G108" s="438" t="s">
        <v>65</v>
      </c>
      <c r="H108" s="438"/>
      <c r="I108" s="438" t="s">
        <v>66</v>
      </c>
      <c r="J108" s="439"/>
      <c r="K108" s="438" t="s">
        <v>112</v>
      </c>
      <c r="L108" s="446"/>
      <c r="M108" s="91" t="s">
        <v>82</v>
      </c>
      <c r="N108" s="416" t="s">
        <v>67</v>
      </c>
      <c r="O108" s="417"/>
      <c r="P108" s="438" t="s">
        <v>65</v>
      </c>
      <c r="Q108" s="438"/>
      <c r="R108" s="438" t="s">
        <v>66</v>
      </c>
      <c r="S108" s="439"/>
      <c r="T108" s="438" t="s">
        <v>112</v>
      </c>
      <c r="U108" s="446"/>
      <c r="V108" s="91" t="s">
        <v>82</v>
      </c>
      <c r="W108" s="416" t="s">
        <v>67</v>
      </c>
      <c r="X108" s="417"/>
      <c r="Y108" s="438" t="s">
        <v>65</v>
      </c>
      <c r="Z108" s="438"/>
      <c r="AA108" s="438" t="s">
        <v>66</v>
      </c>
      <c r="AB108" s="439"/>
      <c r="AC108" s="438" t="s">
        <v>112</v>
      </c>
      <c r="AD108" s="446"/>
      <c r="AE108" s="91" t="s">
        <v>82</v>
      </c>
      <c r="AF108" s="416" t="s">
        <v>67</v>
      </c>
      <c r="AG108" s="417"/>
      <c r="AH108" s="438" t="s">
        <v>65</v>
      </c>
      <c r="AI108" s="438"/>
      <c r="AJ108" s="438" t="s">
        <v>66</v>
      </c>
      <c r="AK108" s="439"/>
      <c r="AL108" s="438" t="s">
        <v>112</v>
      </c>
      <c r="AM108" s="446"/>
    </row>
    <row r="109" spans="2:39" ht="27" customHeight="1">
      <c r="B109" s="8" t="s">
        <v>57</v>
      </c>
      <c r="C109" s="9" t="s">
        <v>4</v>
      </c>
      <c r="D109" s="259">
        <v>442</v>
      </c>
      <c r="E109" s="260">
        <f>ROUNDDOWN(D109*10,0)</f>
        <v>4420</v>
      </c>
      <c r="F109" s="261" t="s">
        <v>5</v>
      </c>
      <c r="G109" s="239">
        <f>ROUNDUP(E109*10%,0)</f>
        <v>442</v>
      </c>
      <c r="H109" s="261" t="s">
        <v>5</v>
      </c>
      <c r="I109" s="239">
        <f>ROUNDUP(E109*20%,0)</f>
        <v>884</v>
      </c>
      <c r="J109" s="261" t="s">
        <v>5</v>
      </c>
      <c r="K109" s="238">
        <f>ROUNDUP(E109*30%,0)</f>
        <v>1326</v>
      </c>
      <c r="L109" s="237" t="s">
        <v>5</v>
      </c>
      <c r="M109" s="259">
        <v>442</v>
      </c>
      <c r="N109" s="260">
        <f>ROUNDDOWN(M109*10,0)</f>
        <v>4420</v>
      </c>
      <c r="O109" s="261" t="s">
        <v>5</v>
      </c>
      <c r="P109" s="239">
        <f>ROUNDUP(N109*10%,0)</f>
        <v>442</v>
      </c>
      <c r="Q109" s="261" t="s">
        <v>8</v>
      </c>
      <c r="R109" s="239">
        <f>ROUNDUP(N109*20%,0)</f>
        <v>884</v>
      </c>
      <c r="S109" s="261" t="s">
        <v>5</v>
      </c>
      <c r="T109" s="238">
        <f>ROUNDUP(N109*30%,0)</f>
        <v>1326</v>
      </c>
      <c r="U109" s="237" t="s">
        <v>5</v>
      </c>
      <c r="V109" s="259">
        <v>503</v>
      </c>
      <c r="W109" s="260">
        <f>ROUNDDOWN(V109*10,0)</f>
        <v>5030</v>
      </c>
      <c r="X109" s="261" t="s">
        <v>5</v>
      </c>
      <c r="Y109" s="239">
        <f>ROUNDUP(W109*10%,0)</f>
        <v>503</v>
      </c>
      <c r="Z109" s="261" t="s">
        <v>8</v>
      </c>
      <c r="AA109" s="239">
        <f>ROUNDUP(W109*20%,0)</f>
        <v>1006</v>
      </c>
      <c r="AB109" s="262" t="s">
        <v>5</v>
      </c>
      <c r="AC109" s="238">
        <f>ROUNDUP(W109*30%,0)</f>
        <v>1509</v>
      </c>
      <c r="AD109" s="237" t="s">
        <v>5</v>
      </c>
      <c r="AE109" s="263">
        <v>503</v>
      </c>
      <c r="AF109" s="260">
        <f>ROUNDDOWN(AE109*10,0)</f>
        <v>5030</v>
      </c>
      <c r="AG109" s="261" t="s">
        <v>5</v>
      </c>
      <c r="AH109" s="239">
        <f>ROUNDUP(AF109*10%,0)</f>
        <v>503</v>
      </c>
      <c r="AI109" s="261" t="s">
        <v>8</v>
      </c>
      <c r="AJ109" s="239">
        <f>ROUNDUP(AF109*20%,0)</f>
        <v>1006</v>
      </c>
      <c r="AK109" s="261" t="s">
        <v>5</v>
      </c>
      <c r="AL109" s="239">
        <f>ROUNDUP(AF109*30%,0)</f>
        <v>1509</v>
      </c>
      <c r="AM109" s="242" t="s">
        <v>5</v>
      </c>
    </row>
    <row r="110" spans="2:39" ht="27" customHeight="1" thickBot="1">
      <c r="B110" s="19" t="s">
        <v>58</v>
      </c>
      <c r="C110" s="20" t="s">
        <v>7</v>
      </c>
      <c r="D110" s="251">
        <v>548</v>
      </c>
      <c r="E110" s="252">
        <f>ROUNDDOWN(D110*10,0)</f>
        <v>5480</v>
      </c>
      <c r="F110" s="253" t="s">
        <v>5</v>
      </c>
      <c r="G110" s="254">
        <f>ROUNDUP(E110*10%,0)</f>
        <v>548</v>
      </c>
      <c r="H110" s="253" t="s">
        <v>5</v>
      </c>
      <c r="I110" s="254">
        <f>ROUNDUP(E110*20%,0)</f>
        <v>1096</v>
      </c>
      <c r="J110" s="253" t="s">
        <v>5</v>
      </c>
      <c r="K110" s="254">
        <f>ROUNDUP(E110*30%,0)</f>
        <v>1644</v>
      </c>
      <c r="L110" s="255" t="s">
        <v>8</v>
      </c>
      <c r="M110" s="251">
        <v>548</v>
      </c>
      <c r="N110" s="252">
        <f>ROUNDDOWN(M110*10,0)</f>
        <v>5480</v>
      </c>
      <c r="O110" s="253" t="s">
        <v>8</v>
      </c>
      <c r="P110" s="254">
        <f>ROUNDUP(N110*10%,0)</f>
        <v>548</v>
      </c>
      <c r="Q110" s="253" t="s">
        <v>8</v>
      </c>
      <c r="R110" s="254">
        <f>ROUNDUP(N110*20%,0)</f>
        <v>1096</v>
      </c>
      <c r="S110" s="253" t="s">
        <v>5</v>
      </c>
      <c r="T110" s="254">
        <f>ROUNDUP(N110*30%,0)</f>
        <v>1644</v>
      </c>
      <c r="U110" s="255" t="s">
        <v>8</v>
      </c>
      <c r="V110" s="256">
        <v>623</v>
      </c>
      <c r="W110" s="252">
        <f>ROUNDDOWN(V110*10,0)</f>
        <v>6230</v>
      </c>
      <c r="X110" s="253" t="s">
        <v>8</v>
      </c>
      <c r="Y110" s="254">
        <f>ROUNDUP(W110*10%,0)</f>
        <v>623</v>
      </c>
      <c r="Z110" s="253" t="s">
        <v>8</v>
      </c>
      <c r="AA110" s="254">
        <f>ROUNDUP(W110*20%,0)</f>
        <v>1246</v>
      </c>
      <c r="AB110" s="257" t="s">
        <v>5</v>
      </c>
      <c r="AC110" s="254">
        <f>ROUNDUP(W110*30%,0)</f>
        <v>1869</v>
      </c>
      <c r="AD110" s="255" t="s">
        <v>8</v>
      </c>
      <c r="AE110" s="258">
        <v>623</v>
      </c>
      <c r="AF110" s="252">
        <f>ROUNDDOWN(AE110*10,0)</f>
        <v>6230</v>
      </c>
      <c r="AG110" s="253" t="s">
        <v>8</v>
      </c>
      <c r="AH110" s="254">
        <f>ROUNDUP(AF110*10%,0)</f>
        <v>623</v>
      </c>
      <c r="AI110" s="253" t="s">
        <v>8</v>
      </c>
      <c r="AJ110" s="254">
        <f>ROUNDUP(AF110*20%,0)</f>
        <v>1246</v>
      </c>
      <c r="AK110" s="253" t="s">
        <v>5</v>
      </c>
      <c r="AL110" s="254">
        <f>ROUNDUP(AF110*30%,0)</f>
        <v>1869</v>
      </c>
      <c r="AM110" s="255" t="s">
        <v>5</v>
      </c>
    </row>
    <row r="111" ht="11.25" customHeight="1"/>
    <row r="112" ht="11.25" customHeight="1"/>
    <row r="113" ht="11.25" customHeight="1"/>
    <row r="114" ht="23.25" customHeight="1" thickBot="1">
      <c r="B114" s="65" t="s">
        <v>63</v>
      </c>
    </row>
    <row r="115" spans="2:38" ht="30.75" customHeight="1">
      <c r="B115" s="425" t="s">
        <v>49</v>
      </c>
      <c r="C115" s="480"/>
      <c r="D115" s="480"/>
      <c r="E115" s="429" t="s">
        <v>50</v>
      </c>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1"/>
    </row>
    <row r="116" spans="2:38" ht="16.5" customHeight="1">
      <c r="B116" s="481"/>
      <c r="C116" s="393"/>
      <c r="D116" s="393"/>
      <c r="E116" s="432" t="s">
        <v>51</v>
      </c>
      <c r="F116" s="433"/>
      <c r="G116" s="433"/>
      <c r="H116" s="433"/>
      <c r="I116" s="433"/>
      <c r="J116" s="433"/>
      <c r="K116" s="433"/>
      <c r="L116" s="433"/>
      <c r="M116" s="433"/>
      <c r="N116" s="482"/>
      <c r="O116" s="432" t="s">
        <v>190</v>
      </c>
      <c r="P116" s="433"/>
      <c r="Q116" s="433"/>
      <c r="R116" s="483"/>
      <c r="S116" s="483"/>
      <c r="T116" s="483"/>
      <c r="U116" s="483"/>
      <c r="V116" s="483"/>
      <c r="W116" s="483"/>
      <c r="X116" s="483"/>
      <c r="Y116" s="483"/>
      <c r="Z116" s="483"/>
      <c r="AA116" s="484"/>
      <c r="AB116" s="713" t="s">
        <v>52</v>
      </c>
      <c r="AC116" s="714"/>
      <c r="AD116" s="714"/>
      <c r="AE116" s="714"/>
      <c r="AF116" s="714"/>
      <c r="AG116" s="714"/>
      <c r="AH116" s="714"/>
      <c r="AI116" s="714"/>
      <c r="AJ116" s="714"/>
      <c r="AK116" s="714"/>
      <c r="AL116" s="715"/>
    </row>
    <row r="117" spans="2:38" ht="36.75" customHeight="1">
      <c r="B117" s="457" t="s">
        <v>53</v>
      </c>
      <c r="C117" s="458"/>
      <c r="D117" s="459"/>
      <c r="E117" s="460" t="s">
        <v>87</v>
      </c>
      <c r="F117" s="461"/>
      <c r="G117" s="461"/>
      <c r="H117" s="461"/>
      <c r="I117" s="461"/>
      <c r="J117" s="461"/>
      <c r="K117" s="461"/>
      <c r="L117" s="461"/>
      <c r="M117" s="461"/>
      <c r="N117" s="462"/>
      <c r="O117" s="490" t="s">
        <v>90</v>
      </c>
      <c r="P117" s="491"/>
      <c r="Q117" s="491"/>
      <c r="R117" s="492"/>
      <c r="S117" s="492"/>
      <c r="T117" s="492"/>
      <c r="U117" s="492"/>
      <c r="V117" s="492"/>
      <c r="W117" s="492"/>
      <c r="X117" s="492"/>
      <c r="Y117" s="492"/>
      <c r="Z117" s="492"/>
      <c r="AA117" s="493"/>
      <c r="AB117" s="435" t="s">
        <v>54</v>
      </c>
      <c r="AC117" s="436"/>
      <c r="AD117" s="436"/>
      <c r="AE117" s="436"/>
      <c r="AF117" s="436"/>
      <c r="AG117" s="436"/>
      <c r="AH117" s="436"/>
      <c r="AI117" s="436"/>
      <c r="AJ117" s="436"/>
      <c r="AK117" s="436"/>
      <c r="AL117" s="437"/>
    </row>
    <row r="118" spans="2:38" ht="36.75" customHeight="1">
      <c r="B118" s="457" t="s">
        <v>55</v>
      </c>
      <c r="C118" s="458"/>
      <c r="D118" s="459"/>
      <c r="E118" s="691" t="s">
        <v>88</v>
      </c>
      <c r="F118" s="488"/>
      <c r="G118" s="488"/>
      <c r="H118" s="488"/>
      <c r="I118" s="488"/>
      <c r="J118" s="488"/>
      <c r="K118" s="488"/>
      <c r="L118" s="488"/>
      <c r="M118" s="488"/>
      <c r="N118" s="489"/>
      <c r="O118" s="490" t="s">
        <v>91</v>
      </c>
      <c r="P118" s="491"/>
      <c r="Q118" s="491"/>
      <c r="R118" s="492"/>
      <c r="S118" s="492"/>
      <c r="T118" s="492"/>
      <c r="U118" s="492"/>
      <c r="V118" s="492"/>
      <c r="W118" s="492"/>
      <c r="X118" s="492"/>
      <c r="Y118" s="492"/>
      <c r="Z118" s="492"/>
      <c r="AA118" s="493"/>
      <c r="AB118" s="435" t="s">
        <v>54</v>
      </c>
      <c r="AC118" s="436"/>
      <c r="AD118" s="436"/>
      <c r="AE118" s="436"/>
      <c r="AF118" s="436"/>
      <c r="AG118" s="436"/>
      <c r="AH118" s="436"/>
      <c r="AI118" s="436"/>
      <c r="AJ118" s="436"/>
      <c r="AK118" s="436"/>
      <c r="AL118" s="437"/>
    </row>
    <row r="119" spans="2:38" ht="36.75" customHeight="1" thickBot="1">
      <c r="B119" s="457" t="s">
        <v>56</v>
      </c>
      <c r="C119" s="458"/>
      <c r="D119" s="459"/>
      <c r="E119" s="691" t="s">
        <v>89</v>
      </c>
      <c r="F119" s="488"/>
      <c r="G119" s="488"/>
      <c r="H119" s="488"/>
      <c r="I119" s="488"/>
      <c r="J119" s="488"/>
      <c r="K119" s="488"/>
      <c r="L119" s="488"/>
      <c r="M119" s="488"/>
      <c r="N119" s="489"/>
      <c r="O119" s="490" t="s">
        <v>92</v>
      </c>
      <c r="P119" s="491"/>
      <c r="Q119" s="491"/>
      <c r="R119" s="494"/>
      <c r="S119" s="494"/>
      <c r="T119" s="494"/>
      <c r="U119" s="494"/>
      <c r="V119" s="494"/>
      <c r="W119" s="494"/>
      <c r="X119" s="494"/>
      <c r="Y119" s="494"/>
      <c r="Z119" s="494"/>
      <c r="AA119" s="495"/>
      <c r="AB119" s="413" t="s">
        <v>54</v>
      </c>
      <c r="AC119" s="414"/>
      <c r="AD119" s="414"/>
      <c r="AE119" s="414"/>
      <c r="AF119" s="414"/>
      <c r="AG119" s="414"/>
      <c r="AH119" s="414"/>
      <c r="AI119" s="414"/>
      <c r="AJ119" s="414"/>
      <c r="AK119" s="414"/>
      <c r="AL119" s="415"/>
    </row>
    <row r="120" spans="2:37" ht="18" customHeight="1" thickBot="1">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4"/>
      <c r="AC120" s="464"/>
      <c r="AD120" s="464"/>
      <c r="AE120" s="464"/>
      <c r="AF120" s="464"/>
      <c r="AG120" s="464"/>
      <c r="AH120" s="464"/>
      <c r="AI120" s="464"/>
      <c r="AJ120" s="464"/>
      <c r="AK120" s="46"/>
    </row>
    <row r="121" spans="2:38" ht="24.75" customHeight="1">
      <c r="B121" s="635" t="s">
        <v>125</v>
      </c>
      <c r="C121" s="636"/>
      <c r="D121" s="636"/>
      <c r="E121" s="467" t="s">
        <v>151</v>
      </c>
      <c r="F121" s="467"/>
      <c r="G121" s="467"/>
      <c r="H121" s="467"/>
      <c r="I121" s="467"/>
      <c r="J121" s="467"/>
      <c r="K121" s="467"/>
      <c r="L121" s="467"/>
      <c r="M121" s="467"/>
      <c r="N121" s="467"/>
      <c r="O121" s="467"/>
      <c r="P121" s="467"/>
      <c r="Q121" s="467"/>
      <c r="R121" s="467"/>
      <c r="S121" s="467"/>
      <c r="T121" s="467"/>
      <c r="U121" s="467"/>
      <c r="V121" s="467"/>
      <c r="W121" s="467"/>
      <c r="X121" s="468"/>
      <c r="Y121" s="468"/>
      <c r="Z121" s="468"/>
      <c r="AA121" s="468"/>
      <c r="AB121" s="468"/>
      <c r="AC121" s="468"/>
      <c r="AD121" s="468"/>
      <c r="AE121" s="468"/>
      <c r="AF121" s="468"/>
      <c r="AG121" s="468"/>
      <c r="AH121" s="468"/>
      <c r="AI121" s="468"/>
      <c r="AJ121" s="468"/>
      <c r="AK121" s="468"/>
      <c r="AL121" s="469"/>
    </row>
    <row r="122" spans="2:38" ht="24.75" customHeight="1">
      <c r="B122" s="637"/>
      <c r="C122" s="638"/>
      <c r="D122" s="638"/>
      <c r="E122" s="645" t="s">
        <v>51</v>
      </c>
      <c r="F122" s="648"/>
      <c r="G122" s="648"/>
      <c r="H122" s="648"/>
      <c r="I122" s="648"/>
      <c r="J122" s="648"/>
      <c r="K122" s="648"/>
      <c r="L122" s="648"/>
      <c r="M122" s="648"/>
      <c r="N122" s="648"/>
      <c r="O122" s="645" t="s">
        <v>190</v>
      </c>
      <c r="P122" s="466"/>
      <c r="Q122" s="466"/>
      <c r="R122" s="466"/>
      <c r="S122" s="466"/>
      <c r="T122" s="466"/>
      <c r="U122" s="466"/>
      <c r="V122" s="466"/>
      <c r="W122" s="466"/>
      <c r="X122" s="466"/>
      <c r="Y122" s="466"/>
      <c r="Z122" s="466"/>
      <c r="AA122" s="466"/>
      <c r="AB122" s="632" t="s">
        <v>127</v>
      </c>
      <c r="AC122" s="466"/>
      <c r="AD122" s="466"/>
      <c r="AE122" s="466"/>
      <c r="AF122" s="466"/>
      <c r="AG122" s="466"/>
      <c r="AH122" s="466"/>
      <c r="AI122" s="466"/>
      <c r="AJ122" s="466"/>
      <c r="AK122" s="466"/>
      <c r="AL122" s="471"/>
    </row>
    <row r="123" spans="2:38" ht="33.75" customHeight="1">
      <c r="B123" s="639" t="s">
        <v>53</v>
      </c>
      <c r="C123" s="640"/>
      <c r="D123" s="640"/>
      <c r="E123" s="641" t="s">
        <v>157</v>
      </c>
      <c r="F123" s="642"/>
      <c r="G123" s="642"/>
      <c r="H123" s="642"/>
      <c r="I123" s="642"/>
      <c r="J123" s="642"/>
      <c r="K123" s="642"/>
      <c r="L123" s="642"/>
      <c r="M123" s="642"/>
      <c r="N123" s="642"/>
      <c r="O123" s="465" t="s">
        <v>129</v>
      </c>
      <c r="P123" s="466"/>
      <c r="Q123" s="466"/>
      <c r="R123" s="466"/>
      <c r="S123" s="466"/>
      <c r="T123" s="466"/>
      <c r="U123" s="466"/>
      <c r="V123" s="466"/>
      <c r="W123" s="466"/>
      <c r="X123" s="466"/>
      <c r="Y123" s="466"/>
      <c r="Z123" s="466"/>
      <c r="AA123" s="466"/>
      <c r="AB123" s="470" t="s">
        <v>128</v>
      </c>
      <c r="AC123" s="466"/>
      <c r="AD123" s="466"/>
      <c r="AE123" s="466"/>
      <c r="AF123" s="466"/>
      <c r="AG123" s="466"/>
      <c r="AH123" s="466"/>
      <c r="AI123" s="466"/>
      <c r="AJ123" s="466"/>
      <c r="AK123" s="466"/>
      <c r="AL123" s="471"/>
    </row>
    <row r="124" spans="2:38" ht="33.75" customHeight="1" thickBot="1">
      <c r="B124" s="633" t="s">
        <v>126</v>
      </c>
      <c r="C124" s="634"/>
      <c r="D124" s="634"/>
      <c r="E124" s="643" t="s">
        <v>158</v>
      </c>
      <c r="F124" s="644"/>
      <c r="G124" s="644"/>
      <c r="H124" s="644"/>
      <c r="I124" s="644"/>
      <c r="J124" s="644"/>
      <c r="K124" s="644"/>
      <c r="L124" s="644"/>
      <c r="M124" s="644"/>
      <c r="N124" s="644"/>
      <c r="O124" s="646" t="s">
        <v>130</v>
      </c>
      <c r="P124" s="647"/>
      <c r="Q124" s="647"/>
      <c r="R124" s="647"/>
      <c r="S124" s="647"/>
      <c r="T124" s="647"/>
      <c r="U124" s="647"/>
      <c r="V124" s="647"/>
      <c r="W124" s="647"/>
      <c r="X124" s="647"/>
      <c r="Y124" s="647"/>
      <c r="Z124" s="647"/>
      <c r="AA124" s="647"/>
      <c r="AB124" s="452" t="s">
        <v>128</v>
      </c>
      <c r="AC124" s="452"/>
      <c r="AD124" s="452"/>
      <c r="AE124" s="452"/>
      <c r="AF124" s="452"/>
      <c r="AG124" s="452"/>
      <c r="AH124" s="452"/>
      <c r="AI124" s="452"/>
      <c r="AJ124" s="452"/>
      <c r="AK124" s="452"/>
      <c r="AL124" s="453"/>
    </row>
    <row r="125" spans="2:38" ht="21.75" customHeight="1">
      <c r="B125" s="629"/>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1"/>
    </row>
    <row r="126" spans="2:38" ht="21.75" customHeight="1">
      <c r="B126" s="386" t="s">
        <v>153</v>
      </c>
      <c r="C126" s="387"/>
      <c r="D126" s="388"/>
      <c r="E126" s="649" t="s">
        <v>151</v>
      </c>
      <c r="F126" s="650"/>
      <c r="G126" s="650"/>
      <c r="H126" s="650"/>
      <c r="I126" s="650"/>
      <c r="J126" s="650"/>
      <c r="K126" s="650"/>
      <c r="L126" s="650"/>
      <c r="M126" s="650"/>
      <c r="N126" s="650"/>
      <c r="O126" s="650"/>
      <c r="P126" s="650"/>
      <c r="Q126" s="650"/>
      <c r="R126" s="650"/>
      <c r="S126" s="650"/>
      <c r="T126" s="650"/>
      <c r="U126" s="650"/>
      <c r="V126" s="650"/>
      <c r="W126" s="651"/>
      <c r="AI126" s="272"/>
      <c r="AJ126" s="272"/>
      <c r="AK126" s="272"/>
      <c r="AL126" s="272"/>
    </row>
    <row r="127" spans="2:38" ht="21.75" customHeight="1">
      <c r="B127" s="389"/>
      <c r="C127" s="390"/>
      <c r="D127" s="391"/>
      <c r="E127" s="432" t="s">
        <v>51</v>
      </c>
      <c r="F127" s="433"/>
      <c r="G127" s="433"/>
      <c r="H127" s="433"/>
      <c r="I127" s="433"/>
      <c r="J127" s="433"/>
      <c r="K127" s="433"/>
      <c r="L127" s="433"/>
      <c r="M127" s="433"/>
      <c r="N127" s="649" t="s">
        <v>190</v>
      </c>
      <c r="O127" s="650"/>
      <c r="P127" s="650"/>
      <c r="Q127" s="650"/>
      <c r="R127" s="650"/>
      <c r="S127" s="651"/>
      <c r="T127" s="652" t="s">
        <v>152</v>
      </c>
      <c r="U127" s="652"/>
      <c r="V127" s="652"/>
      <c r="W127" s="652"/>
      <c r="AI127" s="272"/>
      <c r="AJ127" s="272"/>
      <c r="AK127" s="272"/>
      <c r="AL127" s="272"/>
    </row>
    <row r="128" spans="2:38" ht="39.75" customHeight="1">
      <c r="B128" s="392"/>
      <c r="C128" s="393"/>
      <c r="D128" s="394"/>
      <c r="E128" s="653" t="s">
        <v>154</v>
      </c>
      <c r="F128" s="654"/>
      <c r="G128" s="654"/>
      <c r="H128" s="654"/>
      <c r="I128" s="654"/>
      <c r="J128" s="654"/>
      <c r="K128" s="654"/>
      <c r="L128" s="654"/>
      <c r="M128" s="654"/>
      <c r="N128" s="655" t="s">
        <v>159</v>
      </c>
      <c r="O128" s="656"/>
      <c r="P128" s="656"/>
      <c r="Q128" s="656"/>
      <c r="R128" s="656"/>
      <c r="S128" s="657"/>
      <c r="T128" s="658" t="s">
        <v>155</v>
      </c>
      <c r="U128" s="658"/>
      <c r="V128" s="658"/>
      <c r="W128" s="658"/>
      <c r="AI128" s="272"/>
      <c r="AJ128" s="272"/>
      <c r="AK128" s="272"/>
      <c r="AL128" s="272"/>
    </row>
    <row r="129" spans="2:38" ht="14.25" customHeight="1">
      <c r="B129" s="273"/>
      <c r="C129" s="273"/>
      <c r="D129" s="273"/>
      <c r="E129" s="274"/>
      <c r="F129" s="274"/>
      <c r="G129" s="274"/>
      <c r="H129" s="274"/>
      <c r="I129" s="274"/>
      <c r="J129" s="274"/>
      <c r="K129" s="274"/>
      <c r="L129" s="274"/>
      <c r="M129" s="274"/>
      <c r="N129" s="275"/>
      <c r="O129" s="275"/>
      <c r="P129" s="275"/>
      <c r="Q129" s="275"/>
      <c r="R129" s="275"/>
      <c r="S129" s="275"/>
      <c r="T129" s="276"/>
      <c r="U129" s="276"/>
      <c r="V129" s="276"/>
      <c r="W129" s="276"/>
      <c r="AI129" s="272"/>
      <c r="AJ129" s="272"/>
      <c r="AK129" s="272"/>
      <c r="AL129" s="272"/>
    </row>
    <row r="130" spans="2:38" ht="41.25" customHeight="1">
      <c r="B130" s="395" t="s">
        <v>156</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7"/>
      <c r="Y130" s="397"/>
      <c r="Z130" s="397"/>
      <c r="AA130" s="397"/>
      <c r="AB130" s="397"/>
      <c r="AC130" s="397"/>
      <c r="AD130" s="397"/>
      <c r="AE130" s="397"/>
      <c r="AF130" s="397"/>
      <c r="AG130" s="397"/>
      <c r="AH130" s="397"/>
      <c r="AI130" s="272"/>
      <c r="AJ130" s="272"/>
      <c r="AK130" s="272"/>
      <c r="AL130" s="272"/>
    </row>
  </sheetData>
  <sheetProtection/>
  <mergeCells count="342">
    <mergeCell ref="AF108:AG108"/>
    <mergeCell ref="R108:S108"/>
    <mergeCell ref="AH108:AI108"/>
    <mergeCell ref="AJ108:AK108"/>
    <mergeCell ref="AL108:AM108"/>
    <mergeCell ref="B105:AL105"/>
    <mergeCell ref="T108:U108"/>
    <mergeCell ref="W108:X108"/>
    <mergeCell ref="Y108:Z108"/>
    <mergeCell ref="AA108:AB108"/>
    <mergeCell ref="AC108:AD108"/>
    <mergeCell ref="E108:F108"/>
    <mergeCell ref="G108:H108"/>
    <mergeCell ref="I108:J108"/>
    <mergeCell ref="K108:L108"/>
    <mergeCell ref="N108:O108"/>
    <mergeCell ref="P108:Q108"/>
    <mergeCell ref="N107:O107"/>
    <mergeCell ref="P107:U107"/>
    <mergeCell ref="W107:X107"/>
    <mergeCell ref="Y107:AD107"/>
    <mergeCell ref="AF107:AG107"/>
    <mergeCell ref="AH107:AM107"/>
    <mergeCell ref="B100:E100"/>
    <mergeCell ref="I100:X100"/>
    <mergeCell ref="AB100:AE100"/>
    <mergeCell ref="B106:C108"/>
    <mergeCell ref="D106:L106"/>
    <mergeCell ref="M106:U106"/>
    <mergeCell ref="V106:AD106"/>
    <mergeCell ref="AE106:AM106"/>
    <mergeCell ref="E107:F107"/>
    <mergeCell ref="G107:L107"/>
    <mergeCell ref="B59:AL59"/>
    <mergeCell ref="B54:E54"/>
    <mergeCell ref="I54:X54"/>
    <mergeCell ref="I97:X97"/>
    <mergeCell ref="AB97:AE97"/>
    <mergeCell ref="B99:E99"/>
    <mergeCell ref="I99:X99"/>
    <mergeCell ref="AB99:AE99"/>
    <mergeCell ref="B78:AL78"/>
    <mergeCell ref="B79:AL79"/>
    <mergeCell ref="B80:AL80"/>
    <mergeCell ref="B81:AL81"/>
    <mergeCell ref="B82:AL82"/>
    <mergeCell ref="AL62:AM62"/>
    <mergeCell ref="B47:E47"/>
    <mergeCell ref="I47:X47"/>
    <mergeCell ref="AB47:AE47"/>
    <mergeCell ref="B53:E53"/>
    <mergeCell ref="I53:X53"/>
    <mergeCell ref="AB53:AE53"/>
    <mergeCell ref="AB49:AE49"/>
    <mergeCell ref="I50:X50"/>
    <mergeCell ref="AB50:AE50"/>
    <mergeCell ref="I51:X51"/>
    <mergeCell ref="Y62:Z62"/>
    <mergeCell ref="AA62:AB62"/>
    <mergeCell ref="AC62:AD62"/>
    <mergeCell ref="AF62:AG62"/>
    <mergeCell ref="AH62:AI62"/>
    <mergeCell ref="AJ62:AK62"/>
    <mergeCell ref="AH61:AM61"/>
    <mergeCell ref="E62:F62"/>
    <mergeCell ref="G62:H62"/>
    <mergeCell ref="I62:J62"/>
    <mergeCell ref="K62:L62"/>
    <mergeCell ref="N62:O62"/>
    <mergeCell ref="P62:Q62"/>
    <mergeCell ref="R62:S62"/>
    <mergeCell ref="T62:U62"/>
    <mergeCell ref="W62:X62"/>
    <mergeCell ref="M60:U60"/>
    <mergeCell ref="V60:AD60"/>
    <mergeCell ref="AE60:AM60"/>
    <mergeCell ref="E61:F61"/>
    <mergeCell ref="G61:L61"/>
    <mergeCell ref="N61:O61"/>
    <mergeCell ref="P61:U61"/>
    <mergeCell ref="W61:X61"/>
    <mergeCell ref="Y61:AD61"/>
    <mergeCell ref="AF61:AG61"/>
    <mergeCell ref="B17:AL17"/>
    <mergeCell ref="B20:AL20"/>
    <mergeCell ref="B18:AL18"/>
    <mergeCell ref="B19:AL19"/>
    <mergeCell ref="B14:AL14"/>
    <mergeCell ref="B15:AL15"/>
    <mergeCell ref="B16:AL16"/>
    <mergeCell ref="A1:AK1"/>
    <mergeCell ref="AU1:AW1"/>
    <mergeCell ref="AX1:BS1"/>
    <mergeCell ref="B5:C6"/>
    <mergeCell ref="D5:L5"/>
    <mergeCell ref="M5:U5"/>
    <mergeCell ref="V5:AD5"/>
    <mergeCell ref="AE5:AM5"/>
    <mergeCell ref="E6:F6"/>
    <mergeCell ref="G6:L6"/>
    <mergeCell ref="N6:O6"/>
    <mergeCell ref="P6:U6"/>
    <mergeCell ref="W6:X6"/>
    <mergeCell ref="Y6:AD6"/>
    <mergeCell ref="AF6:AG6"/>
    <mergeCell ref="AH6:AM6"/>
    <mergeCell ref="E7:F7"/>
    <mergeCell ref="G7:H7"/>
    <mergeCell ref="I7:J7"/>
    <mergeCell ref="K7:L7"/>
    <mergeCell ref="N7:O7"/>
    <mergeCell ref="P7:Q7"/>
    <mergeCell ref="AF7:AG7"/>
    <mergeCell ref="AH7:AI7"/>
    <mergeCell ref="AJ7:AK7"/>
    <mergeCell ref="AL7:AM7"/>
    <mergeCell ref="R7:S7"/>
    <mergeCell ref="T7:U7"/>
    <mergeCell ref="W7:X7"/>
    <mergeCell ref="Y7:Z7"/>
    <mergeCell ref="AA7:AB7"/>
    <mergeCell ref="AC7:AD7"/>
    <mergeCell ref="B23:Z23"/>
    <mergeCell ref="AA23:AE23"/>
    <mergeCell ref="AF23:AG23"/>
    <mergeCell ref="AH23:AM23"/>
    <mergeCell ref="B24:Z24"/>
    <mergeCell ref="AA24:AE24"/>
    <mergeCell ref="AF24:AG24"/>
    <mergeCell ref="AH24:AI24"/>
    <mergeCell ref="AJ24:AK24"/>
    <mergeCell ref="AL24:AM24"/>
    <mergeCell ref="B25:E25"/>
    <mergeCell ref="I25:X25"/>
    <mergeCell ref="AB25:AE25"/>
    <mergeCell ref="B26:E26"/>
    <mergeCell ref="I26:X26"/>
    <mergeCell ref="AB26:AE26"/>
    <mergeCell ref="B27:E27"/>
    <mergeCell ref="I27:X27"/>
    <mergeCell ref="AB27:AE27"/>
    <mergeCell ref="B28:E28"/>
    <mergeCell ref="I28:X28"/>
    <mergeCell ref="AB28:AE28"/>
    <mergeCell ref="B29:E29"/>
    <mergeCell ref="I29:X29"/>
    <mergeCell ref="AB29:AE29"/>
    <mergeCell ref="B30:E30"/>
    <mergeCell ref="I30:X30"/>
    <mergeCell ref="AB30:AE30"/>
    <mergeCell ref="B31:E31"/>
    <mergeCell ref="I31:X31"/>
    <mergeCell ref="AB31:AE31"/>
    <mergeCell ref="B32:E32"/>
    <mergeCell ref="I32:X32"/>
    <mergeCell ref="AB32:AE32"/>
    <mergeCell ref="B33:E33"/>
    <mergeCell ref="I33:X33"/>
    <mergeCell ref="AB33:AE33"/>
    <mergeCell ref="B34:E34"/>
    <mergeCell ref="I34:X34"/>
    <mergeCell ref="AB34:AE34"/>
    <mergeCell ref="B35:E35"/>
    <mergeCell ref="I35:X35"/>
    <mergeCell ref="AB35:AE35"/>
    <mergeCell ref="B36:E36"/>
    <mergeCell ref="I36:X36"/>
    <mergeCell ref="AB36:AE36"/>
    <mergeCell ref="B37:E37"/>
    <mergeCell ref="I37:X37"/>
    <mergeCell ref="AB37:AE37"/>
    <mergeCell ref="B38:E38"/>
    <mergeCell ref="I38:X38"/>
    <mergeCell ref="AB38:AE38"/>
    <mergeCell ref="B40:E40"/>
    <mergeCell ref="I40:X40"/>
    <mergeCell ref="AB40:AE40"/>
    <mergeCell ref="B41:E41"/>
    <mergeCell ref="I41:X41"/>
    <mergeCell ref="AB41:AE41"/>
    <mergeCell ref="AB45:AE45"/>
    <mergeCell ref="B42:E42"/>
    <mergeCell ref="I42:X42"/>
    <mergeCell ref="AB42:AE42"/>
    <mergeCell ref="B43:E43"/>
    <mergeCell ref="I43:X43"/>
    <mergeCell ref="AB43:AE43"/>
    <mergeCell ref="B46:E46"/>
    <mergeCell ref="I46:X46"/>
    <mergeCell ref="AB46:AE46"/>
    <mergeCell ref="I52:X52"/>
    <mergeCell ref="AB52:AE52"/>
    <mergeCell ref="B44:E44"/>
    <mergeCell ref="I44:X44"/>
    <mergeCell ref="AB44:AE44"/>
    <mergeCell ref="B45:E45"/>
    <mergeCell ref="I45:X45"/>
    <mergeCell ref="B55:E55"/>
    <mergeCell ref="I55:X55"/>
    <mergeCell ref="AB55:AE55"/>
    <mergeCell ref="B48:E48"/>
    <mergeCell ref="I48:X48"/>
    <mergeCell ref="AB48:AE48"/>
    <mergeCell ref="B49:E52"/>
    <mergeCell ref="I49:X49"/>
    <mergeCell ref="AB51:AE51"/>
    <mergeCell ref="AB54:AE54"/>
    <mergeCell ref="AH73:AM73"/>
    <mergeCell ref="B56:E56"/>
    <mergeCell ref="I56:X56"/>
    <mergeCell ref="AB56:AE56"/>
    <mergeCell ref="B57:E57"/>
    <mergeCell ref="I57:X57"/>
    <mergeCell ref="AB57:AE57"/>
    <mergeCell ref="Y73:AD73"/>
    <mergeCell ref="B60:C61"/>
    <mergeCell ref="D60:L60"/>
    <mergeCell ref="G74:H74"/>
    <mergeCell ref="I74:J74"/>
    <mergeCell ref="AE72:AM72"/>
    <mergeCell ref="E73:F73"/>
    <mergeCell ref="G73:L73"/>
    <mergeCell ref="N73:O73"/>
    <mergeCell ref="P73:U73"/>
    <mergeCell ref="W73:X73"/>
    <mergeCell ref="AH74:AI74"/>
    <mergeCell ref="AF73:AG73"/>
    <mergeCell ref="P74:Q74"/>
    <mergeCell ref="AJ74:AK74"/>
    <mergeCell ref="AL74:AM74"/>
    <mergeCell ref="R74:S74"/>
    <mergeCell ref="B72:C74"/>
    <mergeCell ref="D72:L72"/>
    <mergeCell ref="M72:U72"/>
    <mergeCell ref="V72:AD72"/>
    <mergeCell ref="AC74:AD74"/>
    <mergeCell ref="E74:F74"/>
    <mergeCell ref="AF77:AJ77"/>
    <mergeCell ref="T74:U74"/>
    <mergeCell ref="W74:X74"/>
    <mergeCell ref="Y74:Z74"/>
    <mergeCell ref="AA74:AB74"/>
    <mergeCell ref="AF74:AG74"/>
    <mergeCell ref="K74:L74"/>
    <mergeCell ref="N74:O74"/>
    <mergeCell ref="AA85:AE85"/>
    <mergeCell ref="AF85:AG85"/>
    <mergeCell ref="AH85:AM85"/>
    <mergeCell ref="B86:Z86"/>
    <mergeCell ref="AA86:AE86"/>
    <mergeCell ref="AF86:AG86"/>
    <mergeCell ref="AH86:AI86"/>
    <mergeCell ref="AJ86:AK86"/>
    <mergeCell ref="AL86:AM86"/>
    <mergeCell ref="B91:E91"/>
    <mergeCell ref="I91:X91"/>
    <mergeCell ref="AB91:AE91"/>
    <mergeCell ref="B87:E87"/>
    <mergeCell ref="I87:X87"/>
    <mergeCell ref="AB87:AE87"/>
    <mergeCell ref="B88:E88"/>
    <mergeCell ref="I88:X88"/>
    <mergeCell ref="AB88:AE88"/>
    <mergeCell ref="AB90:AE90"/>
    <mergeCell ref="B92:E92"/>
    <mergeCell ref="I92:X92"/>
    <mergeCell ref="AB92:AE92"/>
    <mergeCell ref="B93:E93"/>
    <mergeCell ref="I93:X93"/>
    <mergeCell ref="AB93:AE93"/>
    <mergeCell ref="B94:E94"/>
    <mergeCell ref="I94:X94"/>
    <mergeCell ref="AB94:AE94"/>
    <mergeCell ref="B95:E95"/>
    <mergeCell ref="I95:X95"/>
    <mergeCell ref="AB95:AE95"/>
    <mergeCell ref="B101:E101"/>
    <mergeCell ref="I101:X101"/>
    <mergeCell ref="AB101:AE101"/>
    <mergeCell ref="B96:E96"/>
    <mergeCell ref="I96:X96"/>
    <mergeCell ref="AB96:AE96"/>
    <mergeCell ref="B98:E98"/>
    <mergeCell ref="I98:X98"/>
    <mergeCell ref="AB98:AE98"/>
    <mergeCell ref="B97:E97"/>
    <mergeCell ref="B102:E102"/>
    <mergeCell ref="I102:X102"/>
    <mergeCell ref="AB102:AE102"/>
    <mergeCell ref="B103:E103"/>
    <mergeCell ref="I103:X103"/>
    <mergeCell ref="AB103:AE103"/>
    <mergeCell ref="B115:D116"/>
    <mergeCell ref="E115:AL115"/>
    <mergeCell ref="E116:N116"/>
    <mergeCell ref="O116:AA116"/>
    <mergeCell ref="AB116:AL116"/>
    <mergeCell ref="B117:D117"/>
    <mergeCell ref="E117:N117"/>
    <mergeCell ref="O117:AA117"/>
    <mergeCell ref="AB117:AL117"/>
    <mergeCell ref="B118:D118"/>
    <mergeCell ref="E118:N118"/>
    <mergeCell ref="O118:AA118"/>
    <mergeCell ref="AB118:AL118"/>
    <mergeCell ref="B119:D119"/>
    <mergeCell ref="E119:N119"/>
    <mergeCell ref="O119:AA119"/>
    <mergeCell ref="AB119:AL119"/>
    <mergeCell ref="B120:AJ120"/>
    <mergeCell ref="B121:D122"/>
    <mergeCell ref="E121:AL121"/>
    <mergeCell ref="E122:N122"/>
    <mergeCell ref="O122:AA122"/>
    <mergeCell ref="AB122:AL122"/>
    <mergeCell ref="E123:N123"/>
    <mergeCell ref="O123:AA123"/>
    <mergeCell ref="AB123:AL123"/>
    <mergeCell ref="B124:D124"/>
    <mergeCell ref="E124:N124"/>
    <mergeCell ref="O124:AA124"/>
    <mergeCell ref="AB124:AL124"/>
    <mergeCell ref="B130:AH130"/>
    <mergeCell ref="B39:E39"/>
    <mergeCell ref="I39:X39"/>
    <mergeCell ref="AB39:AE39"/>
    <mergeCell ref="B90:E90"/>
    <mergeCell ref="I90:X90"/>
    <mergeCell ref="B89:E89"/>
    <mergeCell ref="E126:W126"/>
    <mergeCell ref="E127:M127"/>
    <mergeCell ref="N127:S127"/>
    <mergeCell ref="I89:X89"/>
    <mergeCell ref="AB89:AE89"/>
    <mergeCell ref="B85:Z85"/>
    <mergeCell ref="B125:AL125"/>
    <mergeCell ref="T127:W127"/>
    <mergeCell ref="B126:D128"/>
    <mergeCell ref="E128:M128"/>
    <mergeCell ref="N128:S128"/>
    <mergeCell ref="T128:W128"/>
    <mergeCell ref="B123:D123"/>
  </mergeCells>
  <printOptions horizontalCentered="1"/>
  <pageMargins left="0" right="0" top="0.5511811023622047" bottom="0.4330708661417323" header="0.3937007874015748" footer="0.31496062992125984"/>
  <pageSetup fitToHeight="2" horizontalDpi="600" verticalDpi="600" orientation="portrait" paperSize="9" scale="47" r:id="rId2"/>
  <rowBreaks count="1" manualBreakCount="1">
    <brk id="69" max="38" man="1"/>
  </rowBreaks>
  <drawing r:id="rId1"/>
</worksheet>
</file>

<file path=xl/worksheets/sheet11.xml><?xml version="1.0" encoding="utf-8"?>
<worksheet xmlns="http://schemas.openxmlformats.org/spreadsheetml/2006/main" xmlns:r="http://schemas.openxmlformats.org/officeDocument/2006/relationships">
  <dimension ref="A1:AP22"/>
  <sheetViews>
    <sheetView zoomScalePageLayoutView="0" workbookViewId="0" topLeftCell="A1">
      <selection activeCell="A1" sqref="A1:AP1"/>
    </sheetView>
  </sheetViews>
  <sheetFormatPr defaultColWidth="9.00390625" defaultRowHeight="13.5"/>
  <cols>
    <col min="5" max="5" width="9.00390625" style="179" customWidth="1"/>
    <col min="15" max="15" width="9.00390625" style="179" customWidth="1"/>
  </cols>
  <sheetData>
    <row r="1" spans="1:42" ht="16.5">
      <c r="A1" s="428" t="s">
        <v>116</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row>
    <row r="2" spans="1:42" ht="16.5">
      <c r="A2" s="4"/>
      <c r="B2" s="3"/>
      <c r="C2" s="3"/>
      <c r="D2" s="3"/>
      <c r="E2" s="180"/>
      <c r="F2" s="3"/>
      <c r="G2" s="3"/>
      <c r="H2" s="3"/>
      <c r="I2" s="3"/>
      <c r="J2" s="3"/>
      <c r="K2" s="3"/>
      <c r="L2" s="3"/>
      <c r="M2" s="3"/>
      <c r="N2" s="3"/>
      <c r="O2" s="180"/>
      <c r="P2" s="3"/>
      <c r="Q2" s="3"/>
      <c r="R2" s="3"/>
      <c r="S2" s="3"/>
      <c r="T2" s="3"/>
      <c r="U2" s="3"/>
      <c r="V2" s="3"/>
      <c r="W2" s="3"/>
      <c r="X2" s="3"/>
      <c r="Y2" s="3"/>
      <c r="Z2" s="3"/>
      <c r="AA2" s="73"/>
      <c r="AB2" s="73"/>
      <c r="AC2" s="73"/>
      <c r="AD2" s="3"/>
      <c r="AE2" s="3"/>
      <c r="AF2" s="3"/>
      <c r="AG2" s="3"/>
      <c r="AH2" s="3"/>
      <c r="AI2" s="3"/>
      <c r="AJ2" s="3"/>
      <c r="AK2" s="3"/>
      <c r="AL2" s="3"/>
      <c r="AM2" s="3"/>
      <c r="AN2" s="3"/>
      <c r="AO2" s="3"/>
      <c r="AP2" s="3"/>
    </row>
    <row r="3" spans="1:42" ht="16.5">
      <c r="A3" s="4" t="s">
        <v>131</v>
      </c>
      <c r="B3" s="3"/>
      <c r="C3" s="3"/>
      <c r="D3" s="3"/>
      <c r="E3" s="180"/>
      <c r="F3" s="3"/>
      <c r="G3" s="3"/>
      <c r="H3" s="3"/>
      <c r="I3" s="3"/>
      <c r="J3" s="3"/>
      <c r="K3" s="3"/>
      <c r="L3" s="3"/>
      <c r="M3" s="3"/>
      <c r="N3" s="3"/>
      <c r="O3" s="180"/>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3.5" thickBot="1">
      <c r="A4" s="5"/>
      <c r="B4" s="5"/>
      <c r="C4" s="5"/>
      <c r="D4" s="5"/>
      <c r="E4" s="181"/>
      <c r="F4" s="5"/>
      <c r="G4" s="5"/>
      <c r="H4" s="5"/>
      <c r="I4" s="5"/>
      <c r="J4" s="5"/>
      <c r="K4" s="5"/>
      <c r="L4" s="5"/>
      <c r="M4" s="5"/>
      <c r="N4" s="5"/>
      <c r="O4" s="181"/>
      <c r="P4" s="6"/>
      <c r="Q4" s="6"/>
      <c r="R4" s="6"/>
      <c r="S4" s="6"/>
      <c r="T4" s="6"/>
      <c r="U4" s="6"/>
      <c r="V4" s="6"/>
      <c r="W4" s="6"/>
      <c r="X4" s="6"/>
      <c r="Y4" s="6"/>
      <c r="Z4" s="5"/>
      <c r="AA4" s="5"/>
      <c r="AB4" s="5"/>
      <c r="AC4" s="5"/>
      <c r="AD4" s="6"/>
      <c r="AE4" s="6"/>
      <c r="AF4" s="6"/>
      <c r="AG4" s="6"/>
      <c r="AH4" s="6"/>
      <c r="AI4" s="5"/>
      <c r="AJ4" s="5"/>
      <c r="AK4" s="5"/>
      <c r="AL4" s="5"/>
      <c r="AM4" s="5"/>
      <c r="AN4" s="5"/>
      <c r="AO4" s="5"/>
      <c r="AP4" s="5"/>
    </row>
    <row r="5" spans="1:42" ht="12.75">
      <c r="A5" s="5"/>
      <c r="B5" s="556"/>
      <c r="C5" s="557"/>
      <c r="D5" s="441" t="s">
        <v>0</v>
      </c>
      <c r="E5" s="442"/>
      <c r="F5" s="442"/>
      <c r="G5" s="442"/>
      <c r="H5" s="442"/>
      <c r="I5" s="442"/>
      <c r="J5" s="442"/>
      <c r="K5" s="442"/>
      <c r="L5" s="442"/>
      <c r="M5" s="443"/>
      <c r="N5" s="441" t="s">
        <v>1</v>
      </c>
      <c r="O5" s="442"/>
      <c r="P5" s="442"/>
      <c r="Q5" s="442"/>
      <c r="R5" s="442"/>
      <c r="S5" s="442"/>
      <c r="T5" s="442"/>
      <c r="U5" s="442"/>
      <c r="V5" s="442"/>
      <c r="W5" s="443"/>
      <c r="X5" s="441" t="s">
        <v>2</v>
      </c>
      <c r="Y5" s="442"/>
      <c r="Z5" s="442"/>
      <c r="AA5" s="442"/>
      <c r="AB5" s="442"/>
      <c r="AC5" s="442"/>
      <c r="AD5" s="442"/>
      <c r="AE5" s="442"/>
      <c r="AF5" s="442"/>
      <c r="AG5" s="443"/>
      <c r="AH5" s="547" t="s">
        <v>111</v>
      </c>
      <c r="AI5" s="548"/>
      <c r="AJ5" s="548"/>
      <c r="AK5" s="548"/>
      <c r="AL5" s="548"/>
      <c r="AM5" s="548"/>
      <c r="AN5" s="548"/>
      <c r="AO5" s="548"/>
      <c r="AP5" s="549"/>
    </row>
    <row r="6" spans="1:42" ht="24">
      <c r="A6" s="5"/>
      <c r="B6" s="615"/>
      <c r="C6" s="559"/>
      <c r="D6" s="7" t="s">
        <v>69</v>
      </c>
      <c r="E6" s="176"/>
      <c r="F6" s="386" t="s">
        <v>68</v>
      </c>
      <c r="G6" s="451"/>
      <c r="H6" s="444" t="s">
        <v>64</v>
      </c>
      <c r="I6" s="387"/>
      <c r="J6" s="387"/>
      <c r="K6" s="387"/>
      <c r="L6" s="387"/>
      <c r="M6" s="445"/>
      <c r="N6" s="7" t="s">
        <v>69</v>
      </c>
      <c r="O6" s="176"/>
      <c r="P6" s="386" t="s">
        <v>68</v>
      </c>
      <c r="Q6" s="451"/>
      <c r="R6" s="444" t="s">
        <v>64</v>
      </c>
      <c r="S6" s="387"/>
      <c r="T6" s="387"/>
      <c r="U6" s="387"/>
      <c r="V6" s="387"/>
      <c r="W6" s="445"/>
      <c r="X6" s="7" t="s">
        <v>69</v>
      </c>
      <c r="Y6" s="176"/>
      <c r="Z6" s="386" t="s">
        <v>68</v>
      </c>
      <c r="AA6" s="451"/>
      <c r="AB6" s="444" t="s">
        <v>64</v>
      </c>
      <c r="AC6" s="387"/>
      <c r="AD6" s="387"/>
      <c r="AE6" s="387"/>
      <c r="AF6" s="387"/>
      <c r="AG6" s="445"/>
      <c r="AH6" s="7" t="s">
        <v>69</v>
      </c>
      <c r="AI6" s="389" t="s">
        <v>68</v>
      </c>
      <c r="AJ6" s="621"/>
      <c r="AK6" s="444" t="s">
        <v>64</v>
      </c>
      <c r="AL6" s="387"/>
      <c r="AM6" s="387"/>
      <c r="AN6" s="387"/>
      <c r="AO6" s="387"/>
      <c r="AP6" s="445"/>
    </row>
    <row r="7" spans="1:42" ht="13.5" thickBot="1">
      <c r="A7" s="5"/>
      <c r="B7" s="75"/>
      <c r="C7" s="76"/>
      <c r="D7" s="91" t="s">
        <v>113</v>
      </c>
      <c r="E7" s="91"/>
      <c r="F7" s="416" t="s">
        <v>67</v>
      </c>
      <c r="G7" s="417"/>
      <c r="H7" s="438" t="s">
        <v>65</v>
      </c>
      <c r="I7" s="438"/>
      <c r="J7" s="438" t="s">
        <v>66</v>
      </c>
      <c r="K7" s="439"/>
      <c r="L7" s="438" t="s">
        <v>112</v>
      </c>
      <c r="M7" s="446"/>
      <c r="N7" s="91" t="s">
        <v>113</v>
      </c>
      <c r="O7" s="91"/>
      <c r="P7" s="416" t="s">
        <v>67</v>
      </c>
      <c r="Q7" s="417"/>
      <c r="R7" s="438" t="s">
        <v>65</v>
      </c>
      <c r="S7" s="438"/>
      <c r="T7" s="438" t="s">
        <v>66</v>
      </c>
      <c r="U7" s="439"/>
      <c r="V7" s="438" t="s">
        <v>112</v>
      </c>
      <c r="W7" s="446"/>
      <c r="X7" s="91" t="s">
        <v>113</v>
      </c>
      <c r="Y7" s="91"/>
      <c r="Z7" s="416" t="s">
        <v>67</v>
      </c>
      <c r="AA7" s="417"/>
      <c r="AB7" s="438" t="s">
        <v>65</v>
      </c>
      <c r="AC7" s="438"/>
      <c r="AD7" s="438" t="s">
        <v>66</v>
      </c>
      <c r="AE7" s="439"/>
      <c r="AF7" s="438" t="s">
        <v>112</v>
      </c>
      <c r="AG7" s="446"/>
      <c r="AH7" s="91" t="s">
        <v>113</v>
      </c>
      <c r="AI7" s="416" t="s">
        <v>67</v>
      </c>
      <c r="AJ7" s="417"/>
      <c r="AK7" s="438" t="s">
        <v>65</v>
      </c>
      <c r="AL7" s="438"/>
      <c r="AM7" s="438" t="s">
        <v>66</v>
      </c>
      <c r="AN7" s="439"/>
      <c r="AO7" s="438" t="s">
        <v>112</v>
      </c>
      <c r="AP7" s="446"/>
    </row>
    <row r="8" spans="1:42" ht="12.75">
      <c r="A8" s="5"/>
      <c r="B8" s="8" t="s">
        <v>3</v>
      </c>
      <c r="C8" s="9" t="s">
        <v>4</v>
      </c>
      <c r="D8" s="98">
        <v>627</v>
      </c>
      <c r="E8" s="182" t="str">
        <f>IF('短期生活（4級地、単独型）'!D8='短期生活（５級地、単独型）'!D8,"OK","NG")</f>
        <v>OK</v>
      </c>
      <c r="F8" s="87">
        <f>ROUNDDOWN(D8*10.66,0)</f>
        <v>6683</v>
      </c>
      <c r="G8" s="88" t="s">
        <v>5</v>
      </c>
      <c r="H8" s="89">
        <f>ROUNDUP(F8*10%,0)</f>
        <v>669</v>
      </c>
      <c r="I8" s="88" t="s">
        <v>5</v>
      </c>
      <c r="J8" s="89">
        <f>ROUNDUP(F8*20%,0)</f>
        <v>1337</v>
      </c>
      <c r="K8" s="88" t="s">
        <v>5</v>
      </c>
      <c r="L8" s="89">
        <f>ROUNDUP(F8*30%,0)</f>
        <v>2005</v>
      </c>
      <c r="M8" s="88" t="s">
        <v>5</v>
      </c>
      <c r="N8" s="101">
        <v>627</v>
      </c>
      <c r="O8" s="183" t="str">
        <f>IF('短期生活（4級地、単独型）'!M8='短期生活（５級地、単独型）'!M8,"OK","NG")</f>
        <v>OK</v>
      </c>
      <c r="P8" s="87">
        <f>ROUNDDOWN(N8*10.66,0)</f>
        <v>6683</v>
      </c>
      <c r="Q8" s="88" t="s">
        <v>5</v>
      </c>
      <c r="R8" s="10">
        <f>ROUNDUP(P8*10%,0)</f>
        <v>669</v>
      </c>
      <c r="S8" s="88" t="s">
        <v>8</v>
      </c>
      <c r="T8" s="89">
        <f>ROUNDUP(P8*20%,0)</f>
        <v>1337</v>
      </c>
      <c r="U8" s="88" t="s">
        <v>5</v>
      </c>
      <c r="V8" s="89">
        <f>ROUNDUP(P8*30%,0)</f>
        <v>2005</v>
      </c>
      <c r="W8" s="88" t="s">
        <v>5</v>
      </c>
      <c r="X8" s="101">
        <v>725</v>
      </c>
      <c r="Y8" s="177"/>
      <c r="Z8" s="87">
        <f>ROUNDDOWN(X8*10.66,0)</f>
        <v>7728</v>
      </c>
      <c r="AA8" s="88" t="s">
        <v>5</v>
      </c>
      <c r="AB8" s="10">
        <f>ROUNDUP(Z8*10%,0)</f>
        <v>773</v>
      </c>
      <c r="AC8" s="88" t="s">
        <v>8</v>
      </c>
      <c r="AD8" s="89">
        <f>ROUNDUP(Z8*20%,0)</f>
        <v>1546</v>
      </c>
      <c r="AE8" s="90" t="s">
        <v>5</v>
      </c>
      <c r="AF8" s="89">
        <f>ROUNDUP(Z8*30%,0)</f>
        <v>2319</v>
      </c>
      <c r="AG8" s="88" t="s">
        <v>5</v>
      </c>
      <c r="AH8" s="105">
        <v>725</v>
      </c>
      <c r="AI8" s="87">
        <f>ROUNDDOWN(AH8*10.66,0)</f>
        <v>7728</v>
      </c>
      <c r="AJ8" s="88" t="s">
        <v>5</v>
      </c>
      <c r="AK8" s="10">
        <f>ROUNDUP(AI8*10%,0)</f>
        <v>773</v>
      </c>
      <c r="AL8" s="88" t="s">
        <v>8</v>
      </c>
      <c r="AM8" s="89">
        <f>ROUNDUP(AI8*20%,0)</f>
        <v>1546</v>
      </c>
      <c r="AN8" s="88" t="s">
        <v>5</v>
      </c>
      <c r="AO8" s="89">
        <f>ROUNDUP(AI8*30%,0)</f>
        <v>2319</v>
      </c>
      <c r="AP8" s="11" t="s">
        <v>5</v>
      </c>
    </row>
    <row r="9" spans="1:42" ht="12.75">
      <c r="A9" s="5"/>
      <c r="B9" s="12" t="s">
        <v>6</v>
      </c>
      <c r="C9" s="13" t="s">
        <v>7</v>
      </c>
      <c r="D9" s="99">
        <v>695</v>
      </c>
      <c r="E9" s="182" t="str">
        <f>IF('短期生活（4級地、単独型）'!D9='短期生活（５級地、単独型）'!D9,"OK","NG")</f>
        <v>OK</v>
      </c>
      <c r="F9" s="14">
        <f>ROUNDDOWN(D9*10.66,0)</f>
        <v>7408</v>
      </c>
      <c r="G9" s="15" t="s">
        <v>5</v>
      </c>
      <c r="H9" s="16">
        <f>ROUNDUP(F9*10%,0)</f>
        <v>741</v>
      </c>
      <c r="I9" s="15" t="s">
        <v>5</v>
      </c>
      <c r="J9" s="16">
        <f>ROUNDUP(F9*20%,0)</f>
        <v>1482</v>
      </c>
      <c r="K9" s="15" t="s">
        <v>5</v>
      </c>
      <c r="L9" s="16">
        <f>ROUNDUP(F9*30%,0)</f>
        <v>2223</v>
      </c>
      <c r="M9" s="18" t="s">
        <v>8</v>
      </c>
      <c r="N9" s="102">
        <v>695</v>
      </c>
      <c r="O9" s="183" t="str">
        <f>IF('短期生活（4級地、単独型）'!M9='短期生活（５級地、単独型）'!M9,"OK","NG")</f>
        <v>OK</v>
      </c>
      <c r="P9" s="14">
        <f>ROUNDDOWN(N9*10.66,0)</f>
        <v>7408</v>
      </c>
      <c r="Q9" s="15" t="s">
        <v>8</v>
      </c>
      <c r="R9" s="16">
        <f>ROUNDUP(P9*10%,0)</f>
        <v>741</v>
      </c>
      <c r="S9" s="15" t="s">
        <v>8</v>
      </c>
      <c r="T9" s="16">
        <f>ROUNDUP(P9*20%,0)</f>
        <v>1482</v>
      </c>
      <c r="U9" s="15" t="s">
        <v>5</v>
      </c>
      <c r="V9" s="16">
        <f>ROUNDUP(P9*30%,0)</f>
        <v>2223</v>
      </c>
      <c r="W9" s="18" t="s">
        <v>8</v>
      </c>
      <c r="X9" s="104">
        <v>792</v>
      </c>
      <c r="Y9" s="184"/>
      <c r="Z9" s="14">
        <f>ROUNDDOWN(X9*10.66,0)</f>
        <v>8442</v>
      </c>
      <c r="AA9" s="15" t="s">
        <v>8</v>
      </c>
      <c r="AB9" s="16">
        <f>ROUNDUP(Z9*10%,0)</f>
        <v>845</v>
      </c>
      <c r="AC9" s="15" t="s">
        <v>8</v>
      </c>
      <c r="AD9" s="16">
        <f>ROUNDUP(Z9*20%,0)</f>
        <v>1689</v>
      </c>
      <c r="AE9" s="17" t="s">
        <v>5</v>
      </c>
      <c r="AF9" s="16">
        <f>ROUNDUP(Z9*30%,0)</f>
        <v>2533</v>
      </c>
      <c r="AG9" s="18" t="s">
        <v>8</v>
      </c>
      <c r="AH9" s="106">
        <v>792</v>
      </c>
      <c r="AI9" s="14">
        <f>ROUNDDOWN(AH9*10.66,0)</f>
        <v>8442</v>
      </c>
      <c r="AJ9" s="15" t="s">
        <v>8</v>
      </c>
      <c r="AK9" s="16">
        <f>ROUNDUP(AI9*10%,0)</f>
        <v>845</v>
      </c>
      <c r="AL9" s="15" t="s">
        <v>8</v>
      </c>
      <c r="AM9" s="16">
        <f>ROUNDUP(AI9*20%,0)</f>
        <v>1689</v>
      </c>
      <c r="AN9" s="15" t="s">
        <v>5</v>
      </c>
      <c r="AO9" s="16">
        <f>ROUNDUP(AI9*30%,0)</f>
        <v>2533</v>
      </c>
      <c r="AP9" s="18" t="s">
        <v>8</v>
      </c>
    </row>
    <row r="10" spans="1:42" ht="12.75">
      <c r="A10" s="5"/>
      <c r="B10" s="12" t="s">
        <v>9</v>
      </c>
      <c r="C10" s="13" t="s">
        <v>7</v>
      </c>
      <c r="D10" s="99">
        <v>765</v>
      </c>
      <c r="E10" s="182" t="str">
        <f>IF('短期生活（4級地、単独型）'!D10='短期生活（５級地、単独型）'!D10,"OK","NG")</f>
        <v>OK</v>
      </c>
      <c r="F10" s="14">
        <f>ROUNDDOWN(D10*10.66,0)</f>
        <v>8154</v>
      </c>
      <c r="G10" s="15" t="s">
        <v>5</v>
      </c>
      <c r="H10" s="16">
        <f>ROUNDUP(F10*10%,0)</f>
        <v>816</v>
      </c>
      <c r="I10" s="15" t="s">
        <v>5</v>
      </c>
      <c r="J10" s="16">
        <f>ROUNDUP(F10*20%,0)</f>
        <v>1631</v>
      </c>
      <c r="K10" s="15" t="s">
        <v>5</v>
      </c>
      <c r="L10" s="16">
        <f>ROUNDUP(F10*30%,0)</f>
        <v>2447</v>
      </c>
      <c r="M10" s="18" t="s">
        <v>8</v>
      </c>
      <c r="N10" s="102">
        <v>765</v>
      </c>
      <c r="O10" s="183" t="str">
        <f>IF('短期生活（4級地、単独型）'!M10='短期生活（５級地、単独型）'!M10,"OK","NG")</f>
        <v>OK</v>
      </c>
      <c r="P10" s="14">
        <f>ROUNDDOWN(N10*10.66,0)</f>
        <v>8154</v>
      </c>
      <c r="Q10" s="15" t="s">
        <v>8</v>
      </c>
      <c r="R10" s="16">
        <f>ROUNDUP(P10*10%,0)</f>
        <v>816</v>
      </c>
      <c r="S10" s="15" t="s">
        <v>8</v>
      </c>
      <c r="T10" s="16">
        <f>ROUNDUP(P10*20%,0)</f>
        <v>1631</v>
      </c>
      <c r="U10" s="15" t="s">
        <v>5</v>
      </c>
      <c r="V10" s="16">
        <f>ROUNDUP(P10*30%,0)</f>
        <v>2447</v>
      </c>
      <c r="W10" s="18" t="s">
        <v>8</v>
      </c>
      <c r="X10" s="104">
        <v>866</v>
      </c>
      <c r="Y10" s="184"/>
      <c r="Z10" s="14">
        <f>ROUNDDOWN(X10*10.66,0)</f>
        <v>9231</v>
      </c>
      <c r="AA10" s="15" t="s">
        <v>8</v>
      </c>
      <c r="AB10" s="16">
        <f>ROUNDUP(Z10*10%,0)</f>
        <v>924</v>
      </c>
      <c r="AC10" s="15" t="s">
        <v>8</v>
      </c>
      <c r="AD10" s="16">
        <f>ROUNDUP(Z10*20%,0)</f>
        <v>1847</v>
      </c>
      <c r="AE10" s="17" t="s">
        <v>5</v>
      </c>
      <c r="AF10" s="16">
        <f>ROUNDUP(Z10*30%,0)</f>
        <v>2770</v>
      </c>
      <c r="AG10" s="18" t="s">
        <v>8</v>
      </c>
      <c r="AH10" s="106">
        <v>866</v>
      </c>
      <c r="AI10" s="14">
        <f>ROUNDDOWN(AH10*10.66,0)</f>
        <v>9231</v>
      </c>
      <c r="AJ10" s="15" t="s">
        <v>8</v>
      </c>
      <c r="AK10" s="16">
        <f>ROUNDUP(AI10*10%,0)</f>
        <v>924</v>
      </c>
      <c r="AL10" s="15" t="s">
        <v>8</v>
      </c>
      <c r="AM10" s="16">
        <f>ROUNDUP(AI10*20%,0)</f>
        <v>1847</v>
      </c>
      <c r="AN10" s="15" t="s">
        <v>5</v>
      </c>
      <c r="AO10" s="16">
        <f>ROUNDUP(AI10*30%,0)</f>
        <v>2770</v>
      </c>
      <c r="AP10" s="18" t="s">
        <v>8</v>
      </c>
    </row>
    <row r="11" spans="1:42" ht="12.75">
      <c r="A11" s="5"/>
      <c r="B11" s="12" t="s">
        <v>10</v>
      </c>
      <c r="C11" s="13" t="s">
        <v>7</v>
      </c>
      <c r="D11" s="99">
        <v>833</v>
      </c>
      <c r="E11" s="182" t="str">
        <f>IF('短期生活（4級地、単独型）'!D11='短期生活（５級地、単独型）'!D11,"OK","NG")</f>
        <v>OK</v>
      </c>
      <c r="F11" s="14">
        <f>ROUNDDOWN(D11*10.66,0)</f>
        <v>8879</v>
      </c>
      <c r="G11" s="15" t="s">
        <v>5</v>
      </c>
      <c r="H11" s="16">
        <f>ROUNDUP(F11*10%,0)</f>
        <v>888</v>
      </c>
      <c r="I11" s="15" t="s">
        <v>5</v>
      </c>
      <c r="J11" s="16">
        <f>ROUNDUP(F11*20%,0)</f>
        <v>1776</v>
      </c>
      <c r="K11" s="15" t="s">
        <v>5</v>
      </c>
      <c r="L11" s="16">
        <f>ROUNDUP(F11*30%,0)</f>
        <v>2664</v>
      </c>
      <c r="M11" s="18" t="s">
        <v>8</v>
      </c>
      <c r="N11" s="102">
        <v>833</v>
      </c>
      <c r="O11" s="183" t="str">
        <f>IF('短期生活（4級地、単独型）'!M11='短期生活（５級地、単独型）'!M11,"OK","NG")</f>
        <v>OK</v>
      </c>
      <c r="P11" s="14">
        <f>ROUNDDOWN(N11*10.66,0)</f>
        <v>8879</v>
      </c>
      <c r="Q11" s="15" t="s">
        <v>8</v>
      </c>
      <c r="R11" s="16">
        <f>ROUNDUP(P11*10%,0)</f>
        <v>888</v>
      </c>
      <c r="S11" s="15" t="s">
        <v>8</v>
      </c>
      <c r="T11" s="16">
        <f>ROUNDUP(P11*20%,0)</f>
        <v>1776</v>
      </c>
      <c r="U11" s="15" t="s">
        <v>5</v>
      </c>
      <c r="V11" s="16">
        <f>ROUNDUP(P11*30%,0)</f>
        <v>2664</v>
      </c>
      <c r="W11" s="18" t="s">
        <v>8</v>
      </c>
      <c r="X11" s="104">
        <v>933</v>
      </c>
      <c r="Y11" s="184"/>
      <c r="Z11" s="14">
        <f>ROUNDDOWN(X11*10.66,0)</f>
        <v>9945</v>
      </c>
      <c r="AA11" s="15" t="s">
        <v>8</v>
      </c>
      <c r="AB11" s="16">
        <f>ROUNDUP(Z11*10%,0)</f>
        <v>995</v>
      </c>
      <c r="AC11" s="15" t="s">
        <v>8</v>
      </c>
      <c r="AD11" s="16">
        <f>ROUNDUP(Z11*20%,0)</f>
        <v>1989</v>
      </c>
      <c r="AE11" s="17" t="s">
        <v>5</v>
      </c>
      <c r="AF11" s="16">
        <f>ROUNDUP(Z11*30%,0)</f>
        <v>2984</v>
      </c>
      <c r="AG11" s="18" t="s">
        <v>8</v>
      </c>
      <c r="AH11" s="106">
        <v>933</v>
      </c>
      <c r="AI11" s="14">
        <f>ROUNDDOWN(AH11*10.66,0)</f>
        <v>9945</v>
      </c>
      <c r="AJ11" s="15" t="s">
        <v>8</v>
      </c>
      <c r="AK11" s="16">
        <f>ROUNDUP(AI11*10%,0)</f>
        <v>995</v>
      </c>
      <c r="AL11" s="15" t="s">
        <v>8</v>
      </c>
      <c r="AM11" s="16">
        <f>ROUNDUP(AI11*20%,0)</f>
        <v>1989</v>
      </c>
      <c r="AN11" s="15" t="s">
        <v>5</v>
      </c>
      <c r="AO11" s="16">
        <f>ROUNDUP(AI11*30%,0)</f>
        <v>2984</v>
      </c>
      <c r="AP11" s="18" t="s">
        <v>8</v>
      </c>
    </row>
    <row r="12" spans="1:42" ht="13.5" thickBot="1">
      <c r="A12" s="5"/>
      <c r="B12" s="19" t="s">
        <v>11</v>
      </c>
      <c r="C12" s="20" t="s">
        <v>7</v>
      </c>
      <c r="D12" s="100">
        <v>900</v>
      </c>
      <c r="E12" s="182" t="str">
        <f>IF('短期生活（4級地、単独型）'!D12='短期生活（５級地、単独型）'!D12,"OK","NG")</f>
        <v>OK</v>
      </c>
      <c r="F12" s="21">
        <f>ROUNDDOWN(D12*10.66,0)</f>
        <v>9594</v>
      </c>
      <c r="G12" s="22" t="s">
        <v>5</v>
      </c>
      <c r="H12" s="23">
        <f>ROUNDUP(F12*10%,0)</f>
        <v>960</v>
      </c>
      <c r="I12" s="22" t="s">
        <v>5</v>
      </c>
      <c r="J12" s="23">
        <f>ROUNDUP(F12*20%,0)</f>
        <v>1919</v>
      </c>
      <c r="K12" s="22" t="s">
        <v>5</v>
      </c>
      <c r="L12" s="23">
        <f>ROUNDUP(F12*30%,0)</f>
        <v>2879</v>
      </c>
      <c r="M12" s="25" t="s">
        <v>8</v>
      </c>
      <c r="N12" s="103">
        <v>900</v>
      </c>
      <c r="O12" s="183" t="str">
        <f>IF('短期生活（4級地、単独型）'!M12='短期生活（５級地、単独型）'!M12,"OK","NG")</f>
        <v>OK</v>
      </c>
      <c r="P12" s="21">
        <f>ROUNDDOWN(N12*10.66,0)</f>
        <v>9594</v>
      </c>
      <c r="Q12" s="22" t="s">
        <v>8</v>
      </c>
      <c r="R12" s="23">
        <f>ROUNDUP(P12*10%,0)</f>
        <v>960</v>
      </c>
      <c r="S12" s="22" t="s">
        <v>8</v>
      </c>
      <c r="T12" s="23">
        <f>ROUNDUP(P12*20%,0)</f>
        <v>1919</v>
      </c>
      <c r="U12" s="22" t="s">
        <v>5</v>
      </c>
      <c r="V12" s="23">
        <f>ROUNDUP(P12*30%,0)</f>
        <v>2879</v>
      </c>
      <c r="W12" s="25" t="s">
        <v>8</v>
      </c>
      <c r="X12" s="103">
        <v>1000</v>
      </c>
      <c r="Y12" s="178"/>
      <c r="Z12" s="21">
        <f>ROUNDDOWN(X12*10.66,0)</f>
        <v>10660</v>
      </c>
      <c r="AA12" s="22" t="s">
        <v>8</v>
      </c>
      <c r="AB12" s="23">
        <f>ROUNDUP(Z12*10%,0)</f>
        <v>1066</v>
      </c>
      <c r="AC12" s="22" t="s">
        <v>8</v>
      </c>
      <c r="AD12" s="23">
        <f>ROUNDUP(Z12*20%,0)</f>
        <v>2132</v>
      </c>
      <c r="AE12" s="24" t="s">
        <v>5</v>
      </c>
      <c r="AF12" s="23">
        <f>ROUNDUP(Z12*30%,0)</f>
        <v>3198</v>
      </c>
      <c r="AG12" s="25" t="s">
        <v>8</v>
      </c>
      <c r="AH12" s="107">
        <v>1000</v>
      </c>
      <c r="AI12" s="21">
        <f>ROUNDDOWN(AH12*10.66,0)</f>
        <v>10660</v>
      </c>
      <c r="AJ12" s="22" t="s">
        <v>8</v>
      </c>
      <c r="AK12" s="23">
        <f>ROUNDUP(AI12*10%,0)</f>
        <v>1066</v>
      </c>
      <c r="AL12" s="22" t="s">
        <v>8</v>
      </c>
      <c r="AM12" s="23">
        <f>ROUNDUP(AI12*20%,0)</f>
        <v>2132</v>
      </c>
      <c r="AN12" s="22" t="s">
        <v>5</v>
      </c>
      <c r="AO12" s="23">
        <f>ROUNDUP(AI12*30%,0)</f>
        <v>3198</v>
      </c>
      <c r="AP12" s="25" t="s">
        <v>8</v>
      </c>
    </row>
    <row r="22" ht="12.75">
      <c r="G22" s="179"/>
    </row>
  </sheetData>
  <sheetProtection/>
  <mergeCells count="30">
    <mergeCell ref="AI7:AJ7"/>
    <mergeCell ref="AK7:AL7"/>
    <mergeCell ref="AM7:AN7"/>
    <mergeCell ref="AO7:AP7"/>
    <mergeCell ref="T7:U7"/>
    <mergeCell ref="V7:W7"/>
    <mergeCell ref="Z7:AA7"/>
    <mergeCell ref="AB7:AC7"/>
    <mergeCell ref="AD7:AE7"/>
    <mergeCell ref="AF7:AG7"/>
    <mergeCell ref="Z6:AA6"/>
    <mergeCell ref="AB6:AG6"/>
    <mergeCell ref="AI6:AJ6"/>
    <mergeCell ref="AK6:AP6"/>
    <mergeCell ref="F7:G7"/>
    <mergeCell ref="H7:I7"/>
    <mergeCell ref="J7:K7"/>
    <mergeCell ref="L7:M7"/>
    <mergeCell ref="P7:Q7"/>
    <mergeCell ref="R7:S7"/>
    <mergeCell ref="A1:AP1"/>
    <mergeCell ref="B5:C6"/>
    <mergeCell ref="D5:M5"/>
    <mergeCell ref="N5:W5"/>
    <mergeCell ref="X5:AG5"/>
    <mergeCell ref="AH5:AP5"/>
    <mergeCell ref="F6:G6"/>
    <mergeCell ref="H6:M6"/>
    <mergeCell ref="P6:Q6"/>
    <mergeCell ref="R6:W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BS130"/>
  <sheetViews>
    <sheetView view="pageBreakPreview" zoomScaleSheetLayoutView="100" workbookViewId="0" topLeftCell="A1">
      <selection activeCell="A1" sqref="A1:AK1"/>
    </sheetView>
  </sheetViews>
  <sheetFormatPr defaultColWidth="9.00390625" defaultRowHeight="13.5"/>
  <cols>
    <col min="1" max="1" width="1.625" style="5" customWidth="1"/>
    <col min="2" max="2" width="7.50390625" style="5" customWidth="1"/>
    <col min="3" max="3" width="8.625" style="5" customWidth="1"/>
    <col min="4" max="5" width="7.625" style="5" customWidth="1"/>
    <col min="6" max="6" width="2.625" style="5" customWidth="1"/>
    <col min="7" max="7" width="6.625" style="5" customWidth="1"/>
    <col min="8" max="8" width="2.625" style="5" customWidth="1"/>
    <col min="9" max="9" width="6.625" style="5" customWidth="1"/>
    <col min="10" max="10" width="2.625" style="5" customWidth="1"/>
    <col min="11" max="11" width="6.625" style="5" customWidth="1"/>
    <col min="12" max="12" width="2.625" style="5" customWidth="1"/>
    <col min="13" max="13" width="7.625" style="5" customWidth="1"/>
    <col min="14" max="14" width="7.625" style="6" customWidth="1"/>
    <col min="15" max="15" width="2.625" style="6" customWidth="1"/>
    <col min="16" max="16" width="6.625" style="6" customWidth="1"/>
    <col min="17" max="17" width="2.625" style="6" customWidth="1"/>
    <col min="18" max="18" width="6.625" style="6" customWidth="1"/>
    <col min="19" max="19" width="2.625" style="6" customWidth="1"/>
    <col min="20" max="20" width="6.625" style="6" customWidth="1"/>
    <col min="21" max="21" width="2.625" style="6" customWidth="1"/>
    <col min="22" max="22" width="7.625" style="6" customWidth="1"/>
    <col min="23" max="23" width="7.625" style="5" customWidth="1"/>
    <col min="24" max="24" width="2.625" style="5" customWidth="1"/>
    <col min="25" max="25" width="6.625" style="5" customWidth="1"/>
    <col min="26" max="26" width="2.625" style="5" customWidth="1"/>
    <col min="27" max="27" width="6.625" style="6" customWidth="1"/>
    <col min="28" max="28" width="2.625" style="6" customWidth="1"/>
    <col min="29" max="29" width="6.625" style="6" customWidth="1"/>
    <col min="30" max="30" width="2.625" style="6" customWidth="1"/>
    <col min="31" max="31" width="7.625" style="6" customWidth="1"/>
    <col min="32" max="32" width="7.625" style="5" customWidth="1"/>
    <col min="33" max="33" width="2.625" style="5" customWidth="1"/>
    <col min="34" max="34" width="6.625" style="5" customWidth="1"/>
    <col min="35" max="35" width="2.625" style="5" customWidth="1"/>
    <col min="36" max="36" width="6.625" style="5" customWidth="1"/>
    <col min="37" max="37" width="2.625" style="5" customWidth="1"/>
    <col min="38" max="38" width="6.625" style="5" customWidth="1"/>
    <col min="39" max="39" width="2.625" style="5" customWidth="1"/>
    <col min="40" max="40" width="5.625" style="5" customWidth="1"/>
    <col min="41" max="41" width="2.625" style="5" customWidth="1"/>
    <col min="42" max="42" width="6.625" style="5" customWidth="1"/>
    <col min="43" max="43" width="2.625" style="5" customWidth="1"/>
    <col min="44" max="44" width="5.375" style="5" customWidth="1"/>
    <col min="45" max="45" width="2.625" style="5" customWidth="1"/>
    <col min="46" max="46" width="4.375" style="5" customWidth="1"/>
    <col min="47" max="47" width="5.25390625" style="5" customWidth="1"/>
    <col min="48" max="48" width="3.375" style="5" customWidth="1"/>
    <col min="49" max="49" width="5.875" style="5" customWidth="1"/>
    <col min="50" max="16384" width="9.00390625" style="5" customWidth="1"/>
  </cols>
  <sheetData>
    <row r="1" spans="1:71" s="3" customFormat="1" ht="64.5" customHeight="1">
      <c r="A1" s="428" t="s">
        <v>191</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1"/>
      <c r="AM1" s="1"/>
      <c r="AN1" s="1"/>
      <c r="AO1" s="1"/>
      <c r="AP1" s="1"/>
      <c r="AQ1" s="1"/>
      <c r="AR1" s="1"/>
      <c r="AS1" s="2"/>
      <c r="AU1" s="617"/>
      <c r="AV1" s="397"/>
      <c r="AW1" s="397"/>
      <c r="AX1" s="616"/>
      <c r="AY1" s="616"/>
      <c r="AZ1" s="616"/>
      <c r="BA1" s="616"/>
      <c r="BB1" s="616"/>
      <c r="BC1" s="617"/>
      <c r="BD1" s="617"/>
      <c r="BE1" s="617"/>
      <c r="BF1" s="617"/>
      <c r="BG1" s="617"/>
      <c r="BH1" s="617"/>
      <c r="BI1" s="617"/>
      <c r="BJ1" s="617"/>
      <c r="BK1" s="617"/>
      <c r="BL1" s="617"/>
      <c r="BM1" s="617"/>
      <c r="BN1" s="617"/>
      <c r="BO1" s="617"/>
      <c r="BP1" s="617"/>
      <c r="BQ1" s="617"/>
      <c r="BR1" s="617"/>
      <c r="BS1" s="617"/>
    </row>
    <row r="2" spans="1:38" s="3" customFormat="1" ht="84.75" customHeight="1">
      <c r="A2" s="4"/>
      <c r="X2" s="73"/>
      <c r="Y2" s="73"/>
      <c r="Z2" s="73"/>
      <c r="AL2" s="277">
        <v>45383</v>
      </c>
    </row>
    <row r="3" s="3" customFormat="1" ht="22.5" customHeight="1">
      <c r="A3" s="4" t="s">
        <v>147</v>
      </c>
    </row>
    <row r="4" ht="12" thickBot="1"/>
    <row r="5" spans="2:39" ht="18.75" customHeight="1">
      <c r="B5" s="556"/>
      <c r="C5" s="557"/>
      <c r="D5" s="441" t="s">
        <v>0</v>
      </c>
      <c r="E5" s="442"/>
      <c r="F5" s="442"/>
      <c r="G5" s="442"/>
      <c r="H5" s="442"/>
      <c r="I5" s="442"/>
      <c r="J5" s="442"/>
      <c r="K5" s="442"/>
      <c r="L5" s="443"/>
      <c r="M5" s="441" t="s">
        <v>1</v>
      </c>
      <c r="N5" s="442"/>
      <c r="O5" s="442"/>
      <c r="P5" s="442"/>
      <c r="Q5" s="442"/>
      <c r="R5" s="442"/>
      <c r="S5" s="442"/>
      <c r="T5" s="442"/>
      <c r="U5" s="443"/>
      <c r="V5" s="441" t="s">
        <v>2</v>
      </c>
      <c r="W5" s="442"/>
      <c r="X5" s="442"/>
      <c r="Y5" s="442"/>
      <c r="Z5" s="442"/>
      <c r="AA5" s="442"/>
      <c r="AB5" s="442"/>
      <c r="AC5" s="442"/>
      <c r="AD5" s="443"/>
      <c r="AE5" s="441" t="s">
        <v>111</v>
      </c>
      <c r="AF5" s="442"/>
      <c r="AG5" s="442"/>
      <c r="AH5" s="442"/>
      <c r="AI5" s="442"/>
      <c r="AJ5" s="442"/>
      <c r="AK5" s="442"/>
      <c r="AL5" s="442"/>
      <c r="AM5" s="443"/>
    </row>
    <row r="6" spans="2:39" ht="24">
      <c r="B6" s="615"/>
      <c r="C6" s="559"/>
      <c r="D6" s="7" t="s">
        <v>69</v>
      </c>
      <c r="E6" s="386" t="s">
        <v>68</v>
      </c>
      <c r="F6" s="451"/>
      <c r="G6" s="673" t="s">
        <v>64</v>
      </c>
      <c r="H6" s="674"/>
      <c r="I6" s="674"/>
      <c r="J6" s="674"/>
      <c r="K6" s="674"/>
      <c r="L6" s="675"/>
      <c r="M6" s="7" t="s">
        <v>69</v>
      </c>
      <c r="N6" s="386" t="s">
        <v>68</v>
      </c>
      <c r="O6" s="451"/>
      <c r="P6" s="673" t="s">
        <v>64</v>
      </c>
      <c r="Q6" s="674"/>
      <c r="R6" s="674"/>
      <c r="S6" s="674"/>
      <c r="T6" s="674"/>
      <c r="U6" s="675"/>
      <c r="V6" s="7" t="s">
        <v>69</v>
      </c>
      <c r="W6" s="386" t="s">
        <v>68</v>
      </c>
      <c r="X6" s="451"/>
      <c r="Y6" s="673" t="s">
        <v>64</v>
      </c>
      <c r="Z6" s="674"/>
      <c r="AA6" s="674"/>
      <c r="AB6" s="674"/>
      <c r="AC6" s="674"/>
      <c r="AD6" s="675"/>
      <c r="AE6" s="7" t="s">
        <v>69</v>
      </c>
      <c r="AF6" s="389" t="s">
        <v>68</v>
      </c>
      <c r="AG6" s="621"/>
      <c r="AH6" s="673" t="s">
        <v>64</v>
      </c>
      <c r="AI6" s="674"/>
      <c r="AJ6" s="674"/>
      <c r="AK6" s="674"/>
      <c r="AL6" s="674"/>
      <c r="AM6" s="675"/>
    </row>
    <row r="7" spans="2:39" ht="17.25" customHeight="1" thickBot="1">
      <c r="B7" s="75"/>
      <c r="C7" s="76"/>
      <c r="D7" s="91" t="s">
        <v>70</v>
      </c>
      <c r="E7" s="416" t="s">
        <v>67</v>
      </c>
      <c r="F7" s="417"/>
      <c r="G7" s="438" t="s">
        <v>65</v>
      </c>
      <c r="H7" s="438"/>
      <c r="I7" s="438" t="s">
        <v>66</v>
      </c>
      <c r="J7" s="439"/>
      <c r="K7" s="438" t="s">
        <v>112</v>
      </c>
      <c r="L7" s="446"/>
      <c r="M7" s="91" t="s">
        <v>70</v>
      </c>
      <c r="N7" s="416" t="s">
        <v>67</v>
      </c>
      <c r="O7" s="417"/>
      <c r="P7" s="438" t="s">
        <v>65</v>
      </c>
      <c r="Q7" s="438"/>
      <c r="R7" s="438" t="s">
        <v>66</v>
      </c>
      <c r="S7" s="439"/>
      <c r="T7" s="438" t="s">
        <v>112</v>
      </c>
      <c r="U7" s="446"/>
      <c r="V7" s="91" t="s">
        <v>70</v>
      </c>
      <c r="W7" s="416" t="s">
        <v>67</v>
      </c>
      <c r="X7" s="417"/>
      <c r="Y7" s="438" t="s">
        <v>65</v>
      </c>
      <c r="Z7" s="438"/>
      <c r="AA7" s="438" t="s">
        <v>66</v>
      </c>
      <c r="AB7" s="439"/>
      <c r="AC7" s="438" t="s">
        <v>112</v>
      </c>
      <c r="AD7" s="446"/>
      <c r="AE7" s="91" t="s">
        <v>70</v>
      </c>
      <c r="AF7" s="416" t="s">
        <v>67</v>
      </c>
      <c r="AG7" s="417"/>
      <c r="AH7" s="438" t="s">
        <v>65</v>
      </c>
      <c r="AI7" s="438"/>
      <c r="AJ7" s="438" t="s">
        <v>66</v>
      </c>
      <c r="AK7" s="439"/>
      <c r="AL7" s="438" t="s">
        <v>112</v>
      </c>
      <c r="AM7" s="446"/>
    </row>
    <row r="8" spans="2:39" ht="27" customHeight="1">
      <c r="B8" s="8" t="s">
        <v>3</v>
      </c>
      <c r="C8" s="9" t="s">
        <v>4</v>
      </c>
      <c r="D8" s="235">
        <v>645</v>
      </c>
      <c r="E8" s="236">
        <f>ROUNDDOWN(D8*10.55,0)</f>
        <v>6804</v>
      </c>
      <c r="F8" s="237" t="s">
        <v>5</v>
      </c>
      <c r="G8" s="238">
        <f>ROUNDUP(E8*10%,0)</f>
        <v>681</v>
      </c>
      <c r="H8" s="237" t="s">
        <v>5</v>
      </c>
      <c r="I8" s="238">
        <f>ROUNDUP(E8*20%,0)</f>
        <v>1361</v>
      </c>
      <c r="J8" s="237" t="s">
        <v>5</v>
      </c>
      <c r="K8" s="238">
        <f>ROUNDUP(E8*30%,0)</f>
        <v>2042</v>
      </c>
      <c r="L8" s="237" t="s">
        <v>5</v>
      </c>
      <c r="M8" s="235">
        <v>645</v>
      </c>
      <c r="N8" s="236">
        <f>ROUNDDOWN(M8*10.55,0)</f>
        <v>6804</v>
      </c>
      <c r="O8" s="237" t="s">
        <v>5</v>
      </c>
      <c r="P8" s="239">
        <f>ROUNDUP(N8*10%,0)</f>
        <v>681</v>
      </c>
      <c r="Q8" s="237" t="s">
        <v>8</v>
      </c>
      <c r="R8" s="238">
        <f>ROUNDUP(N8*20%,0)</f>
        <v>1361</v>
      </c>
      <c r="S8" s="237" t="s">
        <v>5</v>
      </c>
      <c r="T8" s="238">
        <f>ROUNDUP(N8*30%,0)</f>
        <v>2042</v>
      </c>
      <c r="U8" s="237" t="s">
        <v>5</v>
      </c>
      <c r="V8" s="235">
        <v>746</v>
      </c>
      <c r="W8" s="236">
        <f>ROUNDDOWN(V8*10.55,0)</f>
        <v>7870</v>
      </c>
      <c r="X8" s="237" t="s">
        <v>5</v>
      </c>
      <c r="Y8" s="239">
        <f>ROUNDUP(W8*10%,0)</f>
        <v>787</v>
      </c>
      <c r="Z8" s="237" t="s">
        <v>8</v>
      </c>
      <c r="AA8" s="238">
        <f>ROUNDUP(W8*20%,0)</f>
        <v>1574</v>
      </c>
      <c r="AB8" s="240" t="s">
        <v>5</v>
      </c>
      <c r="AC8" s="238">
        <f>ROUNDUP(W8*30%,0)</f>
        <v>2361</v>
      </c>
      <c r="AD8" s="237" t="s">
        <v>5</v>
      </c>
      <c r="AE8" s="235">
        <v>746</v>
      </c>
      <c r="AF8" s="236">
        <f>ROUNDDOWN(AE8*10.55,0)</f>
        <v>7870</v>
      </c>
      <c r="AG8" s="237" t="s">
        <v>5</v>
      </c>
      <c r="AH8" s="239">
        <f>ROUNDUP(AF8*10%,0)</f>
        <v>787</v>
      </c>
      <c r="AI8" s="237" t="s">
        <v>8</v>
      </c>
      <c r="AJ8" s="238">
        <f>ROUNDUP(AF8*20%,0)</f>
        <v>1574</v>
      </c>
      <c r="AK8" s="237" t="s">
        <v>5</v>
      </c>
      <c r="AL8" s="238">
        <f>ROUNDUP(AF8*30%,0)</f>
        <v>2361</v>
      </c>
      <c r="AM8" s="266" t="s">
        <v>5</v>
      </c>
    </row>
    <row r="9" spans="2:39" ht="27" customHeight="1">
      <c r="B9" s="12" t="s">
        <v>6</v>
      </c>
      <c r="C9" s="13" t="s">
        <v>7</v>
      </c>
      <c r="D9" s="243">
        <v>715</v>
      </c>
      <c r="E9" s="244">
        <f>ROUNDDOWN(D9*10.55,0)</f>
        <v>7543</v>
      </c>
      <c r="F9" s="245" t="s">
        <v>5</v>
      </c>
      <c r="G9" s="246">
        <f>ROUNDUP(E9*10%,0)</f>
        <v>755</v>
      </c>
      <c r="H9" s="245" t="s">
        <v>5</v>
      </c>
      <c r="I9" s="246">
        <f>ROUNDUP(E9*20%,0)</f>
        <v>1509</v>
      </c>
      <c r="J9" s="245" t="s">
        <v>5</v>
      </c>
      <c r="K9" s="246">
        <f>ROUNDUP(E9*30%,0)</f>
        <v>2263</v>
      </c>
      <c r="L9" s="247" t="s">
        <v>8</v>
      </c>
      <c r="M9" s="243">
        <v>715</v>
      </c>
      <c r="N9" s="244">
        <f>ROUNDDOWN(M9*10.55,0)</f>
        <v>7543</v>
      </c>
      <c r="O9" s="245" t="s">
        <v>8</v>
      </c>
      <c r="P9" s="246">
        <f>ROUNDUP(N9*10%,0)</f>
        <v>755</v>
      </c>
      <c r="Q9" s="245" t="s">
        <v>8</v>
      </c>
      <c r="R9" s="246">
        <f>ROUNDUP(N9*20%,0)</f>
        <v>1509</v>
      </c>
      <c r="S9" s="245" t="s">
        <v>5</v>
      </c>
      <c r="T9" s="246">
        <f>ROUNDUP(N9*30%,0)</f>
        <v>2263</v>
      </c>
      <c r="U9" s="247" t="s">
        <v>8</v>
      </c>
      <c r="V9" s="248">
        <v>815</v>
      </c>
      <c r="W9" s="244">
        <f>ROUNDDOWN(V9*10.55,0)</f>
        <v>8598</v>
      </c>
      <c r="X9" s="245" t="s">
        <v>8</v>
      </c>
      <c r="Y9" s="246">
        <f>ROUNDUP(W9*10%,0)</f>
        <v>860</v>
      </c>
      <c r="Z9" s="245" t="s">
        <v>8</v>
      </c>
      <c r="AA9" s="246">
        <f>ROUNDUP(W9*20%,0)</f>
        <v>1720</v>
      </c>
      <c r="AB9" s="249" t="s">
        <v>5</v>
      </c>
      <c r="AC9" s="246">
        <f>ROUNDUP(W9*30%,0)</f>
        <v>2580</v>
      </c>
      <c r="AD9" s="247" t="s">
        <v>8</v>
      </c>
      <c r="AE9" s="248">
        <v>815</v>
      </c>
      <c r="AF9" s="244">
        <f>ROUNDDOWN(AE9*10.55,0)</f>
        <v>8598</v>
      </c>
      <c r="AG9" s="245" t="s">
        <v>8</v>
      </c>
      <c r="AH9" s="246">
        <f>ROUNDUP(AF9*10%,0)</f>
        <v>860</v>
      </c>
      <c r="AI9" s="245" t="s">
        <v>8</v>
      </c>
      <c r="AJ9" s="246">
        <f>ROUNDUP(AF9*20%,0)</f>
        <v>1720</v>
      </c>
      <c r="AK9" s="245" t="s">
        <v>5</v>
      </c>
      <c r="AL9" s="246">
        <f>ROUNDUP(AF9*30%,0)</f>
        <v>2580</v>
      </c>
      <c r="AM9" s="247" t="s">
        <v>8</v>
      </c>
    </row>
    <row r="10" spans="2:39" ht="27" customHeight="1">
      <c r="B10" s="12" t="s">
        <v>9</v>
      </c>
      <c r="C10" s="13" t="s">
        <v>7</v>
      </c>
      <c r="D10" s="243">
        <v>787</v>
      </c>
      <c r="E10" s="244">
        <f>ROUNDDOWN(D10*10.55,0)</f>
        <v>8302</v>
      </c>
      <c r="F10" s="245" t="s">
        <v>5</v>
      </c>
      <c r="G10" s="246">
        <f>ROUNDUP(E10*10%,0)</f>
        <v>831</v>
      </c>
      <c r="H10" s="245" t="s">
        <v>5</v>
      </c>
      <c r="I10" s="246">
        <f>ROUNDUP(E10*20%,0)</f>
        <v>1661</v>
      </c>
      <c r="J10" s="245" t="s">
        <v>5</v>
      </c>
      <c r="K10" s="246">
        <f>ROUNDUP(E10*30%,0)</f>
        <v>2491</v>
      </c>
      <c r="L10" s="247" t="s">
        <v>8</v>
      </c>
      <c r="M10" s="243">
        <v>787</v>
      </c>
      <c r="N10" s="244">
        <f>ROUNDDOWN(M10*10.55,0)</f>
        <v>8302</v>
      </c>
      <c r="O10" s="245" t="s">
        <v>8</v>
      </c>
      <c r="P10" s="246">
        <f>ROUNDUP(N10*10%,0)</f>
        <v>831</v>
      </c>
      <c r="Q10" s="245" t="s">
        <v>8</v>
      </c>
      <c r="R10" s="246">
        <f>ROUNDUP(N10*20%,0)</f>
        <v>1661</v>
      </c>
      <c r="S10" s="245" t="s">
        <v>5</v>
      </c>
      <c r="T10" s="246">
        <f>ROUNDUP(N10*30%,0)</f>
        <v>2491</v>
      </c>
      <c r="U10" s="247" t="s">
        <v>8</v>
      </c>
      <c r="V10" s="248">
        <v>891</v>
      </c>
      <c r="W10" s="244">
        <f>ROUNDDOWN(V10*10.55,0)</f>
        <v>9400</v>
      </c>
      <c r="X10" s="245" t="s">
        <v>8</v>
      </c>
      <c r="Y10" s="246">
        <f>ROUNDUP(W10*10%,0)</f>
        <v>940</v>
      </c>
      <c r="Z10" s="245" t="s">
        <v>8</v>
      </c>
      <c r="AA10" s="246">
        <f>ROUNDUP(W10*20%,0)</f>
        <v>1880</v>
      </c>
      <c r="AB10" s="249" t="s">
        <v>5</v>
      </c>
      <c r="AC10" s="246">
        <f>ROUNDUP(W10*30%,0)</f>
        <v>2820</v>
      </c>
      <c r="AD10" s="247" t="s">
        <v>8</v>
      </c>
      <c r="AE10" s="248">
        <v>891</v>
      </c>
      <c r="AF10" s="244">
        <f>ROUNDDOWN(AE10*10.55,0)</f>
        <v>9400</v>
      </c>
      <c r="AG10" s="245" t="s">
        <v>8</v>
      </c>
      <c r="AH10" s="246">
        <f>ROUNDUP(AF10*10%,0)</f>
        <v>940</v>
      </c>
      <c r="AI10" s="245" t="s">
        <v>8</v>
      </c>
      <c r="AJ10" s="246">
        <f>ROUNDUP(AF10*20%,0)</f>
        <v>1880</v>
      </c>
      <c r="AK10" s="245" t="s">
        <v>5</v>
      </c>
      <c r="AL10" s="246">
        <f>ROUNDUP(AF10*30%,0)</f>
        <v>2820</v>
      </c>
      <c r="AM10" s="247" t="s">
        <v>8</v>
      </c>
    </row>
    <row r="11" spans="2:39" ht="27" customHeight="1">
      <c r="B11" s="12" t="s">
        <v>10</v>
      </c>
      <c r="C11" s="13" t="s">
        <v>7</v>
      </c>
      <c r="D11" s="243">
        <v>856</v>
      </c>
      <c r="E11" s="244">
        <f>ROUNDDOWN(D11*10.55,0)</f>
        <v>9030</v>
      </c>
      <c r="F11" s="245" t="s">
        <v>5</v>
      </c>
      <c r="G11" s="246">
        <f>ROUNDUP(E11*10%,0)</f>
        <v>903</v>
      </c>
      <c r="H11" s="245" t="s">
        <v>5</v>
      </c>
      <c r="I11" s="246">
        <f>ROUNDUP(E11*20%,0)</f>
        <v>1806</v>
      </c>
      <c r="J11" s="245" t="s">
        <v>5</v>
      </c>
      <c r="K11" s="246">
        <f>ROUNDUP(E11*30%,0)</f>
        <v>2709</v>
      </c>
      <c r="L11" s="247" t="s">
        <v>8</v>
      </c>
      <c r="M11" s="243">
        <v>856</v>
      </c>
      <c r="N11" s="244">
        <f>ROUNDDOWN(M11*10.55,0)</f>
        <v>9030</v>
      </c>
      <c r="O11" s="245" t="s">
        <v>8</v>
      </c>
      <c r="P11" s="246">
        <f>ROUNDUP(N11*10%,0)</f>
        <v>903</v>
      </c>
      <c r="Q11" s="245" t="s">
        <v>8</v>
      </c>
      <c r="R11" s="246">
        <f>ROUNDUP(N11*20%,0)</f>
        <v>1806</v>
      </c>
      <c r="S11" s="245" t="s">
        <v>5</v>
      </c>
      <c r="T11" s="246">
        <f>ROUNDUP(N11*30%,0)</f>
        <v>2709</v>
      </c>
      <c r="U11" s="247" t="s">
        <v>8</v>
      </c>
      <c r="V11" s="248">
        <v>959</v>
      </c>
      <c r="W11" s="244">
        <f>ROUNDDOWN(V11*10.55,0)</f>
        <v>10117</v>
      </c>
      <c r="X11" s="245" t="s">
        <v>8</v>
      </c>
      <c r="Y11" s="246">
        <f>ROUNDUP(W11*10%,0)</f>
        <v>1012</v>
      </c>
      <c r="Z11" s="245" t="s">
        <v>8</v>
      </c>
      <c r="AA11" s="246">
        <f>ROUNDUP(W11*20%,0)</f>
        <v>2024</v>
      </c>
      <c r="AB11" s="249" t="s">
        <v>5</v>
      </c>
      <c r="AC11" s="246">
        <f>ROUNDUP(W11*30%,0)</f>
        <v>3036</v>
      </c>
      <c r="AD11" s="247" t="s">
        <v>8</v>
      </c>
      <c r="AE11" s="248">
        <v>959</v>
      </c>
      <c r="AF11" s="244">
        <f>ROUNDDOWN(AE11*10.55,0)</f>
        <v>10117</v>
      </c>
      <c r="AG11" s="245" t="s">
        <v>8</v>
      </c>
      <c r="AH11" s="246">
        <f>ROUNDUP(AF11*10%,0)</f>
        <v>1012</v>
      </c>
      <c r="AI11" s="245" t="s">
        <v>8</v>
      </c>
      <c r="AJ11" s="246">
        <f>ROUNDUP(AF11*20%,0)</f>
        <v>2024</v>
      </c>
      <c r="AK11" s="245" t="s">
        <v>5</v>
      </c>
      <c r="AL11" s="246">
        <f>ROUNDUP(AF11*30%,0)</f>
        <v>3036</v>
      </c>
      <c r="AM11" s="247" t="s">
        <v>8</v>
      </c>
    </row>
    <row r="12" spans="2:39" ht="27" customHeight="1" thickBot="1">
      <c r="B12" s="19" t="s">
        <v>11</v>
      </c>
      <c r="C12" s="20" t="s">
        <v>7</v>
      </c>
      <c r="D12" s="251">
        <v>926</v>
      </c>
      <c r="E12" s="252">
        <f>ROUNDDOWN(D12*10.55,0)</f>
        <v>9769</v>
      </c>
      <c r="F12" s="253" t="s">
        <v>5</v>
      </c>
      <c r="G12" s="254">
        <f>ROUNDUP(E12*10%,0)</f>
        <v>977</v>
      </c>
      <c r="H12" s="253" t="s">
        <v>5</v>
      </c>
      <c r="I12" s="254">
        <f>ROUNDUP(E12*20%,0)</f>
        <v>1954</v>
      </c>
      <c r="J12" s="253" t="s">
        <v>5</v>
      </c>
      <c r="K12" s="254">
        <f>ROUNDUP(E12*30%,0)</f>
        <v>2931</v>
      </c>
      <c r="L12" s="255" t="s">
        <v>8</v>
      </c>
      <c r="M12" s="256">
        <v>926</v>
      </c>
      <c r="N12" s="252">
        <f>ROUNDDOWN(M12*10.55,0)</f>
        <v>9769</v>
      </c>
      <c r="O12" s="253" t="s">
        <v>8</v>
      </c>
      <c r="P12" s="254">
        <f>ROUNDUP(N12*10%,0)</f>
        <v>977</v>
      </c>
      <c r="Q12" s="253" t="s">
        <v>8</v>
      </c>
      <c r="R12" s="254">
        <f>ROUNDUP(N12*20%,0)</f>
        <v>1954</v>
      </c>
      <c r="S12" s="253" t="s">
        <v>5</v>
      </c>
      <c r="T12" s="254">
        <f>ROUNDUP(N12*30%,0)</f>
        <v>2931</v>
      </c>
      <c r="U12" s="255" t="s">
        <v>8</v>
      </c>
      <c r="V12" s="256">
        <v>1028</v>
      </c>
      <c r="W12" s="252">
        <f>ROUNDDOWN(V12*10.55,0)</f>
        <v>10845</v>
      </c>
      <c r="X12" s="253" t="s">
        <v>8</v>
      </c>
      <c r="Y12" s="254">
        <f>ROUNDUP(W12*10%,0)</f>
        <v>1085</v>
      </c>
      <c r="Z12" s="253" t="s">
        <v>8</v>
      </c>
      <c r="AA12" s="254">
        <f>ROUNDUP(W12*20%,0)</f>
        <v>2169</v>
      </c>
      <c r="AB12" s="257" t="s">
        <v>5</v>
      </c>
      <c r="AC12" s="254">
        <f>ROUNDUP(W12*30%,0)</f>
        <v>3254</v>
      </c>
      <c r="AD12" s="255" t="s">
        <v>8</v>
      </c>
      <c r="AE12" s="256">
        <v>1028</v>
      </c>
      <c r="AF12" s="252">
        <f>ROUNDDOWN(AE12*10.55,0)</f>
        <v>10845</v>
      </c>
      <c r="AG12" s="253" t="s">
        <v>8</v>
      </c>
      <c r="AH12" s="254">
        <f>ROUNDUP(AF12*10%,0)</f>
        <v>1085</v>
      </c>
      <c r="AI12" s="253" t="s">
        <v>8</v>
      </c>
      <c r="AJ12" s="254">
        <f>ROUNDUP(AF12*20%,0)</f>
        <v>2169</v>
      </c>
      <c r="AK12" s="253" t="s">
        <v>5</v>
      </c>
      <c r="AL12" s="254">
        <f>ROUNDUP(AF12*30%,0)</f>
        <v>3254</v>
      </c>
      <c r="AM12" s="255" t="s">
        <v>8</v>
      </c>
    </row>
    <row r="13" spans="2:39" ht="11.25" customHeight="1">
      <c r="B13" s="66"/>
      <c r="C13" s="66"/>
      <c r="D13" s="134"/>
      <c r="E13" s="68"/>
      <c r="F13" s="68"/>
      <c r="G13" s="68"/>
      <c r="H13" s="68"/>
      <c r="I13" s="68"/>
      <c r="J13" s="68"/>
      <c r="K13" s="68"/>
      <c r="L13" s="68"/>
      <c r="M13" s="68"/>
      <c r="N13" s="68"/>
      <c r="O13" s="68"/>
      <c r="P13" s="68"/>
      <c r="Q13" s="68"/>
      <c r="R13" s="68"/>
      <c r="S13" s="68"/>
      <c r="T13" s="68"/>
      <c r="U13" s="68"/>
      <c r="V13" s="68"/>
      <c r="W13" s="68"/>
      <c r="X13" s="68"/>
      <c r="Y13" s="68"/>
      <c r="Z13" s="68"/>
      <c r="AA13" s="68"/>
      <c r="AB13" s="70"/>
      <c r="AC13" s="68"/>
      <c r="AD13" s="68"/>
      <c r="AE13" s="135"/>
      <c r="AF13" s="68"/>
      <c r="AG13" s="68"/>
      <c r="AH13" s="68"/>
      <c r="AI13" s="68"/>
      <c r="AJ13" s="68"/>
      <c r="AK13" s="68"/>
      <c r="AL13" s="68"/>
      <c r="AM13" s="68"/>
    </row>
    <row r="14" spans="2:39" s="349" customFormat="1" ht="19.5" customHeight="1">
      <c r="B14" s="620" t="s">
        <v>169</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350"/>
    </row>
    <row r="15" spans="2:39" s="349" customFormat="1" ht="39.75" customHeight="1">
      <c r="B15" s="620" t="s">
        <v>178</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350"/>
    </row>
    <row r="16" spans="2:39" s="349" customFormat="1" ht="19.5" customHeight="1">
      <c r="B16" s="620" t="s">
        <v>170</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350"/>
    </row>
    <row r="17" spans="2:38" ht="19.5" customHeight="1">
      <c r="B17" s="627" t="s">
        <v>167</v>
      </c>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row>
    <row r="18" spans="2:38" ht="19.5" customHeight="1">
      <c r="B18" s="627" t="s">
        <v>168</v>
      </c>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row>
    <row r="19" spans="2:38" ht="19.5" customHeight="1">
      <c r="B19" s="620" t="s">
        <v>172</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row>
    <row r="20" spans="2:38" ht="19.5" customHeight="1">
      <c r="B20" s="628" t="s">
        <v>171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row>
    <row r="21" spans="2:37" ht="11.25" customHeight="1">
      <c r="B21" s="66"/>
      <c r="C21" s="66"/>
      <c r="D21" s="67"/>
      <c r="E21" s="68"/>
      <c r="F21" s="68"/>
      <c r="G21" s="68"/>
      <c r="H21" s="68"/>
      <c r="I21" s="68"/>
      <c r="J21" s="68"/>
      <c r="K21" s="68"/>
      <c r="L21" s="68"/>
      <c r="M21" s="69"/>
      <c r="N21" s="68"/>
      <c r="O21" s="68"/>
      <c r="P21" s="68"/>
      <c r="Q21" s="68"/>
      <c r="R21" s="68"/>
      <c r="S21" s="68"/>
      <c r="T21" s="68"/>
      <c r="U21" s="68"/>
      <c r="V21" s="69"/>
      <c r="W21" s="68"/>
      <c r="X21" s="68"/>
      <c r="Y21" s="68"/>
      <c r="Z21" s="68"/>
      <c r="AA21" s="68"/>
      <c r="AB21" s="70"/>
      <c r="AC21" s="70"/>
      <c r="AD21" s="70"/>
      <c r="AE21" s="71"/>
      <c r="AF21" s="68"/>
      <c r="AG21" s="68"/>
      <c r="AH21" s="68"/>
      <c r="AI21" s="68"/>
      <c r="AJ21" s="68"/>
      <c r="AK21" s="68"/>
    </row>
    <row r="22" ht="15" customHeight="1">
      <c r="B22" s="72" t="s">
        <v>12</v>
      </c>
    </row>
    <row r="23" spans="2:39" ht="18.75" customHeight="1">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1"/>
      <c r="AA23" s="532" t="s">
        <v>72</v>
      </c>
      <c r="AB23" s="530"/>
      <c r="AC23" s="530"/>
      <c r="AD23" s="530"/>
      <c r="AE23" s="531"/>
      <c r="AF23" s="533" t="s">
        <v>75</v>
      </c>
      <c r="AG23" s="534"/>
      <c r="AH23" s="693" t="s">
        <v>71</v>
      </c>
      <c r="AI23" s="694"/>
      <c r="AJ23" s="694"/>
      <c r="AK23" s="694"/>
      <c r="AL23" s="694"/>
      <c r="AM23" s="695"/>
    </row>
    <row r="24" spans="2:39" ht="13.5" thickBo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7"/>
      <c r="AA24" s="538" t="s">
        <v>73</v>
      </c>
      <c r="AB24" s="539"/>
      <c r="AC24" s="539"/>
      <c r="AD24" s="539"/>
      <c r="AE24" s="540"/>
      <c r="AF24" s="541" t="s">
        <v>74</v>
      </c>
      <c r="AG24" s="542"/>
      <c r="AH24" s="625" t="s">
        <v>65</v>
      </c>
      <c r="AI24" s="625"/>
      <c r="AJ24" s="625" t="s">
        <v>66</v>
      </c>
      <c r="AK24" s="676"/>
      <c r="AL24" s="625" t="s">
        <v>112</v>
      </c>
      <c r="AM24" s="626"/>
    </row>
    <row r="25" spans="2:39" ht="24.75" customHeight="1" thickTop="1">
      <c r="B25" s="612" t="s">
        <v>179</v>
      </c>
      <c r="C25" s="613"/>
      <c r="D25" s="613"/>
      <c r="E25" s="614"/>
      <c r="F25" s="58"/>
      <c r="G25" s="85"/>
      <c r="H25" s="85"/>
      <c r="I25" s="609" t="s">
        <v>14</v>
      </c>
      <c r="J25" s="609"/>
      <c r="K25" s="609"/>
      <c r="L25" s="609"/>
      <c r="M25" s="609"/>
      <c r="N25" s="609"/>
      <c r="O25" s="609"/>
      <c r="P25" s="609"/>
      <c r="Q25" s="609"/>
      <c r="R25" s="609"/>
      <c r="S25" s="609"/>
      <c r="T25" s="609"/>
      <c r="U25" s="609"/>
      <c r="V25" s="609"/>
      <c r="W25" s="609"/>
      <c r="X25" s="609"/>
      <c r="Y25" s="77"/>
      <c r="Z25" s="77"/>
      <c r="AA25" s="59"/>
      <c r="AB25" s="610" t="s">
        <v>15</v>
      </c>
      <c r="AC25" s="610"/>
      <c r="AD25" s="610"/>
      <c r="AE25" s="611"/>
      <c r="AF25" s="60">
        <f>ROUNDDOWN(AB25*10.55,0)</f>
        <v>126</v>
      </c>
      <c r="AG25" s="61" t="s">
        <v>5</v>
      </c>
      <c r="AH25" s="92">
        <f>ROUNDUP(AF25*10%,0)</f>
        <v>13</v>
      </c>
      <c r="AI25" s="61" t="s">
        <v>8</v>
      </c>
      <c r="AJ25" s="62">
        <f>ROUNDUP(AF25*20%,0)</f>
        <v>26</v>
      </c>
      <c r="AK25" s="113" t="s">
        <v>5</v>
      </c>
      <c r="AL25" s="62">
        <f>ROUNDUP(AF25*30%,0)</f>
        <v>38</v>
      </c>
      <c r="AM25" s="139" t="s">
        <v>5</v>
      </c>
    </row>
    <row r="26" spans="2:39" ht="24.75" customHeight="1">
      <c r="B26" s="523" t="s">
        <v>59</v>
      </c>
      <c r="C26" s="524"/>
      <c r="D26" s="524"/>
      <c r="E26" s="525"/>
      <c r="F26" s="32"/>
      <c r="G26" s="78"/>
      <c r="H26" s="78"/>
      <c r="I26" s="526" t="s">
        <v>14</v>
      </c>
      <c r="J26" s="526"/>
      <c r="K26" s="526"/>
      <c r="L26" s="526"/>
      <c r="M26" s="526"/>
      <c r="N26" s="526"/>
      <c r="O26" s="526"/>
      <c r="P26" s="526"/>
      <c r="Q26" s="526"/>
      <c r="R26" s="526"/>
      <c r="S26" s="526"/>
      <c r="T26" s="526"/>
      <c r="U26" s="526"/>
      <c r="V26" s="526"/>
      <c r="W26" s="526"/>
      <c r="X26" s="526"/>
      <c r="Y26" s="84"/>
      <c r="Z26" s="84"/>
      <c r="AA26" s="74"/>
      <c r="AB26" s="449" t="s">
        <v>60</v>
      </c>
      <c r="AC26" s="449"/>
      <c r="AD26" s="449"/>
      <c r="AE26" s="598"/>
      <c r="AF26" s="34">
        <f aca="true" t="shared" si="0" ref="AF26:AF57">ROUNDDOWN(AB26*10.55,0)</f>
        <v>590</v>
      </c>
      <c r="AG26" s="40" t="s">
        <v>5</v>
      </c>
      <c r="AH26" s="93">
        <f aca="true" t="shared" si="1" ref="AH26:AH57">ROUNDUP(AF26*10%,0)</f>
        <v>59</v>
      </c>
      <c r="AI26" s="40" t="s">
        <v>8</v>
      </c>
      <c r="AJ26" s="64">
        <f aca="true" t="shared" si="2" ref="AJ26:AJ57">ROUNDUP(AF26*20%,0)</f>
        <v>118</v>
      </c>
      <c r="AK26" s="114" t="s">
        <v>5</v>
      </c>
      <c r="AL26" s="124">
        <f>ROUNDUP(AF26*30%,0)</f>
        <v>177</v>
      </c>
      <c r="AM26" s="120" t="s">
        <v>8</v>
      </c>
    </row>
    <row r="27" spans="2:39" ht="24.75" customHeight="1">
      <c r="B27" s="602" t="s">
        <v>93</v>
      </c>
      <c r="C27" s="603"/>
      <c r="D27" s="603"/>
      <c r="E27" s="575"/>
      <c r="F27" s="161"/>
      <c r="G27" s="82"/>
      <c r="H27" s="82"/>
      <c r="I27" s="571" t="s">
        <v>14</v>
      </c>
      <c r="J27" s="530"/>
      <c r="K27" s="530"/>
      <c r="L27" s="530"/>
      <c r="M27" s="530"/>
      <c r="N27" s="530"/>
      <c r="O27" s="530"/>
      <c r="P27" s="530"/>
      <c r="Q27" s="530"/>
      <c r="R27" s="530"/>
      <c r="S27" s="530"/>
      <c r="T27" s="530"/>
      <c r="U27" s="530"/>
      <c r="V27" s="530"/>
      <c r="W27" s="530"/>
      <c r="X27" s="530"/>
      <c r="Y27" s="138"/>
      <c r="Z27" s="138"/>
      <c r="AA27" s="162"/>
      <c r="AB27" s="604" t="s">
        <v>18</v>
      </c>
      <c r="AC27" s="604"/>
      <c r="AD27" s="604"/>
      <c r="AE27" s="605"/>
      <c r="AF27" s="163">
        <f t="shared" si="0"/>
        <v>42</v>
      </c>
      <c r="AG27" s="42" t="s">
        <v>5</v>
      </c>
      <c r="AH27" s="95">
        <f t="shared" si="1"/>
        <v>5</v>
      </c>
      <c r="AI27" s="42" t="s">
        <v>8</v>
      </c>
      <c r="AJ27" s="164">
        <f t="shared" si="2"/>
        <v>9</v>
      </c>
      <c r="AK27" s="165" t="s">
        <v>5</v>
      </c>
      <c r="AL27" s="159">
        <f aca="true" t="shared" si="3" ref="AL27:AL57">ROUNDUP(AF27*30%,0)</f>
        <v>13</v>
      </c>
      <c r="AM27" s="143" t="s">
        <v>8</v>
      </c>
    </row>
    <row r="28" spans="2:39" ht="24.75" customHeight="1">
      <c r="B28" s="588" t="s">
        <v>94</v>
      </c>
      <c r="C28" s="599"/>
      <c r="D28" s="599"/>
      <c r="E28" s="600"/>
      <c r="F28" s="145"/>
      <c r="G28" s="144"/>
      <c r="H28" s="144"/>
      <c r="I28" s="552" t="s">
        <v>14</v>
      </c>
      <c r="J28" s="601"/>
      <c r="K28" s="601"/>
      <c r="L28" s="601"/>
      <c r="M28" s="601"/>
      <c r="N28" s="601"/>
      <c r="O28" s="601"/>
      <c r="P28" s="601"/>
      <c r="Q28" s="601"/>
      <c r="R28" s="601"/>
      <c r="S28" s="601"/>
      <c r="T28" s="601"/>
      <c r="U28" s="601"/>
      <c r="V28" s="601"/>
      <c r="W28" s="601"/>
      <c r="X28" s="601"/>
      <c r="Y28" s="155"/>
      <c r="Z28" s="155"/>
      <c r="AA28" s="156"/>
      <c r="AB28" s="554" t="s">
        <v>20</v>
      </c>
      <c r="AC28" s="554"/>
      <c r="AD28" s="554"/>
      <c r="AE28" s="591"/>
      <c r="AF28" s="148">
        <f t="shared" si="0"/>
        <v>84</v>
      </c>
      <c r="AG28" s="149" t="s">
        <v>5</v>
      </c>
      <c r="AH28" s="150">
        <f t="shared" si="1"/>
        <v>9</v>
      </c>
      <c r="AI28" s="149" t="s">
        <v>8</v>
      </c>
      <c r="AJ28" s="151">
        <f t="shared" si="2"/>
        <v>17</v>
      </c>
      <c r="AK28" s="152" t="s">
        <v>5</v>
      </c>
      <c r="AL28" s="160">
        <f t="shared" si="3"/>
        <v>26</v>
      </c>
      <c r="AM28" s="154" t="s">
        <v>8</v>
      </c>
    </row>
    <row r="29" spans="2:39" ht="24.75" customHeight="1">
      <c r="B29" s="588" t="s">
        <v>95</v>
      </c>
      <c r="C29" s="589"/>
      <c r="D29" s="589"/>
      <c r="E29" s="590"/>
      <c r="F29" s="145"/>
      <c r="G29" s="144"/>
      <c r="H29" s="144"/>
      <c r="I29" s="552" t="s">
        <v>14</v>
      </c>
      <c r="J29" s="553"/>
      <c r="K29" s="553"/>
      <c r="L29" s="553"/>
      <c r="M29" s="553"/>
      <c r="N29" s="553"/>
      <c r="O29" s="553"/>
      <c r="P29" s="553"/>
      <c r="Q29" s="553"/>
      <c r="R29" s="553"/>
      <c r="S29" s="553"/>
      <c r="T29" s="553"/>
      <c r="U29" s="553"/>
      <c r="V29" s="553"/>
      <c r="W29" s="553"/>
      <c r="X29" s="553"/>
      <c r="Y29" s="146"/>
      <c r="Z29" s="146"/>
      <c r="AA29" s="147"/>
      <c r="AB29" s="554" t="s">
        <v>44</v>
      </c>
      <c r="AC29" s="554"/>
      <c r="AD29" s="554"/>
      <c r="AE29" s="591"/>
      <c r="AF29" s="187">
        <f>ROUNDDOWN(AB29*10.55,0)</f>
        <v>126</v>
      </c>
      <c r="AG29" s="188" t="s">
        <v>5</v>
      </c>
      <c r="AH29" s="189">
        <f>ROUNDUP(AF29*10%,0)</f>
        <v>13</v>
      </c>
      <c r="AI29" s="188" t="s">
        <v>8</v>
      </c>
      <c r="AJ29" s="190">
        <f>ROUNDUP(AF29*20%,0)</f>
        <v>26</v>
      </c>
      <c r="AK29" s="191" t="s">
        <v>5</v>
      </c>
      <c r="AL29" s="160">
        <f t="shared" si="3"/>
        <v>38</v>
      </c>
      <c r="AM29" s="154" t="s">
        <v>8</v>
      </c>
    </row>
    <row r="30" spans="2:39" ht="24.75" customHeight="1">
      <c r="B30" s="588" t="s">
        <v>96</v>
      </c>
      <c r="C30" s="589"/>
      <c r="D30" s="589"/>
      <c r="E30" s="590"/>
      <c r="F30" s="145"/>
      <c r="G30" s="144"/>
      <c r="H30" s="144"/>
      <c r="I30" s="552" t="s">
        <v>14</v>
      </c>
      <c r="J30" s="553"/>
      <c r="K30" s="553"/>
      <c r="L30" s="553"/>
      <c r="M30" s="553"/>
      <c r="N30" s="553"/>
      <c r="O30" s="553"/>
      <c r="P30" s="553"/>
      <c r="Q30" s="553"/>
      <c r="R30" s="553"/>
      <c r="S30" s="553"/>
      <c r="T30" s="553"/>
      <c r="U30" s="553"/>
      <c r="V30" s="553"/>
      <c r="W30" s="553"/>
      <c r="X30" s="553"/>
      <c r="Y30" s="146"/>
      <c r="Z30" s="146"/>
      <c r="AA30" s="147"/>
      <c r="AB30" s="554" t="s">
        <v>99</v>
      </c>
      <c r="AC30" s="554"/>
      <c r="AD30" s="554"/>
      <c r="AE30" s="591"/>
      <c r="AF30" s="187">
        <f>ROUNDDOWN(AB30*10.55,0)</f>
        <v>63</v>
      </c>
      <c r="AG30" s="188" t="s">
        <v>5</v>
      </c>
      <c r="AH30" s="189">
        <f>ROUNDUP(AF30*10%,0)</f>
        <v>7</v>
      </c>
      <c r="AI30" s="188" t="s">
        <v>8</v>
      </c>
      <c r="AJ30" s="190">
        <f>ROUNDUP(AF30*20%,0)</f>
        <v>13</v>
      </c>
      <c r="AK30" s="192" t="s">
        <v>5</v>
      </c>
      <c r="AL30" s="160">
        <f t="shared" si="3"/>
        <v>19</v>
      </c>
      <c r="AM30" s="154" t="s">
        <v>8</v>
      </c>
    </row>
    <row r="31" spans="2:39" ht="24.75" customHeight="1">
      <c r="B31" s="588" t="s">
        <v>97</v>
      </c>
      <c r="C31" s="589"/>
      <c r="D31" s="589"/>
      <c r="E31" s="590"/>
      <c r="F31" s="145"/>
      <c r="G31" s="144"/>
      <c r="H31" s="144"/>
      <c r="I31" s="552" t="s">
        <v>14</v>
      </c>
      <c r="J31" s="553"/>
      <c r="K31" s="553"/>
      <c r="L31" s="553"/>
      <c r="M31" s="553"/>
      <c r="N31" s="553"/>
      <c r="O31" s="553"/>
      <c r="P31" s="553"/>
      <c r="Q31" s="553"/>
      <c r="R31" s="553"/>
      <c r="S31" s="553"/>
      <c r="T31" s="553"/>
      <c r="U31" s="553"/>
      <c r="V31" s="553"/>
      <c r="W31" s="553"/>
      <c r="X31" s="553"/>
      <c r="Y31" s="146"/>
      <c r="Z31" s="146"/>
      <c r="AA31" s="147"/>
      <c r="AB31" s="554" t="s">
        <v>33</v>
      </c>
      <c r="AC31" s="554"/>
      <c r="AD31" s="554"/>
      <c r="AE31" s="591"/>
      <c r="AF31" s="187">
        <f t="shared" si="0"/>
        <v>242</v>
      </c>
      <c r="AG31" s="188" t="s">
        <v>5</v>
      </c>
      <c r="AH31" s="189">
        <f t="shared" si="1"/>
        <v>25</v>
      </c>
      <c r="AI31" s="188" t="s">
        <v>8</v>
      </c>
      <c r="AJ31" s="190">
        <f t="shared" si="2"/>
        <v>49</v>
      </c>
      <c r="AK31" s="191" t="s">
        <v>5</v>
      </c>
      <c r="AL31" s="160">
        <f t="shared" si="3"/>
        <v>73</v>
      </c>
      <c r="AM31" s="154" t="s">
        <v>8</v>
      </c>
    </row>
    <row r="32" spans="2:39" ht="24.75" customHeight="1">
      <c r="B32" s="592" t="s">
        <v>98</v>
      </c>
      <c r="C32" s="593"/>
      <c r="D32" s="593"/>
      <c r="E32" s="594"/>
      <c r="F32" s="43"/>
      <c r="G32" s="83"/>
      <c r="H32" s="83"/>
      <c r="I32" s="569" t="s">
        <v>14</v>
      </c>
      <c r="J32" s="595"/>
      <c r="K32" s="595"/>
      <c r="L32" s="595"/>
      <c r="M32" s="595"/>
      <c r="N32" s="595"/>
      <c r="O32" s="595"/>
      <c r="P32" s="595"/>
      <c r="Q32" s="595"/>
      <c r="R32" s="595"/>
      <c r="S32" s="595"/>
      <c r="T32" s="595"/>
      <c r="U32" s="595"/>
      <c r="V32" s="595"/>
      <c r="W32" s="595"/>
      <c r="X32" s="595"/>
      <c r="Y32" s="193"/>
      <c r="Z32" s="193"/>
      <c r="AA32" s="194"/>
      <c r="AB32" s="567" t="s">
        <v>100</v>
      </c>
      <c r="AC32" s="567"/>
      <c r="AD32" s="567"/>
      <c r="AE32" s="568"/>
      <c r="AF32" s="195">
        <f t="shared" si="0"/>
        <v>137</v>
      </c>
      <c r="AG32" s="196" t="s">
        <v>5</v>
      </c>
      <c r="AH32" s="197">
        <f t="shared" si="1"/>
        <v>14</v>
      </c>
      <c r="AI32" s="196" t="s">
        <v>8</v>
      </c>
      <c r="AJ32" s="198">
        <f t="shared" si="2"/>
        <v>28</v>
      </c>
      <c r="AK32" s="199" t="s">
        <v>5</v>
      </c>
      <c r="AL32" s="125">
        <f t="shared" si="3"/>
        <v>42</v>
      </c>
      <c r="AM32" s="126" t="s">
        <v>8</v>
      </c>
    </row>
    <row r="33" spans="2:39" ht="24.75" customHeight="1">
      <c r="B33" s="523" t="s">
        <v>61</v>
      </c>
      <c r="C33" s="524"/>
      <c r="D33" s="524"/>
      <c r="E33" s="525"/>
      <c r="F33" s="32"/>
      <c r="G33" s="78"/>
      <c r="H33" s="78"/>
      <c r="I33" s="526" t="s">
        <v>14</v>
      </c>
      <c r="J33" s="526"/>
      <c r="K33" s="526"/>
      <c r="L33" s="526"/>
      <c r="M33" s="526"/>
      <c r="N33" s="526"/>
      <c r="O33" s="526"/>
      <c r="P33" s="526"/>
      <c r="Q33" s="526"/>
      <c r="R33" s="526"/>
      <c r="S33" s="526"/>
      <c r="T33" s="526"/>
      <c r="U33" s="526"/>
      <c r="V33" s="526"/>
      <c r="W33" s="526"/>
      <c r="X33" s="526"/>
      <c r="Y33" s="84"/>
      <c r="Z33" s="84"/>
      <c r="AA33" s="74"/>
      <c r="AB33" s="449" t="s">
        <v>85</v>
      </c>
      <c r="AC33" s="449"/>
      <c r="AD33" s="449"/>
      <c r="AE33" s="598"/>
      <c r="AF33" s="215">
        <f>ROUNDDOWN(AB33*10.55,0)</f>
        <v>611</v>
      </c>
      <c r="AG33" s="232" t="s">
        <v>5</v>
      </c>
      <c r="AH33" s="233">
        <f t="shared" si="1"/>
        <v>62</v>
      </c>
      <c r="AI33" s="232" t="s">
        <v>8</v>
      </c>
      <c r="AJ33" s="264">
        <f t="shared" si="2"/>
        <v>123</v>
      </c>
      <c r="AK33" s="265" t="s">
        <v>5</v>
      </c>
      <c r="AL33" s="124">
        <f t="shared" si="3"/>
        <v>184</v>
      </c>
      <c r="AM33" s="120" t="s">
        <v>8</v>
      </c>
    </row>
    <row r="34" spans="2:39" ht="24.75" customHeight="1">
      <c r="B34" s="562" t="s">
        <v>136</v>
      </c>
      <c r="C34" s="596"/>
      <c r="D34" s="596"/>
      <c r="E34" s="597"/>
      <c r="F34" s="36"/>
      <c r="G34" s="80"/>
      <c r="H34" s="80"/>
      <c r="I34" s="571" t="s">
        <v>118</v>
      </c>
      <c r="J34" s="579"/>
      <c r="K34" s="579"/>
      <c r="L34" s="579"/>
      <c r="M34" s="579"/>
      <c r="N34" s="579"/>
      <c r="O34" s="579"/>
      <c r="P34" s="579"/>
      <c r="Q34" s="579"/>
      <c r="R34" s="579"/>
      <c r="S34" s="579"/>
      <c r="T34" s="579"/>
      <c r="U34" s="579"/>
      <c r="V34" s="579"/>
      <c r="W34" s="579"/>
      <c r="X34" s="579"/>
      <c r="Y34" s="140"/>
      <c r="Z34" s="140"/>
      <c r="AA34" s="141"/>
      <c r="AB34" s="580" t="s">
        <v>86</v>
      </c>
      <c r="AC34" s="580"/>
      <c r="AD34" s="580"/>
      <c r="AE34" s="581"/>
      <c r="AF34" s="200">
        <f>ROUNDDOWN(AB34*10.55,0)</f>
        <v>137</v>
      </c>
      <c r="AG34" s="201" t="s">
        <v>5</v>
      </c>
      <c r="AH34" s="202">
        <f>ROUNDUP(AF34*10%,0)</f>
        <v>14</v>
      </c>
      <c r="AI34" s="201" t="s">
        <v>8</v>
      </c>
      <c r="AJ34" s="203">
        <f>ROUNDUP(AF34*20%,0)</f>
        <v>28</v>
      </c>
      <c r="AK34" s="204" t="s">
        <v>5</v>
      </c>
      <c r="AL34" s="159">
        <f t="shared" si="3"/>
        <v>42</v>
      </c>
      <c r="AM34" s="143" t="s">
        <v>8</v>
      </c>
    </row>
    <row r="35" spans="2:39" ht="24.75" customHeight="1">
      <c r="B35" s="588" t="s">
        <v>137</v>
      </c>
      <c r="C35" s="589"/>
      <c r="D35" s="589"/>
      <c r="E35" s="590"/>
      <c r="F35" s="145"/>
      <c r="G35" s="144"/>
      <c r="H35" s="144"/>
      <c r="I35" s="552" t="s">
        <v>118</v>
      </c>
      <c r="J35" s="553"/>
      <c r="K35" s="553"/>
      <c r="L35" s="553"/>
      <c r="M35" s="553"/>
      <c r="N35" s="553"/>
      <c r="O35" s="553"/>
      <c r="P35" s="553"/>
      <c r="Q35" s="553"/>
      <c r="R35" s="553"/>
      <c r="S35" s="553"/>
      <c r="T35" s="553"/>
      <c r="U35" s="553"/>
      <c r="V35" s="553"/>
      <c r="W35" s="553"/>
      <c r="X35" s="553"/>
      <c r="Y35" s="146"/>
      <c r="Z35" s="146"/>
      <c r="AA35" s="147"/>
      <c r="AB35" s="554" t="s">
        <v>21</v>
      </c>
      <c r="AC35" s="554"/>
      <c r="AD35" s="554"/>
      <c r="AE35" s="591"/>
      <c r="AF35" s="187">
        <f>ROUNDDOWN(AB35*10.55,0)</f>
        <v>189</v>
      </c>
      <c r="AG35" s="188" t="s">
        <v>5</v>
      </c>
      <c r="AH35" s="189">
        <f>ROUNDUP(AF35*10%,0)</f>
        <v>19</v>
      </c>
      <c r="AI35" s="188" t="s">
        <v>8</v>
      </c>
      <c r="AJ35" s="190">
        <f>ROUNDUP(AF35*20%,0)</f>
        <v>38</v>
      </c>
      <c r="AK35" s="192" t="s">
        <v>5</v>
      </c>
      <c r="AL35" s="160">
        <f t="shared" si="3"/>
        <v>57</v>
      </c>
      <c r="AM35" s="154" t="s">
        <v>8</v>
      </c>
    </row>
    <row r="36" spans="2:39" ht="24.75" customHeight="1">
      <c r="B36" s="588" t="s">
        <v>101</v>
      </c>
      <c r="C36" s="589"/>
      <c r="D36" s="589"/>
      <c r="E36" s="590"/>
      <c r="F36" s="145"/>
      <c r="G36" s="144"/>
      <c r="H36" s="144"/>
      <c r="I36" s="552" t="s">
        <v>122</v>
      </c>
      <c r="J36" s="553"/>
      <c r="K36" s="553"/>
      <c r="L36" s="553"/>
      <c r="M36" s="553"/>
      <c r="N36" s="553"/>
      <c r="O36" s="553"/>
      <c r="P36" s="553"/>
      <c r="Q36" s="553"/>
      <c r="R36" s="553"/>
      <c r="S36" s="553"/>
      <c r="T36" s="553"/>
      <c r="U36" s="553"/>
      <c r="V36" s="553"/>
      <c r="W36" s="553"/>
      <c r="X36" s="553"/>
      <c r="Y36" s="146"/>
      <c r="Z36" s="146"/>
      <c r="AA36" s="147"/>
      <c r="AB36" s="554" t="s">
        <v>103</v>
      </c>
      <c r="AC36" s="554"/>
      <c r="AD36" s="554"/>
      <c r="AE36" s="591"/>
      <c r="AF36" s="187">
        <f t="shared" si="0"/>
        <v>158</v>
      </c>
      <c r="AG36" s="188" t="s">
        <v>5</v>
      </c>
      <c r="AH36" s="189">
        <f t="shared" si="1"/>
        <v>16</v>
      </c>
      <c r="AI36" s="188" t="s">
        <v>8</v>
      </c>
      <c r="AJ36" s="190">
        <f t="shared" si="2"/>
        <v>32</v>
      </c>
      <c r="AK36" s="192" t="s">
        <v>5</v>
      </c>
      <c r="AL36" s="160">
        <f t="shared" si="3"/>
        <v>48</v>
      </c>
      <c r="AM36" s="154" t="s">
        <v>8</v>
      </c>
    </row>
    <row r="37" spans="2:39" ht="24.75" customHeight="1">
      <c r="B37" s="592" t="s">
        <v>102</v>
      </c>
      <c r="C37" s="593"/>
      <c r="D37" s="593"/>
      <c r="E37" s="594"/>
      <c r="F37" s="43"/>
      <c r="G37" s="83"/>
      <c r="H37" s="83"/>
      <c r="I37" s="569" t="s">
        <v>122</v>
      </c>
      <c r="J37" s="595"/>
      <c r="K37" s="595"/>
      <c r="L37" s="595"/>
      <c r="M37" s="595"/>
      <c r="N37" s="595"/>
      <c r="O37" s="595"/>
      <c r="P37" s="595"/>
      <c r="Q37" s="595"/>
      <c r="R37" s="595"/>
      <c r="S37" s="595"/>
      <c r="T37" s="595"/>
      <c r="U37" s="595"/>
      <c r="V37" s="595"/>
      <c r="W37" s="595"/>
      <c r="X37" s="595"/>
      <c r="Y37" s="193"/>
      <c r="Z37" s="193"/>
      <c r="AA37" s="194"/>
      <c r="AB37" s="567" t="s">
        <v>104</v>
      </c>
      <c r="AC37" s="567"/>
      <c r="AD37" s="567"/>
      <c r="AE37" s="568"/>
      <c r="AF37" s="195">
        <f t="shared" si="0"/>
        <v>211</v>
      </c>
      <c r="AG37" s="196" t="s">
        <v>5</v>
      </c>
      <c r="AH37" s="197">
        <f t="shared" si="1"/>
        <v>22</v>
      </c>
      <c r="AI37" s="196" t="s">
        <v>8</v>
      </c>
      <c r="AJ37" s="198">
        <f t="shared" si="2"/>
        <v>43</v>
      </c>
      <c r="AK37" s="199" t="s">
        <v>5</v>
      </c>
      <c r="AL37" s="125">
        <f t="shared" si="3"/>
        <v>64</v>
      </c>
      <c r="AM37" s="126" t="s">
        <v>8</v>
      </c>
    </row>
    <row r="38" spans="2:39" s="284" customFormat="1" ht="24.75" customHeight="1">
      <c r="B38" s="400" t="s">
        <v>132</v>
      </c>
      <c r="C38" s="401"/>
      <c r="D38" s="401"/>
      <c r="E38" s="401"/>
      <c r="F38" s="278"/>
      <c r="G38" s="279"/>
      <c r="H38" s="279"/>
      <c r="I38" s="401" t="s">
        <v>135</v>
      </c>
      <c r="J38" s="402"/>
      <c r="K38" s="402"/>
      <c r="L38" s="402"/>
      <c r="M38" s="402"/>
      <c r="N38" s="402"/>
      <c r="O38" s="402"/>
      <c r="P38" s="402"/>
      <c r="Q38" s="402"/>
      <c r="R38" s="402"/>
      <c r="S38" s="402"/>
      <c r="T38" s="402"/>
      <c r="U38" s="402"/>
      <c r="V38" s="402"/>
      <c r="W38" s="402"/>
      <c r="X38" s="402"/>
      <c r="Y38" s="280"/>
      <c r="Z38" s="280"/>
      <c r="AA38" s="281"/>
      <c r="AB38" s="403" t="s">
        <v>133</v>
      </c>
      <c r="AC38" s="403"/>
      <c r="AD38" s="403"/>
      <c r="AE38" s="424"/>
      <c r="AF38" s="37">
        <f>ROUNDDOWN(AB38*10.55,0)</f>
        <v>1055</v>
      </c>
      <c r="AG38" s="38" t="s">
        <v>5</v>
      </c>
      <c r="AH38" s="97">
        <f>ROUNDUP(AF38*10%,0)</f>
        <v>106</v>
      </c>
      <c r="AI38" s="38" t="s">
        <v>8</v>
      </c>
      <c r="AJ38" s="39">
        <f>ROUNDUP(AF38*20%,0)</f>
        <v>211</v>
      </c>
      <c r="AK38" s="118" t="s">
        <v>5</v>
      </c>
      <c r="AL38" s="325">
        <f t="shared" si="3"/>
        <v>317</v>
      </c>
      <c r="AM38" s="283" t="s">
        <v>8</v>
      </c>
    </row>
    <row r="39" spans="2:39" s="284" customFormat="1" ht="40.5" customHeight="1">
      <c r="B39" s="472" t="s">
        <v>165</v>
      </c>
      <c r="C39" s="473"/>
      <c r="D39" s="473"/>
      <c r="E39" s="473"/>
      <c r="F39" s="285"/>
      <c r="G39" s="286"/>
      <c r="H39" s="286"/>
      <c r="I39" s="473" t="s">
        <v>115</v>
      </c>
      <c r="J39" s="474"/>
      <c r="K39" s="474"/>
      <c r="L39" s="474"/>
      <c r="M39" s="474"/>
      <c r="N39" s="474"/>
      <c r="O39" s="474"/>
      <c r="P39" s="474"/>
      <c r="Q39" s="474"/>
      <c r="R39" s="474"/>
      <c r="S39" s="474"/>
      <c r="T39" s="474"/>
      <c r="U39" s="474"/>
      <c r="V39" s="474"/>
      <c r="W39" s="474"/>
      <c r="X39" s="474"/>
      <c r="Y39" s="287"/>
      <c r="Z39" s="287"/>
      <c r="AA39" s="288"/>
      <c r="AB39" s="485" t="s">
        <v>134</v>
      </c>
      <c r="AC39" s="485"/>
      <c r="AD39" s="485"/>
      <c r="AE39" s="486"/>
      <c r="AF39" s="289">
        <f>ROUNDDOWN(AB39*10.55,0)</f>
        <v>2110</v>
      </c>
      <c r="AG39" s="290" t="s">
        <v>5</v>
      </c>
      <c r="AH39" s="291">
        <f>ROUNDUP(AF39*10%,0)</f>
        <v>211</v>
      </c>
      <c r="AI39" s="290" t="s">
        <v>8</v>
      </c>
      <c r="AJ39" s="292">
        <f>ROUNDUP(AF39*20%,0)</f>
        <v>422</v>
      </c>
      <c r="AK39" s="293" t="s">
        <v>5</v>
      </c>
      <c r="AL39" s="326">
        <f t="shared" si="3"/>
        <v>633</v>
      </c>
      <c r="AM39" s="295" t="s">
        <v>8</v>
      </c>
    </row>
    <row r="40" spans="2:39" s="284" customFormat="1" ht="40.5" customHeight="1">
      <c r="B40" s="421" t="s">
        <v>166</v>
      </c>
      <c r="C40" s="422"/>
      <c r="D40" s="422"/>
      <c r="E40" s="422"/>
      <c r="F40" s="296"/>
      <c r="G40" s="297"/>
      <c r="H40" s="297"/>
      <c r="I40" s="422" t="s">
        <v>115</v>
      </c>
      <c r="J40" s="423"/>
      <c r="K40" s="423"/>
      <c r="L40" s="423"/>
      <c r="M40" s="423"/>
      <c r="N40" s="423"/>
      <c r="O40" s="423"/>
      <c r="P40" s="423"/>
      <c r="Q40" s="423"/>
      <c r="R40" s="423"/>
      <c r="S40" s="423"/>
      <c r="T40" s="423"/>
      <c r="U40" s="423"/>
      <c r="V40" s="423"/>
      <c r="W40" s="423"/>
      <c r="X40" s="423"/>
      <c r="Y40" s="298"/>
      <c r="Z40" s="298"/>
      <c r="AA40" s="299"/>
      <c r="AB40" s="398" t="s">
        <v>133</v>
      </c>
      <c r="AC40" s="398"/>
      <c r="AD40" s="398"/>
      <c r="AE40" s="399"/>
      <c r="AF40" s="300">
        <f>ROUNDDOWN(AB40*10.55,0)</f>
        <v>1055</v>
      </c>
      <c r="AG40" s="301" t="s">
        <v>5</v>
      </c>
      <c r="AH40" s="302">
        <f>ROUNDUP(AF40*10%,0)</f>
        <v>106</v>
      </c>
      <c r="AI40" s="301" t="s">
        <v>8</v>
      </c>
      <c r="AJ40" s="303">
        <f>ROUNDUP(AF40*20%,0)</f>
        <v>211</v>
      </c>
      <c r="AK40" s="304" t="s">
        <v>5</v>
      </c>
      <c r="AL40" s="327">
        <f>ROUNDUP(AF40*30%,0)</f>
        <v>317</v>
      </c>
      <c r="AM40" s="306" t="s">
        <v>8</v>
      </c>
    </row>
    <row r="41" spans="2:39" ht="24.75" customHeight="1">
      <c r="B41" s="562" t="s">
        <v>106</v>
      </c>
      <c r="C41" s="571"/>
      <c r="D41" s="571"/>
      <c r="E41" s="571"/>
      <c r="F41" s="36"/>
      <c r="G41" s="80"/>
      <c r="H41" s="80"/>
      <c r="I41" s="571" t="s">
        <v>26</v>
      </c>
      <c r="J41" s="579"/>
      <c r="K41" s="579"/>
      <c r="L41" s="579"/>
      <c r="M41" s="579"/>
      <c r="N41" s="579"/>
      <c r="O41" s="579"/>
      <c r="P41" s="579"/>
      <c r="Q41" s="579"/>
      <c r="R41" s="579"/>
      <c r="S41" s="579"/>
      <c r="T41" s="579"/>
      <c r="U41" s="579"/>
      <c r="V41" s="579"/>
      <c r="W41" s="579"/>
      <c r="X41" s="579"/>
      <c r="Y41" s="140"/>
      <c r="Z41" s="140"/>
      <c r="AA41" s="141"/>
      <c r="AB41" s="580" t="s">
        <v>108</v>
      </c>
      <c r="AC41" s="580"/>
      <c r="AD41" s="580"/>
      <c r="AE41" s="581"/>
      <c r="AF41" s="200">
        <f t="shared" si="0"/>
        <v>31</v>
      </c>
      <c r="AG41" s="201" t="s">
        <v>5</v>
      </c>
      <c r="AH41" s="202">
        <f t="shared" si="1"/>
        <v>4</v>
      </c>
      <c r="AI41" s="201" t="s">
        <v>8</v>
      </c>
      <c r="AJ41" s="203">
        <f t="shared" si="2"/>
        <v>7</v>
      </c>
      <c r="AK41" s="204" t="s">
        <v>5</v>
      </c>
      <c r="AL41" s="159">
        <f t="shared" si="3"/>
        <v>10</v>
      </c>
      <c r="AM41" s="143" t="s">
        <v>8</v>
      </c>
    </row>
    <row r="42" spans="2:39" ht="24" customHeight="1">
      <c r="B42" s="582" t="s">
        <v>107</v>
      </c>
      <c r="C42" s="583"/>
      <c r="D42" s="583"/>
      <c r="E42" s="584"/>
      <c r="F42" s="205"/>
      <c r="G42" s="185"/>
      <c r="H42" s="185"/>
      <c r="I42" s="583" t="s">
        <v>26</v>
      </c>
      <c r="J42" s="585"/>
      <c r="K42" s="585"/>
      <c r="L42" s="585"/>
      <c r="M42" s="585"/>
      <c r="N42" s="585"/>
      <c r="O42" s="585"/>
      <c r="P42" s="585"/>
      <c r="Q42" s="585"/>
      <c r="R42" s="585"/>
      <c r="S42" s="585"/>
      <c r="T42" s="585"/>
      <c r="U42" s="585"/>
      <c r="V42" s="585"/>
      <c r="W42" s="585"/>
      <c r="X42" s="585"/>
      <c r="Y42" s="206"/>
      <c r="Z42" s="206"/>
      <c r="AA42" s="207"/>
      <c r="AB42" s="586" t="s">
        <v>109</v>
      </c>
      <c r="AC42" s="586"/>
      <c r="AD42" s="586"/>
      <c r="AE42" s="587"/>
      <c r="AF42" s="208">
        <f>ROUNDDOWN(AB42*10.55,0)</f>
        <v>42</v>
      </c>
      <c r="AG42" s="209" t="s">
        <v>5</v>
      </c>
      <c r="AH42" s="210">
        <f>ROUNDUP(AF42*10%,0)</f>
        <v>5</v>
      </c>
      <c r="AI42" s="209" t="s">
        <v>8</v>
      </c>
      <c r="AJ42" s="211">
        <f>ROUNDUP(AF42*20%,0)</f>
        <v>9</v>
      </c>
      <c r="AK42" s="212" t="s">
        <v>5</v>
      </c>
      <c r="AL42" s="221">
        <f t="shared" si="3"/>
        <v>13</v>
      </c>
      <c r="AM42" s="214" t="s">
        <v>8</v>
      </c>
    </row>
    <row r="43" spans="2:39" ht="24.75" customHeight="1">
      <c r="B43" s="454" t="s">
        <v>22</v>
      </c>
      <c r="C43" s="565"/>
      <c r="D43" s="565"/>
      <c r="E43" s="565"/>
      <c r="F43" s="32"/>
      <c r="G43" s="78"/>
      <c r="H43" s="78"/>
      <c r="I43" s="565" t="s">
        <v>23</v>
      </c>
      <c r="J43" s="526"/>
      <c r="K43" s="526"/>
      <c r="L43" s="526"/>
      <c r="M43" s="526"/>
      <c r="N43" s="526"/>
      <c r="O43" s="526"/>
      <c r="P43" s="526"/>
      <c r="Q43" s="526"/>
      <c r="R43" s="526"/>
      <c r="S43" s="526"/>
      <c r="T43" s="526"/>
      <c r="U43" s="526"/>
      <c r="V43" s="526"/>
      <c r="W43" s="526"/>
      <c r="X43" s="526"/>
      <c r="Y43" s="84"/>
      <c r="Z43" s="84"/>
      <c r="AA43" s="74"/>
      <c r="AB43" s="449" t="s">
        <v>24</v>
      </c>
      <c r="AC43" s="449"/>
      <c r="AD43" s="449"/>
      <c r="AE43" s="450"/>
      <c r="AF43" s="215">
        <f t="shared" si="0"/>
        <v>2110</v>
      </c>
      <c r="AG43" s="196" t="s">
        <v>5</v>
      </c>
      <c r="AH43" s="197">
        <f t="shared" si="1"/>
        <v>211</v>
      </c>
      <c r="AI43" s="196" t="s">
        <v>8</v>
      </c>
      <c r="AJ43" s="216">
        <f t="shared" si="2"/>
        <v>422</v>
      </c>
      <c r="AK43" s="217" t="s">
        <v>5</v>
      </c>
      <c r="AL43" s="124">
        <f t="shared" si="3"/>
        <v>633</v>
      </c>
      <c r="AM43" s="120" t="s">
        <v>8</v>
      </c>
    </row>
    <row r="44" spans="2:39" ht="24.75" customHeight="1">
      <c r="B44" s="454" t="s">
        <v>25</v>
      </c>
      <c r="C44" s="565"/>
      <c r="D44" s="565"/>
      <c r="E44" s="565"/>
      <c r="F44" s="32"/>
      <c r="G44" s="78"/>
      <c r="H44" s="78"/>
      <c r="I44" s="565" t="s">
        <v>26</v>
      </c>
      <c r="J44" s="526"/>
      <c r="K44" s="526"/>
      <c r="L44" s="526"/>
      <c r="M44" s="526"/>
      <c r="N44" s="526"/>
      <c r="O44" s="526"/>
      <c r="P44" s="526"/>
      <c r="Q44" s="526"/>
      <c r="R44" s="526"/>
      <c r="S44" s="526"/>
      <c r="T44" s="526"/>
      <c r="U44" s="526"/>
      <c r="V44" s="526"/>
      <c r="W44" s="526"/>
      <c r="X44" s="526"/>
      <c r="Y44" s="84"/>
      <c r="Z44" s="84"/>
      <c r="AA44" s="74"/>
      <c r="AB44" s="449" t="s">
        <v>27</v>
      </c>
      <c r="AC44" s="449"/>
      <c r="AD44" s="449"/>
      <c r="AE44" s="450"/>
      <c r="AF44" s="215">
        <f t="shared" si="0"/>
        <v>1266</v>
      </c>
      <c r="AG44" s="196" t="s">
        <v>5</v>
      </c>
      <c r="AH44" s="197">
        <f t="shared" si="1"/>
        <v>127</v>
      </c>
      <c r="AI44" s="196" t="s">
        <v>8</v>
      </c>
      <c r="AJ44" s="216">
        <f t="shared" si="2"/>
        <v>254</v>
      </c>
      <c r="AK44" s="217" t="s">
        <v>5</v>
      </c>
      <c r="AL44" s="124">
        <f t="shared" si="3"/>
        <v>380</v>
      </c>
      <c r="AM44" s="120" t="s">
        <v>8</v>
      </c>
    </row>
    <row r="45" spans="2:39" ht="24.75" customHeight="1">
      <c r="B45" s="562" t="s">
        <v>28</v>
      </c>
      <c r="C45" s="596"/>
      <c r="D45" s="596"/>
      <c r="E45" s="597"/>
      <c r="F45" s="36"/>
      <c r="G45" s="80"/>
      <c r="H45" s="80"/>
      <c r="I45" s="565" t="s">
        <v>29</v>
      </c>
      <c r="J45" s="526"/>
      <c r="K45" s="526"/>
      <c r="L45" s="526"/>
      <c r="M45" s="526"/>
      <c r="N45" s="526"/>
      <c r="O45" s="526"/>
      <c r="P45" s="526"/>
      <c r="Q45" s="526"/>
      <c r="R45" s="526"/>
      <c r="S45" s="526"/>
      <c r="T45" s="526"/>
      <c r="U45" s="526"/>
      <c r="V45" s="526"/>
      <c r="W45" s="526"/>
      <c r="X45" s="526"/>
      <c r="Y45" s="84"/>
      <c r="Z45" s="84"/>
      <c r="AA45" s="74"/>
      <c r="AB45" s="449" t="s">
        <v>30</v>
      </c>
      <c r="AC45" s="449"/>
      <c r="AD45" s="449"/>
      <c r="AE45" s="450"/>
      <c r="AF45" s="215">
        <f t="shared" si="0"/>
        <v>1941</v>
      </c>
      <c r="AG45" s="232" t="s">
        <v>5</v>
      </c>
      <c r="AH45" s="233">
        <f t="shared" si="1"/>
        <v>195</v>
      </c>
      <c r="AI45" s="232" t="s">
        <v>8</v>
      </c>
      <c r="AJ45" s="234">
        <f t="shared" si="2"/>
        <v>389</v>
      </c>
      <c r="AK45" s="217" t="s">
        <v>5</v>
      </c>
      <c r="AL45" s="124">
        <f t="shared" si="3"/>
        <v>583</v>
      </c>
      <c r="AM45" s="120" t="s">
        <v>8</v>
      </c>
    </row>
    <row r="46" spans="2:39" ht="24.75" customHeight="1">
      <c r="B46" s="454" t="s">
        <v>31</v>
      </c>
      <c r="C46" s="455"/>
      <c r="D46" s="455"/>
      <c r="E46" s="456"/>
      <c r="F46" s="32"/>
      <c r="G46" s="78"/>
      <c r="H46" s="78"/>
      <c r="I46" s="565" t="s">
        <v>23</v>
      </c>
      <c r="J46" s="526"/>
      <c r="K46" s="526"/>
      <c r="L46" s="526"/>
      <c r="M46" s="526"/>
      <c r="N46" s="526"/>
      <c r="O46" s="526"/>
      <c r="P46" s="526"/>
      <c r="Q46" s="526"/>
      <c r="R46" s="526"/>
      <c r="S46" s="526"/>
      <c r="T46" s="526"/>
      <c r="U46" s="526"/>
      <c r="V46" s="526"/>
      <c r="W46" s="526"/>
      <c r="X46" s="526"/>
      <c r="Y46" s="84"/>
      <c r="Z46" s="84"/>
      <c r="AA46" s="74"/>
      <c r="AB46" s="449" t="s">
        <v>62</v>
      </c>
      <c r="AC46" s="449"/>
      <c r="AD46" s="449"/>
      <c r="AE46" s="450"/>
      <c r="AF46" s="195">
        <f t="shared" si="0"/>
        <v>949</v>
      </c>
      <c r="AG46" s="196" t="s">
        <v>5</v>
      </c>
      <c r="AH46" s="197">
        <f t="shared" si="1"/>
        <v>95</v>
      </c>
      <c r="AI46" s="196" t="s">
        <v>8</v>
      </c>
      <c r="AJ46" s="198">
        <f t="shared" si="2"/>
        <v>190</v>
      </c>
      <c r="AK46" s="199" t="s">
        <v>5</v>
      </c>
      <c r="AL46" s="124">
        <f t="shared" si="3"/>
        <v>285</v>
      </c>
      <c r="AM46" s="120" t="s">
        <v>8</v>
      </c>
    </row>
    <row r="47" spans="2:39" s="349" customFormat="1" ht="24.75" customHeight="1">
      <c r="B47" s="503" t="s">
        <v>180</v>
      </c>
      <c r="C47" s="504"/>
      <c r="D47" s="504"/>
      <c r="E47" s="505"/>
      <c r="F47" s="371"/>
      <c r="G47" s="372"/>
      <c r="H47" s="372"/>
      <c r="I47" s="506" t="s">
        <v>181</v>
      </c>
      <c r="J47" s="507"/>
      <c r="K47" s="507"/>
      <c r="L47" s="507"/>
      <c r="M47" s="507"/>
      <c r="N47" s="507"/>
      <c r="O47" s="507"/>
      <c r="P47" s="507"/>
      <c r="Q47" s="507"/>
      <c r="R47" s="507"/>
      <c r="S47" s="507"/>
      <c r="T47" s="507"/>
      <c r="U47" s="507"/>
      <c r="V47" s="507"/>
      <c r="W47" s="507"/>
      <c r="X47" s="507"/>
      <c r="Y47" s="373"/>
      <c r="Z47" s="373"/>
      <c r="AA47" s="374"/>
      <c r="AB47" s="671" t="s">
        <v>182</v>
      </c>
      <c r="AC47" s="671"/>
      <c r="AD47" s="671"/>
      <c r="AE47" s="672"/>
      <c r="AF47" s="108">
        <f>ROUNDDOWN(AB47*10.55,0)</f>
        <v>527</v>
      </c>
      <c r="AG47" s="109" t="s">
        <v>5</v>
      </c>
      <c r="AH47" s="110">
        <f>ROUNDUP(AF47*10%,0)</f>
        <v>53</v>
      </c>
      <c r="AI47" s="109" t="s">
        <v>8</v>
      </c>
      <c r="AJ47" s="111">
        <f>ROUNDUP(AF47*20%,0)</f>
        <v>106</v>
      </c>
      <c r="AK47" s="115" t="s">
        <v>5</v>
      </c>
      <c r="AL47" s="378">
        <f>ROUNDUP(AF47*30%,0)</f>
        <v>159</v>
      </c>
      <c r="AM47" s="376" t="s">
        <v>8</v>
      </c>
    </row>
    <row r="48" spans="2:39" ht="24.75" customHeight="1">
      <c r="B48" s="454" t="s">
        <v>32</v>
      </c>
      <c r="C48" s="565"/>
      <c r="D48" s="565"/>
      <c r="E48" s="565"/>
      <c r="F48" s="32"/>
      <c r="G48" s="78"/>
      <c r="H48" s="78"/>
      <c r="I48" s="565" t="s">
        <v>124</v>
      </c>
      <c r="J48" s="526"/>
      <c r="K48" s="526"/>
      <c r="L48" s="526"/>
      <c r="M48" s="526"/>
      <c r="N48" s="526"/>
      <c r="O48" s="526"/>
      <c r="P48" s="526"/>
      <c r="Q48" s="526"/>
      <c r="R48" s="526"/>
      <c r="S48" s="526"/>
      <c r="T48" s="526"/>
      <c r="U48" s="526"/>
      <c r="V48" s="526"/>
      <c r="W48" s="526"/>
      <c r="X48" s="526"/>
      <c r="Y48" s="84"/>
      <c r="Z48" s="84"/>
      <c r="AA48" s="74"/>
      <c r="AB48" s="449" t="s">
        <v>20</v>
      </c>
      <c r="AC48" s="449"/>
      <c r="AD48" s="449"/>
      <c r="AE48" s="450"/>
      <c r="AF48" s="215">
        <f t="shared" si="0"/>
        <v>84</v>
      </c>
      <c r="AG48" s="196" t="s">
        <v>5</v>
      </c>
      <c r="AH48" s="197">
        <f t="shared" si="1"/>
        <v>9</v>
      </c>
      <c r="AI48" s="196" t="s">
        <v>8</v>
      </c>
      <c r="AJ48" s="216">
        <f t="shared" si="2"/>
        <v>17</v>
      </c>
      <c r="AK48" s="217" t="s">
        <v>5</v>
      </c>
      <c r="AL48" s="124">
        <f t="shared" si="3"/>
        <v>26</v>
      </c>
      <c r="AM48" s="120" t="s">
        <v>8</v>
      </c>
    </row>
    <row r="49" spans="2:39" ht="24.75" customHeight="1">
      <c r="B49" s="562" t="s">
        <v>34</v>
      </c>
      <c r="C49" s="571"/>
      <c r="D49" s="571"/>
      <c r="E49" s="572"/>
      <c r="F49" s="36" t="s">
        <v>35</v>
      </c>
      <c r="G49" s="80"/>
      <c r="H49" s="80"/>
      <c r="I49" s="571" t="s">
        <v>139</v>
      </c>
      <c r="J49" s="579"/>
      <c r="K49" s="579"/>
      <c r="L49" s="579"/>
      <c r="M49" s="579"/>
      <c r="N49" s="579"/>
      <c r="O49" s="579"/>
      <c r="P49" s="579"/>
      <c r="Q49" s="579"/>
      <c r="R49" s="579"/>
      <c r="S49" s="579"/>
      <c r="T49" s="579"/>
      <c r="U49" s="579"/>
      <c r="V49" s="579"/>
      <c r="W49" s="579"/>
      <c r="X49" s="579"/>
      <c r="Y49" s="140"/>
      <c r="Z49" s="140"/>
      <c r="AA49" s="141"/>
      <c r="AB49" s="580" t="s">
        <v>36</v>
      </c>
      <c r="AC49" s="580"/>
      <c r="AD49" s="580"/>
      <c r="AE49" s="581"/>
      <c r="AF49" s="200">
        <f t="shared" si="0"/>
        <v>4441</v>
      </c>
      <c r="AG49" s="218" t="s">
        <v>5</v>
      </c>
      <c r="AH49" s="219">
        <f t="shared" si="1"/>
        <v>445</v>
      </c>
      <c r="AI49" s="218" t="s">
        <v>8</v>
      </c>
      <c r="AJ49" s="220">
        <f t="shared" si="2"/>
        <v>889</v>
      </c>
      <c r="AK49" s="204" t="s">
        <v>5</v>
      </c>
      <c r="AL49" s="169">
        <f t="shared" si="3"/>
        <v>1333</v>
      </c>
      <c r="AM49" s="143" t="s">
        <v>8</v>
      </c>
    </row>
    <row r="50" spans="2:39" ht="24.75" customHeight="1">
      <c r="B50" s="696"/>
      <c r="C50" s="697"/>
      <c r="D50" s="697"/>
      <c r="E50" s="698"/>
      <c r="F50" s="145" t="s">
        <v>37</v>
      </c>
      <c r="G50" s="144"/>
      <c r="H50" s="144"/>
      <c r="I50" s="552" t="s">
        <v>140</v>
      </c>
      <c r="J50" s="553"/>
      <c r="K50" s="553"/>
      <c r="L50" s="553"/>
      <c r="M50" s="553"/>
      <c r="N50" s="553"/>
      <c r="O50" s="553"/>
      <c r="P50" s="553"/>
      <c r="Q50" s="553"/>
      <c r="R50" s="553"/>
      <c r="S50" s="553"/>
      <c r="T50" s="553"/>
      <c r="U50" s="553"/>
      <c r="V50" s="553"/>
      <c r="W50" s="553"/>
      <c r="X50" s="553"/>
      <c r="Y50" s="146"/>
      <c r="Z50" s="146"/>
      <c r="AA50" s="147"/>
      <c r="AB50" s="554" t="s">
        <v>38</v>
      </c>
      <c r="AC50" s="554"/>
      <c r="AD50" s="554"/>
      <c r="AE50" s="555"/>
      <c r="AF50" s="187">
        <f t="shared" si="0"/>
        <v>4399</v>
      </c>
      <c r="AG50" s="188" t="s">
        <v>5</v>
      </c>
      <c r="AH50" s="189">
        <f t="shared" si="1"/>
        <v>440</v>
      </c>
      <c r="AI50" s="188" t="s">
        <v>8</v>
      </c>
      <c r="AJ50" s="190">
        <f t="shared" si="2"/>
        <v>880</v>
      </c>
      <c r="AK50" s="192" t="s">
        <v>5</v>
      </c>
      <c r="AL50" s="171">
        <f t="shared" si="3"/>
        <v>1320</v>
      </c>
      <c r="AM50" s="154" t="s">
        <v>8</v>
      </c>
    </row>
    <row r="51" spans="2:39" ht="24.75" customHeight="1">
      <c r="B51" s="696"/>
      <c r="C51" s="697"/>
      <c r="D51" s="697"/>
      <c r="E51" s="698"/>
      <c r="F51" s="145" t="s">
        <v>39</v>
      </c>
      <c r="G51" s="144"/>
      <c r="H51" s="144"/>
      <c r="I51" s="552" t="s">
        <v>141</v>
      </c>
      <c r="J51" s="553"/>
      <c r="K51" s="553"/>
      <c r="L51" s="553"/>
      <c r="M51" s="553"/>
      <c r="N51" s="553"/>
      <c r="O51" s="553"/>
      <c r="P51" s="553"/>
      <c r="Q51" s="553"/>
      <c r="R51" s="553"/>
      <c r="S51" s="553"/>
      <c r="T51" s="553"/>
      <c r="U51" s="553"/>
      <c r="V51" s="553"/>
      <c r="W51" s="553"/>
      <c r="X51" s="553"/>
      <c r="Y51" s="146"/>
      <c r="Z51" s="146"/>
      <c r="AA51" s="147"/>
      <c r="AB51" s="554" t="s">
        <v>40</v>
      </c>
      <c r="AC51" s="554"/>
      <c r="AD51" s="554"/>
      <c r="AE51" s="555"/>
      <c r="AF51" s="187">
        <f t="shared" si="0"/>
        <v>4357</v>
      </c>
      <c r="AG51" s="188" t="s">
        <v>5</v>
      </c>
      <c r="AH51" s="189">
        <f t="shared" si="1"/>
        <v>436</v>
      </c>
      <c r="AI51" s="188" t="s">
        <v>8</v>
      </c>
      <c r="AJ51" s="190">
        <f t="shared" si="2"/>
        <v>872</v>
      </c>
      <c r="AK51" s="192" t="s">
        <v>5</v>
      </c>
      <c r="AL51" s="171">
        <f t="shared" si="3"/>
        <v>1308</v>
      </c>
      <c r="AM51" s="154" t="s">
        <v>8</v>
      </c>
    </row>
    <row r="52" spans="2:39" ht="24.75" customHeight="1">
      <c r="B52" s="699"/>
      <c r="C52" s="593"/>
      <c r="D52" s="593"/>
      <c r="E52" s="594"/>
      <c r="F52" s="43" t="s">
        <v>41</v>
      </c>
      <c r="G52" s="83"/>
      <c r="H52" s="83"/>
      <c r="I52" s="569" t="s">
        <v>42</v>
      </c>
      <c r="J52" s="595"/>
      <c r="K52" s="595"/>
      <c r="L52" s="595"/>
      <c r="M52" s="595"/>
      <c r="N52" s="595"/>
      <c r="O52" s="595"/>
      <c r="P52" s="595"/>
      <c r="Q52" s="595"/>
      <c r="R52" s="595"/>
      <c r="S52" s="595"/>
      <c r="T52" s="595"/>
      <c r="U52" s="595"/>
      <c r="V52" s="595"/>
      <c r="W52" s="595"/>
      <c r="X52" s="595"/>
      <c r="Y52" s="193"/>
      <c r="Z52" s="193"/>
      <c r="AA52" s="194"/>
      <c r="AB52" s="567" t="s">
        <v>43</v>
      </c>
      <c r="AC52" s="567"/>
      <c r="AD52" s="567"/>
      <c r="AE52" s="568"/>
      <c r="AF52" s="195">
        <f t="shared" si="0"/>
        <v>4483</v>
      </c>
      <c r="AG52" s="196" t="s">
        <v>5</v>
      </c>
      <c r="AH52" s="197">
        <f t="shared" si="1"/>
        <v>449</v>
      </c>
      <c r="AI52" s="196" t="s">
        <v>8</v>
      </c>
      <c r="AJ52" s="198">
        <f t="shared" si="2"/>
        <v>897</v>
      </c>
      <c r="AK52" s="199" t="s">
        <v>5</v>
      </c>
      <c r="AL52" s="170">
        <f t="shared" si="3"/>
        <v>1345</v>
      </c>
      <c r="AM52" s="126" t="s">
        <v>8</v>
      </c>
    </row>
    <row r="53" spans="2:39" s="349" customFormat="1" ht="24.75" customHeight="1">
      <c r="B53" s="503" t="s">
        <v>185</v>
      </c>
      <c r="C53" s="506"/>
      <c r="D53" s="506"/>
      <c r="E53" s="506"/>
      <c r="F53" s="371"/>
      <c r="G53" s="372"/>
      <c r="H53" s="372"/>
      <c r="I53" s="506" t="s">
        <v>115</v>
      </c>
      <c r="J53" s="507"/>
      <c r="K53" s="507"/>
      <c r="L53" s="507"/>
      <c r="M53" s="507"/>
      <c r="N53" s="507"/>
      <c r="O53" s="507"/>
      <c r="P53" s="507"/>
      <c r="Q53" s="507"/>
      <c r="R53" s="507"/>
      <c r="S53" s="507"/>
      <c r="T53" s="507"/>
      <c r="U53" s="507"/>
      <c r="V53" s="507"/>
      <c r="W53" s="507"/>
      <c r="X53" s="507"/>
      <c r="Y53" s="373"/>
      <c r="Z53" s="373"/>
      <c r="AA53" s="374"/>
      <c r="AB53" s="671" t="s">
        <v>105</v>
      </c>
      <c r="AC53" s="671"/>
      <c r="AD53" s="671"/>
      <c r="AE53" s="672"/>
      <c r="AF53" s="380">
        <f>ROUNDDOWN(AB53*10.55,0)</f>
        <v>1055</v>
      </c>
      <c r="AG53" s="109" t="s">
        <v>5</v>
      </c>
      <c r="AH53" s="110">
        <f>ROUNDUP(AF53*10%,0)</f>
        <v>106</v>
      </c>
      <c r="AI53" s="109" t="s">
        <v>8</v>
      </c>
      <c r="AJ53" s="381">
        <f>ROUNDUP(AF53*20%,0)</f>
        <v>211</v>
      </c>
      <c r="AK53" s="382" t="s">
        <v>5</v>
      </c>
      <c r="AL53" s="378">
        <f>ROUNDUP(AF53*30%,0)</f>
        <v>317</v>
      </c>
      <c r="AM53" s="376" t="s">
        <v>8</v>
      </c>
    </row>
    <row r="54" spans="2:39" ht="24.75" customHeight="1">
      <c r="B54" s="503" t="s">
        <v>186</v>
      </c>
      <c r="C54" s="506"/>
      <c r="D54" s="506"/>
      <c r="E54" s="506"/>
      <c r="F54" s="371"/>
      <c r="G54" s="372"/>
      <c r="H54" s="372"/>
      <c r="I54" s="506" t="s">
        <v>115</v>
      </c>
      <c r="J54" s="507"/>
      <c r="K54" s="507"/>
      <c r="L54" s="507"/>
      <c r="M54" s="507"/>
      <c r="N54" s="507"/>
      <c r="O54" s="507"/>
      <c r="P54" s="507"/>
      <c r="Q54" s="507"/>
      <c r="R54" s="507"/>
      <c r="S54" s="507"/>
      <c r="T54" s="507"/>
      <c r="U54" s="507"/>
      <c r="V54" s="507"/>
      <c r="W54" s="507"/>
      <c r="X54" s="507"/>
      <c r="Y54" s="373"/>
      <c r="Z54" s="373"/>
      <c r="AA54" s="374"/>
      <c r="AB54" s="671" t="s">
        <v>187</v>
      </c>
      <c r="AC54" s="671"/>
      <c r="AD54" s="671"/>
      <c r="AE54" s="672"/>
      <c r="AF54" s="380">
        <f>ROUNDDOWN(AB54*10.55,0)</f>
        <v>105</v>
      </c>
      <c r="AG54" s="109" t="s">
        <v>5</v>
      </c>
      <c r="AH54" s="110">
        <f>ROUNDUP(AF54*10%,0)</f>
        <v>11</v>
      </c>
      <c r="AI54" s="109" t="s">
        <v>8</v>
      </c>
      <c r="AJ54" s="381">
        <f>ROUNDUP(AF54*20%,0)</f>
        <v>21</v>
      </c>
      <c r="AK54" s="382" t="s">
        <v>5</v>
      </c>
      <c r="AL54" s="378">
        <f>ROUNDUP(AF54*30%,0)</f>
        <v>32</v>
      </c>
      <c r="AM54" s="376" t="s">
        <v>8</v>
      </c>
    </row>
    <row r="55" spans="2:39" s="284" customFormat="1" ht="24.75" customHeight="1">
      <c r="B55" s="400" t="s">
        <v>142</v>
      </c>
      <c r="C55" s="401"/>
      <c r="D55" s="401"/>
      <c r="E55" s="401"/>
      <c r="F55" s="278"/>
      <c r="G55" s="279"/>
      <c r="H55" s="279"/>
      <c r="I55" s="401" t="s">
        <v>14</v>
      </c>
      <c r="J55" s="402"/>
      <c r="K55" s="402"/>
      <c r="L55" s="402"/>
      <c r="M55" s="402"/>
      <c r="N55" s="402"/>
      <c r="O55" s="402"/>
      <c r="P55" s="402"/>
      <c r="Q55" s="402"/>
      <c r="R55" s="402"/>
      <c r="S55" s="402"/>
      <c r="T55" s="402"/>
      <c r="U55" s="402"/>
      <c r="V55" s="402"/>
      <c r="W55" s="402"/>
      <c r="X55" s="402"/>
      <c r="Y55" s="280"/>
      <c r="Z55" s="280"/>
      <c r="AA55" s="281"/>
      <c r="AB55" s="403" t="s">
        <v>143</v>
      </c>
      <c r="AC55" s="403"/>
      <c r="AD55" s="403"/>
      <c r="AE55" s="404"/>
      <c r="AF55" s="37">
        <f t="shared" si="0"/>
        <v>232</v>
      </c>
      <c r="AG55" s="38" t="s">
        <v>5</v>
      </c>
      <c r="AH55" s="97">
        <f t="shared" si="1"/>
        <v>24</v>
      </c>
      <c r="AI55" s="38" t="s">
        <v>8</v>
      </c>
      <c r="AJ55" s="39">
        <f t="shared" si="2"/>
        <v>47</v>
      </c>
      <c r="AK55" s="118" t="s">
        <v>5</v>
      </c>
      <c r="AL55" s="325">
        <f t="shared" si="3"/>
        <v>70</v>
      </c>
      <c r="AM55" s="283" t="s">
        <v>8</v>
      </c>
    </row>
    <row r="56" spans="2:39" s="284" customFormat="1" ht="24.75" customHeight="1">
      <c r="B56" s="405" t="s">
        <v>45</v>
      </c>
      <c r="C56" s="406"/>
      <c r="D56" s="406"/>
      <c r="E56" s="406"/>
      <c r="F56" s="307"/>
      <c r="G56" s="308"/>
      <c r="H56" s="308"/>
      <c r="I56" s="407" t="s">
        <v>46</v>
      </c>
      <c r="J56" s="408"/>
      <c r="K56" s="408"/>
      <c r="L56" s="408"/>
      <c r="M56" s="408"/>
      <c r="N56" s="408"/>
      <c r="O56" s="408"/>
      <c r="P56" s="408"/>
      <c r="Q56" s="408"/>
      <c r="R56" s="408"/>
      <c r="S56" s="408"/>
      <c r="T56" s="408"/>
      <c r="U56" s="408"/>
      <c r="V56" s="408"/>
      <c r="W56" s="408"/>
      <c r="X56" s="408"/>
      <c r="Y56" s="309"/>
      <c r="Z56" s="309"/>
      <c r="AA56" s="310"/>
      <c r="AB56" s="409" t="s">
        <v>145</v>
      </c>
      <c r="AC56" s="409"/>
      <c r="AD56" s="409"/>
      <c r="AE56" s="410"/>
      <c r="AF56" s="148">
        <f t="shared" si="0"/>
        <v>189</v>
      </c>
      <c r="AG56" s="149" t="s">
        <v>5</v>
      </c>
      <c r="AH56" s="150">
        <f t="shared" si="1"/>
        <v>19</v>
      </c>
      <c r="AI56" s="149" t="s">
        <v>8</v>
      </c>
      <c r="AJ56" s="151">
        <f t="shared" si="2"/>
        <v>38</v>
      </c>
      <c r="AK56" s="152" t="s">
        <v>5</v>
      </c>
      <c r="AL56" s="328">
        <f t="shared" si="3"/>
        <v>57</v>
      </c>
      <c r="AM56" s="312" t="s">
        <v>8</v>
      </c>
    </row>
    <row r="57" spans="2:39" s="284" customFormat="1" ht="24.75" customHeight="1">
      <c r="B57" s="500" t="s">
        <v>48</v>
      </c>
      <c r="C57" s="501"/>
      <c r="D57" s="501"/>
      <c r="E57" s="501"/>
      <c r="F57" s="313"/>
      <c r="G57" s="314"/>
      <c r="H57" s="314"/>
      <c r="I57" s="501" t="s">
        <v>14</v>
      </c>
      <c r="J57" s="502"/>
      <c r="K57" s="502"/>
      <c r="L57" s="502"/>
      <c r="M57" s="502"/>
      <c r="N57" s="502"/>
      <c r="O57" s="502"/>
      <c r="P57" s="502"/>
      <c r="Q57" s="502"/>
      <c r="R57" s="502"/>
      <c r="S57" s="502"/>
      <c r="T57" s="502"/>
      <c r="U57" s="502"/>
      <c r="V57" s="502"/>
      <c r="W57" s="502"/>
      <c r="X57" s="502"/>
      <c r="Y57" s="315"/>
      <c r="Z57" s="315"/>
      <c r="AA57" s="316"/>
      <c r="AB57" s="447" t="s">
        <v>146</v>
      </c>
      <c r="AC57" s="447"/>
      <c r="AD57" s="447"/>
      <c r="AE57" s="448"/>
      <c r="AF57" s="44">
        <f t="shared" si="0"/>
        <v>63</v>
      </c>
      <c r="AG57" s="35" t="s">
        <v>5</v>
      </c>
      <c r="AH57" s="94">
        <f t="shared" si="1"/>
        <v>7</v>
      </c>
      <c r="AI57" s="35" t="s">
        <v>8</v>
      </c>
      <c r="AJ57" s="45">
        <f t="shared" si="2"/>
        <v>13</v>
      </c>
      <c r="AK57" s="117" t="s">
        <v>5</v>
      </c>
      <c r="AL57" s="329">
        <f t="shared" si="3"/>
        <v>19</v>
      </c>
      <c r="AM57" s="318" t="s">
        <v>8</v>
      </c>
    </row>
    <row r="58" ht="11.25" customHeight="1"/>
    <row r="59" spans="2:38" ht="19.5" customHeight="1" thickBot="1">
      <c r="B59" s="620" t="s">
        <v>177</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row>
    <row r="60" spans="2:39" s="349" customFormat="1" ht="18.75" customHeight="1">
      <c r="B60" s="543"/>
      <c r="C60" s="544"/>
      <c r="D60" s="547" t="s">
        <v>0</v>
      </c>
      <c r="E60" s="548"/>
      <c r="F60" s="548"/>
      <c r="G60" s="548"/>
      <c r="H60" s="548"/>
      <c r="I60" s="548"/>
      <c r="J60" s="548"/>
      <c r="K60" s="548"/>
      <c r="L60" s="549"/>
      <c r="M60" s="547" t="s">
        <v>1</v>
      </c>
      <c r="N60" s="548"/>
      <c r="O60" s="548"/>
      <c r="P60" s="548"/>
      <c r="Q60" s="548"/>
      <c r="R60" s="548"/>
      <c r="S60" s="548"/>
      <c r="T60" s="548"/>
      <c r="U60" s="549"/>
      <c r="V60" s="547" t="s">
        <v>2</v>
      </c>
      <c r="W60" s="548"/>
      <c r="X60" s="548"/>
      <c r="Y60" s="548"/>
      <c r="Z60" s="548"/>
      <c r="AA60" s="548"/>
      <c r="AB60" s="548"/>
      <c r="AC60" s="548"/>
      <c r="AD60" s="549"/>
      <c r="AE60" s="547" t="s">
        <v>111</v>
      </c>
      <c r="AF60" s="548"/>
      <c r="AG60" s="548"/>
      <c r="AH60" s="548"/>
      <c r="AI60" s="548"/>
      <c r="AJ60" s="548"/>
      <c r="AK60" s="548"/>
      <c r="AL60" s="548"/>
      <c r="AM60" s="549"/>
    </row>
    <row r="61" spans="2:39" s="349" customFormat="1" ht="24" customHeight="1">
      <c r="B61" s="545"/>
      <c r="C61" s="546"/>
      <c r="D61" s="361" t="s">
        <v>69</v>
      </c>
      <c r="E61" s="659" t="s">
        <v>68</v>
      </c>
      <c r="F61" s="660"/>
      <c r="G61" s="701" t="s">
        <v>64</v>
      </c>
      <c r="H61" s="702"/>
      <c r="I61" s="702"/>
      <c r="J61" s="702"/>
      <c r="K61" s="702"/>
      <c r="L61" s="703"/>
      <c r="M61" s="361" t="s">
        <v>69</v>
      </c>
      <c r="N61" s="659" t="s">
        <v>68</v>
      </c>
      <c r="O61" s="660"/>
      <c r="P61" s="701" t="s">
        <v>64</v>
      </c>
      <c r="Q61" s="702"/>
      <c r="R61" s="702"/>
      <c r="S61" s="702"/>
      <c r="T61" s="702"/>
      <c r="U61" s="703"/>
      <c r="V61" s="361" t="s">
        <v>69</v>
      </c>
      <c r="W61" s="659" t="s">
        <v>68</v>
      </c>
      <c r="X61" s="660"/>
      <c r="Y61" s="701" t="s">
        <v>64</v>
      </c>
      <c r="Z61" s="702"/>
      <c r="AA61" s="702"/>
      <c r="AB61" s="702"/>
      <c r="AC61" s="702"/>
      <c r="AD61" s="703"/>
      <c r="AE61" s="361" t="s">
        <v>69</v>
      </c>
      <c r="AF61" s="664" t="s">
        <v>68</v>
      </c>
      <c r="AG61" s="665"/>
      <c r="AH61" s="701" t="s">
        <v>64</v>
      </c>
      <c r="AI61" s="702"/>
      <c r="AJ61" s="702"/>
      <c r="AK61" s="702"/>
      <c r="AL61" s="702"/>
      <c r="AM61" s="703"/>
    </row>
    <row r="62" spans="2:39" s="349" customFormat="1" ht="17.25" customHeight="1" thickBot="1">
      <c r="B62" s="362"/>
      <c r="C62" s="363"/>
      <c r="D62" s="364" t="s">
        <v>70</v>
      </c>
      <c r="E62" s="666" t="s">
        <v>67</v>
      </c>
      <c r="F62" s="667"/>
      <c r="G62" s="668" t="s">
        <v>65</v>
      </c>
      <c r="H62" s="668"/>
      <c r="I62" s="668" t="s">
        <v>66</v>
      </c>
      <c r="J62" s="669"/>
      <c r="K62" s="668" t="s">
        <v>112</v>
      </c>
      <c r="L62" s="670"/>
      <c r="M62" s="364" t="s">
        <v>70</v>
      </c>
      <c r="N62" s="666" t="s">
        <v>67</v>
      </c>
      <c r="O62" s="667"/>
      <c r="P62" s="668" t="s">
        <v>65</v>
      </c>
      <c r="Q62" s="668"/>
      <c r="R62" s="668" t="s">
        <v>66</v>
      </c>
      <c r="S62" s="669"/>
      <c r="T62" s="668" t="s">
        <v>112</v>
      </c>
      <c r="U62" s="670"/>
      <c r="V62" s="364" t="s">
        <v>70</v>
      </c>
      <c r="W62" s="666" t="s">
        <v>67</v>
      </c>
      <c r="X62" s="667"/>
      <c r="Y62" s="668" t="s">
        <v>65</v>
      </c>
      <c r="Z62" s="668"/>
      <c r="AA62" s="668" t="s">
        <v>66</v>
      </c>
      <c r="AB62" s="669"/>
      <c r="AC62" s="668" t="s">
        <v>112</v>
      </c>
      <c r="AD62" s="670"/>
      <c r="AE62" s="364" t="s">
        <v>70</v>
      </c>
      <c r="AF62" s="666" t="s">
        <v>67</v>
      </c>
      <c r="AG62" s="667"/>
      <c r="AH62" s="668" t="s">
        <v>65</v>
      </c>
      <c r="AI62" s="668"/>
      <c r="AJ62" s="668" t="s">
        <v>66</v>
      </c>
      <c r="AK62" s="669"/>
      <c r="AL62" s="668" t="s">
        <v>112</v>
      </c>
      <c r="AM62" s="670"/>
    </row>
    <row r="63" spans="2:39" s="349" customFormat="1" ht="27" customHeight="1">
      <c r="B63" s="365" t="s">
        <v>3</v>
      </c>
      <c r="C63" s="366" t="s">
        <v>4</v>
      </c>
      <c r="D63" s="235">
        <v>589</v>
      </c>
      <c r="E63" s="236">
        <f>ROUNDDOWN(D63*10.55,0)</f>
        <v>6213</v>
      </c>
      <c r="F63" s="237" t="s">
        <v>5</v>
      </c>
      <c r="G63" s="238">
        <f>ROUNDUP(E63*10%,0)</f>
        <v>622</v>
      </c>
      <c r="H63" s="237" t="s">
        <v>5</v>
      </c>
      <c r="I63" s="238">
        <f>ROUNDUP(E63*20%,0)</f>
        <v>1243</v>
      </c>
      <c r="J63" s="237" t="s">
        <v>5</v>
      </c>
      <c r="K63" s="238">
        <f>ROUNDUP(E63*30%,0)</f>
        <v>1864</v>
      </c>
      <c r="L63" s="237" t="s">
        <v>5</v>
      </c>
      <c r="M63" s="235">
        <v>589</v>
      </c>
      <c r="N63" s="236">
        <f>ROUNDDOWN(M63*10.55,0)</f>
        <v>6213</v>
      </c>
      <c r="O63" s="237" t="s">
        <v>5</v>
      </c>
      <c r="P63" s="239">
        <f>ROUNDUP(N63*10%,0)</f>
        <v>622</v>
      </c>
      <c r="Q63" s="237" t="s">
        <v>8</v>
      </c>
      <c r="R63" s="238">
        <f>ROUNDUP(N63*20%,0)</f>
        <v>1243</v>
      </c>
      <c r="S63" s="237" t="s">
        <v>5</v>
      </c>
      <c r="T63" s="238">
        <f>ROUNDUP(N63*30%,0)</f>
        <v>1864</v>
      </c>
      <c r="U63" s="237" t="s">
        <v>5</v>
      </c>
      <c r="V63" s="235">
        <v>670</v>
      </c>
      <c r="W63" s="236">
        <f>ROUNDDOWN(V63*10.55,0)</f>
        <v>7068</v>
      </c>
      <c r="X63" s="237" t="s">
        <v>5</v>
      </c>
      <c r="Y63" s="239">
        <f>ROUNDUP(W63*10%,0)</f>
        <v>707</v>
      </c>
      <c r="Z63" s="237" t="s">
        <v>8</v>
      </c>
      <c r="AA63" s="238">
        <f>ROUNDUP(W63*20%,0)</f>
        <v>1414</v>
      </c>
      <c r="AB63" s="240" t="s">
        <v>5</v>
      </c>
      <c r="AC63" s="238">
        <f>ROUNDUP(W63*30%,0)</f>
        <v>2121</v>
      </c>
      <c r="AD63" s="237" t="s">
        <v>5</v>
      </c>
      <c r="AE63" s="235">
        <v>670</v>
      </c>
      <c r="AF63" s="236">
        <f>ROUNDDOWN(AE63*10.55,0)</f>
        <v>7068</v>
      </c>
      <c r="AG63" s="237" t="s">
        <v>5</v>
      </c>
      <c r="AH63" s="239">
        <f>ROUNDUP(AF63*10%,0)</f>
        <v>707</v>
      </c>
      <c r="AI63" s="237" t="s">
        <v>8</v>
      </c>
      <c r="AJ63" s="238">
        <f>ROUNDUP(AF63*20%,0)</f>
        <v>1414</v>
      </c>
      <c r="AK63" s="237" t="s">
        <v>5</v>
      </c>
      <c r="AL63" s="238">
        <f>ROUNDUP(AF63*30%,0)</f>
        <v>2121</v>
      </c>
      <c r="AM63" s="266" t="s">
        <v>5</v>
      </c>
    </row>
    <row r="64" spans="2:39" s="349" customFormat="1" ht="27" customHeight="1">
      <c r="B64" s="367" t="s">
        <v>6</v>
      </c>
      <c r="C64" s="368" t="s">
        <v>7</v>
      </c>
      <c r="D64" s="243">
        <v>659</v>
      </c>
      <c r="E64" s="244">
        <f>ROUNDDOWN(D64*10.55,0)</f>
        <v>6952</v>
      </c>
      <c r="F64" s="245" t="s">
        <v>5</v>
      </c>
      <c r="G64" s="246">
        <f>ROUNDUP(E64*10%,0)</f>
        <v>696</v>
      </c>
      <c r="H64" s="245" t="s">
        <v>5</v>
      </c>
      <c r="I64" s="246">
        <f>ROUNDUP(E64*20%,0)</f>
        <v>1391</v>
      </c>
      <c r="J64" s="245" t="s">
        <v>5</v>
      </c>
      <c r="K64" s="246">
        <f>ROUNDUP(E64*30%,0)</f>
        <v>2086</v>
      </c>
      <c r="L64" s="247" t="s">
        <v>8</v>
      </c>
      <c r="M64" s="243">
        <v>659</v>
      </c>
      <c r="N64" s="244">
        <f>ROUNDDOWN(M64*10.55,0)</f>
        <v>6952</v>
      </c>
      <c r="O64" s="245" t="s">
        <v>8</v>
      </c>
      <c r="P64" s="246">
        <f>ROUNDUP(N64*10%,0)</f>
        <v>696</v>
      </c>
      <c r="Q64" s="245" t="s">
        <v>8</v>
      </c>
      <c r="R64" s="246">
        <f>ROUNDUP(N64*20%,0)</f>
        <v>1391</v>
      </c>
      <c r="S64" s="245" t="s">
        <v>5</v>
      </c>
      <c r="T64" s="246">
        <f>ROUNDUP(N64*30%,0)</f>
        <v>2086</v>
      </c>
      <c r="U64" s="247" t="s">
        <v>8</v>
      </c>
      <c r="V64" s="243">
        <v>740</v>
      </c>
      <c r="W64" s="244">
        <f>ROUNDDOWN(V64*10.55,0)</f>
        <v>7807</v>
      </c>
      <c r="X64" s="245" t="s">
        <v>8</v>
      </c>
      <c r="Y64" s="246">
        <f>ROUNDUP(W64*10%,0)</f>
        <v>781</v>
      </c>
      <c r="Z64" s="245" t="s">
        <v>8</v>
      </c>
      <c r="AA64" s="246">
        <f>ROUNDUP(W64*20%,0)</f>
        <v>1562</v>
      </c>
      <c r="AB64" s="249" t="s">
        <v>5</v>
      </c>
      <c r="AC64" s="246">
        <f>ROUNDUP(W64*30%,0)</f>
        <v>2343</v>
      </c>
      <c r="AD64" s="247" t="s">
        <v>8</v>
      </c>
      <c r="AE64" s="243">
        <v>740</v>
      </c>
      <c r="AF64" s="244">
        <f>ROUNDDOWN(AE64*10.55,0)</f>
        <v>7807</v>
      </c>
      <c r="AG64" s="245" t="s">
        <v>8</v>
      </c>
      <c r="AH64" s="246">
        <f>ROUNDUP(AF64*10%,0)</f>
        <v>781</v>
      </c>
      <c r="AI64" s="245" t="s">
        <v>8</v>
      </c>
      <c r="AJ64" s="246">
        <f>ROUNDUP(AF64*20%,0)</f>
        <v>1562</v>
      </c>
      <c r="AK64" s="245" t="s">
        <v>5</v>
      </c>
      <c r="AL64" s="246">
        <f>ROUNDUP(AF64*30%,0)</f>
        <v>2343</v>
      </c>
      <c r="AM64" s="247" t="s">
        <v>8</v>
      </c>
    </row>
    <row r="65" spans="2:39" s="349" customFormat="1" ht="27" customHeight="1">
      <c r="B65" s="367" t="s">
        <v>9</v>
      </c>
      <c r="C65" s="368" t="s">
        <v>7</v>
      </c>
      <c r="D65" s="243">
        <v>732</v>
      </c>
      <c r="E65" s="244">
        <f>ROUNDDOWN(D65*10.55,0)</f>
        <v>7722</v>
      </c>
      <c r="F65" s="245" t="s">
        <v>5</v>
      </c>
      <c r="G65" s="246">
        <f>ROUNDUP(E65*10%,0)</f>
        <v>773</v>
      </c>
      <c r="H65" s="245" t="s">
        <v>5</v>
      </c>
      <c r="I65" s="246">
        <f>ROUNDUP(E65*20%,0)</f>
        <v>1545</v>
      </c>
      <c r="J65" s="245" t="s">
        <v>5</v>
      </c>
      <c r="K65" s="246">
        <f>ROUNDUP(E65*30%,0)</f>
        <v>2317</v>
      </c>
      <c r="L65" s="247" t="s">
        <v>8</v>
      </c>
      <c r="M65" s="243">
        <v>732</v>
      </c>
      <c r="N65" s="244">
        <f>ROUNDDOWN(M65*10.55,0)</f>
        <v>7722</v>
      </c>
      <c r="O65" s="245" t="s">
        <v>8</v>
      </c>
      <c r="P65" s="246">
        <f>ROUNDUP(N65*10%,0)</f>
        <v>773</v>
      </c>
      <c r="Q65" s="245" t="s">
        <v>8</v>
      </c>
      <c r="R65" s="246">
        <f>ROUNDUP(N65*20%,0)</f>
        <v>1545</v>
      </c>
      <c r="S65" s="245" t="s">
        <v>5</v>
      </c>
      <c r="T65" s="246">
        <f>ROUNDUP(N65*30%,0)</f>
        <v>2317</v>
      </c>
      <c r="U65" s="247" t="s">
        <v>8</v>
      </c>
      <c r="V65" s="243">
        <v>815</v>
      </c>
      <c r="W65" s="244">
        <f>ROUNDDOWN(V65*10.55,0)</f>
        <v>8598</v>
      </c>
      <c r="X65" s="245" t="s">
        <v>8</v>
      </c>
      <c r="Y65" s="246">
        <f>ROUNDUP(W65*10%,0)</f>
        <v>860</v>
      </c>
      <c r="Z65" s="245" t="s">
        <v>8</v>
      </c>
      <c r="AA65" s="246">
        <f>ROUNDUP(W65*20%,0)</f>
        <v>1720</v>
      </c>
      <c r="AB65" s="249" t="s">
        <v>5</v>
      </c>
      <c r="AC65" s="246">
        <f>ROUNDUP(W65*30%,0)</f>
        <v>2580</v>
      </c>
      <c r="AD65" s="247" t="s">
        <v>8</v>
      </c>
      <c r="AE65" s="243">
        <v>815</v>
      </c>
      <c r="AF65" s="244">
        <f>ROUNDDOWN(AE65*10.55,0)</f>
        <v>8598</v>
      </c>
      <c r="AG65" s="245" t="s">
        <v>8</v>
      </c>
      <c r="AH65" s="246">
        <f>ROUNDUP(AF65*10%,0)</f>
        <v>860</v>
      </c>
      <c r="AI65" s="245" t="s">
        <v>8</v>
      </c>
      <c r="AJ65" s="246">
        <f>ROUNDUP(AF65*20%,0)</f>
        <v>1720</v>
      </c>
      <c r="AK65" s="245" t="s">
        <v>5</v>
      </c>
      <c r="AL65" s="246">
        <f>ROUNDUP(AF65*30%,0)</f>
        <v>2580</v>
      </c>
      <c r="AM65" s="247" t="s">
        <v>8</v>
      </c>
    </row>
    <row r="66" spans="2:39" s="349" customFormat="1" ht="27" customHeight="1">
      <c r="B66" s="367" t="s">
        <v>10</v>
      </c>
      <c r="C66" s="368" t="s">
        <v>7</v>
      </c>
      <c r="D66" s="243">
        <v>802</v>
      </c>
      <c r="E66" s="244">
        <f>ROUNDDOWN(D66*10.55,0)</f>
        <v>8461</v>
      </c>
      <c r="F66" s="245" t="s">
        <v>5</v>
      </c>
      <c r="G66" s="246">
        <f>ROUNDUP(E66*10%,0)</f>
        <v>847</v>
      </c>
      <c r="H66" s="245" t="s">
        <v>5</v>
      </c>
      <c r="I66" s="246">
        <f>ROUNDUP(E66*20%,0)</f>
        <v>1693</v>
      </c>
      <c r="J66" s="245" t="s">
        <v>5</v>
      </c>
      <c r="K66" s="246">
        <f>ROUNDUP(E66*30%,0)</f>
        <v>2539</v>
      </c>
      <c r="L66" s="247" t="s">
        <v>8</v>
      </c>
      <c r="M66" s="243">
        <v>802</v>
      </c>
      <c r="N66" s="244">
        <f>ROUNDDOWN(M66*10.55,0)</f>
        <v>8461</v>
      </c>
      <c r="O66" s="245" t="s">
        <v>8</v>
      </c>
      <c r="P66" s="246">
        <f>ROUNDUP(N66*10%,0)</f>
        <v>847</v>
      </c>
      <c r="Q66" s="245" t="s">
        <v>8</v>
      </c>
      <c r="R66" s="246">
        <f>ROUNDUP(N66*20%,0)</f>
        <v>1693</v>
      </c>
      <c r="S66" s="245" t="s">
        <v>5</v>
      </c>
      <c r="T66" s="246">
        <f>ROUNDUP(N66*30%,0)</f>
        <v>2539</v>
      </c>
      <c r="U66" s="247" t="s">
        <v>8</v>
      </c>
      <c r="V66" s="243">
        <v>886</v>
      </c>
      <c r="W66" s="244">
        <f>ROUNDDOWN(V66*10.55,0)</f>
        <v>9347</v>
      </c>
      <c r="X66" s="245" t="s">
        <v>8</v>
      </c>
      <c r="Y66" s="246">
        <f>ROUNDUP(W66*10%,0)</f>
        <v>935</v>
      </c>
      <c r="Z66" s="245" t="s">
        <v>8</v>
      </c>
      <c r="AA66" s="246">
        <f>ROUNDUP(W66*20%,0)</f>
        <v>1870</v>
      </c>
      <c r="AB66" s="249" t="s">
        <v>5</v>
      </c>
      <c r="AC66" s="246">
        <f>ROUNDUP(W66*30%,0)</f>
        <v>2805</v>
      </c>
      <c r="AD66" s="247" t="s">
        <v>8</v>
      </c>
      <c r="AE66" s="243">
        <v>886</v>
      </c>
      <c r="AF66" s="244">
        <f>ROUNDDOWN(AE66*10.55,0)</f>
        <v>9347</v>
      </c>
      <c r="AG66" s="245" t="s">
        <v>8</v>
      </c>
      <c r="AH66" s="246">
        <f>ROUNDUP(AF66*10%,0)</f>
        <v>935</v>
      </c>
      <c r="AI66" s="245" t="s">
        <v>8</v>
      </c>
      <c r="AJ66" s="246">
        <f>ROUNDUP(AF66*20%,0)</f>
        <v>1870</v>
      </c>
      <c r="AK66" s="245" t="s">
        <v>5</v>
      </c>
      <c r="AL66" s="246">
        <f>ROUNDUP(AF66*30%,0)</f>
        <v>2805</v>
      </c>
      <c r="AM66" s="247" t="s">
        <v>8</v>
      </c>
    </row>
    <row r="67" spans="2:39" s="349" customFormat="1" ht="27" customHeight="1" thickBot="1">
      <c r="B67" s="369" t="s">
        <v>11</v>
      </c>
      <c r="C67" s="370" t="s">
        <v>7</v>
      </c>
      <c r="D67" s="251">
        <v>871</v>
      </c>
      <c r="E67" s="252">
        <f>ROUNDDOWN(D67*10.55,0)</f>
        <v>9189</v>
      </c>
      <c r="F67" s="253" t="s">
        <v>5</v>
      </c>
      <c r="G67" s="254">
        <f>ROUNDUP(E67*10%,0)</f>
        <v>919</v>
      </c>
      <c r="H67" s="253" t="s">
        <v>5</v>
      </c>
      <c r="I67" s="254">
        <f>ROUNDUP(E67*20%,0)</f>
        <v>1838</v>
      </c>
      <c r="J67" s="253" t="s">
        <v>5</v>
      </c>
      <c r="K67" s="254">
        <f>ROUNDUP(E67*30%,0)</f>
        <v>2757</v>
      </c>
      <c r="L67" s="255" t="s">
        <v>8</v>
      </c>
      <c r="M67" s="251">
        <v>871</v>
      </c>
      <c r="N67" s="252">
        <f>ROUNDDOWN(M67*10.55,0)</f>
        <v>9189</v>
      </c>
      <c r="O67" s="253" t="s">
        <v>8</v>
      </c>
      <c r="P67" s="254">
        <f>ROUNDUP(N67*10%,0)</f>
        <v>919</v>
      </c>
      <c r="Q67" s="253" t="s">
        <v>8</v>
      </c>
      <c r="R67" s="254">
        <f>ROUNDUP(N67*20%,0)</f>
        <v>1838</v>
      </c>
      <c r="S67" s="253" t="s">
        <v>5</v>
      </c>
      <c r="T67" s="254">
        <f>ROUNDUP(N67*30%,0)</f>
        <v>2757</v>
      </c>
      <c r="U67" s="255" t="s">
        <v>8</v>
      </c>
      <c r="V67" s="251">
        <v>955</v>
      </c>
      <c r="W67" s="252">
        <f>ROUNDDOWN(V67*10.55,0)</f>
        <v>10075</v>
      </c>
      <c r="X67" s="253" t="s">
        <v>8</v>
      </c>
      <c r="Y67" s="254">
        <f>ROUNDUP(W67*10%,0)</f>
        <v>1008</v>
      </c>
      <c r="Z67" s="253" t="s">
        <v>8</v>
      </c>
      <c r="AA67" s="254">
        <f>ROUNDUP(W67*20%,0)</f>
        <v>2015</v>
      </c>
      <c r="AB67" s="257" t="s">
        <v>5</v>
      </c>
      <c r="AC67" s="254">
        <f>ROUNDUP(W67*30%,0)</f>
        <v>3023</v>
      </c>
      <c r="AD67" s="255" t="s">
        <v>8</v>
      </c>
      <c r="AE67" s="251">
        <v>955</v>
      </c>
      <c r="AF67" s="252">
        <f>ROUNDDOWN(AE67*10.55,0)</f>
        <v>10075</v>
      </c>
      <c r="AG67" s="253" t="s">
        <v>8</v>
      </c>
      <c r="AH67" s="254">
        <f>ROUNDUP(AF67*10%,0)</f>
        <v>1008</v>
      </c>
      <c r="AI67" s="253" t="s">
        <v>8</v>
      </c>
      <c r="AJ67" s="254">
        <f>ROUNDUP(AF67*20%,0)</f>
        <v>2015</v>
      </c>
      <c r="AK67" s="253" t="s">
        <v>5</v>
      </c>
      <c r="AL67" s="254">
        <f>ROUNDUP(AF67*30%,0)</f>
        <v>3023</v>
      </c>
      <c r="AM67" s="255" t="s">
        <v>8</v>
      </c>
    </row>
    <row r="68" ht="11.25" customHeight="1"/>
    <row r="69" ht="11.25" customHeight="1"/>
    <row r="70" spans="2:22" ht="12" customHeight="1">
      <c r="B70" s="47"/>
      <c r="C70" s="47"/>
      <c r="D70" s="47"/>
      <c r="E70" s="48"/>
      <c r="F70" s="48"/>
      <c r="G70" s="48"/>
      <c r="H70" s="48"/>
      <c r="I70" s="48"/>
      <c r="J70" s="48"/>
      <c r="K70" s="48"/>
      <c r="L70" s="48"/>
      <c r="M70" s="48"/>
      <c r="N70" s="49"/>
      <c r="O70" s="49"/>
      <c r="P70" s="49"/>
      <c r="Q70" s="49"/>
      <c r="R70" s="49"/>
      <c r="S70" s="49"/>
      <c r="T70" s="49"/>
      <c r="U70" s="49"/>
      <c r="V70" s="49"/>
    </row>
    <row r="71" spans="1:31" ht="26.25" customHeight="1" thickBot="1">
      <c r="A71" s="50" t="s">
        <v>148</v>
      </c>
      <c r="E71" s="6"/>
      <c r="F71" s="6"/>
      <c r="G71" s="6"/>
      <c r="H71" s="6"/>
      <c r="I71" s="6"/>
      <c r="J71" s="6"/>
      <c r="K71" s="6"/>
      <c r="L71" s="6"/>
      <c r="M71" s="6"/>
      <c r="N71" s="5"/>
      <c r="O71" s="5"/>
      <c r="P71" s="5"/>
      <c r="Q71" s="5"/>
      <c r="R71" s="5"/>
      <c r="S71" s="5"/>
      <c r="T71" s="5"/>
      <c r="U71" s="5"/>
      <c r="V71" s="5"/>
      <c r="AA71" s="5"/>
      <c r="AB71" s="5"/>
      <c r="AC71" s="5"/>
      <c r="AD71" s="5"/>
      <c r="AE71" s="5"/>
    </row>
    <row r="72" spans="2:39" ht="18.75" customHeight="1">
      <c r="B72" s="556"/>
      <c r="C72" s="557"/>
      <c r="D72" s="441" t="s">
        <v>0</v>
      </c>
      <c r="E72" s="442"/>
      <c r="F72" s="442"/>
      <c r="G72" s="442"/>
      <c r="H72" s="442"/>
      <c r="I72" s="442"/>
      <c r="J72" s="442"/>
      <c r="K72" s="442"/>
      <c r="L72" s="443"/>
      <c r="M72" s="441" t="s">
        <v>1</v>
      </c>
      <c r="N72" s="692"/>
      <c r="O72" s="692"/>
      <c r="P72" s="692"/>
      <c r="Q72" s="692"/>
      <c r="R72" s="692"/>
      <c r="S72" s="692"/>
      <c r="T72" s="112"/>
      <c r="U72" s="112"/>
      <c r="V72" s="441" t="s">
        <v>2</v>
      </c>
      <c r="W72" s="692"/>
      <c r="X72" s="692"/>
      <c r="Y72" s="692"/>
      <c r="Z72" s="692"/>
      <c r="AA72" s="692"/>
      <c r="AB72" s="692"/>
      <c r="AC72" s="112"/>
      <c r="AD72" s="112"/>
      <c r="AE72" s="441" t="s">
        <v>111</v>
      </c>
      <c r="AF72" s="442"/>
      <c r="AG72" s="442"/>
      <c r="AH72" s="442"/>
      <c r="AI72" s="442"/>
      <c r="AJ72" s="442"/>
      <c r="AK72" s="442"/>
      <c r="AL72" s="442"/>
      <c r="AM72" s="443"/>
    </row>
    <row r="73" spans="2:39" ht="24" customHeight="1">
      <c r="B73" s="558"/>
      <c r="C73" s="559"/>
      <c r="D73" s="7" t="s">
        <v>69</v>
      </c>
      <c r="E73" s="386" t="s">
        <v>68</v>
      </c>
      <c r="F73" s="451"/>
      <c r="G73" s="673" t="s">
        <v>64</v>
      </c>
      <c r="H73" s="674"/>
      <c r="I73" s="674"/>
      <c r="J73" s="674"/>
      <c r="K73" s="674"/>
      <c r="L73" s="675"/>
      <c r="M73" s="7" t="s">
        <v>69</v>
      </c>
      <c r="N73" s="386" t="s">
        <v>68</v>
      </c>
      <c r="O73" s="451"/>
      <c r="P73" s="673" t="s">
        <v>64</v>
      </c>
      <c r="Q73" s="674"/>
      <c r="R73" s="674"/>
      <c r="S73" s="674"/>
      <c r="T73" s="674"/>
      <c r="U73" s="675"/>
      <c r="V73" s="7" t="s">
        <v>69</v>
      </c>
      <c r="W73" s="386" t="s">
        <v>68</v>
      </c>
      <c r="X73" s="451"/>
      <c r="Y73" s="673" t="s">
        <v>64</v>
      </c>
      <c r="Z73" s="674"/>
      <c r="AA73" s="674"/>
      <c r="AB73" s="674"/>
      <c r="AC73" s="674"/>
      <c r="AD73" s="675"/>
      <c r="AE73" s="7" t="s">
        <v>69</v>
      </c>
      <c r="AF73" s="389" t="s">
        <v>68</v>
      </c>
      <c r="AG73" s="621"/>
      <c r="AH73" s="673" t="s">
        <v>64</v>
      </c>
      <c r="AI73" s="674"/>
      <c r="AJ73" s="674"/>
      <c r="AK73" s="674"/>
      <c r="AL73" s="674"/>
      <c r="AM73" s="675"/>
    </row>
    <row r="74" spans="2:39" ht="17.25" customHeight="1" thickBot="1">
      <c r="B74" s="560"/>
      <c r="C74" s="561"/>
      <c r="D74" s="91" t="s">
        <v>70</v>
      </c>
      <c r="E74" s="416" t="s">
        <v>67</v>
      </c>
      <c r="F74" s="417"/>
      <c r="G74" s="438" t="s">
        <v>65</v>
      </c>
      <c r="H74" s="438"/>
      <c r="I74" s="438" t="s">
        <v>66</v>
      </c>
      <c r="J74" s="439"/>
      <c r="K74" s="438" t="s">
        <v>112</v>
      </c>
      <c r="L74" s="446"/>
      <c r="M74" s="91" t="s">
        <v>70</v>
      </c>
      <c r="N74" s="416" t="s">
        <v>67</v>
      </c>
      <c r="O74" s="417"/>
      <c r="P74" s="438" t="s">
        <v>65</v>
      </c>
      <c r="Q74" s="438"/>
      <c r="R74" s="438" t="s">
        <v>66</v>
      </c>
      <c r="S74" s="439"/>
      <c r="T74" s="438" t="s">
        <v>112</v>
      </c>
      <c r="U74" s="446"/>
      <c r="V74" s="91" t="s">
        <v>70</v>
      </c>
      <c r="W74" s="416" t="s">
        <v>67</v>
      </c>
      <c r="X74" s="417"/>
      <c r="Y74" s="438" t="s">
        <v>65</v>
      </c>
      <c r="Z74" s="438"/>
      <c r="AA74" s="438" t="s">
        <v>66</v>
      </c>
      <c r="AB74" s="439"/>
      <c r="AC74" s="438" t="s">
        <v>112</v>
      </c>
      <c r="AD74" s="446"/>
      <c r="AE74" s="91" t="s">
        <v>70</v>
      </c>
      <c r="AF74" s="416" t="s">
        <v>67</v>
      </c>
      <c r="AG74" s="417"/>
      <c r="AH74" s="438" t="s">
        <v>65</v>
      </c>
      <c r="AI74" s="438"/>
      <c r="AJ74" s="438" t="s">
        <v>66</v>
      </c>
      <c r="AK74" s="439"/>
      <c r="AL74" s="438" t="s">
        <v>112</v>
      </c>
      <c r="AM74" s="446"/>
    </row>
    <row r="75" spans="2:39" ht="25.5" customHeight="1">
      <c r="B75" s="8" t="s">
        <v>57</v>
      </c>
      <c r="C75" s="9" t="s">
        <v>4</v>
      </c>
      <c r="D75" s="259">
        <v>479</v>
      </c>
      <c r="E75" s="260">
        <f>ROUNDDOWN(D75*10.55,0)</f>
        <v>5053</v>
      </c>
      <c r="F75" s="261" t="s">
        <v>5</v>
      </c>
      <c r="G75" s="239">
        <f>ROUNDUP(E75*10%,0)</f>
        <v>506</v>
      </c>
      <c r="H75" s="261" t="s">
        <v>5</v>
      </c>
      <c r="I75" s="239">
        <f>ROUNDUP(E75*20%,0)</f>
        <v>1011</v>
      </c>
      <c r="J75" s="261" t="s">
        <v>5</v>
      </c>
      <c r="K75" s="238">
        <f>ROUNDUP(E75*30%,0)</f>
        <v>1516</v>
      </c>
      <c r="L75" s="237" t="s">
        <v>5</v>
      </c>
      <c r="M75" s="259">
        <v>479</v>
      </c>
      <c r="N75" s="260">
        <f>ROUNDDOWN(M75*10.55,0)</f>
        <v>5053</v>
      </c>
      <c r="O75" s="261" t="s">
        <v>5</v>
      </c>
      <c r="P75" s="239">
        <f>ROUNDUP(N75*10%,0)</f>
        <v>506</v>
      </c>
      <c r="Q75" s="261" t="s">
        <v>8</v>
      </c>
      <c r="R75" s="239">
        <f>ROUNDUP(N75*20%,0)</f>
        <v>1011</v>
      </c>
      <c r="S75" s="261" t="s">
        <v>5</v>
      </c>
      <c r="T75" s="238">
        <f>ROUNDUP(N75*30%,0)</f>
        <v>1516</v>
      </c>
      <c r="U75" s="237" t="s">
        <v>5</v>
      </c>
      <c r="V75" s="259">
        <v>561</v>
      </c>
      <c r="W75" s="260">
        <f>ROUNDDOWN(V75*10.55,0)</f>
        <v>5918</v>
      </c>
      <c r="X75" s="261" t="s">
        <v>5</v>
      </c>
      <c r="Y75" s="239">
        <f>ROUNDUP(W75*10%,0)</f>
        <v>592</v>
      </c>
      <c r="Z75" s="261" t="s">
        <v>8</v>
      </c>
      <c r="AA75" s="239">
        <f>ROUNDUP(W75*20%,0)</f>
        <v>1184</v>
      </c>
      <c r="AB75" s="262" t="s">
        <v>5</v>
      </c>
      <c r="AC75" s="238">
        <f>ROUNDUP(W75*30%,0)</f>
        <v>1776</v>
      </c>
      <c r="AD75" s="237" t="s">
        <v>5</v>
      </c>
      <c r="AE75" s="263">
        <v>561</v>
      </c>
      <c r="AF75" s="260">
        <f>ROUNDDOWN(AE75*10.55,0)</f>
        <v>5918</v>
      </c>
      <c r="AG75" s="261" t="s">
        <v>5</v>
      </c>
      <c r="AH75" s="239">
        <f>ROUNDUP(AF75*10%,0)</f>
        <v>592</v>
      </c>
      <c r="AI75" s="261" t="s">
        <v>8</v>
      </c>
      <c r="AJ75" s="239">
        <f>ROUNDUP(AF75*20%,0)</f>
        <v>1184</v>
      </c>
      <c r="AK75" s="261" t="s">
        <v>5</v>
      </c>
      <c r="AL75" s="239">
        <f>ROUNDUP(AF75*30%,0)</f>
        <v>1776</v>
      </c>
      <c r="AM75" s="242" t="s">
        <v>5</v>
      </c>
    </row>
    <row r="76" spans="2:39" ht="25.5" customHeight="1" thickBot="1">
      <c r="B76" s="19" t="s">
        <v>58</v>
      </c>
      <c r="C76" s="20" t="s">
        <v>7</v>
      </c>
      <c r="D76" s="251">
        <v>596</v>
      </c>
      <c r="E76" s="252">
        <f>ROUNDDOWN(D76*10.55,0)</f>
        <v>6287</v>
      </c>
      <c r="F76" s="253" t="s">
        <v>5</v>
      </c>
      <c r="G76" s="254">
        <f>ROUNDUP(E76*10%,0)</f>
        <v>629</v>
      </c>
      <c r="H76" s="253" t="s">
        <v>5</v>
      </c>
      <c r="I76" s="254">
        <f>ROUNDUP(E76*20%,0)</f>
        <v>1258</v>
      </c>
      <c r="J76" s="253" t="s">
        <v>5</v>
      </c>
      <c r="K76" s="254">
        <f>ROUNDUP(E76*30%,0)</f>
        <v>1887</v>
      </c>
      <c r="L76" s="255" t="s">
        <v>8</v>
      </c>
      <c r="M76" s="251">
        <v>596</v>
      </c>
      <c r="N76" s="252">
        <f>ROUNDDOWN(M76*10.55,0)</f>
        <v>6287</v>
      </c>
      <c r="O76" s="253" t="s">
        <v>8</v>
      </c>
      <c r="P76" s="254">
        <f>ROUNDUP(N76*10%,0)</f>
        <v>629</v>
      </c>
      <c r="Q76" s="253" t="s">
        <v>8</v>
      </c>
      <c r="R76" s="254">
        <f>ROUNDUP(N76*20%,0)</f>
        <v>1258</v>
      </c>
      <c r="S76" s="253" t="s">
        <v>5</v>
      </c>
      <c r="T76" s="254">
        <f>ROUNDUP(N76*30%,0)</f>
        <v>1887</v>
      </c>
      <c r="U76" s="255" t="s">
        <v>8</v>
      </c>
      <c r="V76" s="256">
        <v>681</v>
      </c>
      <c r="W76" s="252">
        <f>ROUNDDOWN(V76*10.55,0)</f>
        <v>7184</v>
      </c>
      <c r="X76" s="253" t="s">
        <v>8</v>
      </c>
      <c r="Y76" s="254">
        <f>ROUNDUP(W76*10%,0)</f>
        <v>719</v>
      </c>
      <c r="Z76" s="253" t="s">
        <v>8</v>
      </c>
      <c r="AA76" s="254">
        <f>ROUNDUP(W76*20%,0)</f>
        <v>1437</v>
      </c>
      <c r="AB76" s="257" t="s">
        <v>5</v>
      </c>
      <c r="AC76" s="254">
        <f>ROUNDUP(W76*30%,0)</f>
        <v>2156</v>
      </c>
      <c r="AD76" s="255" t="s">
        <v>8</v>
      </c>
      <c r="AE76" s="258">
        <v>681</v>
      </c>
      <c r="AF76" s="252">
        <f>ROUNDDOWN(AE76*10.55,0)</f>
        <v>7184</v>
      </c>
      <c r="AG76" s="253" t="s">
        <v>8</v>
      </c>
      <c r="AH76" s="254">
        <f>ROUNDUP(AF76*10%,0)</f>
        <v>719</v>
      </c>
      <c r="AI76" s="253" t="s">
        <v>8</v>
      </c>
      <c r="AJ76" s="254">
        <f>ROUNDUP(AF76*20%,0)</f>
        <v>1437</v>
      </c>
      <c r="AK76" s="253" t="s">
        <v>5</v>
      </c>
      <c r="AL76" s="254">
        <f>ROUNDUP(AF76*30%,0)</f>
        <v>2156</v>
      </c>
      <c r="AM76" s="255" t="s">
        <v>5</v>
      </c>
    </row>
    <row r="77" spans="2:37" s="51" customFormat="1" ht="9" customHeight="1">
      <c r="B77" s="52"/>
      <c r="C77" s="52"/>
      <c r="D77" s="52"/>
      <c r="N77" s="53"/>
      <c r="O77" s="53"/>
      <c r="P77" s="53"/>
      <c r="Q77" s="53"/>
      <c r="R77" s="54"/>
      <c r="S77" s="54"/>
      <c r="T77" s="54"/>
      <c r="U77" s="54"/>
      <c r="V77" s="54"/>
      <c r="W77" s="53"/>
      <c r="X77" s="53"/>
      <c r="Y77" s="53"/>
      <c r="Z77" s="53"/>
      <c r="AA77" s="53"/>
      <c r="AB77" s="53"/>
      <c r="AC77" s="53"/>
      <c r="AD77" s="53"/>
      <c r="AE77" s="53"/>
      <c r="AF77" s="551"/>
      <c r="AG77" s="551"/>
      <c r="AH77" s="551"/>
      <c r="AI77" s="551"/>
      <c r="AJ77" s="551"/>
      <c r="AK77" s="55"/>
    </row>
    <row r="78" spans="2:38" s="51" customFormat="1" ht="19.5" customHeight="1">
      <c r="B78" s="620" t="s">
        <v>169</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row>
    <row r="79" spans="2:38" s="51" customFormat="1" ht="39.75" customHeight="1">
      <c r="B79" s="620" t="s">
        <v>178</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row>
    <row r="80" spans="2:38" s="51" customFormat="1" ht="19.5" customHeight="1">
      <c r="B80" s="620" t="s">
        <v>170</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row>
    <row r="81" spans="2:38" ht="19.5" customHeight="1">
      <c r="B81" s="627" t="s">
        <v>167</v>
      </c>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row>
    <row r="82" spans="2:38" ht="19.5" customHeight="1">
      <c r="B82" s="627" t="s">
        <v>168</v>
      </c>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row>
    <row r="83" spans="2:37" s="51" customFormat="1" ht="9" customHeight="1">
      <c r="B83" s="52"/>
      <c r="C83" s="52"/>
      <c r="D83" s="52"/>
      <c r="N83" s="53"/>
      <c r="O83" s="53"/>
      <c r="P83" s="53"/>
      <c r="Q83" s="53"/>
      <c r="R83" s="54"/>
      <c r="S83" s="54"/>
      <c r="T83" s="54"/>
      <c r="U83" s="54"/>
      <c r="V83" s="54"/>
      <c r="W83" s="53"/>
      <c r="X83" s="53"/>
      <c r="Y83" s="53"/>
      <c r="Z83" s="53"/>
      <c r="AA83" s="53"/>
      <c r="AB83" s="53"/>
      <c r="AC83" s="53"/>
      <c r="AD83" s="53"/>
      <c r="AE83" s="53"/>
      <c r="AF83" s="55"/>
      <c r="AG83" s="55"/>
      <c r="AH83" s="55"/>
      <c r="AI83" s="55"/>
      <c r="AJ83" s="55"/>
      <c r="AK83" s="55"/>
    </row>
    <row r="84" spans="2:37" s="51" customFormat="1" ht="21" customHeight="1">
      <c r="B84" s="51" t="s">
        <v>12</v>
      </c>
      <c r="R84" s="56"/>
      <c r="S84" s="56"/>
      <c r="T84" s="56"/>
      <c r="U84" s="56"/>
      <c r="V84" s="56"/>
      <c r="AF84" s="57"/>
      <c r="AG84" s="57"/>
      <c r="AH84" s="55"/>
      <c r="AI84" s="55"/>
      <c r="AJ84" s="55"/>
      <c r="AK84" s="55"/>
    </row>
    <row r="85" spans="2:39" ht="18.75" customHeight="1">
      <c r="B85" s="529"/>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1"/>
      <c r="AA85" s="532" t="s">
        <v>72</v>
      </c>
      <c r="AB85" s="530"/>
      <c r="AC85" s="530"/>
      <c r="AD85" s="530"/>
      <c r="AE85" s="531"/>
      <c r="AF85" s="533" t="s">
        <v>75</v>
      </c>
      <c r="AG85" s="534"/>
      <c r="AH85" s="622" t="s">
        <v>71</v>
      </c>
      <c r="AI85" s="623"/>
      <c r="AJ85" s="623"/>
      <c r="AK85" s="623"/>
      <c r="AL85" s="623"/>
      <c r="AM85" s="624"/>
    </row>
    <row r="86" spans="2:39" ht="13.5" thickBot="1">
      <c r="B86" s="535"/>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7"/>
      <c r="AA86" s="538" t="s">
        <v>73</v>
      </c>
      <c r="AB86" s="539"/>
      <c r="AC86" s="539"/>
      <c r="AD86" s="539"/>
      <c r="AE86" s="540"/>
      <c r="AF86" s="541" t="s">
        <v>74</v>
      </c>
      <c r="AG86" s="542"/>
      <c r="AH86" s="625" t="s">
        <v>65</v>
      </c>
      <c r="AI86" s="625"/>
      <c r="AJ86" s="625" t="s">
        <v>66</v>
      </c>
      <c r="AK86" s="676"/>
      <c r="AL86" s="700" t="s">
        <v>112</v>
      </c>
      <c r="AM86" s="626"/>
    </row>
    <row r="87" spans="2:39" ht="21.75" customHeight="1" thickTop="1">
      <c r="B87" s="517" t="s">
        <v>13</v>
      </c>
      <c r="C87" s="518"/>
      <c r="D87" s="518"/>
      <c r="E87" s="519"/>
      <c r="F87" s="26"/>
      <c r="G87" s="86"/>
      <c r="H87" s="86"/>
      <c r="I87" s="520" t="s">
        <v>14</v>
      </c>
      <c r="J87" s="520"/>
      <c r="K87" s="520"/>
      <c r="L87" s="520"/>
      <c r="M87" s="520"/>
      <c r="N87" s="520"/>
      <c r="O87" s="520"/>
      <c r="P87" s="520"/>
      <c r="Q87" s="520"/>
      <c r="R87" s="520"/>
      <c r="S87" s="520"/>
      <c r="T87" s="520"/>
      <c r="U87" s="520"/>
      <c r="V87" s="520"/>
      <c r="W87" s="520"/>
      <c r="X87" s="520"/>
      <c r="Y87" s="81"/>
      <c r="Z87" s="81"/>
      <c r="AA87" s="27"/>
      <c r="AB87" s="521" t="s">
        <v>15</v>
      </c>
      <c r="AC87" s="521"/>
      <c r="AD87" s="521"/>
      <c r="AE87" s="522"/>
      <c r="AF87" s="28">
        <f aca="true" t="shared" si="4" ref="AF87:AF101">ROUNDDOWN(AB87*10.55,0)</f>
        <v>126</v>
      </c>
      <c r="AG87" s="29" t="s">
        <v>5</v>
      </c>
      <c r="AH87" s="96">
        <f>ROUNDUP(AF87*10%,0)</f>
        <v>13</v>
      </c>
      <c r="AI87" s="29" t="s">
        <v>8</v>
      </c>
      <c r="AJ87" s="30">
        <f>ROUNDUP(AF87*20%,0)</f>
        <v>26</v>
      </c>
      <c r="AK87" s="121" t="s">
        <v>5</v>
      </c>
      <c r="AL87" s="127">
        <f>ROUNDUP(AF87*30%,0)</f>
        <v>38</v>
      </c>
      <c r="AM87" s="123" t="s">
        <v>8</v>
      </c>
    </row>
    <row r="88" spans="2:39" ht="21.75" customHeight="1">
      <c r="B88" s="523" t="s">
        <v>59</v>
      </c>
      <c r="C88" s="524"/>
      <c r="D88" s="524"/>
      <c r="E88" s="525"/>
      <c r="F88" s="32"/>
      <c r="G88" s="78"/>
      <c r="H88" s="78"/>
      <c r="I88" s="526" t="s">
        <v>14</v>
      </c>
      <c r="J88" s="526"/>
      <c r="K88" s="526"/>
      <c r="L88" s="526"/>
      <c r="M88" s="526"/>
      <c r="N88" s="526"/>
      <c r="O88" s="526"/>
      <c r="P88" s="526"/>
      <c r="Q88" s="526"/>
      <c r="R88" s="526"/>
      <c r="S88" s="526"/>
      <c r="T88" s="526"/>
      <c r="U88" s="526"/>
      <c r="V88" s="526"/>
      <c r="W88" s="526"/>
      <c r="X88" s="526"/>
      <c r="Y88" s="84"/>
      <c r="Z88" s="84"/>
      <c r="AA88" s="74"/>
      <c r="AB88" s="527" t="s">
        <v>60</v>
      </c>
      <c r="AC88" s="527"/>
      <c r="AD88" s="527"/>
      <c r="AE88" s="528"/>
      <c r="AF88" s="34">
        <f t="shared" si="4"/>
        <v>590</v>
      </c>
      <c r="AG88" s="40" t="s">
        <v>5</v>
      </c>
      <c r="AH88" s="93">
        <f aca="true" t="shared" si="5" ref="AH88:AH103">ROUNDUP(AF88*10%,0)</f>
        <v>59</v>
      </c>
      <c r="AI88" s="40" t="s">
        <v>8</v>
      </c>
      <c r="AJ88" s="64">
        <f aca="true" t="shared" si="6" ref="AJ88:AJ103">ROUNDUP(AF88*20%,0)</f>
        <v>118</v>
      </c>
      <c r="AK88" s="114" t="s">
        <v>5</v>
      </c>
      <c r="AL88" s="119">
        <f aca="true" t="shared" si="7" ref="AL88:AL103">ROUNDUP(AF88*30%,0)</f>
        <v>177</v>
      </c>
      <c r="AM88" s="120" t="s">
        <v>8</v>
      </c>
    </row>
    <row r="89" spans="2:39" s="284" customFormat="1" ht="24.75" customHeight="1">
      <c r="B89" s="400" t="s">
        <v>132</v>
      </c>
      <c r="C89" s="401"/>
      <c r="D89" s="401"/>
      <c r="E89" s="401"/>
      <c r="F89" s="278"/>
      <c r="G89" s="279"/>
      <c r="H89" s="279"/>
      <c r="I89" s="401" t="s">
        <v>135</v>
      </c>
      <c r="J89" s="402"/>
      <c r="K89" s="402"/>
      <c r="L89" s="402"/>
      <c r="M89" s="402"/>
      <c r="N89" s="402"/>
      <c r="O89" s="402"/>
      <c r="P89" s="402"/>
      <c r="Q89" s="402"/>
      <c r="R89" s="402"/>
      <c r="S89" s="402"/>
      <c r="T89" s="402"/>
      <c r="U89" s="402"/>
      <c r="V89" s="402"/>
      <c r="W89" s="402"/>
      <c r="X89" s="402"/>
      <c r="Y89" s="280"/>
      <c r="Z89" s="280"/>
      <c r="AA89" s="281"/>
      <c r="AB89" s="403" t="s">
        <v>133</v>
      </c>
      <c r="AC89" s="403"/>
      <c r="AD89" s="403"/>
      <c r="AE89" s="424"/>
      <c r="AF89" s="37">
        <f t="shared" si="4"/>
        <v>1055</v>
      </c>
      <c r="AG89" s="38" t="s">
        <v>5</v>
      </c>
      <c r="AH89" s="97">
        <f t="shared" si="5"/>
        <v>106</v>
      </c>
      <c r="AI89" s="38" t="s">
        <v>8</v>
      </c>
      <c r="AJ89" s="39">
        <f t="shared" si="6"/>
        <v>211</v>
      </c>
      <c r="AK89" s="118" t="s">
        <v>5</v>
      </c>
      <c r="AL89" s="282">
        <f t="shared" si="7"/>
        <v>317</v>
      </c>
      <c r="AM89" s="283" t="s">
        <v>8</v>
      </c>
    </row>
    <row r="90" spans="2:39" s="284" customFormat="1" ht="40.5" customHeight="1">
      <c r="B90" s="472" t="s">
        <v>165</v>
      </c>
      <c r="C90" s="473"/>
      <c r="D90" s="473"/>
      <c r="E90" s="473"/>
      <c r="F90" s="285"/>
      <c r="G90" s="286"/>
      <c r="H90" s="286"/>
      <c r="I90" s="473" t="s">
        <v>115</v>
      </c>
      <c r="J90" s="474"/>
      <c r="K90" s="474"/>
      <c r="L90" s="474"/>
      <c r="M90" s="474"/>
      <c r="N90" s="474"/>
      <c r="O90" s="474"/>
      <c r="P90" s="474"/>
      <c r="Q90" s="474"/>
      <c r="R90" s="474"/>
      <c r="S90" s="474"/>
      <c r="T90" s="474"/>
      <c r="U90" s="474"/>
      <c r="V90" s="474"/>
      <c r="W90" s="474"/>
      <c r="X90" s="474"/>
      <c r="Y90" s="287"/>
      <c r="Z90" s="287"/>
      <c r="AA90" s="288"/>
      <c r="AB90" s="485" t="s">
        <v>134</v>
      </c>
      <c r="AC90" s="485"/>
      <c r="AD90" s="485"/>
      <c r="AE90" s="486"/>
      <c r="AF90" s="289">
        <f>ROUNDDOWN(AB90*10.55,0)</f>
        <v>2110</v>
      </c>
      <c r="AG90" s="290" t="s">
        <v>5</v>
      </c>
      <c r="AH90" s="291">
        <f>ROUNDUP(AF90*10%,0)</f>
        <v>211</v>
      </c>
      <c r="AI90" s="290" t="s">
        <v>8</v>
      </c>
      <c r="AJ90" s="292">
        <f>ROUNDUP(AF90*20%,0)</f>
        <v>422</v>
      </c>
      <c r="AK90" s="293" t="s">
        <v>5</v>
      </c>
      <c r="AL90" s="294">
        <f>ROUNDUP(AF90*30%,0)</f>
        <v>633</v>
      </c>
      <c r="AM90" s="295" t="s">
        <v>8</v>
      </c>
    </row>
    <row r="91" spans="2:39" s="284" customFormat="1" ht="40.5" customHeight="1">
      <c r="B91" s="421" t="s">
        <v>166</v>
      </c>
      <c r="C91" s="422"/>
      <c r="D91" s="422"/>
      <c r="E91" s="422"/>
      <c r="F91" s="296"/>
      <c r="G91" s="297"/>
      <c r="H91" s="297"/>
      <c r="I91" s="422" t="s">
        <v>115</v>
      </c>
      <c r="J91" s="423"/>
      <c r="K91" s="423"/>
      <c r="L91" s="423"/>
      <c r="M91" s="423"/>
      <c r="N91" s="423"/>
      <c r="O91" s="423"/>
      <c r="P91" s="423"/>
      <c r="Q91" s="423"/>
      <c r="R91" s="423"/>
      <c r="S91" s="423"/>
      <c r="T91" s="423"/>
      <c r="U91" s="423"/>
      <c r="V91" s="423"/>
      <c r="W91" s="423"/>
      <c r="X91" s="423"/>
      <c r="Y91" s="298"/>
      <c r="Z91" s="298"/>
      <c r="AA91" s="299"/>
      <c r="AB91" s="398" t="s">
        <v>133</v>
      </c>
      <c r="AC91" s="398"/>
      <c r="AD91" s="398"/>
      <c r="AE91" s="399"/>
      <c r="AF91" s="300">
        <f t="shared" si="4"/>
        <v>1055</v>
      </c>
      <c r="AG91" s="301" t="s">
        <v>5</v>
      </c>
      <c r="AH91" s="302">
        <f t="shared" si="5"/>
        <v>106</v>
      </c>
      <c r="AI91" s="301" t="s">
        <v>8</v>
      </c>
      <c r="AJ91" s="303">
        <f t="shared" si="6"/>
        <v>211</v>
      </c>
      <c r="AK91" s="304" t="s">
        <v>5</v>
      </c>
      <c r="AL91" s="305">
        <f t="shared" si="7"/>
        <v>317</v>
      </c>
      <c r="AM91" s="306" t="s">
        <v>8</v>
      </c>
    </row>
    <row r="92" spans="2:39" s="284" customFormat="1" ht="24.75" customHeight="1">
      <c r="B92" s="400" t="s">
        <v>106</v>
      </c>
      <c r="C92" s="401"/>
      <c r="D92" s="401"/>
      <c r="E92" s="401"/>
      <c r="F92" s="278"/>
      <c r="G92" s="279"/>
      <c r="H92" s="279"/>
      <c r="I92" s="401" t="s">
        <v>26</v>
      </c>
      <c r="J92" s="402"/>
      <c r="K92" s="402"/>
      <c r="L92" s="402"/>
      <c r="M92" s="402"/>
      <c r="N92" s="402"/>
      <c r="O92" s="402"/>
      <c r="P92" s="402"/>
      <c r="Q92" s="402"/>
      <c r="R92" s="402"/>
      <c r="S92" s="402"/>
      <c r="T92" s="402"/>
      <c r="U92" s="402"/>
      <c r="V92" s="402"/>
      <c r="W92" s="402"/>
      <c r="X92" s="402"/>
      <c r="Y92" s="280"/>
      <c r="Z92" s="280"/>
      <c r="AA92" s="281"/>
      <c r="AB92" s="403" t="s">
        <v>108</v>
      </c>
      <c r="AC92" s="403"/>
      <c r="AD92" s="403"/>
      <c r="AE92" s="424"/>
      <c r="AF92" s="37">
        <f t="shared" si="4"/>
        <v>31</v>
      </c>
      <c r="AG92" s="38" t="s">
        <v>5</v>
      </c>
      <c r="AH92" s="97">
        <f t="shared" si="5"/>
        <v>4</v>
      </c>
      <c r="AI92" s="38" t="s">
        <v>8</v>
      </c>
      <c r="AJ92" s="39">
        <f t="shared" si="6"/>
        <v>7</v>
      </c>
      <c r="AK92" s="118" t="s">
        <v>5</v>
      </c>
      <c r="AL92" s="282">
        <f t="shared" si="7"/>
        <v>10</v>
      </c>
      <c r="AM92" s="283" t="s">
        <v>8</v>
      </c>
    </row>
    <row r="93" spans="2:39" s="284" customFormat="1" ht="24" customHeight="1">
      <c r="B93" s="421" t="s">
        <v>107</v>
      </c>
      <c r="C93" s="422"/>
      <c r="D93" s="422"/>
      <c r="E93" s="513"/>
      <c r="F93" s="296"/>
      <c r="G93" s="297"/>
      <c r="H93" s="297"/>
      <c r="I93" s="422" t="s">
        <v>26</v>
      </c>
      <c r="J93" s="423"/>
      <c r="K93" s="423"/>
      <c r="L93" s="423"/>
      <c r="M93" s="423"/>
      <c r="N93" s="423"/>
      <c r="O93" s="423"/>
      <c r="P93" s="423"/>
      <c r="Q93" s="423"/>
      <c r="R93" s="423"/>
      <c r="S93" s="423"/>
      <c r="T93" s="423"/>
      <c r="U93" s="423"/>
      <c r="V93" s="423"/>
      <c r="W93" s="423"/>
      <c r="X93" s="423"/>
      <c r="Y93" s="298"/>
      <c r="Z93" s="298"/>
      <c r="AA93" s="299"/>
      <c r="AB93" s="398" t="s">
        <v>109</v>
      </c>
      <c r="AC93" s="398"/>
      <c r="AD93" s="398"/>
      <c r="AE93" s="399"/>
      <c r="AF93" s="300">
        <f t="shared" si="4"/>
        <v>42</v>
      </c>
      <c r="AG93" s="301" t="s">
        <v>5</v>
      </c>
      <c r="AH93" s="302">
        <f t="shared" si="5"/>
        <v>5</v>
      </c>
      <c r="AI93" s="301" t="s">
        <v>8</v>
      </c>
      <c r="AJ93" s="303">
        <f t="shared" si="6"/>
        <v>9</v>
      </c>
      <c r="AK93" s="304" t="s">
        <v>5</v>
      </c>
      <c r="AL93" s="305">
        <f t="shared" si="7"/>
        <v>13</v>
      </c>
      <c r="AM93" s="306" t="s">
        <v>8</v>
      </c>
    </row>
    <row r="94" spans="2:39" s="284" customFormat="1" ht="21.75" customHeight="1">
      <c r="B94" s="411" t="s">
        <v>22</v>
      </c>
      <c r="C94" s="412"/>
      <c r="D94" s="412"/>
      <c r="E94" s="412"/>
      <c r="F94" s="319"/>
      <c r="G94" s="320"/>
      <c r="H94" s="320"/>
      <c r="I94" s="412" t="s">
        <v>23</v>
      </c>
      <c r="J94" s="418"/>
      <c r="K94" s="418"/>
      <c r="L94" s="418"/>
      <c r="M94" s="418"/>
      <c r="N94" s="418"/>
      <c r="O94" s="418"/>
      <c r="P94" s="418"/>
      <c r="Q94" s="418"/>
      <c r="R94" s="418"/>
      <c r="S94" s="418"/>
      <c r="T94" s="418"/>
      <c r="U94" s="418"/>
      <c r="V94" s="418"/>
      <c r="W94" s="418"/>
      <c r="X94" s="418"/>
      <c r="Y94" s="321"/>
      <c r="Z94" s="321"/>
      <c r="AA94" s="322"/>
      <c r="AB94" s="419" t="s">
        <v>24</v>
      </c>
      <c r="AC94" s="419"/>
      <c r="AD94" s="419"/>
      <c r="AE94" s="420"/>
      <c r="AF94" s="34">
        <f t="shared" si="4"/>
        <v>2110</v>
      </c>
      <c r="AG94" s="35" t="s">
        <v>5</v>
      </c>
      <c r="AH94" s="94">
        <f t="shared" si="5"/>
        <v>211</v>
      </c>
      <c r="AI94" s="35" t="s">
        <v>8</v>
      </c>
      <c r="AJ94" s="31">
        <f t="shared" si="6"/>
        <v>422</v>
      </c>
      <c r="AK94" s="116" t="s">
        <v>5</v>
      </c>
      <c r="AL94" s="323">
        <f t="shared" si="7"/>
        <v>633</v>
      </c>
      <c r="AM94" s="324" t="s">
        <v>8</v>
      </c>
    </row>
    <row r="95" spans="2:39" s="284" customFormat="1" ht="21.75" customHeight="1">
      <c r="B95" s="411" t="s">
        <v>25</v>
      </c>
      <c r="C95" s="412"/>
      <c r="D95" s="412"/>
      <c r="E95" s="412"/>
      <c r="F95" s="319"/>
      <c r="G95" s="320"/>
      <c r="H95" s="320"/>
      <c r="I95" s="412" t="s">
        <v>26</v>
      </c>
      <c r="J95" s="418"/>
      <c r="K95" s="418"/>
      <c r="L95" s="418"/>
      <c r="M95" s="418"/>
      <c r="N95" s="418"/>
      <c r="O95" s="418"/>
      <c r="P95" s="418"/>
      <c r="Q95" s="418"/>
      <c r="R95" s="418"/>
      <c r="S95" s="418"/>
      <c r="T95" s="418"/>
      <c r="U95" s="418"/>
      <c r="V95" s="418"/>
      <c r="W95" s="418"/>
      <c r="X95" s="418"/>
      <c r="Y95" s="321"/>
      <c r="Z95" s="321"/>
      <c r="AA95" s="322"/>
      <c r="AB95" s="419" t="s">
        <v>27</v>
      </c>
      <c r="AC95" s="419"/>
      <c r="AD95" s="419"/>
      <c r="AE95" s="420"/>
      <c r="AF95" s="34">
        <f t="shared" si="4"/>
        <v>1266</v>
      </c>
      <c r="AG95" s="35" t="s">
        <v>5</v>
      </c>
      <c r="AH95" s="94">
        <f t="shared" si="5"/>
        <v>127</v>
      </c>
      <c r="AI95" s="35" t="s">
        <v>8</v>
      </c>
      <c r="AJ95" s="31">
        <f t="shared" si="6"/>
        <v>254</v>
      </c>
      <c r="AK95" s="116" t="s">
        <v>5</v>
      </c>
      <c r="AL95" s="323">
        <f t="shared" si="7"/>
        <v>380</v>
      </c>
      <c r="AM95" s="324" t="s">
        <v>8</v>
      </c>
    </row>
    <row r="96" spans="2:39" s="284" customFormat="1" ht="21.75" customHeight="1">
      <c r="B96" s="400" t="s">
        <v>28</v>
      </c>
      <c r="C96" s="496"/>
      <c r="D96" s="496"/>
      <c r="E96" s="497"/>
      <c r="F96" s="278"/>
      <c r="G96" s="279"/>
      <c r="H96" s="279"/>
      <c r="I96" s="412" t="s">
        <v>29</v>
      </c>
      <c r="J96" s="418"/>
      <c r="K96" s="418"/>
      <c r="L96" s="418"/>
      <c r="M96" s="418"/>
      <c r="N96" s="418"/>
      <c r="O96" s="418"/>
      <c r="P96" s="418"/>
      <c r="Q96" s="418"/>
      <c r="R96" s="418"/>
      <c r="S96" s="418"/>
      <c r="T96" s="418"/>
      <c r="U96" s="418"/>
      <c r="V96" s="418"/>
      <c r="W96" s="418"/>
      <c r="X96" s="418"/>
      <c r="Y96" s="321"/>
      <c r="Z96" s="321"/>
      <c r="AA96" s="322"/>
      <c r="AB96" s="419" t="s">
        <v>30</v>
      </c>
      <c r="AC96" s="419"/>
      <c r="AD96" s="419"/>
      <c r="AE96" s="420"/>
      <c r="AF96" s="34">
        <f t="shared" si="4"/>
        <v>1941</v>
      </c>
      <c r="AG96" s="40" t="s">
        <v>5</v>
      </c>
      <c r="AH96" s="93">
        <f t="shared" si="5"/>
        <v>195</v>
      </c>
      <c r="AI96" s="40" t="s">
        <v>8</v>
      </c>
      <c r="AJ96" s="41">
        <f t="shared" si="6"/>
        <v>389</v>
      </c>
      <c r="AK96" s="116" t="s">
        <v>5</v>
      </c>
      <c r="AL96" s="323">
        <f t="shared" si="7"/>
        <v>583</v>
      </c>
      <c r="AM96" s="324" t="s">
        <v>8</v>
      </c>
    </row>
    <row r="97" spans="2:39" s="284" customFormat="1" ht="21.75" customHeight="1">
      <c r="B97" s="503" t="s">
        <v>180</v>
      </c>
      <c r="C97" s="504"/>
      <c r="D97" s="504"/>
      <c r="E97" s="505"/>
      <c r="F97" s="371"/>
      <c r="G97" s="372"/>
      <c r="H97" s="372"/>
      <c r="I97" s="506" t="s">
        <v>181</v>
      </c>
      <c r="J97" s="507"/>
      <c r="K97" s="507"/>
      <c r="L97" s="507"/>
      <c r="M97" s="507"/>
      <c r="N97" s="507"/>
      <c r="O97" s="507"/>
      <c r="P97" s="507"/>
      <c r="Q97" s="507"/>
      <c r="R97" s="507"/>
      <c r="S97" s="507"/>
      <c r="T97" s="507"/>
      <c r="U97" s="507"/>
      <c r="V97" s="507"/>
      <c r="W97" s="507"/>
      <c r="X97" s="507"/>
      <c r="Y97" s="373"/>
      <c r="Z97" s="373"/>
      <c r="AA97" s="374"/>
      <c r="AB97" s="671" t="s">
        <v>182</v>
      </c>
      <c r="AC97" s="671"/>
      <c r="AD97" s="671"/>
      <c r="AE97" s="672"/>
      <c r="AF97" s="380">
        <f t="shared" si="4"/>
        <v>527</v>
      </c>
      <c r="AG97" s="383" t="s">
        <v>5</v>
      </c>
      <c r="AH97" s="384">
        <f t="shared" si="5"/>
        <v>53</v>
      </c>
      <c r="AI97" s="383" t="s">
        <v>8</v>
      </c>
      <c r="AJ97" s="385">
        <f t="shared" si="6"/>
        <v>106</v>
      </c>
      <c r="AK97" s="382" t="s">
        <v>5</v>
      </c>
      <c r="AL97" s="378">
        <f t="shared" si="7"/>
        <v>159</v>
      </c>
      <c r="AM97" s="376" t="s">
        <v>8</v>
      </c>
    </row>
    <row r="98" spans="2:39" s="284" customFormat="1" ht="21.75" customHeight="1">
      <c r="B98" s="411" t="s">
        <v>32</v>
      </c>
      <c r="C98" s="412"/>
      <c r="D98" s="412"/>
      <c r="E98" s="412"/>
      <c r="F98" s="319"/>
      <c r="G98" s="320"/>
      <c r="H98" s="320"/>
      <c r="I98" s="412" t="s">
        <v>124</v>
      </c>
      <c r="J98" s="418"/>
      <c r="K98" s="418"/>
      <c r="L98" s="418"/>
      <c r="M98" s="418"/>
      <c r="N98" s="418"/>
      <c r="O98" s="418"/>
      <c r="P98" s="418"/>
      <c r="Q98" s="418"/>
      <c r="R98" s="418"/>
      <c r="S98" s="418"/>
      <c r="T98" s="418"/>
      <c r="U98" s="418"/>
      <c r="V98" s="418"/>
      <c r="W98" s="418"/>
      <c r="X98" s="418"/>
      <c r="Y98" s="321"/>
      <c r="Z98" s="321"/>
      <c r="AA98" s="322"/>
      <c r="AB98" s="419" t="s">
        <v>20</v>
      </c>
      <c r="AC98" s="419"/>
      <c r="AD98" s="419"/>
      <c r="AE98" s="420"/>
      <c r="AF98" s="34">
        <f t="shared" si="4"/>
        <v>84</v>
      </c>
      <c r="AG98" s="40" t="s">
        <v>5</v>
      </c>
      <c r="AH98" s="93">
        <f t="shared" si="5"/>
        <v>9</v>
      </c>
      <c r="AI98" s="40" t="s">
        <v>8</v>
      </c>
      <c r="AJ98" s="41">
        <f t="shared" si="6"/>
        <v>17</v>
      </c>
      <c r="AK98" s="116" t="s">
        <v>5</v>
      </c>
      <c r="AL98" s="323">
        <f t="shared" si="7"/>
        <v>26</v>
      </c>
      <c r="AM98" s="324" t="s">
        <v>8</v>
      </c>
    </row>
    <row r="99" spans="2:39" s="284" customFormat="1" ht="21.75" customHeight="1">
      <c r="B99" s="503" t="s">
        <v>185</v>
      </c>
      <c r="C99" s="506"/>
      <c r="D99" s="506"/>
      <c r="E99" s="506"/>
      <c r="F99" s="371"/>
      <c r="G99" s="372"/>
      <c r="H99" s="372"/>
      <c r="I99" s="506" t="s">
        <v>115</v>
      </c>
      <c r="J99" s="507"/>
      <c r="K99" s="507"/>
      <c r="L99" s="507"/>
      <c r="M99" s="507"/>
      <c r="N99" s="507"/>
      <c r="O99" s="507"/>
      <c r="P99" s="507"/>
      <c r="Q99" s="507"/>
      <c r="R99" s="507"/>
      <c r="S99" s="507"/>
      <c r="T99" s="507"/>
      <c r="U99" s="507"/>
      <c r="V99" s="507"/>
      <c r="W99" s="507"/>
      <c r="X99" s="507"/>
      <c r="Y99" s="373"/>
      <c r="Z99" s="373"/>
      <c r="AA99" s="374"/>
      <c r="AB99" s="671" t="s">
        <v>105</v>
      </c>
      <c r="AC99" s="671"/>
      <c r="AD99" s="671"/>
      <c r="AE99" s="672"/>
      <c r="AF99" s="380">
        <f t="shared" si="4"/>
        <v>1055</v>
      </c>
      <c r="AG99" s="109" t="s">
        <v>5</v>
      </c>
      <c r="AH99" s="110">
        <f t="shared" si="5"/>
        <v>106</v>
      </c>
      <c r="AI99" s="109" t="s">
        <v>8</v>
      </c>
      <c r="AJ99" s="381">
        <f t="shared" si="6"/>
        <v>211</v>
      </c>
      <c r="AK99" s="382" t="s">
        <v>5</v>
      </c>
      <c r="AL99" s="378">
        <f t="shared" si="7"/>
        <v>317</v>
      </c>
      <c r="AM99" s="376" t="s">
        <v>8</v>
      </c>
    </row>
    <row r="100" spans="2:39" s="284" customFormat="1" ht="21.75" customHeight="1">
      <c r="B100" s="503" t="s">
        <v>186</v>
      </c>
      <c r="C100" s="506"/>
      <c r="D100" s="506"/>
      <c r="E100" s="506"/>
      <c r="F100" s="371"/>
      <c r="G100" s="372"/>
      <c r="H100" s="372"/>
      <c r="I100" s="506" t="s">
        <v>115</v>
      </c>
      <c r="J100" s="507"/>
      <c r="K100" s="507"/>
      <c r="L100" s="507"/>
      <c r="M100" s="507"/>
      <c r="N100" s="507"/>
      <c r="O100" s="507"/>
      <c r="P100" s="507"/>
      <c r="Q100" s="507"/>
      <c r="R100" s="507"/>
      <c r="S100" s="507"/>
      <c r="T100" s="507"/>
      <c r="U100" s="507"/>
      <c r="V100" s="507"/>
      <c r="W100" s="507"/>
      <c r="X100" s="507"/>
      <c r="Y100" s="373"/>
      <c r="Z100" s="373"/>
      <c r="AA100" s="374"/>
      <c r="AB100" s="671" t="s">
        <v>187</v>
      </c>
      <c r="AC100" s="671"/>
      <c r="AD100" s="671"/>
      <c r="AE100" s="672"/>
      <c r="AF100" s="380">
        <f t="shared" si="4"/>
        <v>105</v>
      </c>
      <c r="AG100" s="109" t="s">
        <v>5</v>
      </c>
      <c r="AH100" s="110">
        <f t="shared" si="5"/>
        <v>11</v>
      </c>
      <c r="AI100" s="109" t="s">
        <v>8</v>
      </c>
      <c r="AJ100" s="381">
        <f t="shared" si="6"/>
        <v>21</v>
      </c>
      <c r="AK100" s="382" t="s">
        <v>5</v>
      </c>
      <c r="AL100" s="378">
        <f t="shared" si="7"/>
        <v>32</v>
      </c>
      <c r="AM100" s="376" t="s">
        <v>8</v>
      </c>
    </row>
    <row r="101" spans="2:39" s="284" customFormat="1" ht="21.75" customHeight="1">
      <c r="B101" s="400" t="s">
        <v>142</v>
      </c>
      <c r="C101" s="401"/>
      <c r="D101" s="401"/>
      <c r="E101" s="401"/>
      <c r="F101" s="278"/>
      <c r="G101" s="279"/>
      <c r="H101" s="279"/>
      <c r="I101" s="401" t="s">
        <v>17</v>
      </c>
      <c r="J101" s="402"/>
      <c r="K101" s="402"/>
      <c r="L101" s="402"/>
      <c r="M101" s="402"/>
      <c r="N101" s="402"/>
      <c r="O101" s="402"/>
      <c r="P101" s="402"/>
      <c r="Q101" s="402"/>
      <c r="R101" s="402"/>
      <c r="S101" s="402"/>
      <c r="T101" s="402"/>
      <c r="U101" s="402"/>
      <c r="V101" s="402"/>
      <c r="W101" s="402"/>
      <c r="X101" s="402"/>
      <c r="Y101" s="280"/>
      <c r="Z101" s="280"/>
      <c r="AA101" s="281"/>
      <c r="AB101" s="677" t="s">
        <v>143</v>
      </c>
      <c r="AC101" s="677"/>
      <c r="AD101" s="677"/>
      <c r="AE101" s="678"/>
      <c r="AF101" s="37">
        <f t="shared" si="4"/>
        <v>232</v>
      </c>
      <c r="AG101" s="38" t="s">
        <v>5</v>
      </c>
      <c r="AH101" s="97">
        <f t="shared" si="5"/>
        <v>24</v>
      </c>
      <c r="AI101" s="38" t="s">
        <v>8</v>
      </c>
      <c r="AJ101" s="39">
        <f t="shared" si="6"/>
        <v>47</v>
      </c>
      <c r="AK101" s="118" t="s">
        <v>5</v>
      </c>
      <c r="AL101" s="282">
        <f t="shared" si="7"/>
        <v>70</v>
      </c>
      <c r="AM101" s="283" t="s">
        <v>8</v>
      </c>
    </row>
    <row r="102" spans="2:39" s="284" customFormat="1" ht="21.75" customHeight="1">
      <c r="B102" s="405" t="s">
        <v>45</v>
      </c>
      <c r="C102" s="406"/>
      <c r="D102" s="406"/>
      <c r="E102" s="406"/>
      <c r="F102" s="307"/>
      <c r="G102" s="308"/>
      <c r="H102" s="308"/>
      <c r="I102" s="407" t="s">
        <v>46</v>
      </c>
      <c r="J102" s="408"/>
      <c r="K102" s="408"/>
      <c r="L102" s="408"/>
      <c r="M102" s="408"/>
      <c r="N102" s="408"/>
      <c r="O102" s="408"/>
      <c r="P102" s="408"/>
      <c r="Q102" s="408"/>
      <c r="R102" s="408"/>
      <c r="S102" s="408"/>
      <c r="T102" s="408"/>
      <c r="U102" s="408"/>
      <c r="V102" s="408"/>
      <c r="W102" s="408"/>
      <c r="X102" s="408"/>
      <c r="Y102" s="309"/>
      <c r="Z102" s="309"/>
      <c r="AA102" s="310"/>
      <c r="AB102" s="679" t="s">
        <v>145</v>
      </c>
      <c r="AC102" s="679"/>
      <c r="AD102" s="679"/>
      <c r="AE102" s="680"/>
      <c r="AF102" s="148">
        <f>ROUNDDOWN(AB102*10.55,0)</f>
        <v>189</v>
      </c>
      <c r="AG102" s="149" t="s">
        <v>5</v>
      </c>
      <c r="AH102" s="150">
        <f t="shared" si="5"/>
        <v>19</v>
      </c>
      <c r="AI102" s="149" t="s">
        <v>8</v>
      </c>
      <c r="AJ102" s="151">
        <f t="shared" si="6"/>
        <v>38</v>
      </c>
      <c r="AK102" s="152" t="s">
        <v>5</v>
      </c>
      <c r="AL102" s="311">
        <f t="shared" si="7"/>
        <v>57</v>
      </c>
      <c r="AM102" s="312" t="s">
        <v>8</v>
      </c>
    </row>
    <row r="103" spans="2:39" s="284" customFormat="1" ht="21.75" customHeight="1">
      <c r="B103" s="500" t="s">
        <v>48</v>
      </c>
      <c r="C103" s="501"/>
      <c r="D103" s="501"/>
      <c r="E103" s="501"/>
      <c r="F103" s="313"/>
      <c r="G103" s="314"/>
      <c r="H103" s="314"/>
      <c r="I103" s="501" t="s">
        <v>17</v>
      </c>
      <c r="J103" s="502"/>
      <c r="K103" s="502"/>
      <c r="L103" s="502"/>
      <c r="M103" s="502"/>
      <c r="N103" s="502"/>
      <c r="O103" s="502"/>
      <c r="P103" s="502"/>
      <c r="Q103" s="502"/>
      <c r="R103" s="502"/>
      <c r="S103" s="502"/>
      <c r="T103" s="502"/>
      <c r="U103" s="502"/>
      <c r="V103" s="502"/>
      <c r="W103" s="502"/>
      <c r="X103" s="502"/>
      <c r="Y103" s="315"/>
      <c r="Z103" s="315"/>
      <c r="AA103" s="316"/>
      <c r="AB103" s="681" t="s">
        <v>146</v>
      </c>
      <c r="AC103" s="681"/>
      <c r="AD103" s="681"/>
      <c r="AE103" s="682"/>
      <c r="AF103" s="44">
        <f>ROUNDDOWN(AB103*10.55,0)</f>
        <v>63</v>
      </c>
      <c r="AG103" s="35" t="s">
        <v>5</v>
      </c>
      <c r="AH103" s="94">
        <f t="shared" si="5"/>
        <v>7</v>
      </c>
      <c r="AI103" s="35" t="s">
        <v>8</v>
      </c>
      <c r="AJ103" s="45">
        <f t="shared" si="6"/>
        <v>13</v>
      </c>
      <c r="AK103" s="117" t="s">
        <v>5</v>
      </c>
      <c r="AL103" s="317">
        <f t="shared" si="7"/>
        <v>19</v>
      </c>
      <c r="AM103" s="318" t="s">
        <v>8</v>
      </c>
    </row>
    <row r="104" ht="11.25" customHeight="1"/>
    <row r="105" spans="2:38" ht="19.5" customHeight="1" thickBot="1">
      <c r="B105" s="620" t="s">
        <v>188</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row>
    <row r="106" spans="2:39" ht="18.75" customHeight="1">
      <c r="B106" s="556"/>
      <c r="C106" s="557"/>
      <c r="D106" s="441" t="s">
        <v>0</v>
      </c>
      <c r="E106" s="442"/>
      <c r="F106" s="442"/>
      <c r="G106" s="442"/>
      <c r="H106" s="442"/>
      <c r="I106" s="442"/>
      <c r="J106" s="442"/>
      <c r="K106" s="442"/>
      <c r="L106" s="443"/>
      <c r="M106" s="441" t="s">
        <v>1</v>
      </c>
      <c r="N106" s="442"/>
      <c r="O106" s="442"/>
      <c r="P106" s="442"/>
      <c r="Q106" s="442"/>
      <c r="R106" s="442"/>
      <c r="S106" s="442"/>
      <c r="T106" s="442"/>
      <c r="U106" s="443"/>
      <c r="V106" s="441" t="s">
        <v>2</v>
      </c>
      <c r="W106" s="442"/>
      <c r="X106" s="442"/>
      <c r="Y106" s="442"/>
      <c r="Z106" s="442"/>
      <c r="AA106" s="442"/>
      <c r="AB106" s="442"/>
      <c r="AC106" s="442"/>
      <c r="AD106" s="443"/>
      <c r="AE106" s="441" t="s">
        <v>111</v>
      </c>
      <c r="AF106" s="442"/>
      <c r="AG106" s="442"/>
      <c r="AH106" s="442"/>
      <c r="AI106" s="442"/>
      <c r="AJ106" s="442"/>
      <c r="AK106" s="442"/>
      <c r="AL106" s="442"/>
      <c r="AM106" s="443"/>
    </row>
    <row r="107" spans="2:39" ht="24" customHeight="1">
      <c r="B107" s="558"/>
      <c r="C107" s="559"/>
      <c r="D107" s="7" t="s">
        <v>69</v>
      </c>
      <c r="E107" s="386" t="s">
        <v>68</v>
      </c>
      <c r="F107" s="451"/>
      <c r="G107" s="673" t="s">
        <v>64</v>
      </c>
      <c r="H107" s="674"/>
      <c r="I107" s="674"/>
      <c r="J107" s="674"/>
      <c r="K107" s="674"/>
      <c r="L107" s="675"/>
      <c r="M107" s="7" t="s">
        <v>69</v>
      </c>
      <c r="N107" s="386" t="s">
        <v>68</v>
      </c>
      <c r="O107" s="451"/>
      <c r="P107" s="673" t="s">
        <v>64</v>
      </c>
      <c r="Q107" s="674"/>
      <c r="R107" s="674"/>
      <c r="S107" s="674"/>
      <c r="T107" s="674"/>
      <c r="U107" s="675"/>
      <c r="V107" s="7" t="s">
        <v>69</v>
      </c>
      <c r="W107" s="386" t="s">
        <v>68</v>
      </c>
      <c r="X107" s="451"/>
      <c r="Y107" s="673" t="s">
        <v>64</v>
      </c>
      <c r="Z107" s="674"/>
      <c r="AA107" s="674"/>
      <c r="AB107" s="674"/>
      <c r="AC107" s="674"/>
      <c r="AD107" s="675"/>
      <c r="AE107" s="7" t="s">
        <v>69</v>
      </c>
      <c r="AF107" s="389" t="s">
        <v>68</v>
      </c>
      <c r="AG107" s="621"/>
      <c r="AH107" s="673" t="s">
        <v>64</v>
      </c>
      <c r="AI107" s="674"/>
      <c r="AJ107" s="674"/>
      <c r="AK107" s="674"/>
      <c r="AL107" s="674"/>
      <c r="AM107" s="675"/>
    </row>
    <row r="108" spans="2:39" ht="17.25" customHeight="1" thickBot="1">
      <c r="B108" s="560"/>
      <c r="C108" s="561"/>
      <c r="D108" s="91" t="s">
        <v>70</v>
      </c>
      <c r="E108" s="416" t="s">
        <v>67</v>
      </c>
      <c r="F108" s="417"/>
      <c r="G108" s="438" t="s">
        <v>65</v>
      </c>
      <c r="H108" s="438"/>
      <c r="I108" s="438" t="s">
        <v>66</v>
      </c>
      <c r="J108" s="439"/>
      <c r="K108" s="438" t="s">
        <v>112</v>
      </c>
      <c r="L108" s="446"/>
      <c r="M108" s="91" t="s">
        <v>70</v>
      </c>
      <c r="N108" s="416" t="s">
        <v>67</v>
      </c>
      <c r="O108" s="417"/>
      <c r="P108" s="438" t="s">
        <v>65</v>
      </c>
      <c r="Q108" s="438"/>
      <c r="R108" s="438" t="s">
        <v>66</v>
      </c>
      <c r="S108" s="439"/>
      <c r="T108" s="438" t="s">
        <v>112</v>
      </c>
      <c r="U108" s="446"/>
      <c r="V108" s="91" t="s">
        <v>70</v>
      </c>
      <c r="W108" s="416" t="s">
        <v>67</v>
      </c>
      <c r="X108" s="417"/>
      <c r="Y108" s="438" t="s">
        <v>65</v>
      </c>
      <c r="Z108" s="438"/>
      <c r="AA108" s="438" t="s">
        <v>66</v>
      </c>
      <c r="AB108" s="439"/>
      <c r="AC108" s="438" t="s">
        <v>112</v>
      </c>
      <c r="AD108" s="446"/>
      <c r="AE108" s="91" t="s">
        <v>70</v>
      </c>
      <c r="AF108" s="416" t="s">
        <v>67</v>
      </c>
      <c r="AG108" s="417"/>
      <c r="AH108" s="438" t="s">
        <v>65</v>
      </c>
      <c r="AI108" s="438"/>
      <c r="AJ108" s="438" t="s">
        <v>66</v>
      </c>
      <c r="AK108" s="439"/>
      <c r="AL108" s="438" t="s">
        <v>112</v>
      </c>
      <c r="AM108" s="446"/>
    </row>
    <row r="109" spans="2:39" ht="27" customHeight="1">
      <c r="B109" s="8" t="s">
        <v>57</v>
      </c>
      <c r="C109" s="9" t="s">
        <v>4</v>
      </c>
      <c r="D109" s="259">
        <v>442</v>
      </c>
      <c r="E109" s="260">
        <f>ROUNDDOWN(D109*10.55,0)</f>
        <v>4663</v>
      </c>
      <c r="F109" s="261" t="s">
        <v>5</v>
      </c>
      <c r="G109" s="239">
        <f>ROUNDUP(E109*10%,0)</f>
        <v>467</v>
      </c>
      <c r="H109" s="261" t="s">
        <v>5</v>
      </c>
      <c r="I109" s="239">
        <f>ROUNDUP(E109*20%,0)</f>
        <v>933</v>
      </c>
      <c r="J109" s="261" t="s">
        <v>5</v>
      </c>
      <c r="K109" s="238">
        <f>ROUNDUP(E109*30%,0)</f>
        <v>1399</v>
      </c>
      <c r="L109" s="237" t="s">
        <v>5</v>
      </c>
      <c r="M109" s="259">
        <v>442</v>
      </c>
      <c r="N109" s="260">
        <f>ROUNDDOWN(M109*10.55,0)</f>
        <v>4663</v>
      </c>
      <c r="O109" s="261" t="s">
        <v>5</v>
      </c>
      <c r="P109" s="239">
        <f>ROUNDUP(N109*10%,0)</f>
        <v>467</v>
      </c>
      <c r="Q109" s="261" t="s">
        <v>8</v>
      </c>
      <c r="R109" s="239">
        <f>ROUNDUP(N109*20%,0)</f>
        <v>933</v>
      </c>
      <c r="S109" s="261" t="s">
        <v>5</v>
      </c>
      <c r="T109" s="238">
        <f>ROUNDUP(N109*30%,0)</f>
        <v>1399</v>
      </c>
      <c r="U109" s="237" t="s">
        <v>5</v>
      </c>
      <c r="V109" s="259">
        <v>503</v>
      </c>
      <c r="W109" s="260">
        <f>ROUNDDOWN(V109*10.55,0)</f>
        <v>5306</v>
      </c>
      <c r="X109" s="261" t="s">
        <v>5</v>
      </c>
      <c r="Y109" s="239">
        <f>ROUNDUP(W109*10%,0)</f>
        <v>531</v>
      </c>
      <c r="Z109" s="261" t="s">
        <v>8</v>
      </c>
      <c r="AA109" s="239">
        <f>ROUNDUP(W109*20%,0)</f>
        <v>1062</v>
      </c>
      <c r="AB109" s="262" t="s">
        <v>5</v>
      </c>
      <c r="AC109" s="238">
        <f>ROUNDUP(W109*30%,0)</f>
        <v>1592</v>
      </c>
      <c r="AD109" s="237" t="s">
        <v>5</v>
      </c>
      <c r="AE109" s="263">
        <v>503</v>
      </c>
      <c r="AF109" s="260">
        <f>ROUNDDOWN(AE109*10.55,0)</f>
        <v>5306</v>
      </c>
      <c r="AG109" s="261" t="s">
        <v>5</v>
      </c>
      <c r="AH109" s="239">
        <f>ROUNDUP(AF109*10%,0)</f>
        <v>531</v>
      </c>
      <c r="AI109" s="261" t="s">
        <v>8</v>
      </c>
      <c r="AJ109" s="239">
        <f>ROUNDUP(AF109*20%,0)</f>
        <v>1062</v>
      </c>
      <c r="AK109" s="261" t="s">
        <v>5</v>
      </c>
      <c r="AL109" s="239">
        <f>ROUNDUP(AF109*30%,0)</f>
        <v>1592</v>
      </c>
      <c r="AM109" s="242" t="s">
        <v>5</v>
      </c>
    </row>
    <row r="110" spans="2:39" ht="27" customHeight="1" thickBot="1">
      <c r="B110" s="19" t="s">
        <v>58</v>
      </c>
      <c r="C110" s="20" t="s">
        <v>7</v>
      </c>
      <c r="D110" s="251">
        <v>548</v>
      </c>
      <c r="E110" s="252">
        <f>ROUNDDOWN(D110*10.55,0)</f>
        <v>5781</v>
      </c>
      <c r="F110" s="253" t="s">
        <v>5</v>
      </c>
      <c r="G110" s="254">
        <f>ROUNDUP(E110*10%,0)</f>
        <v>579</v>
      </c>
      <c r="H110" s="253" t="s">
        <v>5</v>
      </c>
      <c r="I110" s="254">
        <f>ROUNDUP(E110*20%,0)</f>
        <v>1157</v>
      </c>
      <c r="J110" s="253" t="s">
        <v>5</v>
      </c>
      <c r="K110" s="254">
        <f>ROUNDUP(E110*30%,0)</f>
        <v>1735</v>
      </c>
      <c r="L110" s="255" t="s">
        <v>8</v>
      </c>
      <c r="M110" s="251">
        <v>548</v>
      </c>
      <c r="N110" s="252">
        <f>ROUNDDOWN(M110*10.55,0)</f>
        <v>5781</v>
      </c>
      <c r="O110" s="253" t="s">
        <v>8</v>
      </c>
      <c r="P110" s="254">
        <f>ROUNDUP(N110*10%,0)</f>
        <v>579</v>
      </c>
      <c r="Q110" s="253" t="s">
        <v>8</v>
      </c>
      <c r="R110" s="254">
        <f>ROUNDUP(N110*20%,0)</f>
        <v>1157</v>
      </c>
      <c r="S110" s="253" t="s">
        <v>5</v>
      </c>
      <c r="T110" s="254">
        <f>ROUNDUP(N110*30%,0)</f>
        <v>1735</v>
      </c>
      <c r="U110" s="255" t="s">
        <v>8</v>
      </c>
      <c r="V110" s="256">
        <v>623</v>
      </c>
      <c r="W110" s="252">
        <f>ROUNDDOWN(V110*10.55,0)</f>
        <v>6572</v>
      </c>
      <c r="X110" s="253" t="s">
        <v>8</v>
      </c>
      <c r="Y110" s="254">
        <f>ROUNDUP(W110*10%,0)</f>
        <v>658</v>
      </c>
      <c r="Z110" s="253" t="s">
        <v>8</v>
      </c>
      <c r="AA110" s="254">
        <f>ROUNDUP(W110*20%,0)</f>
        <v>1315</v>
      </c>
      <c r="AB110" s="257" t="s">
        <v>5</v>
      </c>
      <c r="AC110" s="254">
        <f>ROUNDUP(W110*30%,0)</f>
        <v>1972</v>
      </c>
      <c r="AD110" s="255" t="s">
        <v>8</v>
      </c>
      <c r="AE110" s="258">
        <v>623</v>
      </c>
      <c r="AF110" s="252">
        <f>ROUNDDOWN(AE110*10.55,0)</f>
        <v>6572</v>
      </c>
      <c r="AG110" s="253" t="s">
        <v>8</v>
      </c>
      <c r="AH110" s="254">
        <f>ROUNDUP(AF110*10%,0)</f>
        <v>658</v>
      </c>
      <c r="AI110" s="253" t="s">
        <v>8</v>
      </c>
      <c r="AJ110" s="254">
        <f>ROUNDUP(AF110*20%,0)</f>
        <v>1315</v>
      </c>
      <c r="AK110" s="253" t="s">
        <v>5</v>
      </c>
      <c r="AL110" s="254">
        <f>ROUNDUP(AF110*30%,0)</f>
        <v>1972</v>
      </c>
      <c r="AM110" s="255" t="s">
        <v>5</v>
      </c>
    </row>
    <row r="111" ht="11.25" customHeight="1"/>
    <row r="112" ht="11.25" customHeight="1"/>
    <row r="113" ht="11.25" customHeight="1"/>
    <row r="114" ht="23.25" customHeight="1" thickBot="1">
      <c r="B114" s="65" t="s">
        <v>63</v>
      </c>
    </row>
    <row r="115" spans="2:38" ht="30.75" customHeight="1">
      <c r="B115" s="425" t="s">
        <v>49</v>
      </c>
      <c r="C115" s="480"/>
      <c r="D115" s="480"/>
      <c r="E115" s="688" t="s">
        <v>50</v>
      </c>
      <c r="F115" s="689"/>
      <c r="G115" s="689"/>
      <c r="H115" s="689"/>
      <c r="I115" s="689"/>
      <c r="J115" s="689"/>
      <c r="K115" s="689"/>
      <c r="L115" s="689"/>
      <c r="M115" s="689"/>
      <c r="N115" s="689"/>
      <c r="O115" s="689"/>
      <c r="P115" s="689"/>
      <c r="Q115" s="689"/>
      <c r="R115" s="689"/>
      <c r="S115" s="689"/>
      <c r="T115" s="689"/>
      <c r="U115" s="689"/>
      <c r="V115" s="689"/>
      <c r="W115" s="689"/>
      <c r="X115" s="689"/>
      <c r="Y115" s="689"/>
      <c r="Z115" s="689"/>
      <c r="AA115" s="689"/>
      <c r="AB115" s="689"/>
      <c r="AC115" s="689"/>
      <c r="AD115" s="689"/>
      <c r="AE115" s="689"/>
      <c r="AF115" s="689"/>
      <c r="AG115" s="689"/>
      <c r="AH115" s="689"/>
      <c r="AI115" s="689"/>
      <c r="AJ115" s="689"/>
      <c r="AK115" s="689"/>
      <c r="AL115" s="690"/>
    </row>
    <row r="116" spans="2:38" ht="16.5" customHeight="1">
      <c r="B116" s="481"/>
      <c r="C116" s="393"/>
      <c r="D116" s="393"/>
      <c r="E116" s="683" t="s">
        <v>51</v>
      </c>
      <c r="F116" s="684"/>
      <c r="G116" s="684"/>
      <c r="H116" s="684"/>
      <c r="I116" s="684"/>
      <c r="J116" s="684"/>
      <c r="K116" s="684"/>
      <c r="L116" s="684"/>
      <c r="M116" s="684"/>
      <c r="N116" s="685"/>
      <c r="O116" s="683" t="s">
        <v>190</v>
      </c>
      <c r="P116" s="684"/>
      <c r="Q116" s="684"/>
      <c r="R116" s="686"/>
      <c r="S116" s="686"/>
      <c r="T116" s="686"/>
      <c r="U116" s="686"/>
      <c r="V116" s="686"/>
      <c r="W116" s="686"/>
      <c r="X116" s="686"/>
      <c r="Y116" s="686"/>
      <c r="Z116" s="686"/>
      <c r="AA116" s="687"/>
      <c r="AB116" s="432" t="s">
        <v>52</v>
      </c>
      <c r="AC116" s="433"/>
      <c r="AD116" s="433"/>
      <c r="AE116" s="433"/>
      <c r="AF116" s="433"/>
      <c r="AG116" s="433"/>
      <c r="AH116" s="433"/>
      <c r="AI116" s="433"/>
      <c r="AJ116" s="433"/>
      <c r="AK116" s="433"/>
      <c r="AL116" s="434"/>
    </row>
    <row r="117" spans="2:38" ht="36.75" customHeight="1">
      <c r="B117" s="457" t="s">
        <v>53</v>
      </c>
      <c r="C117" s="458"/>
      <c r="D117" s="459"/>
      <c r="E117" s="460" t="s">
        <v>87</v>
      </c>
      <c r="F117" s="461"/>
      <c r="G117" s="461"/>
      <c r="H117" s="461"/>
      <c r="I117" s="461"/>
      <c r="J117" s="461"/>
      <c r="K117" s="461"/>
      <c r="L117" s="461"/>
      <c r="M117" s="461"/>
      <c r="N117" s="462"/>
      <c r="O117" s="490" t="s">
        <v>90</v>
      </c>
      <c r="P117" s="491"/>
      <c r="Q117" s="491"/>
      <c r="R117" s="492"/>
      <c r="S117" s="492"/>
      <c r="T117" s="492"/>
      <c r="U117" s="492"/>
      <c r="V117" s="492"/>
      <c r="W117" s="492"/>
      <c r="X117" s="492"/>
      <c r="Y117" s="492"/>
      <c r="Z117" s="492"/>
      <c r="AA117" s="493"/>
      <c r="AB117" s="435" t="s">
        <v>54</v>
      </c>
      <c r="AC117" s="436"/>
      <c r="AD117" s="436"/>
      <c r="AE117" s="436"/>
      <c r="AF117" s="436"/>
      <c r="AG117" s="436"/>
      <c r="AH117" s="436"/>
      <c r="AI117" s="436"/>
      <c r="AJ117" s="436"/>
      <c r="AK117" s="436"/>
      <c r="AL117" s="437"/>
    </row>
    <row r="118" spans="2:38" ht="36.75" customHeight="1">
      <c r="B118" s="457" t="s">
        <v>55</v>
      </c>
      <c r="C118" s="458"/>
      <c r="D118" s="459"/>
      <c r="E118" s="691" t="s">
        <v>88</v>
      </c>
      <c r="F118" s="488"/>
      <c r="G118" s="488"/>
      <c r="H118" s="488"/>
      <c r="I118" s="488"/>
      <c r="J118" s="488"/>
      <c r="K118" s="488"/>
      <c r="L118" s="488"/>
      <c r="M118" s="488"/>
      <c r="N118" s="489"/>
      <c r="O118" s="490" t="s">
        <v>91</v>
      </c>
      <c r="P118" s="491"/>
      <c r="Q118" s="491"/>
      <c r="R118" s="492"/>
      <c r="S118" s="492"/>
      <c r="T118" s="492"/>
      <c r="U118" s="492"/>
      <c r="V118" s="492"/>
      <c r="W118" s="492"/>
      <c r="X118" s="492"/>
      <c r="Y118" s="492"/>
      <c r="Z118" s="492"/>
      <c r="AA118" s="493"/>
      <c r="AB118" s="435" t="s">
        <v>54</v>
      </c>
      <c r="AC118" s="436"/>
      <c r="AD118" s="436"/>
      <c r="AE118" s="436"/>
      <c r="AF118" s="436"/>
      <c r="AG118" s="436"/>
      <c r="AH118" s="436"/>
      <c r="AI118" s="436"/>
      <c r="AJ118" s="436"/>
      <c r="AK118" s="436"/>
      <c r="AL118" s="437"/>
    </row>
    <row r="119" spans="2:38" ht="36.75" customHeight="1" thickBot="1">
      <c r="B119" s="457" t="s">
        <v>56</v>
      </c>
      <c r="C119" s="458"/>
      <c r="D119" s="459"/>
      <c r="E119" s="691" t="s">
        <v>89</v>
      </c>
      <c r="F119" s="488"/>
      <c r="G119" s="488"/>
      <c r="H119" s="488"/>
      <c r="I119" s="488"/>
      <c r="J119" s="488"/>
      <c r="K119" s="488"/>
      <c r="L119" s="488"/>
      <c r="M119" s="488"/>
      <c r="N119" s="489"/>
      <c r="O119" s="490" t="s">
        <v>92</v>
      </c>
      <c r="P119" s="491"/>
      <c r="Q119" s="491"/>
      <c r="R119" s="494"/>
      <c r="S119" s="494"/>
      <c r="T119" s="494"/>
      <c r="U119" s="494"/>
      <c r="V119" s="494"/>
      <c r="W119" s="494"/>
      <c r="X119" s="494"/>
      <c r="Y119" s="494"/>
      <c r="Z119" s="494"/>
      <c r="AA119" s="495"/>
      <c r="AB119" s="413" t="s">
        <v>54</v>
      </c>
      <c r="AC119" s="414"/>
      <c r="AD119" s="414"/>
      <c r="AE119" s="414"/>
      <c r="AF119" s="414"/>
      <c r="AG119" s="414"/>
      <c r="AH119" s="414"/>
      <c r="AI119" s="414"/>
      <c r="AJ119" s="414"/>
      <c r="AK119" s="414"/>
      <c r="AL119" s="415"/>
    </row>
    <row r="120" spans="2:37" ht="18" customHeight="1" thickBot="1">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4"/>
      <c r="AC120" s="464"/>
      <c r="AD120" s="464"/>
      <c r="AE120" s="464"/>
      <c r="AF120" s="464"/>
      <c r="AG120" s="464"/>
      <c r="AH120" s="464"/>
      <c r="AI120" s="464"/>
      <c r="AJ120" s="464"/>
      <c r="AK120" s="46"/>
    </row>
    <row r="121" spans="2:38" ht="24.75" customHeight="1">
      <c r="B121" s="635" t="s">
        <v>125</v>
      </c>
      <c r="C121" s="636"/>
      <c r="D121" s="636"/>
      <c r="E121" s="467" t="s">
        <v>151</v>
      </c>
      <c r="F121" s="467"/>
      <c r="G121" s="467"/>
      <c r="H121" s="467"/>
      <c r="I121" s="467"/>
      <c r="J121" s="467"/>
      <c r="K121" s="467"/>
      <c r="L121" s="467"/>
      <c r="M121" s="467"/>
      <c r="N121" s="467"/>
      <c r="O121" s="467"/>
      <c r="P121" s="467"/>
      <c r="Q121" s="467"/>
      <c r="R121" s="467"/>
      <c r="S121" s="467"/>
      <c r="T121" s="467"/>
      <c r="U121" s="467"/>
      <c r="V121" s="467"/>
      <c r="W121" s="467"/>
      <c r="X121" s="468"/>
      <c r="Y121" s="468"/>
      <c r="Z121" s="468"/>
      <c r="AA121" s="468"/>
      <c r="AB121" s="468"/>
      <c r="AC121" s="468"/>
      <c r="AD121" s="468"/>
      <c r="AE121" s="468"/>
      <c r="AF121" s="468"/>
      <c r="AG121" s="468"/>
      <c r="AH121" s="468"/>
      <c r="AI121" s="468"/>
      <c r="AJ121" s="468"/>
      <c r="AK121" s="468"/>
      <c r="AL121" s="469"/>
    </row>
    <row r="122" spans="2:38" ht="24.75" customHeight="1">
      <c r="B122" s="637"/>
      <c r="C122" s="638"/>
      <c r="D122" s="638"/>
      <c r="E122" s="645" t="s">
        <v>51</v>
      </c>
      <c r="F122" s="648"/>
      <c r="G122" s="648"/>
      <c r="H122" s="648"/>
      <c r="I122" s="648"/>
      <c r="J122" s="648"/>
      <c r="K122" s="648"/>
      <c r="L122" s="648"/>
      <c r="M122" s="648"/>
      <c r="N122" s="648"/>
      <c r="O122" s="645" t="s">
        <v>190</v>
      </c>
      <c r="P122" s="466"/>
      <c r="Q122" s="466"/>
      <c r="R122" s="466"/>
      <c r="S122" s="466"/>
      <c r="T122" s="466"/>
      <c r="U122" s="466"/>
      <c r="V122" s="466"/>
      <c r="W122" s="466"/>
      <c r="X122" s="466"/>
      <c r="Y122" s="466"/>
      <c r="Z122" s="466"/>
      <c r="AA122" s="466"/>
      <c r="AB122" s="632" t="s">
        <v>127</v>
      </c>
      <c r="AC122" s="466"/>
      <c r="AD122" s="466"/>
      <c r="AE122" s="466"/>
      <c r="AF122" s="466"/>
      <c r="AG122" s="466"/>
      <c r="AH122" s="466"/>
      <c r="AI122" s="466"/>
      <c r="AJ122" s="466"/>
      <c r="AK122" s="466"/>
      <c r="AL122" s="471"/>
    </row>
    <row r="123" spans="2:38" ht="33.75" customHeight="1">
      <c r="B123" s="639" t="s">
        <v>53</v>
      </c>
      <c r="C123" s="640"/>
      <c r="D123" s="640"/>
      <c r="E123" s="641" t="s">
        <v>157</v>
      </c>
      <c r="F123" s="642"/>
      <c r="G123" s="642"/>
      <c r="H123" s="642"/>
      <c r="I123" s="642"/>
      <c r="J123" s="642"/>
      <c r="K123" s="642"/>
      <c r="L123" s="642"/>
      <c r="M123" s="642"/>
      <c r="N123" s="642"/>
      <c r="O123" s="465" t="s">
        <v>129</v>
      </c>
      <c r="P123" s="466"/>
      <c r="Q123" s="466"/>
      <c r="R123" s="466"/>
      <c r="S123" s="466"/>
      <c r="T123" s="466"/>
      <c r="U123" s="466"/>
      <c r="V123" s="466"/>
      <c r="W123" s="466"/>
      <c r="X123" s="466"/>
      <c r="Y123" s="466"/>
      <c r="Z123" s="466"/>
      <c r="AA123" s="466"/>
      <c r="AB123" s="470" t="s">
        <v>128</v>
      </c>
      <c r="AC123" s="466"/>
      <c r="AD123" s="466"/>
      <c r="AE123" s="466"/>
      <c r="AF123" s="466"/>
      <c r="AG123" s="466"/>
      <c r="AH123" s="466"/>
      <c r="AI123" s="466"/>
      <c r="AJ123" s="466"/>
      <c r="AK123" s="466"/>
      <c r="AL123" s="471"/>
    </row>
    <row r="124" spans="2:38" ht="33.75" customHeight="1" thickBot="1">
      <c r="B124" s="633" t="s">
        <v>126</v>
      </c>
      <c r="C124" s="634"/>
      <c r="D124" s="634"/>
      <c r="E124" s="643" t="s">
        <v>158</v>
      </c>
      <c r="F124" s="644"/>
      <c r="G124" s="644"/>
      <c r="H124" s="644"/>
      <c r="I124" s="644"/>
      <c r="J124" s="644"/>
      <c r="K124" s="644"/>
      <c r="L124" s="644"/>
      <c r="M124" s="644"/>
      <c r="N124" s="644"/>
      <c r="O124" s="646" t="s">
        <v>130</v>
      </c>
      <c r="P124" s="647"/>
      <c r="Q124" s="647"/>
      <c r="R124" s="647"/>
      <c r="S124" s="647"/>
      <c r="T124" s="647"/>
      <c r="U124" s="647"/>
      <c r="V124" s="647"/>
      <c r="W124" s="647"/>
      <c r="X124" s="647"/>
      <c r="Y124" s="647"/>
      <c r="Z124" s="647"/>
      <c r="AA124" s="647"/>
      <c r="AB124" s="452" t="s">
        <v>128</v>
      </c>
      <c r="AC124" s="452"/>
      <c r="AD124" s="452"/>
      <c r="AE124" s="452"/>
      <c r="AF124" s="452"/>
      <c r="AG124" s="452"/>
      <c r="AH124" s="452"/>
      <c r="AI124" s="452"/>
      <c r="AJ124" s="452"/>
      <c r="AK124" s="452"/>
      <c r="AL124" s="453"/>
    </row>
    <row r="125" spans="2:38" ht="18" customHeight="1">
      <c r="B125" s="629"/>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1"/>
    </row>
    <row r="126" spans="2:23" ht="15.75" customHeight="1">
      <c r="B126" s="386" t="s">
        <v>153</v>
      </c>
      <c r="C126" s="387"/>
      <c r="D126" s="388"/>
      <c r="E126" s="649" t="s">
        <v>151</v>
      </c>
      <c r="F126" s="650"/>
      <c r="G126" s="650"/>
      <c r="H126" s="650"/>
      <c r="I126" s="650"/>
      <c r="J126" s="650"/>
      <c r="K126" s="650"/>
      <c r="L126" s="650"/>
      <c r="M126" s="650"/>
      <c r="N126" s="650"/>
      <c r="O126" s="650"/>
      <c r="P126" s="650"/>
      <c r="Q126" s="650"/>
      <c r="R126" s="650"/>
      <c r="S126" s="650"/>
      <c r="T126" s="650"/>
      <c r="U126" s="650"/>
      <c r="V126" s="650"/>
      <c r="W126" s="651"/>
    </row>
    <row r="127" spans="2:23" ht="27.75" customHeight="1">
      <c r="B127" s="389"/>
      <c r="C127" s="390"/>
      <c r="D127" s="391"/>
      <c r="E127" s="432" t="s">
        <v>51</v>
      </c>
      <c r="F127" s="433"/>
      <c r="G127" s="433"/>
      <c r="H127" s="433"/>
      <c r="I127" s="433"/>
      <c r="J127" s="433"/>
      <c r="K127" s="433"/>
      <c r="L127" s="433"/>
      <c r="M127" s="433"/>
      <c r="N127" s="649" t="s">
        <v>190</v>
      </c>
      <c r="O127" s="650"/>
      <c r="P127" s="650"/>
      <c r="Q127" s="650"/>
      <c r="R127" s="650"/>
      <c r="S127" s="651"/>
      <c r="T127" s="652" t="s">
        <v>152</v>
      </c>
      <c r="U127" s="652"/>
      <c r="V127" s="652"/>
      <c r="W127" s="652"/>
    </row>
    <row r="128" spans="2:23" ht="36" customHeight="1">
      <c r="B128" s="392"/>
      <c r="C128" s="393"/>
      <c r="D128" s="394"/>
      <c r="E128" s="653" t="s">
        <v>154</v>
      </c>
      <c r="F128" s="654"/>
      <c r="G128" s="654"/>
      <c r="H128" s="654"/>
      <c r="I128" s="654"/>
      <c r="J128" s="654"/>
      <c r="K128" s="654"/>
      <c r="L128" s="654"/>
      <c r="M128" s="654"/>
      <c r="N128" s="655" t="s">
        <v>159</v>
      </c>
      <c r="O128" s="656"/>
      <c r="P128" s="656"/>
      <c r="Q128" s="656"/>
      <c r="R128" s="656"/>
      <c r="S128" s="657"/>
      <c r="T128" s="658" t="s">
        <v>155</v>
      </c>
      <c r="U128" s="658"/>
      <c r="V128" s="658"/>
      <c r="W128" s="658"/>
    </row>
    <row r="129" spans="2:23" ht="14.25" customHeight="1">
      <c r="B129" s="273"/>
      <c r="C129" s="273"/>
      <c r="D129" s="273"/>
      <c r="E129" s="274"/>
      <c r="F129" s="274"/>
      <c r="G129" s="274"/>
      <c r="H129" s="274"/>
      <c r="I129" s="274"/>
      <c r="J129" s="274"/>
      <c r="K129" s="274"/>
      <c r="L129" s="274"/>
      <c r="M129" s="274"/>
      <c r="N129" s="275"/>
      <c r="O129" s="275"/>
      <c r="P129" s="275"/>
      <c r="Q129" s="275"/>
      <c r="R129" s="275"/>
      <c r="S129" s="275"/>
      <c r="T129" s="276"/>
      <c r="U129" s="276"/>
      <c r="V129" s="276"/>
      <c r="W129" s="276"/>
    </row>
    <row r="130" spans="2:34" ht="27.75" customHeight="1">
      <c r="B130" s="395" t="s">
        <v>156</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7"/>
      <c r="Y130" s="397"/>
      <c r="Z130" s="397"/>
      <c r="AA130" s="397"/>
      <c r="AB130" s="397"/>
      <c r="AC130" s="397"/>
      <c r="AD130" s="397"/>
      <c r="AE130" s="397"/>
      <c r="AF130" s="397"/>
      <c r="AG130" s="397"/>
      <c r="AH130" s="397"/>
    </row>
  </sheetData>
  <sheetProtection/>
  <mergeCells count="342">
    <mergeCell ref="AH108:AI108"/>
    <mergeCell ref="AJ108:AK108"/>
    <mergeCell ref="AL108:AM108"/>
    <mergeCell ref="B105:AL105"/>
    <mergeCell ref="M106:U106"/>
    <mergeCell ref="V106:AD106"/>
    <mergeCell ref="T108:U108"/>
    <mergeCell ref="W108:X108"/>
    <mergeCell ref="Y108:Z108"/>
    <mergeCell ref="AA108:AB108"/>
    <mergeCell ref="AC108:AD108"/>
    <mergeCell ref="AF108:AG108"/>
    <mergeCell ref="Y107:AD107"/>
    <mergeCell ref="AF107:AG107"/>
    <mergeCell ref="AH107:AM107"/>
    <mergeCell ref="E108:F108"/>
    <mergeCell ref="G108:H108"/>
    <mergeCell ref="I108:J108"/>
    <mergeCell ref="K108:L108"/>
    <mergeCell ref="N108:O108"/>
    <mergeCell ref="P108:Q108"/>
    <mergeCell ref="R108:S108"/>
    <mergeCell ref="B106:C108"/>
    <mergeCell ref="D106:L106"/>
    <mergeCell ref="AE106:AM106"/>
    <mergeCell ref="E107:F107"/>
    <mergeCell ref="G107:L107"/>
    <mergeCell ref="N107:O107"/>
    <mergeCell ref="P107:U107"/>
    <mergeCell ref="W107:X107"/>
    <mergeCell ref="B82:AL82"/>
    <mergeCell ref="B97:E97"/>
    <mergeCell ref="I97:X97"/>
    <mergeCell ref="AB97:AE97"/>
    <mergeCell ref="B99:E99"/>
    <mergeCell ref="I99:X99"/>
    <mergeCell ref="AB99:AE99"/>
    <mergeCell ref="B98:E98"/>
    <mergeCell ref="I98:X98"/>
    <mergeCell ref="B80:AL80"/>
    <mergeCell ref="AH62:AI62"/>
    <mergeCell ref="AJ62:AK62"/>
    <mergeCell ref="AL62:AM62"/>
    <mergeCell ref="B59:AL59"/>
    <mergeCell ref="B81:AL81"/>
    <mergeCell ref="AB53:AE53"/>
    <mergeCell ref="B54:E54"/>
    <mergeCell ref="I54:X54"/>
    <mergeCell ref="AB54:AE54"/>
    <mergeCell ref="B78:AL78"/>
    <mergeCell ref="B79:AL79"/>
    <mergeCell ref="W62:X62"/>
    <mergeCell ref="Y62:Z62"/>
    <mergeCell ref="AA62:AB62"/>
    <mergeCell ref="AC62:AD62"/>
    <mergeCell ref="AF62:AG62"/>
    <mergeCell ref="B47:E47"/>
    <mergeCell ref="I47:X47"/>
    <mergeCell ref="AB47:AE47"/>
    <mergeCell ref="B53:E53"/>
    <mergeCell ref="I53:X53"/>
    <mergeCell ref="AF61:AG61"/>
    <mergeCell ref="AH61:AM61"/>
    <mergeCell ref="E62:F62"/>
    <mergeCell ref="G62:H62"/>
    <mergeCell ref="I62:J62"/>
    <mergeCell ref="K62:L62"/>
    <mergeCell ref="N62:O62"/>
    <mergeCell ref="P62:Q62"/>
    <mergeCell ref="R62:S62"/>
    <mergeCell ref="T62:U62"/>
    <mergeCell ref="B19:AL19"/>
    <mergeCell ref="B14:AL14"/>
    <mergeCell ref="B15:AL15"/>
    <mergeCell ref="B16:AL16"/>
    <mergeCell ref="B60:C61"/>
    <mergeCell ref="D60:L60"/>
    <mergeCell ref="M60:U60"/>
    <mergeCell ref="V60:AD60"/>
    <mergeCell ref="AE60:AM60"/>
    <mergeCell ref="E61:F61"/>
    <mergeCell ref="B124:D124"/>
    <mergeCell ref="E124:N124"/>
    <mergeCell ref="O124:AA124"/>
    <mergeCell ref="AB124:AL124"/>
    <mergeCell ref="B125:AL125"/>
    <mergeCell ref="B121:D122"/>
    <mergeCell ref="E121:AL121"/>
    <mergeCell ref="E122:N122"/>
    <mergeCell ref="O122:AA122"/>
    <mergeCell ref="AB122:AL122"/>
    <mergeCell ref="B123:D123"/>
    <mergeCell ref="E123:N123"/>
    <mergeCell ref="O123:AA123"/>
    <mergeCell ref="AB123:AL123"/>
    <mergeCell ref="AB51:AE51"/>
    <mergeCell ref="G73:L73"/>
    <mergeCell ref="B49:E52"/>
    <mergeCell ref="AC74:AD74"/>
    <mergeCell ref="Y74:Z74"/>
    <mergeCell ref="AL86:AM86"/>
    <mergeCell ref="AE5:AM5"/>
    <mergeCell ref="AH6:AM6"/>
    <mergeCell ref="AH23:AM23"/>
    <mergeCell ref="AE72:AM72"/>
    <mergeCell ref="AL7:AM7"/>
    <mergeCell ref="AL24:AM24"/>
    <mergeCell ref="AJ7:AK7"/>
    <mergeCell ref="AB55:AE55"/>
    <mergeCell ref="AB52:AE52"/>
    <mergeCell ref="B20:AL20"/>
    <mergeCell ref="AH73:AM73"/>
    <mergeCell ref="V72:AB72"/>
    <mergeCell ref="AB57:AE57"/>
    <mergeCell ref="Y73:AD73"/>
    <mergeCell ref="AL74:AM74"/>
    <mergeCell ref="B86:Z86"/>
    <mergeCell ref="E73:F73"/>
    <mergeCell ref="G61:L61"/>
    <mergeCell ref="N61:O61"/>
    <mergeCell ref="P61:U61"/>
    <mergeCell ref="M5:U5"/>
    <mergeCell ref="D72:L72"/>
    <mergeCell ref="I74:J74"/>
    <mergeCell ref="B57:E57"/>
    <mergeCell ref="I7:J7"/>
    <mergeCell ref="K7:L7"/>
    <mergeCell ref="N73:O73"/>
    <mergeCell ref="G74:H74"/>
    <mergeCell ref="B56:E56"/>
    <mergeCell ref="B18:AL18"/>
    <mergeCell ref="AH85:AM85"/>
    <mergeCell ref="AH74:AI74"/>
    <mergeCell ref="AA86:AE86"/>
    <mergeCell ref="AF86:AG86"/>
    <mergeCell ref="AF85:AG85"/>
    <mergeCell ref="G6:L6"/>
    <mergeCell ref="T7:U7"/>
    <mergeCell ref="AJ86:AK86"/>
    <mergeCell ref="AJ74:AK74"/>
    <mergeCell ref="AB56:AE56"/>
    <mergeCell ref="AH86:AI86"/>
    <mergeCell ref="E7:F7"/>
    <mergeCell ref="P7:Q7"/>
    <mergeCell ref="R7:S7"/>
    <mergeCell ref="Y7:Z7"/>
    <mergeCell ref="M72:S72"/>
    <mergeCell ref="W74:X74"/>
    <mergeCell ref="I52:X52"/>
    <mergeCell ref="P73:U73"/>
    <mergeCell ref="AF77:AJ77"/>
    <mergeCell ref="G7:H7"/>
    <mergeCell ref="I57:X57"/>
    <mergeCell ref="AC7:AD7"/>
    <mergeCell ref="I56:X56"/>
    <mergeCell ref="I50:X50"/>
    <mergeCell ref="AB50:AE50"/>
    <mergeCell ref="I51:X51"/>
    <mergeCell ref="I48:X48"/>
    <mergeCell ref="I36:X36"/>
    <mergeCell ref="AB36:AE36"/>
    <mergeCell ref="AB28:AE28"/>
    <mergeCell ref="B17:AL17"/>
    <mergeCell ref="B118:D118"/>
    <mergeCell ref="E118:N118"/>
    <mergeCell ref="O118:AA118"/>
    <mergeCell ref="B120:AJ120"/>
    <mergeCell ref="B119:D119"/>
    <mergeCell ref="E119:N119"/>
    <mergeCell ref="AB119:AL119"/>
    <mergeCell ref="AB118:AL118"/>
    <mergeCell ref="B115:D116"/>
    <mergeCell ref="E116:N116"/>
    <mergeCell ref="O116:AA116"/>
    <mergeCell ref="E115:AL115"/>
    <mergeCell ref="AB116:AL116"/>
    <mergeCell ref="B117:D117"/>
    <mergeCell ref="E117:N117"/>
    <mergeCell ref="O117:AA117"/>
    <mergeCell ref="AB117:AL117"/>
    <mergeCell ref="B102:E102"/>
    <mergeCell ref="I102:X102"/>
    <mergeCell ref="AB102:AE102"/>
    <mergeCell ref="B103:E103"/>
    <mergeCell ref="I103:X103"/>
    <mergeCell ref="AB103:AE103"/>
    <mergeCell ref="AB98:AE98"/>
    <mergeCell ref="B101:E101"/>
    <mergeCell ref="I101:X101"/>
    <mergeCell ref="AB101:AE101"/>
    <mergeCell ref="B100:E100"/>
    <mergeCell ref="I100:X100"/>
    <mergeCell ref="AB100:AE100"/>
    <mergeCell ref="I95:X95"/>
    <mergeCell ref="AB95:AE95"/>
    <mergeCell ref="B96:E96"/>
    <mergeCell ref="I96:X96"/>
    <mergeCell ref="AB96:AE96"/>
    <mergeCell ref="AB91:AE91"/>
    <mergeCell ref="B92:E92"/>
    <mergeCell ref="I92:X92"/>
    <mergeCell ref="B91:E91"/>
    <mergeCell ref="B95:E95"/>
    <mergeCell ref="B88:E88"/>
    <mergeCell ref="I88:X88"/>
    <mergeCell ref="AB88:AE88"/>
    <mergeCell ref="B94:E94"/>
    <mergeCell ref="I94:X94"/>
    <mergeCell ref="AB94:AE94"/>
    <mergeCell ref="B89:E89"/>
    <mergeCell ref="I89:X89"/>
    <mergeCell ref="AB89:AE89"/>
    <mergeCell ref="I91:X91"/>
    <mergeCell ref="AF73:AG73"/>
    <mergeCell ref="P74:Q74"/>
    <mergeCell ref="N74:O74"/>
    <mergeCell ref="B72:C74"/>
    <mergeCell ref="AF74:AG74"/>
    <mergeCell ref="E74:F74"/>
    <mergeCell ref="AA74:AB74"/>
    <mergeCell ref="W73:X73"/>
    <mergeCell ref="K74:L74"/>
    <mergeCell ref="R74:S74"/>
    <mergeCell ref="B87:E87"/>
    <mergeCell ref="I87:X87"/>
    <mergeCell ref="AB87:AE87"/>
    <mergeCell ref="B85:Z85"/>
    <mergeCell ref="B55:E55"/>
    <mergeCell ref="I55:X55"/>
    <mergeCell ref="AA85:AE85"/>
    <mergeCell ref="T74:U74"/>
    <mergeCell ref="W61:X61"/>
    <mergeCell ref="Y61:AD61"/>
    <mergeCell ref="AB43:AE43"/>
    <mergeCell ref="B41:E41"/>
    <mergeCell ref="I41:X41"/>
    <mergeCell ref="AB38:AE38"/>
    <mergeCell ref="B39:E39"/>
    <mergeCell ref="B45:E45"/>
    <mergeCell ref="I45:X45"/>
    <mergeCell ref="AB45:AE45"/>
    <mergeCell ref="I39:X39"/>
    <mergeCell ref="AB39:AE39"/>
    <mergeCell ref="AB32:AE32"/>
    <mergeCell ref="B33:E33"/>
    <mergeCell ref="I33:X33"/>
    <mergeCell ref="AB33:AE33"/>
    <mergeCell ref="B37:E37"/>
    <mergeCell ref="I37:X37"/>
    <mergeCell ref="AB37:AE37"/>
    <mergeCell ref="B26:E26"/>
    <mergeCell ref="I26:X26"/>
    <mergeCell ref="AB26:AE26"/>
    <mergeCell ref="B31:E31"/>
    <mergeCell ref="I31:X31"/>
    <mergeCell ref="AB31:AE31"/>
    <mergeCell ref="B29:E29"/>
    <mergeCell ref="I29:X29"/>
    <mergeCell ref="AB29:AE29"/>
    <mergeCell ref="B30:E30"/>
    <mergeCell ref="B25:E25"/>
    <mergeCell ref="I25:X25"/>
    <mergeCell ref="AB25:AE25"/>
    <mergeCell ref="B24:Z24"/>
    <mergeCell ref="B23:Z23"/>
    <mergeCell ref="AA24:AE24"/>
    <mergeCell ref="AJ24:AK24"/>
    <mergeCell ref="W6:X6"/>
    <mergeCell ref="AF6:AG6"/>
    <mergeCell ref="N7:O7"/>
    <mergeCell ref="W7:X7"/>
    <mergeCell ref="AF7:AG7"/>
    <mergeCell ref="AA23:AE23"/>
    <mergeCell ref="AF23:AG23"/>
    <mergeCell ref="AA7:AB7"/>
    <mergeCell ref="AH7:AI7"/>
    <mergeCell ref="A1:AK1"/>
    <mergeCell ref="AU1:AW1"/>
    <mergeCell ref="AX1:BS1"/>
    <mergeCell ref="B5:C6"/>
    <mergeCell ref="E6:F6"/>
    <mergeCell ref="N6:O6"/>
    <mergeCell ref="P6:U6"/>
    <mergeCell ref="V5:AD5"/>
    <mergeCell ref="Y6:AD6"/>
    <mergeCell ref="D5:L5"/>
    <mergeCell ref="AF24:AG24"/>
    <mergeCell ref="AH24:AI24"/>
    <mergeCell ref="B36:E36"/>
    <mergeCell ref="B38:E38"/>
    <mergeCell ref="I38:X38"/>
    <mergeCell ref="I30:X30"/>
    <mergeCell ref="AB30:AE30"/>
    <mergeCell ref="B27:E27"/>
    <mergeCell ref="I27:X27"/>
    <mergeCell ref="AB27:AE27"/>
    <mergeCell ref="B28:E28"/>
    <mergeCell ref="I28:X28"/>
    <mergeCell ref="B34:E34"/>
    <mergeCell ref="I34:X34"/>
    <mergeCell ref="AB34:AE34"/>
    <mergeCell ref="B35:E35"/>
    <mergeCell ref="I35:X35"/>
    <mergeCell ref="AB35:AE35"/>
    <mergeCell ref="B32:E32"/>
    <mergeCell ref="I32:X32"/>
    <mergeCell ref="B42:E42"/>
    <mergeCell ref="I42:X42"/>
    <mergeCell ref="AB41:AE41"/>
    <mergeCell ref="B40:E40"/>
    <mergeCell ref="I40:X40"/>
    <mergeCell ref="AB40:AE40"/>
    <mergeCell ref="AB42:AE42"/>
    <mergeCell ref="B44:E44"/>
    <mergeCell ref="I49:X49"/>
    <mergeCell ref="AB49:AE49"/>
    <mergeCell ref="I44:X44"/>
    <mergeCell ref="AB44:AE44"/>
    <mergeCell ref="AB48:AE48"/>
    <mergeCell ref="B48:E48"/>
    <mergeCell ref="B46:E46"/>
    <mergeCell ref="I46:X46"/>
    <mergeCell ref="AB46:AE46"/>
    <mergeCell ref="B43:E43"/>
    <mergeCell ref="I43:X43"/>
    <mergeCell ref="B90:E90"/>
    <mergeCell ref="I90:X90"/>
    <mergeCell ref="AB90:AE90"/>
    <mergeCell ref="O119:AA119"/>
    <mergeCell ref="AB92:AE92"/>
    <mergeCell ref="B93:E93"/>
    <mergeCell ref="I93:X93"/>
    <mergeCell ref="AB93:AE93"/>
    <mergeCell ref="B130:AH130"/>
    <mergeCell ref="B126:D128"/>
    <mergeCell ref="E126:W126"/>
    <mergeCell ref="E127:M127"/>
    <mergeCell ref="N127:S127"/>
    <mergeCell ref="T127:W127"/>
    <mergeCell ref="E128:M128"/>
    <mergeCell ref="N128:S128"/>
    <mergeCell ref="T128:W128"/>
  </mergeCells>
  <printOptions horizontalCentered="1"/>
  <pageMargins left="0" right="0" top="0.5511811023622047" bottom="0.4330708661417323" header="0.3937007874015748" footer="0.31496062992125984"/>
  <pageSetup fitToHeight="2" horizontalDpi="600" verticalDpi="600" orientation="portrait" paperSize="9" scale="47" r:id="rId2"/>
  <rowBreaks count="1" manualBreakCount="1">
    <brk id="69" max="38"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BS130"/>
  <sheetViews>
    <sheetView view="pageBreakPreview" zoomScaleSheetLayoutView="100" workbookViewId="0" topLeftCell="A1">
      <selection activeCell="A1" sqref="A1:AK1"/>
    </sheetView>
  </sheetViews>
  <sheetFormatPr defaultColWidth="9.00390625" defaultRowHeight="13.5"/>
  <cols>
    <col min="1" max="1" width="1.625" style="5" customWidth="1"/>
    <col min="2" max="2" width="7.50390625" style="5" customWidth="1"/>
    <col min="3" max="3" width="8.625" style="5" customWidth="1"/>
    <col min="4" max="5" width="7.625" style="5" customWidth="1"/>
    <col min="6" max="6" width="2.625" style="5" customWidth="1"/>
    <col min="7" max="7" width="6.625" style="5" customWidth="1"/>
    <col min="8" max="8" width="2.625" style="5" customWidth="1"/>
    <col min="9" max="9" width="6.625" style="5" customWidth="1"/>
    <col min="10" max="10" width="2.625" style="5" customWidth="1"/>
    <col min="11" max="11" width="6.625" style="5" customWidth="1"/>
    <col min="12" max="12" width="2.625" style="5" customWidth="1"/>
    <col min="13" max="13" width="7.625" style="5" customWidth="1"/>
    <col min="14" max="14" width="7.625" style="6" customWidth="1"/>
    <col min="15" max="15" width="2.625" style="6" customWidth="1"/>
    <col min="16" max="16" width="6.625" style="6" customWidth="1"/>
    <col min="17" max="17" width="2.625" style="6" customWidth="1"/>
    <col min="18" max="18" width="6.625" style="6" customWidth="1"/>
    <col min="19" max="19" width="2.625" style="6" customWidth="1"/>
    <col min="20" max="20" width="6.625" style="6" customWidth="1"/>
    <col min="21" max="21" width="2.625" style="6" customWidth="1"/>
    <col min="22" max="22" width="7.625" style="6" customWidth="1"/>
    <col min="23" max="23" width="7.625" style="5" customWidth="1"/>
    <col min="24" max="24" width="2.625" style="5" customWidth="1"/>
    <col min="25" max="25" width="6.625" style="5" customWidth="1"/>
    <col min="26" max="26" width="2.625" style="5" customWidth="1"/>
    <col min="27" max="27" width="6.625" style="6" customWidth="1"/>
    <col min="28" max="28" width="2.625" style="6" customWidth="1"/>
    <col min="29" max="29" width="6.625" style="6" customWidth="1"/>
    <col min="30" max="30" width="2.625" style="6" customWidth="1"/>
    <col min="31" max="31" width="7.625" style="6" customWidth="1"/>
    <col min="32" max="32" width="7.625" style="5" customWidth="1"/>
    <col min="33" max="33" width="2.625" style="5" customWidth="1"/>
    <col min="34" max="34" width="6.625" style="5" customWidth="1"/>
    <col min="35" max="35" width="2.625" style="5" customWidth="1"/>
    <col min="36" max="36" width="6.625" style="5" customWidth="1"/>
    <col min="37" max="37" width="2.625" style="5" customWidth="1"/>
    <col min="38" max="38" width="6.625" style="5" customWidth="1"/>
    <col min="39" max="39" width="2.625" style="5" customWidth="1"/>
    <col min="40" max="40" width="5.625" style="5" customWidth="1"/>
    <col min="41" max="41" width="2.625" style="5" customWidth="1"/>
    <col min="42" max="42" width="6.625" style="5" customWidth="1"/>
    <col min="43" max="43" width="2.625" style="5" customWidth="1"/>
    <col min="44" max="44" width="5.375" style="5" customWidth="1"/>
    <col min="45" max="45" width="2.625" style="5" customWidth="1"/>
    <col min="46" max="46" width="4.375" style="5" customWidth="1"/>
    <col min="47" max="47" width="5.25390625" style="5" customWidth="1"/>
    <col min="48" max="48" width="3.375" style="5" customWidth="1"/>
    <col min="49" max="49" width="5.875" style="5" customWidth="1"/>
    <col min="50" max="16384" width="9.00390625" style="5" customWidth="1"/>
  </cols>
  <sheetData>
    <row r="1" spans="1:71" s="3" customFormat="1" ht="64.5" customHeight="1">
      <c r="A1" s="428" t="s">
        <v>192</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1"/>
      <c r="AM1" s="1"/>
      <c r="AN1" s="1"/>
      <c r="AO1" s="1"/>
      <c r="AP1" s="1"/>
      <c r="AQ1" s="1"/>
      <c r="AR1" s="1"/>
      <c r="AS1" s="2"/>
      <c r="AU1" s="617"/>
      <c r="AV1" s="397"/>
      <c r="AW1" s="397"/>
      <c r="AX1" s="616"/>
      <c r="AY1" s="616"/>
      <c r="AZ1" s="616"/>
      <c r="BA1" s="616"/>
      <c r="BB1" s="616"/>
      <c r="BC1" s="617"/>
      <c r="BD1" s="617"/>
      <c r="BE1" s="617"/>
      <c r="BF1" s="617"/>
      <c r="BG1" s="617"/>
      <c r="BH1" s="617"/>
      <c r="BI1" s="617"/>
      <c r="BJ1" s="617"/>
      <c r="BK1" s="617"/>
      <c r="BL1" s="617"/>
      <c r="BM1" s="617"/>
      <c r="BN1" s="617"/>
      <c r="BO1" s="617"/>
      <c r="BP1" s="617"/>
      <c r="BQ1" s="617"/>
      <c r="BR1" s="617"/>
      <c r="BS1" s="617"/>
    </row>
    <row r="2" spans="1:38" s="3" customFormat="1" ht="84.75" customHeight="1">
      <c r="A2" s="4"/>
      <c r="X2" s="73"/>
      <c r="Y2" s="73"/>
      <c r="Z2" s="73"/>
      <c r="AL2" s="277">
        <v>45383</v>
      </c>
    </row>
    <row r="3" s="3" customFormat="1" ht="22.5" customHeight="1">
      <c r="A3" s="4" t="s">
        <v>147</v>
      </c>
    </row>
    <row r="4" ht="12" thickBot="1"/>
    <row r="5" spans="2:39" ht="18.75" customHeight="1">
      <c r="B5" s="556"/>
      <c r="C5" s="557"/>
      <c r="D5" s="441" t="s">
        <v>0</v>
      </c>
      <c r="E5" s="442"/>
      <c r="F5" s="442"/>
      <c r="G5" s="442"/>
      <c r="H5" s="442"/>
      <c r="I5" s="442"/>
      <c r="J5" s="442"/>
      <c r="K5" s="442"/>
      <c r="L5" s="443"/>
      <c r="M5" s="441" t="s">
        <v>1</v>
      </c>
      <c r="N5" s="442"/>
      <c r="O5" s="442"/>
      <c r="P5" s="442"/>
      <c r="Q5" s="442"/>
      <c r="R5" s="442"/>
      <c r="S5" s="442"/>
      <c r="T5" s="442"/>
      <c r="U5" s="443"/>
      <c r="V5" s="441" t="s">
        <v>2</v>
      </c>
      <c r="W5" s="442"/>
      <c r="X5" s="442"/>
      <c r="Y5" s="442"/>
      <c r="Z5" s="442"/>
      <c r="AA5" s="442"/>
      <c r="AB5" s="442"/>
      <c r="AC5" s="442"/>
      <c r="AD5" s="443"/>
      <c r="AE5" s="441" t="s">
        <v>111</v>
      </c>
      <c r="AF5" s="442"/>
      <c r="AG5" s="442"/>
      <c r="AH5" s="442"/>
      <c r="AI5" s="442"/>
      <c r="AJ5" s="442"/>
      <c r="AK5" s="442"/>
      <c r="AL5" s="442"/>
      <c r="AM5" s="443"/>
    </row>
    <row r="6" spans="2:39" ht="24">
      <c r="B6" s="615"/>
      <c r="C6" s="559"/>
      <c r="D6" s="7" t="s">
        <v>69</v>
      </c>
      <c r="E6" s="386" t="s">
        <v>68</v>
      </c>
      <c r="F6" s="451"/>
      <c r="G6" s="673" t="s">
        <v>64</v>
      </c>
      <c r="H6" s="674"/>
      <c r="I6" s="674"/>
      <c r="J6" s="674"/>
      <c r="K6" s="674"/>
      <c r="L6" s="675"/>
      <c r="M6" s="7" t="s">
        <v>69</v>
      </c>
      <c r="N6" s="386" t="s">
        <v>68</v>
      </c>
      <c r="O6" s="451"/>
      <c r="P6" s="673" t="s">
        <v>64</v>
      </c>
      <c r="Q6" s="674"/>
      <c r="R6" s="674"/>
      <c r="S6" s="674"/>
      <c r="T6" s="674"/>
      <c r="U6" s="675"/>
      <c r="V6" s="7" t="s">
        <v>69</v>
      </c>
      <c r="W6" s="386" t="s">
        <v>68</v>
      </c>
      <c r="X6" s="451"/>
      <c r="Y6" s="673" t="s">
        <v>64</v>
      </c>
      <c r="Z6" s="674"/>
      <c r="AA6" s="674"/>
      <c r="AB6" s="674"/>
      <c r="AC6" s="674"/>
      <c r="AD6" s="675"/>
      <c r="AE6" s="7" t="s">
        <v>69</v>
      </c>
      <c r="AF6" s="389" t="s">
        <v>68</v>
      </c>
      <c r="AG6" s="621"/>
      <c r="AH6" s="673" t="s">
        <v>64</v>
      </c>
      <c r="AI6" s="674"/>
      <c r="AJ6" s="674"/>
      <c r="AK6" s="674"/>
      <c r="AL6" s="674"/>
      <c r="AM6" s="675"/>
    </row>
    <row r="7" spans="2:39" ht="17.25" customHeight="1" thickBot="1">
      <c r="B7" s="75"/>
      <c r="C7" s="76"/>
      <c r="D7" s="91" t="s">
        <v>77</v>
      </c>
      <c r="E7" s="416" t="s">
        <v>67</v>
      </c>
      <c r="F7" s="417"/>
      <c r="G7" s="438" t="s">
        <v>65</v>
      </c>
      <c r="H7" s="438"/>
      <c r="I7" s="438" t="s">
        <v>66</v>
      </c>
      <c r="J7" s="439"/>
      <c r="K7" s="438" t="s">
        <v>112</v>
      </c>
      <c r="L7" s="446"/>
      <c r="M7" s="91" t="s">
        <v>77</v>
      </c>
      <c r="N7" s="416" t="s">
        <v>67</v>
      </c>
      <c r="O7" s="417"/>
      <c r="P7" s="438" t="s">
        <v>65</v>
      </c>
      <c r="Q7" s="438"/>
      <c r="R7" s="438" t="s">
        <v>66</v>
      </c>
      <c r="S7" s="439"/>
      <c r="T7" s="438" t="s">
        <v>112</v>
      </c>
      <c r="U7" s="446"/>
      <c r="V7" s="91" t="s">
        <v>77</v>
      </c>
      <c r="W7" s="416" t="s">
        <v>67</v>
      </c>
      <c r="X7" s="417"/>
      <c r="Y7" s="438" t="s">
        <v>65</v>
      </c>
      <c r="Z7" s="438"/>
      <c r="AA7" s="438" t="s">
        <v>66</v>
      </c>
      <c r="AB7" s="439"/>
      <c r="AC7" s="438" t="s">
        <v>112</v>
      </c>
      <c r="AD7" s="446"/>
      <c r="AE7" s="91" t="s">
        <v>77</v>
      </c>
      <c r="AF7" s="416" t="s">
        <v>67</v>
      </c>
      <c r="AG7" s="417"/>
      <c r="AH7" s="438" t="s">
        <v>65</v>
      </c>
      <c r="AI7" s="438"/>
      <c r="AJ7" s="438" t="s">
        <v>66</v>
      </c>
      <c r="AK7" s="439"/>
      <c r="AL7" s="438" t="s">
        <v>112</v>
      </c>
      <c r="AM7" s="446"/>
    </row>
    <row r="8" spans="2:39" ht="27" customHeight="1">
      <c r="B8" s="8" t="s">
        <v>3</v>
      </c>
      <c r="C8" s="9" t="s">
        <v>4</v>
      </c>
      <c r="D8" s="235">
        <v>645</v>
      </c>
      <c r="E8" s="236">
        <f>ROUNDDOWN(D8*10.33,0)</f>
        <v>6662</v>
      </c>
      <c r="F8" s="237" t="s">
        <v>5</v>
      </c>
      <c r="G8" s="238">
        <f>ROUNDUP(E8*10%,0)</f>
        <v>667</v>
      </c>
      <c r="H8" s="237" t="s">
        <v>5</v>
      </c>
      <c r="I8" s="238">
        <f>ROUNDUP(E8*20%,0)</f>
        <v>1333</v>
      </c>
      <c r="J8" s="237" t="s">
        <v>5</v>
      </c>
      <c r="K8" s="238">
        <f>ROUNDUP(E8*30%,0)</f>
        <v>1999</v>
      </c>
      <c r="L8" s="237" t="s">
        <v>5</v>
      </c>
      <c r="M8" s="235">
        <v>645</v>
      </c>
      <c r="N8" s="236">
        <f>ROUNDDOWN(M8*10.33,0)</f>
        <v>6662</v>
      </c>
      <c r="O8" s="237" t="s">
        <v>5</v>
      </c>
      <c r="P8" s="239">
        <f>ROUNDUP(N8*10%,0)</f>
        <v>667</v>
      </c>
      <c r="Q8" s="237" t="s">
        <v>8</v>
      </c>
      <c r="R8" s="238">
        <f>ROUNDUP(N8*20%,0)</f>
        <v>1333</v>
      </c>
      <c r="S8" s="237" t="s">
        <v>5</v>
      </c>
      <c r="T8" s="238">
        <f>ROUNDUP(N8*30%,0)</f>
        <v>1999</v>
      </c>
      <c r="U8" s="237" t="s">
        <v>5</v>
      </c>
      <c r="V8" s="235">
        <v>746</v>
      </c>
      <c r="W8" s="236">
        <f>ROUNDDOWN(V8*10.33,0)</f>
        <v>7706</v>
      </c>
      <c r="X8" s="237" t="s">
        <v>5</v>
      </c>
      <c r="Y8" s="239">
        <f>ROUNDUP(W8*10%,0)</f>
        <v>771</v>
      </c>
      <c r="Z8" s="237" t="s">
        <v>8</v>
      </c>
      <c r="AA8" s="238">
        <f>ROUNDUP(W8*20%,0)</f>
        <v>1542</v>
      </c>
      <c r="AB8" s="240" t="s">
        <v>5</v>
      </c>
      <c r="AC8" s="238">
        <f>ROUNDUP(W8*30%,0)</f>
        <v>2312</v>
      </c>
      <c r="AD8" s="237" t="s">
        <v>5</v>
      </c>
      <c r="AE8" s="235">
        <v>746</v>
      </c>
      <c r="AF8" s="236">
        <f>ROUNDDOWN(AE8*10.33,0)</f>
        <v>7706</v>
      </c>
      <c r="AG8" s="237" t="s">
        <v>5</v>
      </c>
      <c r="AH8" s="239">
        <f>ROUNDUP(AF8*10%,0)</f>
        <v>771</v>
      </c>
      <c r="AI8" s="237" t="s">
        <v>8</v>
      </c>
      <c r="AJ8" s="238">
        <f>ROUNDUP(AF8*20%,0)</f>
        <v>1542</v>
      </c>
      <c r="AK8" s="237" t="s">
        <v>5</v>
      </c>
      <c r="AL8" s="238">
        <f>ROUNDUP(AF8*30%,0)</f>
        <v>2312</v>
      </c>
      <c r="AM8" s="266" t="s">
        <v>5</v>
      </c>
    </row>
    <row r="9" spans="2:39" ht="27" customHeight="1">
      <c r="B9" s="12" t="s">
        <v>6</v>
      </c>
      <c r="C9" s="13" t="s">
        <v>7</v>
      </c>
      <c r="D9" s="243">
        <v>715</v>
      </c>
      <c r="E9" s="244">
        <f>ROUNDDOWN(D9*10.33,0)</f>
        <v>7385</v>
      </c>
      <c r="F9" s="245" t="s">
        <v>5</v>
      </c>
      <c r="G9" s="246">
        <f>ROUNDUP(E9*10%,0)</f>
        <v>739</v>
      </c>
      <c r="H9" s="245" t="s">
        <v>5</v>
      </c>
      <c r="I9" s="246">
        <f>ROUNDUP(E9*20%,0)</f>
        <v>1477</v>
      </c>
      <c r="J9" s="245" t="s">
        <v>5</v>
      </c>
      <c r="K9" s="246">
        <f>ROUNDUP(E9*30%,0)</f>
        <v>2216</v>
      </c>
      <c r="L9" s="247" t="s">
        <v>8</v>
      </c>
      <c r="M9" s="243">
        <v>715</v>
      </c>
      <c r="N9" s="244">
        <f>ROUNDDOWN(M9*10.33,0)</f>
        <v>7385</v>
      </c>
      <c r="O9" s="245" t="s">
        <v>8</v>
      </c>
      <c r="P9" s="246">
        <f>ROUNDUP(N9*10%,0)</f>
        <v>739</v>
      </c>
      <c r="Q9" s="245" t="s">
        <v>8</v>
      </c>
      <c r="R9" s="246">
        <f>ROUNDUP(N9*20%,0)</f>
        <v>1477</v>
      </c>
      <c r="S9" s="245" t="s">
        <v>5</v>
      </c>
      <c r="T9" s="246">
        <f>ROUNDUP(N9*30%,0)</f>
        <v>2216</v>
      </c>
      <c r="U9" s="247" t="s">
        <v>8</v>
      </c>
      <c r="V9" s="248">
        <v>815</v>
      </c>
      <c r="W9" s="244">
        <f>ROUNDDOWN(V9*10.33,0)</f>
        <v>8418</v>
      </c>
      <c r="X9" s="245" t="s">
        <v>8</v>
      </c>
      <c r="Y9" s="246">
        <f>ROUNDUP(W9*10%,0)</f>
        <v>842</v>
      </c>
      <c r="Z9" s="245" t="s">
        <v>8</v>
      </c>
      <c r="AA9" s="246">
        <f>ROUNDUP(W9*20%,0)</f>
        <v>1684</v>
      </c>
      <c r="AB9" s="249" t="s">
        <v>5</v>
      </c>
      <c r="AC9" s="246">
        <f>ROUNDUP(W9*30%,0)</f>
        <v>2526</v>
      </c>
      <c r="AD9" s="247" t="s">
        <v>8</v>
      </c>
      <c r="AE9" s="248">
        <v>815</v>
      </c>
      <c r="AF9" s="244">
        <f>ROUNDDOWN(AE9*10.33,0)</f>
        <v>8418</v>
      </c>
      <c r="AG9" s="245" t="s">
        <v>8</v>
      </c>
      <c r="AH9" s="246">
        <f>ROUNDUP(AF9*10%,0)</f>
        <v>842</v>
      </c>
      <c r="AI9" s="245" t="s">
        <v>8</v>
      </c>
      <c r="AJ9" s="246">
        <f>ROUNDUP(AF9*20%,0)</f>
        <v>1684</v>
      </c>
      <c r="AK9" s="245" t="s">
        <v>5</v>
      </c>
      <c r="AL9" s="246">
        <f>ROUNDUP(AF9*30%,0)</f>
        <v>2526</v>
      </c>
      <c r="AM9" s="247" t="s">
        <v>8</v>
      </c>
    </row>
    <row r="10" spans="2:39" ht="27" customHeight="1">
      <c r="B10" s="12" t="s">
        <v>9</v>
      </c>
      <c r="C10" s="13" t="s">
        <v>7</v>
      </c>
      <c r="D10" s="243">
        <v>787</v>
      </c>
      <c r="E10" s="244">
        <f>ROUNDDOWN(D10*10.33,0)</f>
        <v>8129</v>
      </c>
      <c r="F10" s="245" t="s">
        <v>5</v>
      </c>
      <c r="G10" s="246">
        <f>ROUNDUP(E10*10%,0)</f>
        <v>813</v>
      </c>
      <c r="H10" s="245" t="s">
        <v>5</v>
      </c>
      <c r="I10" s="246">
        <f>ROUNDUP(E10*20%,0)</f>
        <v>1626</v>
      </c>
      <c r="J10" s="245" t="s">
        <v>5</v>
      </c>
      <c r="K10" s="246">
        <f>ROUNDUP(E10*30%,0)</f>
        <v>2439</v>
      </c>
      <c r="L10" s="247" t="s">
        <v>8</v>
      </c>
      <c r="M10" s="243">
        <v>787</v>
      </c>
      <c r="N10" s="244">
        <f>ROUNDDOWN(M10*10.33,0)</f>
        <v>8129</v>
      </c>
      <c r="O10" s="245" t="s">
        <v>8</v>
      </c>
      <c r="P10" s="246">
        <f>ROUNDUP(N10*10%,0)</f>
        <v>813</v>
      </c>
      <c r="Q10" s="245" t="s">
        <v>8</v>
      </c>
      <c r="R10" s="246">
        <f>ROUNDUP(N10*20%,0)</f>
        <v>1626</v>
      </c>
      <c r="S10" s="245" t="s">
        <v>5</v>
      </c>
      <c r="T10" s="246">
        <f>ROUNDUP(N10*30%,0)</f>
        <v>2439</v>
      </c>
      <c r="U10" s="247" t="s">
        <v>8</v>
      </c>
      <c r="V10" s="248">
        <v>891</v>
      </c>
      <c r="W10" s="244">
        <f>ROUNDDOWN(V10*10.33,0)</f>
        <v>9204</v>
      </c>
      <c r="X10" s="245" t="s">
        <v>8</v>
      </c>
      <c r="Y10" s="246">
        <f>ROUNDUP(W10*10%,0)</f>
        <v>921</v>
      </c>
      <c r="Z10" s="245" t="s">
        <v>8</v>
      </c>
      <c r="AA10" s="246">
        <f>ROUNDUP(W10*20%,0)</f>
        <v>1841</v>
      </c>
      <c r="AB10" s="249" t="s">
        <v>5</v>
      </c>
      <c r="AC10" s="246">
        <f>ROUNDUP(W10*30%,0)</f>
        <v>2762</v>
      </c>
      <c r="AD10" s="247" t="s">
        <v>8</v>
      </c>
      <c r="AE10" s="248">
        <v>891</v>
      </c>
      <c r="AF10" s="244">
        <f>ROUNDDOWN(AE10*10.33,0)</f>
        <v>9204</v>
      </c>
      <c r="AG10" s="245" t="s">
        <v>8</v>
      </c>
      <c r="AH10" s="246">
        <f>ROUNDUP(AF10*10%,0)</f>
        <v>921</v>
      </c>
      <c r="AI10" s="245" t="s">
        <v>8</v>
      </c>
      <c r="AJ10" s="246">
        <f>ROUNDUP(AF10*20%,0)</f>
        <v>1841</v>
      </c>
      <c r="AK10" s="245" t="s">
        <v>5</v>
      </c>
      <c r="AL10" s="246">
        <f>ROUNDUP(AF10*30%,0)</f>
        <v>2762</v>
      </c>
      <c r="AM10" s="247" t="s">
        <v>8</v>
      </c>
    </row>
    <row r="11" spans="2:39" ht="27" customHeight="1">
      <c r="B11" s="12" t="s">
        <v>10</v>
      </c>
      <c r="C11" s="13" t="s">
        <v>7</v>
      </c>
      <c r="D11" s="243">
        <v>856</v>
      </c>
      <c r="E11" s="244">
        <f>ROUNDDOWN(D11*10.33,0)</f>
        <v>8842</v>
      </c>
      <c r="F11" s="245" t="s">
        <v>5</v>
      </c>
      <c r="G11" s="246">
        <f>ROUNDUP(E11*10%,0)</f>
        <v>885</v>
      </c>
      <c r="H11" s="245" t="s">
        <v>5</v>
      </c>
      <c r="I11" s="246">
        <f>ROUNDUP(E11*20%,0)</f>
        <v>1769</v>
      </c>
      <c r="J11" s="245" t="s">
        <v>5</v>
      </c>
      <c r="K11" s="246">
        <f>ROUNDUP(E11*30%,0)</f>
        <v>2653</v>
      </c>
      <c r="L11" s="247" t="s">
        <v>8</v>
      </c>
      <c r="M11" s="243">
        <v>856</v>
      </c>
      <c r="N11" s="244">
        <f>ROUNDDOWN(M11*10.33,0)</f>
        <v>8842</v>
      </c>
      <c r="O11" s="245" t="s">
        <v>8</v>
      </c>
      <c r="P11" s="246">
        <f>ROUNDUP(N11*10%,0)</f>
        <v>885</v>
      </c>
      <c r="Q11" s="245" t="s">
        <v>8</v>
      </c>
      <c r="R11" s="246">
        <f>ROUNDUP(N11*20%,0)</f>
        <v>1769</v>
      </c>
      <c r="S11" s="245" t="s">
        <v>5</v>
      </c>
      <c r="T11" s="246">
        <f>ROUNDUP(N11*30%,0)</f>
        <v>2653</v>
      </c>
      <c r="U11" s="247" t="s">
        <v>8</v>
      </c>
      <c r="V11" s="248">
        <v>959</v>
      </c>
      <c r="W11" s="244">
        <f>ROUNDDOWN(V11*10.33,0)</f>
        <v>9906</v>
      </c>
      <c r="X11" s="245" t="s">
        <v>8</v>
      </c>
      <c r="Y11" s="246">
        <f>ROUNDUP(W11*10%,0)</f>
        <v>991</v>
      </c>
      <c r="Z11" s="245" t="s">
        <v>8</v>
      </c>
      <c r="AA11" s="246">
        <f>ROUNDUP(W11*20%,0)</f>
        <v>1982</v>
      </c>
      <c r="AB11" s="249" t="s">
        <v>5</v>
      </c>
      <c r="AC11" s="246">
        <f>ROUNDUP(W11*30%,0)</f>
        <v>2972</v>
      </c>
      <c r="AD11" s="247" t="s">
        <v>8</v>
      </c>
      <c r="AE11" s="248">
        <v>959</v>
      </c>
      <c r="AF11" s="244">
        <f>ROUNDDOWN(AE11*10.33,0)</f>
        <v>9906</v>
      </c>
      <c r="AG11" s="245" t="s">
        <v>8</v>
      </c>
      <c r="AH11" s="246">
        <f>ROUNDUP(AF11*10%,0)</f>
        <v>991</v>
      </c>
      <c r="AI11" s="245" t="s">
        <v>8</v>
      </c>
      <c r="AJ11" s="246">
        <f>ROUNDUP(AF11*20%,0)</f>
        <v>1982</v>
      </c>
      <c r="AK11" s="245" t="s">
        <v>5</v>
      </c>
      <c r="AL11" s="246">
        <f>ROUNDUP(AF11*30%,0)</f>
        <v>2972</v>
      </c>
      <c r="AM11" s="247" t="s">
        <v>8</v>
      </c>
    </row>
    <row r="12" spans="2:39" ht="27" customHeight="1" thickBot="1">
      <c r="B12" s="19" t="s">
        <v>11</v>
      </c>
      <c r="C12" s="20" t="s">
        <v>7</v>
      </c>
      <c r="D12" s="251">
        <v>926</v>
      </c>
      <c r="E12" s="252">
        <f>ROUNDDOWN(D12*10.33,0)</f>
        <v>9565</v>
      </c>
      <c r="F12" s="253" t="s">
        <v>5</v>
      </c>
      <c r="G12" s="254">
        <f>ROUNDUP(E12*10%,0)</f>
        <v>957</v>
      </c>
      <c r="H12" s="253" t="s">
        <v>5</v>
      </c>
      <c r="I12" s="254">
        <f>ROUNDUP(E12*20%,0)</f>
        <v>1913</v>
      </c>
      <c r="J12" s="253" t="s">
        <v>5</v>
      </c>
      <c r="K12" s="254">
        <f>ROUNDUP(E12*30%,0)</f>
        <v>2870</v>
      </c>
      <c r="L12" s="255" t="s">
        <v>8</v>
      </c>
      <c r="M12" s="251">
        <v>926</v>
      </c>
      <c r="N12" s="252">
        <f>ROUNDDOWN(M12*10.33,0)</f>
        <v>9565</v>
      </c>
      <c r="O12" s="253" t="s">
        <v>8</v>
      </c>
      <c r="P12" s="254">
        <f>ROUNDUP(N12*10%,0)</f>
        <v>957</v>
      </c>
      <c r="Q12" s="253" t="s">
        <v>8</v>
      </c>
      <c r="R12" s="254">
        <f>ROUNDUP(N12*20%,0)</f>
        <v>1913</v>
      </c>
      <c r="S12" s="253" t="s">
        <v>5</v>
      </c>
      <c r="T12" s="254">
        <f>ROUNDUP(N12*30%,0)</f>
        <v>2870</v>
      </c>
      <c r="U12" s="255" t="s">
        <v>8</v>
      </c>
      <c r="V12" s="256">
        <v>1028</v>
      </c>
      <c r="W12" s="252">
        <f>ROUNDDOWN(V12*10.33,0)</f>
        <v>10619</v>
      </c>
      <c r="X12" s="253" t="s">
        <v>8</v>
      </c>
      <c r="Y12" s="254">
        <f>ROUNDUP(W12*10%,0)</f>
        <v>1062</v>
      </c>
      <c r="Z12" s="253" t="s">
        <v>8</v>
      </c>
      <c r="AA12" s="254">
        <f>ROUNDUP(W12*20%,0)</f>
        <v>2124</v>
      </c>
      <c r="AB12" s="257" t="s">
        <v>5</v>
      </c>
      <c r="AC12" s="254">
        <f>ROUNDUP(W12*30%,0)</f>
        <v>3186</v>
      </c>
      <c r="AD12" s="255" t="s">
        <v>8</v>
      </c>
      <c r="AE12" s="256">
        <v>1028</v>
      </c>
      <c r="AF12" s="252">
        <f>ROUNDDOWN(AE12*10.33,0)</f>
        <v>10619</v>
      </c>
      <c r="AG12" s="253" t="s">
        <v>8</v>
      </c>
      <c r="AH12" s="254">
        <f>ROUNDUP(AF12*10%,0)</f>
        <v>1062</v>
      </c>
      <c r="AI12" s="253" t="s">
        <v>8</v>
      </c>
      <c r="AJ12" s="254">
        <f>ROUNDUP(AF12*20%,0)</f>
        <v>2124</v>
      </c>
      <c r="AK12" s="253" t="s">
        <v>5</v>
      </c>
      <c r="AL12" s="254">
        <f>ROUNDUP(AF12*30%,0)</f>
        <v>3186</v>
      </c>
      <c r="AM12" s="255" t="s">
        <v>8</v>
      </c>
    </row>
    <row r="13" spans="2:39" ht="11.25" customHeight="1">
      <c r="B13" s="66"/>
      <c r="C13" s="66"/>
      <c r="D13" s="134"/>
      <c r="E13" s="68"/>
      <c r="F13" s="68"/>
      <c r="G13" s="68"/>
      <c r="H13" s="68"/>
      <c r="I13" s="68"/>
      <c r="J13" s="68"/>
      <c r="K13" s="68"/>
      <c r="L13" s="68"/>
      <c r="M13" s="134"/>
      <c r="N13" s="68"/>
      <c r="O13" s="68"/>
      <c r="P13" s="68"/>
      <c r="Q13" s="68"/>
      <c r="R13" s="68"/>
      <c r="S13" s="68"/>
      <c r="T13" s="68"/>
      <c r="U13" s="68"/>
      <c r="V13" s="68"/>
      <c r="W13" s="68"/>
      <c r="X13" s="68"/>
      <c r="Y13" s="68"/>
      <c r="Z13" s="68"/>
      <c r="AA13" s="68"/>
      <c r="AB13" s="70"/>
      <c r="AC13" s="68"/>
      <c r="AD13" s="68"/>
      <c r="AE13" s="68"/>
      <c r="AF13" s="68"/>
      <c r="AG13" s="68"/>
      <c r="AH13" s="68"/>
      <c r="AI13" s="68"/>
      <c r="AJ13" s="68"/>
      <c r="AK13" s="68"/>
      <c r="AL13" s="68"/>
      <c r="AM13" s="68"/>
    </row>
    <row r="14" spans="2:39" s="349" customFormat="1" ht="19.5" customHeight="1">
      <c r="B14" s="620" t="s">
        <v>169</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350"/>
    </row>
    <row r="15" spans="2:39" s="349" customFormat="1" ht="39.75" customHeight="1">
      <c r="B15" s="620" t="s">
        <v>178</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350"/>
    </row>
    <row r="16" spans="2:39" s="349" customFormat="1" ht="19.5" customHeight="1">
      <c r="B16" s="620" t="s">
        <v>170</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350"/>
    </row>
    <row r="17" spans="2:38" ht="19.5" customHeight="1">
      <c r="B17" s="627" t="s">
        <v>167</v>
      </c>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row>
    <row r="18" spans="2:38" ht="19.5" customHeight="1">
      <c r="B18" s="627" t="s">
        <v>168</v>
      </c>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row>
    <row r="19" spans="2:38" ht="19.5" customHeight="1">
      <c r="B19" s="620" t="s">
        <v>172</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row>
    <row r="20" spans="2:38" ht="19.5" customHeight="1">
      <c r="B20" s="628" t="s">
        <v>171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row>
    <row r="21" spans="2:37" ht="9" customHeight="1">
      <c r="B21" s="66"/>
      <c r="C21" s="66"/>
      <c r="D21" s="67"/>
      <c r="E21" s="68"/>
      <c r="F21" s="68"/>
      <c r="G21" s="68"/>
      <c r="H21" s="68"/>
      <c r="I21" s="68"/>
      <c r="J21" s="68"/>
      <c r="K21" s="68"/>
      <c r="L21" s="68"/>
      <c r="M21" s="69"/>
      <c r="N21" s="68"/>
      <c r="O21" s="68"/>
      <c r="P21" s="68"/>
      <c r="Q21" s="68"/>
      <c r="R21" s="68"/>
      <c r="S21" s="68"/>
      <c r="T21" s="68"/>
      <c r="U21" s="68"/>
      <c r="V21" s="69"/>
      <c r="W21" s="68"/>
      <c r="X21" s="68"/>
      <c r="Y21" s="68"/>
      <c r="Z21" s="68"/>
      <c r="AA21" s="68"/>
      <c r="AB21" s="70"/>
      <c r="AC21" s="70"/>
      <c r="AD21" s="70"/>
      <c r="AE21" s="71"/>
      <c r="AF21" s="68"/>
      <c r="AG21" s="68"/>
      <c r="AH21" s="68"/>
      <c r="AI21" s="68"/>
      <c r="AJ21" s="68"/>
      <c r="AK21" s="68"/>
    </row>
    <row r="22" ht="15" customHeight="1">
      <c r="B22" s="72" t="s">
        <v>12</v>
      </c>
    </row>
    <row r="23" spans="2:39" ht="18.75" customHeight="1">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1"/>
      <c r="AA23" s="532" t="s">
        <v>72</v>
      </c>
      <c r="AB23" s="530"/>
      <c r="AC23" s="530"/>
      <c r="AD23" s="530"/>
      <c r="AE23" s="531"/>
      <c r="AF23" s="533" t="s">
        <v>75</v>
      </c>
      <c r="AG23" s="534"/>
      <c r="AH23" s="693" t="s">
        <v>71</v>
      </c>
      <c r="AI23" s="694"/>
      <c r="AJ23" s="694"/>
      <c r="AK23" s="694"/>
      <c r="AL23" s="694"/>
      <c r="AM23" s="695"/>
    </row>
    <row r="24" spans="2:39" ht="13.5" thickBo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7"/>
      <c r="AA24" s="538" t="s">
        <v>78</v>
      </c>
      <c r="AB24" s="539"/>
      <c r="AC24" s="539"/>
      <c r="AD24" s="539"/>
      <c r="AE24" s="540"/>
      <c r="AF24" s="541" t="s">
        <v>74</v>
      </c>
      <c r="AG24" s="542"/>
      <c r="AH24" s="625" t="s">
        <v>65</v>
      </c>
      <c r="AI24" s="625"/>
      <c r="AJ24" s="625" t="s">
        <v>66</v>
      </c>
      <c r="AK24" s="676"/>
      <c r="AL24" s="625" t="s">
        <v>112</v>
      </c>
      <c r="AM24" s="626"/>
    </row>
    <row r="25" spans="2:39" ht="24.75" customHeight="1" thickTop="1">
      <c r="B25" s="612" t="s">
        <v>179</v>
      </c>
      <c r="C25" s="613"/>
      <c r="D25" s="613"/>
      <c r="E25" s="614"/>
      <c r="F25" s="58"/>
      <c r="G25" s="85"/>
      <c r="H25" s="85"/>
      <c r="I25" s="609" t="s">
        <v>14</v>
      </c>
      <c r="J25" s="609"/>
      <c r="K25" s="609"/>
      <c r="L25" s="609"/>
      <c r="M25" s="609"/>
      <c r="N25" s="609"/>
      <c r="O25" s="609"/>
      <c r="P25" s="609"/>
      <c r="Q25" s="609"/>
      <c r="R25" s="609"/>
      <c r="S25" s="609"/>
      <c r="T25" s="609"/>
      <c r="U25" s="609"/>
      <c r="V25" s="609"/>
      <c r="W25" s="609"/>
      <c r="X25" s="609"/>
      <c r="Y25" s="77"/>
      <c r="Z25" s="77"/>
      <c r="AA25" s="59"/>
      <c r="AB25" s="610" t="s">
        <v>15</v>
      </c>
      <c r="AC25" s="610"/>
      <c r="AD25" s="610"/>
      <c r="AE25" s="611"/>
      <c r="AF25" s="60">
        <f>ROUNDDOWN(AB25*10.33,0)</f>
        <v>123</v>
      </c>
      <c r="AG25" s="61" t="s">
        <v>5</v>
      </c>
      <c r="AH25" s="92">
        <f>ROUNDUP(AF25*10%,0)</f>
        <v>13</v>
      </c>
      <c r="AI25" s="61" t="s">
        <v>8</v>
      </c>
      <c r="AJ25" s="62">
        <f>ROUNDUP(AF25*20%,0)</f>
        <v>25</v>
      </c>
      <c r="AK25" s="113" t="s">
        <v>5</v>
      </c>
      <c r="AL25" s="62">
        <f>ROUNDUP(AF25*30%,0)</f>
        <v>37</v>
      </c>
      <c r="AM25" s="139" t="s">
        <v>5</v>
      </c>
    </row>
    <row r="26" spans="2:39" ht="24.75" customHeight="1">
      <c r="B26" s="523" t="s">
        <v>59</v>
      </c>
      <c r="C26" s="524"/>
      <c r="D26" s="524"/>
      <c r="E26" s="525"/>
      <c r="F26" s="32"/>
      <c r="G26" s="78"/>
      <c r="H26" s="78"/>
      <c r="I26" s="526" t="s">
        <v>14</v>
      </c>
      <c r="J26" s="526"/>
      <c r="K26" s="526"/>
      <c r="L26" s="526"/>
      <c r="M26" s="526"/>
      <c r="N26" s="526"/>
      <c r="O26" s="526"/>
      <c r="P26" s="526"/>
      <c r="Q26" s="526"/>
      <c r="R26" s="526"/>
      <c r="S26" s="526"/>
      <c r="T26" s="526"/>
      <c r="U26" s="526"/>
      <c r="V26" s="526"/>
      <c r="W26" s="526"/>
      <c r="X26" s="526"/>
      <c r="Y26" s="84"/>
      <c r="Z26" s="84"/>
      <c r="AA26" s="74"/>
      <c r="AB26" s="449" t="s">
        <v>60</v>
      </c>
      <c r="AC26" s="449"/>
      <c r="AD26" s="449"/>
      <c r="AE26" s="598"/>
      <c r="AF26" s="34">
        <f aca="true" t="shared" si="0" ref="AF26:AF57">ROUNDDOWN(AB26*10.33,0)</f>
        <v>578</v>
      </c>
      <c r="AG26" s="40" t="s">
        <v>5</v>
      </c>
      <c r="AH26" s="93">
        <f aca="true" t="shared" si="1" ref="AH26:AH57">ROUNDUP(AF26*10%,0)</f>
        <v>58</v>
      </c>
      <c r="AI26" s="40" t="s">
        <v>8</v>
      </c>
      <c r="AJ26" s="64">
        <f aca="true" t="shared" si="2" ref="AJ26:AJ57">ROUNDUP(AF26*20%,0)</f>
        <v>116</v>
      </c>
      <c r="AK26" s="114" t="s">
        <v>5</v>
      </c>
      <c r="AL26" s="124">
        <f>ROUNDUP(AF26*30%,0)</f>
        <v>174</v>
      </c>
      <c r="AM26" s="120" t="s">
        <v>8</v>
      </c>
    </row>
    <row r="27" spans="2:39" ht="24.75" customHeight="1">
      <c r="B27" s="602" t="s">
        <v>16</v>
      </c>
      <c r="C27" s="603"/>
      <c r="D27" s="603"/>
      <c r="E27" s="575"/>
      <c r="F27" s="161"/>
      <c r="G27" s="82"/>
      <c r="H27" s="82"/>
      <c r="I27" s="571" t="s">
        <v>14</v>
      </c>
      <c r="J27" s="530"/>
      <c r="K27" s="530"/>
      <c r="L27" s="530"/>
      <c r="M27" s="530"/>
      <c r="N27" s="530"/>
      <c r="O27" s="530"/>
      <c r="P27" s="530"/>
      <c r="Q27" s="530"/>
      <c r="R27" s="530"/>
      <c r="S27" s="530"/>
      <c r="T27" s="530"/>
      <c r="U27" s="530"/>
      <c r="V27" s="530"/>
      <c r="W27" s="530"/>
      <c r="X27" s="530"/>
      <c r="Y27" s="138"/>
      <c r="Z27" s="138"/>
      <c r="AA27" s="162"/>
      <c r="AB27" s="604" t="s">
        <v>18</v>
      </c>
      <c r="AC27" s="604"/>
      <c r="AD27" s="604"/>
      <c r="AE27" s="605"/>
      <c r="AF27" s="163">
        <f t="shared" si="0"/>
        <v>41</v>
      </c>
      <c r="AG27" s="42" t="s">
        <v>5</v>
      </c>
      <c r="AH27" s="95">
        <f t="shared" si="1"/>
        <v>5</v>
      </c>
      <c r="AI27" s="42" t="s">
        <v>8</v>
      </c>
      <c r="AJ27" s="164">
        <f t="shared" si="2"/>
        <v>9</v>
      </c>
      <c r="AK27" s="165" t="s">
        <v>5</v>
      </c>
      <c r="AL27" s="159">
        <f aca="true" t="shared" si="3" ref="AL27:AL57">ROUNDUP(AF27*30%,0)</f>
        <v>13</v>
      </c>
      <c r="AM27" s="143" t="s">
        <v>8</v>
      </c>
    </row>
    <row r="28" spans="2:39" ht="24.75" customHeight="1">
      <c r="B28" s="588" t="s">
        <v>19</v>
      </c>
      <c r="C28" s="599"/>
      <c r="D28" s="599"/>
      <c r="E28" s="600"/>
      <c r="F28" s="145"/>
      <c r="G28" s="144"/>
      <c r="H28" s="144"/>
      <c r="I28" s="552" t="s">
        <v>14</v>
      </c>
      <c r="J28" s="601"/>
      <c r="K28" s="601"/>
      <c r="L28" s="601"/>
      <c r="M28" s="601"/>
      <c r="N28" s="601"/>
      <c r="O28" s="601"/>
      <c r="P28" s="601"/>
      <c r="Q28" s="601"/>
      <c r="R28" s="601"/>
      <c r="S28" s="601"/>
      <c r="T28" s="601"/>
      <c r="U28" s="601"/>
      <c r="V28" s="601"/>
      <c r="W28" s="601"/>
      <c r="X28" s="601"/>
      <c r="Y28" s="155"/>
      <c r="Z28" s="155"/>
      <c r="AA28" s="156"/>
      <c r="AB28" s="554" t="s">
        <v>20</v>
      </c>
      <c r="AC28" s="554"/>
      <c r="AD28" s="554"/>
      <c r="AE28" s="591"/>
      <c r="AF28" s="148">
        <f t="shared" si="0"/>
        <v>82</v>
      </c>
      <c r="AG28" s="149" t="s">
        <v>5</v>
      </c>
      <c r="AH28" s="150">
        <f t="shared" si="1"/>
        <v>9</v>
      </c>
      <c r="AI28" s="149" t="s">
        <v>8</v>
      </c>
      <c r="AJ28" s="151">
        <f t="shared" si="2"/>
        <v>17</v>
      </c>
      <c r="AK28" s="152" t="s">
        <v>5</v>
      </c>
      <c r="AL28" s="160">
        <f t="shared" si="3"/>
        <v>25</v>
      </c>
      <c r="AM28" s="154" t="s">
        <v>8</v>
      </c>
    </row>
    <row r="29" spans="2:39" ht="24.75" customHeight="1">
      <c r="B29" s="588" t="s">
        <v>95</v>
      </c>
      <c r="C29" s="589"/>
      <c r="D29" s="589"/>
      <c r="E29" s="590"/>
      <c r="F29" s="145"/>
      <c r="G29" s="144"/>
      <c r="H29" s="144"/>
      <c r="I29" s="552" t="s">
        <v>14</v>
      </c>
      <c r="J29" s="553"/>
      <c r="K29" s="553"/>
      <c r="L29" s="553"/>
      <c r="M29" s="553"/>
      <c r="N29" s="553"/>
      <c r="O29" s="553"/>
      <c r="P29" s="553"/>
      <c r="Q29" s="553"/>
      <c r="R29" s="553"/>
      <c r="S29" s="553"/>
      <c r="T29" s="553"/>
      <c r="U29" s="553"/>
      <c r="V29" s="553"/>
      <c r="W29" s="553"/>
      <c r="X29" s="553"/>
      <c r="Y29" s="146"/>
      <c r="Z29" s="146"/>
      <c r="AA29" s="147"/>
      <c r="AB29" s="554" t="s">
        <v>44</v>
      </c>
      <c r="AC29" s="554"/>
      <c r="AD29" s="554"/>
      <c r="AE29" s="591"/>
      <c r="AF29" s="187">
        <f>ROUNDDOWN(AB29*10.33,0)</f>
        <v>123</v>
      </c>
      <c r="AG29" s="188" t="s">
        <v>5</v>
      </c>
      <c r="AH29" s="189">
        <f t="shared" si="1"/>
        <v>13</v>
      </c>
      <c r="AI29" s="188" t="s">
        <v>8</v>
      </c>
      <c r="AJ29" s="190">
        <f t="shared" si="2"/>
        <v>25</v>
      </c>
      <c r="AK29" s="191" t="s">
        <v>5</v>
      </c>
      <c r="AL29" s="160">
        <f t="shared" si="3"/>
        <v>37</v>
      </c>
      <c r="AM29" s="154" t="s">
        <v>8</v>
      </c>
    </row>
    <row r="30" spans="2:39" ht="24.75" customHeight="1">
      <c r="B30" s="588" t="s">
        <v>96</v>
      </c>
      <c r="C30" s="589"/>
      <c r="D30" s="589"/>
      <c r="E30" s="590"/>
      <c r="F30" s="145"/>
      <c r="G30" s="144"/>
      <c r="H30" s="144"/>
      <c r="I30" s="552" t="s">
        <v>14</v>
      </c>
      <c r="J30" s="553"/>
      <c r="K30" s="553"/>
      <c r="L30" s="553"/>
      <c r="M30" s="553"/>
      <c r="N30" s="553"/>
      <c r="O30" s="553"/>
      <c r="P30" s="553"/>
      <c r="Q30" s="553"/>
      <c r="R30" s="553"/>
      <c r="S30" s="553"/>
      <c r="T30" s="553"/>
      <c r="U30" s="553"/>
      <c r="V30" s="553"/>
      <c r="W30" s="553"/>
      <c r="X30" s="553"/>
      <c r="Y30" s="146"/>
      <c r="Z30" s="146"/>
      <c r="AA30" s="147"/>
      <c r="AB30" s="554" t="s">
        <v>99</v>
      </c>
      <c r="AC30" s="554"/>
      <c r="AD30" s="554"/>
      <c r="AE30" s="591"/>
      <c r="AF30" s="187">
        <f>ROUNDDOWN(AB30*10.33,0)</f>
        <v>61</v>
      </c>
      <c r="AG30" s="188" t="s">
        <v>5</v>
      </c>
      <c r="AH30" s="189">
        <f t="shared" si="1"/>
        <v>7</v>
      </c>
      <c r="AI30" s="188" t="s">
        <v>8</v>
      </c>
      <c r="AJ30" s="190">
        <f t="shared" si="2"/>
        <v>13</v>
      </c>
      <c r="AK30" s="192" t="s">
        <v>5</v>
      </c>
      <c r="AL30" s="160">
        <f t="shared" si="3"/>
        <v>19</v>
      </c>
      <c r="AM30" s="154" t="s">
        <v>8</v>
      </c>
    </row>
    <row r="31" spans="2:39" ht="24.75" customHeight="1">
      <c r="B31" s="588" t="s">
        <v>97</v>
      </c>
      <c r="C31" s="589"/>
      <c r="D31" s="589"/>
      <c r="E31" s="590"/>
      <c r="F31" s="145"/>
      <c r="G31" s="144"/>
      <c r="H31" s="144"/>
      <c r="I31" s="552" t="s">
        <v>14</v>
      </c>
      <c r="J31" s="553"/>
      <c r="K31" s="553"/>
      <c r="L31" s="553"/>
      <c r="M31" s="553"/>
      <c r="N31" s="553"/>
      <c r="O31" s="553"/>
      <c r="P31" s="553"/>
      <c r="Q31" s="553"/>
      <c r="R31" s="553"/>
      <c r="S31" s="553"/>
      <c r="T31" s="553"/>
      <c r="U31" s="553"/>
      <c r="V31" s="553"/>
      <c r="W31" s="553"/>
      <c r="X31" s="553"/>
      <c r="Y31" s="146"/>
      <c r="Z31" s="146"/>
      <c r="AA31" s="147"/>
      <c r="AB31" s="554" t="s">
        <v>33</v>
      </c>
      <c r="AC31" s="554"/>
      <c r="AD31" s="554"/>
      <c r="AE31" s="591"/>
      <c r="AF31" s="187">
        <f>ROUNDDOWN(AB31*10.33,0)</f>
        <v>237</v>
      </c>
      <c r="AG31" s="188" t="s">
        <v>5</v>
      </c>
      <c r="AH31" s="189">
        <f t="shared" si="1"/>
        <v>24</v>
      </c>
      <c r="AI31" s="188" t="s">
        <v>8</v>
      </c>
      <c r="AJ31" s="190">
        <f t="shared" si="2"/>
        <v>48</v>
      </c>
      <c r="AK31" s="191" t="s">
        <v>5</v>
      </c>
      <c r="AL31" s="160">
        <f t="shared" si="3"/>
        <v>72</v>
      </c>
      <c r="AM31" s="154" t="s">
        <v>8</v>
      </c>
    </row>
    <row r="32" spans="2:39" ht="24.75" customHeight="1">
      <c r="B32" s="582" t="s">
        <v>98</v>
      </c>
      <c r="C32" s="705"/>
      <c r="D32" s="705"/>
      <c r="E32" s="706"/>
      <c r="F32" s="205"/>
      <c r="G32" s="185"/>
      <c r="H32" s="185"/>
      <c r="I32" s="583" t="s">
        <v>14</v>
      </c>
      <c r="J32" s="585"/>
      <c r="K32" s="585"/>
      <c r="L32" s="585"/>
      <c r="M32" s="585"/>
      <c r="N32" s="585"/>
      <c r="O32" s="585"/>
      <c r="P32" s="585"/>
      <c r="Q32" s="585"/>
      <c r="R32" s="585"/>
      <c r="S32" s="585"/>
      <c r="T32" s="585"/>
      <c r="U32" s="585"/>
      <c r="V32" s="585"/>
      <c r="W32" s="585"/>
      <c r="X32" s="585"/>
      <c r="Y32" s="206"/>
      <c r="Z32" s="206"/>
      <c r="AA32" s="207"/>
      <c r="AB32" s="586" t="s">
        <v>100</v>
      </c>
      <c r="AC32" s="586"/>
      <c r="AD32" s="586"/>
      <c r="AE32" s="587"/>
      <c r="AF32" s="208">
        <f>ROUNDDOWN(AB32*10.33,0)</f>
        <v>134</v>
      </c>
      <c r="AG32" s="209" t="s">
        <v>5</v>
      </c>
      <c r="AH32" s="210">
        <f t="shared" si="1"/>
        <v>14</v>
      </c>
      <c r="AI32" s="209" t="s">
        <v>8</v>
      </c>
      <c r="AJ32" s="211">
        <f t="shared" si="2"/>
        <v>27</v>
      </c>
      <c r="AK32" s="212" t="s">
        <v>5</v>
      </c>
      <c r="AL32" s="221">
        <f t="shared" si="3"/>
        <v>41</v>
      </c>
      <c r="AM32" s="214" t="s">
        <v>8</v>
      </c>
    </row>
    <row r="33" spans="2:39" ht="24.75" customHeight="1">
      <c r="B33" s="523" t="s">
        <v>61</v>
      </c>
      <c r="C33" s="524"/>
      <c r="D33" s="524"/>
      <c r="E33" s="525"/>
      <c r="F33" s="32"/>
      <c r="G33" s="78"/>
      <c r="H33" s="78"/>
      <c r="I33" s="526" t="s">
        <v>14</v>
      </c>
      <c r="J33" s="526"/>
      <c r="K33" s="526"/>
      <c r="L33" s="526"/>
      <c r="M33" s="526"/>
      <c r="N33" s="526"/>
      <c r="O33" s="526"/>
      <c r="P33" s="526"/>
      <c r="Q33" s="526"/>
      <c r="R33" s="526"/>
      <c r="S33" s="526"/>
      <c r="T33" s="526"/>
      <c r="U33" s="526"/>
      <c r="V33" s="526"/>
      <c r="W33" s="526"/>
      <c r="X33" s="526"/>
      <c r="Y33" s="84"/>
      <c r="Z33" s="84"/>
      <c r="AA33" s="74"/>
      <c r="AB33" s="449" t="s">
        <v>85</v>
      </c>
      <c r="AC33" s="449"/>
      <c r="AD33" s="449"/>
      <c r="AE33" s="598"/>
      <c r="AF33" s="215">
        <f t="shared" si="0"/>
        <v>599</v>
      </c>
      <c r="AG33" s="232" t="s">
        <v>5</v>
      </c>
      <c r="AH33" s="233">
        <f t="shared" si="1"/>
        <v>60</v>
      </c>
      <c r="AI33" s="232" t="s">
        <v>8</v>
      </c>
      <c r="AJ33" s="264">
        <f t="shared" si="2"/>
        <v>120</v>
      </c>
      <c r="AK33" s="265" t="s">
        <v>5</v>
      </c>
      <c r="AL33" s="124">
        <f t="shared" si="3"/>
        <v>180</v>
      </c>
      <c r="AM33" s="120" t="s">
        <v>8</v>
      </c>
    </row>
    <row r="34" spans="2:39" ht="24.75" customHeight="1">
      <c r="B34" s="562" t="s">
        <v>136</v>
      </c>
      <c r="C34" s="596"/>
      <c r="D34" s="596"/>
      <c r="E34" s="597"/>
      <c r="F34" s="36"/>
      <c r="G34" s="80"/>
      <c r="H34" s="80"/>
      <c r="I34" s="571" t="s">
        <v>118</v>
      </c>
      <c r="J34" s="579"/>
      <c r="K34" s="579"/>
      <c r="L34" s="579"/>
      <c r="M34" s="579"/>
      <c r="N34" s="579"/>
      <c r="O34" s="579"/>
      <c r="P34" s="579"/>
      <c r="Q34" s="579"/>
      <c r="R34" s="579"/>
      <c r="S34" s="579"/>
      <c r="T34" s="579"/>
      <c r="U34" s="579"/>
      <c r="V34" s="579"/>
      <c r="W34" s="579"/>
      <c r="X34" s="579"/>
      <c r="Y34" s="140"/>
      <c r="Z34" s="140"/>
      <c r="AA34" s="141"/>
      <c r="AB34" s="580" t="s">
        <v>86</v>
      </c>
      <c r="AC34" s="580"/>
      <c r="AD34" s="580"/>
      <c r="AE34" s="581"/>
      <c r="AF34" s="200">
        <f t="shared" si="0"/>
        <v>134</v>
      </c>
      <c r="AG34" s="201" t="s">
        <v>5</v>
      </c>
      <c r="AH34" s="202">
        <f t="shared" si="1"/>
        <v>14</v>
      </c>
      <c r="AI34" s="201" t="s">
        <v>8</v>
      </c>
      <c r="AJ34" s="203">
        <f t="shared" si="2"/>
        <v>27</v>
      </c>
      <c r="AK34" s="204" t="s">
        <v>5</v>
      </c>
      <c r="AL34" s="159">
        <f t="shared" si="3"/>
        <v>41</v>
      </c>
      <c r="AM34" s="143" t="s">
        <v>8</v>
      </c>
    </row>
    <row r="35" spans="2:39" ht="24.75" customHeight="1">
      <c r="B35" s="588" t="s">
        <v>137</v>
      </c>
      <c r="C35" s="589"/>
      <c r="D35" s="589"/>
      <c r="E35" s="590"/>
      <c r="F35" s="145"/>
      <c r="G35" s="144"/>
      <c r="H35" s="144"/>
      <c r="I35" s="552" t="s">
        <v>118</v>
      </c>
      <c r="J35" s="553"/>
      <c r="K35" s="553"/>
      <c r="L35" s="553"/>
      <c r="M35" s="553"/>
      <c r="N35" s="553"/>
      <c r="O35" s="553"/>
      <c r="P35" s="553"/>
      <c r="Q35" s="553"/>
      <c r="R35" s="553"/>
      <c r="S35" s="553"/>
      <c r="T35" s="553"/>
      <c r="U35" s="553"/>
      <c r="V35" s="553"/>
      <c r="W35" s="553"/>
      <c r="X35" s="553"/>
      <c r="Y35" s="146"/>
      <c r="Z35" s="146"/>
      <c r="AA35" s="147"/>
      <c r="AB35" s="554" t="s">
        <v>21</v>
      </c>
      <c r="AC35" s="554"/>
      <c r="AD35" s="554"/>
      <c r="AE35" s="591"/>
      <c r="AF35" s="187">
        <f t="shared" si="0"/>
        <v>185</v>
      </c>
      <c r="AG35" s="188" t="s">
        <v>5</v>
      </c>
      <c r="AH35" s="189">
        <f t="shared" si="1"/>
        <v>19</v>
      </c>
      <c r="AI35" s="188" t="s">
        <v>8</v>
      </c>
      <c r="AJ35" s="190">
        <f t="shared" si="2"/>
        <v>37</v>
      </c>
      <c r="AK35" s="192" t="s">
        <v>5</v>
      </c>
      <c r="AL35" s="160">
        <f t="shared" si="3"/>
        <v>56</v>
      </c>
      <c r="AM35" s="154" t="s">
        <v>8</v>
      </c>
    </row>
    <row r="36" spans="2:39" ht="24.75" customHeight="1">
      <c r="B36" s="588" t="s">
        <v>101</v>
      </c>
      <c r="C36" s="589"/>
      <c r="D36" s="589"/>
      <c r="E36" s="590"/>
      <c r="F36" s="145"/>
      <c r="G36" s="144"/>
      <c r="H36" s="144"/>
      <c r="I36" s="552" t="s">
        <v>120</v>
      </c>
      <c r="J36" s="553"/>
      <c r="K36" s="553"/>
      <c r="L36" s="553"/>
      <c r="M36" s="553"/>
      <c r="N36" s="553"/>
      <c r="O36" s="553"/>
      <c r="P36" s="553"/>
      <c r="Q36" s="553"/>
      <c r="R36" s="553"/>
      <c r="S36" s="553"/>
      <c r="T36" s="553"/>
      <c r="U36" s="553"/>
      <c r="V36" s="553"/>
      <c r="W36" s="553"/>
      <c r="X36" s="553"/>
      <c r="Y36" s="146"/>
      <c r="Z36" s="146"/>
      <c r="AA36" s="147"/>
      <c r="AB36" s="554" t="s">
        <v>103</v>
      </c>
      <c r="AC36" s="554"/>
      <c r="AD36" s="554"/>
      <c r="AE36" s="591"/>
      <c r="AF36" s="187">
        <f aca="true" t="shared" si="4" ref="AF36:AF42">ROUNDDOWN(AB36*10.33,0)</f>
        <v>154</v>
      </c>
      <c r="AG36" s="188" t="s">
        <v>5</v>
      </c>
      <c r="AH36" s="189">
        <f t="shared" si="1"/>
        <v>16</v>
      </c>
      <c r="AI36" s="188" t="s">
        <v>8</v>
      </c>
      <c r="AJ36" s="190">
        <f t="shared" si="2"/>
        <v>31</v>
      </c>
      <c r="AK36" s="192" t="s">
        <v>5</v>
      </c>
      <c r="AL36" s="160">
        <f t="shared" si="3"/>
        <v>47</v>
      </c>
      <c r="AM36" s="154" t="s">
        <v>8</v>
      </c>
    </row>
    <row r="37" spans="2:39" ht="24.75" customHeight="1">
      <c r="B37" s="592" t="s">
        <v>102</v>
      </c>
      <c r="C37" s="593"/>
      <c r="D37" s="593"/>
      <c r="E37" s="594"/>
      <c r="F37" s="43"/>
      <c r="G37" s="83"/>
      <c r="H37" s="83"/>
      <c r="I37" s="569" t="s">
        <v>120</v>
      </c>
      <c r="J37" s="595"/>
      <c r="K37" s="595"/>
      <c r="L37" s="595"/>
      <c r="M37" s="595"/>
      <c r="N37" s="595"/>
      <c r="O37" s="595"/>
      <c r="P37" s="595"/>
      <c r="Q37" s="595"/>
      <c r="R37" s="595"/>
      <c r="S37" s="595"/>
      <c r="T37" s="595"/>
      <c r="U37" s="595"/>
      <c r="V37" s="595"/>
      <c r="W37" s="595"/>
      <c r="X37" s="595"/>
      <c r="Y37" s="193"/>
      <c r="Z37" s="193"/>
      <c r="AA37" s="194"/>
      <c r="AB37" s="567" t="s">
        <v>104</v>
      </c>
      <c r="AC37" s="567"/>
      <c r="AD37" s="567"/>
      <c r="AE37" s="568"/>
      <c r="AF37" s="195">
        <f t="shared" si="4"/>
        <v>206</v>
      </c>
      <c r="AG37" s="196" t="s">
        <v>5</v>
      </c>
      <c r="AH37" s="197">
        <f t="shared" si="1"/>
        <v>21</v>
      </c>
      <c r="AI37" s="196" t="s">
        <v>8</v>
      </c>
      <c r="AJ37" s="198">
        <f t="shared" si="2"/>
        <v>42</v>
      </c>
      <c r="AK37" s="199" t="s">
        <v>5</v>
      </c>
      <c r="AL37" s="125">
        <f t="shared" si="3"/>
        <v>62</v>
      </c>
      <c r="AM37" s="126" t="s">
        <v>8</v>
      </c>
    </row>
    <row r="38" spans="2:39" s="284" customFormat="1" ht="24.75" customHeight="1">
      <c r="B38" s="400" t="s">
        <v>132</v>
      </c>
      <c r="C38" s="401"/>
      <c r="D38" s="401"/>
      <c r="E38" s="401"/>
      <c r="F38" s="278"/>
      <c r="G38" s="279"/>
      <c r="H38" s="279"/>
      <c r="I38" s="401" t="s">
        <v>135</v>
      </c>
      <c r="J38" s="402"/>
      <c r="K38" s="402"/>
      <c r="L38" s="402"/>
      <c r="M38" s="402"/>
      <c r="N38" s="402"/>
      <c r="O38" s="402"/>
      <c r="P38" s="402"/>
      <c r="Q38" s="402"/>
      <c r="R38" s="402"/>
      <c r="S38" s="402"/>
      <c r="T38" s="402"/>
      <c r="U38" s="402"/>
      <c r="V38" s="402"/>
      <c r="W38" s="402"/>
      <c r="X38" s="402"/>
      <c r="Y38" s="280"/>
      <c r="Z38" s="280"/>
      <c r="AA38" s="281"/>
      <c r="AB38" s="403" t="s">
        <v>133</v>
      </c>
      <c r="AC38" s="403"/>
      <c r="AD38" s="403"/>
      <c r="AE38" s="424"/>
      <c r="AF38" s="37">
        <f t="shared" si="4"/>
        <v>1033</v>
      </c>
      <c r="AG38" s="38" t="s">
        <v>5</v>
      </c>
      <c r="AH38" s="97">
        <f t="shared" si="1"/>
        <v>104</v>
      </c>
      <c r="AI38" s="38" t="s">
        <v>8</v>
      </c>
      <c r="AJ38" s="39">
        <f t="shared" si="2"/>
        <v>207</v>
      </c>
      <c r="AK38" s="118" t="s">
        <v>5</v>
      </c>
      <c r="AL38" s="325">
        <f t="shared" si="3"/>
        <v>310</v>
      </c>
      <c r="AM38" s="283" t="s">
        <v>8</v>
      </c>
    </row>
    <row r="39" spans="2:39" s="284" customFormat="1" ht="40.5" customHeight="1">
      <c r="B39" s="472" t="s">
        <v>165</v>
      </c>
      <c r="C39" s="473"/>
      <c r="D39" s="473"/>
      <c r="E39" s="473"/>
      <c r="F39" s="285"/>
      <c r="G39" s="286"/>
      <c r="H39" s="286"/>
      <c r="I39" s="473" t="s">
        <v>115</v>
      </c>
      <c r="J39" s="474"/>
      <c r="K39" s="474"/>
      <c r="L39" s="474"/>
      <c r="M39" s="474"/>
      <c r="N39" s="474"/>
      <c r="O39" s="474"/>
      <c r="P39" s="474"/>
      <c r="Q39" s="474"/>
      <c r="R39" s="474"/>
      <c r="S39" s="474"/>
      <c r="T39" s="474"/>
      <c r="U39" s="474"/>
      <c r="V39" s="474"/>
      <c r="W39" s="474"/>
      <c r="X39" s="474"/>
      <c r="Y39" s="287"/>
      <c r="Z39" s="287"/>
      <c r="AA39" s="288"/>
      <c r="AB39" s="485" t="s">
        <v>134</v>
      </c>
      <c r="AC39" s="485"/>
      <c r="AD39" s="485"/>
      <c r="AE39" s="486"/>
      <c r="AF39" s="289">
        <f>ROUNDDOWN(AB39*10.33,0)</f>
        <v>2066</v>
      </c>
      <c r="AG39" s="290" t="s">
        <v>5</v>
      </c>
      <c r="AH39" s="291">
        <f>ROUNDUP(AF39*10%,0)</f>
        <v>207</v>
      </c>
      <c r="AI39" s="290" t="s">
        <v>8</v>
      </c>
      <c r="AJ39" s="292">
        <f>ROUNDUP(AF39*20%,0)</f>
        <v>414</v>
      </c>
      <c r="AK39" s="293" t="s">
        <v>5</v>
      </c>
      <c r="AL39" s="326">
        <f>ROUNDUP(AF39*30%,0)</f>
        <v>620</v>
      </c>
      <c r="AM39" s="295" t="s">
        <v>8</v>
      </c>
    </row>
    <row r="40" spans="2:39" s="284" customFormat="1" ht="40.5" customHeight="1">
      <c r="B40" s="421" t="s">
        <v>166</v>
      </c>
      <c r="C40" s="422"/>
      <c r="D40" s="422"/>
      <c r="E40" s="422"/>
      <c r="F40" s="296"/>
      <c r="G40" s="297"/>
      <c r="H40" s="297"/>
      <c r="I40" s="422" t="s">
        <v>115</v>
      </c>
      <c r="J40" s="423"/>
      <c r="K40" s="423"/>
      <c r="L40" s="423"/>
      <c r="M40" s="423"/>
      <c r="N40" s="423"/>
      <c r="O40" s="423"/>
      <c r="P40" s="423"/>
      <c r="Q40" s="423"/>
      <c r="R40" s="423"/>
      <c r="S40" s="423"/>
      <c r="T40" s="423"/>
      <c r="U40" s="423"/>
      <c r="V40" s="423"/>
      <c r="W40" s="423"/>
      <c r="X40" s="423"/>
      <c r="Y40" s="298"/>
      <c r="Z40" s="298"/>
      <c r="AA40" s="299"/>
      <c r="AB40" s="398" t="s">
        <v>133</v>
      </c>
      <c r="AC40" s="398"/>
      <c r="AD40" s="398"/>
      <c r="AE40" s="399"/>
      <c r="AF40" s="300">
        <f t="shared" si="4"/>
        <v>1033</v>
      </c>
      <c r="AG40" s="301" t="s">
        <v>5</v>
      </c>
      <c r="AH40" s="302">
        <f t="shared" si="1"/>
        <v>104</v>
      </c>
      <c r="AI40" s="301" t="s">
        <v>8</v>
      </c>
      <c r="AJ40" s="303">
        <f t="shared" si="2"/>
        <v>207</v>
      </c>
      <c r="AK40" s="304" t="s">
        <v>5</v>
      </c>
      <c r="AL40" s="327">
        <f t="shared" si="3"/>
        <v>310</v>
      </c>
      <c r="AM40" s="306" t="s">
        <v>8</v>
      </c>
    </row>
    <row r="41" spans="2:39" ht="24.75" customHeight="1">
      <c r="B41" s="562" t="s">
        <v>106</v>
      </c>
      <c r="C41" s="571"/>
      <c r="D41" s="571"/>
      <c r="E41" s="571"/>
      <c r="F41" s="36"/>
      <c r="G41" s="80"/>
      <c r="H41" s="80"/>
      <c r="I41" s="571" t="s">
        <v>26</v>
      </c>
      <c r="J41" s="579"/>
      <c r="K41" s="579"/>
      <c r="L41" s="579"/>
      <c r="M41" s="579"/>
      <c r="N41" s="579"/>
      <c r="O41" s="579"/>
      <c r="P41" s="579"/>
      <c r="Q41" s="579"/>
      <c r="R41" s="579"/>
      <c r="S41" s="579"/>
      <c r="T41" s="579"/>
      <c r="U41" s="579"/>
      <c r="V41" s="579"/>
      <c r="W41" s="579"/>
      <c r="X41" s="579"/>
      <c r="Y41" s="140"/>
      <c r="Z41" s="140"/>
      <c r="AA41" s="141"/>
      <c r="AB41" s="580" t="s">
        <v>108</v>
      </c>
      <c r="AC41" s="580"/>
      <c r="AD41" s="580"/>
      <c r="AE41" s="581"/>
      <c r="AF41" s="200">
        <f t="shared" si="4"/>
        <v>30</v>
      </c>
      <c r="AG41" s="201" t="s">
        <v>5</v>
      </c>
      <c r="AH41" s="202">
        <f t="shared" si="1"/>
        <v>3</v>
      </c>
      <c r="AI41" s="201" t="s">
        <v>8</v>
      </c>
      <c r="AJ41" s="203">
        <f t="shared" si="2"/>
        <v>6</v>
      </c>
      <c r="AK41" s="204" t="s">
        <v>5</v>
      </c>
      <c r="AL41" s="159">
        <f t="shared" si="3"/>
        <v>9</v>
      </c>
      <c r="AM41" s="143" t="s">
        <v>8</v>
      </c>
    </row>
    <row r="42" spans="2:39" ht="24" customHeight="1">
      <c r="B42" s="582" t="s">
        <v>107</v>
      </c>
      <c r="C42" s="583"/>
      <c r="D42" s="583"/>
      <c r="E42" s="584"/>
      <c r="F42" s="205"/>
      <c r="G42" s="185"/>
      <c r="H42" s="185"/>
      <c r="I42" s="583" t="s">
        <v>26</v>
      </c>
      <c r="J42" s="585"/>
      <c r="K42" s="585"/>
      <c r="L42" s="585"/>
      <c r="M42" s="585"/>
      <c r="N42" s="585"/>
      <c r="O42" s="585"/>
      <c r="P42" s="585"/>
      <c r="Q42" s="585"/>
      <c r="R42" s="585"/>
      <c r="S42" s="585"/>
      <c r="T42" s="585"/>
      <c r="U42" s="585"/>
      <c r="V42" s="585"/>
      <c r="W42" s="585"/>
      <c r="X42" s="585"/>
      <c r="Y42" s="206"/>
      <c r="Z42" s="206"/>
      <c r="AA42" s="207"/>
      <c r="AB42" s="586" t="s">
        <v>109</v>
      </c>
      <c r="AC42" s="586"/>
      <c r="AD42" s="586"/>
      <c r="AE42" s="587"/>
      <c r="AF42" s="208">
        <f t="shared" si="4"/>
        <v>41</v>
      </c>
      <c r="AG42" s="209" t="s">
        <v>5</v>
      </c>
      <c r="AH42" s="210">
        <f t="shared" si="1"/>
        <v>5</v>
      </c>
      <c r="AI42" s="209" t="s">
        <v>8</v>
      </c>
      <c r="AJ42" s="211">
        <f t="shared" si="2"/>
        <v>9</v>
      </c>
      <c r="AK42" s="212" t="s">
        <v>5</v>
      </c>
      <c r="AL42" s="221">
        <f t="shared" si="3"/>
        <v>13</v>
      </c>
      <c r="AM42" s="214" t="s">
        <v>8</v>
      </c>
    </row>
    <row r="43" spans="2:39" ht="24.75" customHeight="1">
      <c r="B43" s="454" t="s">
        <v>22</v>
      </c>
      <c r="C43" s="565"/>
      <c r="D43" s="565"/>
      <c r="E43" s="565"/>
      <c r="F43" s="32"/>
      <c r="G43" s="78"/>
      <c r="H43" s="78"/>
      <c r="I43" s="565" t="s">
        <v>23</v>
      </c>
      <c r="J43" s="566"/>
      <c r="K43" s="566"/>
      <c r="L43" s="566"/>
      <c r="M43" s="566"/>
      <c r="N43" s="566"/>
      <c r="O43" s="566"/>
      <c r="P43" s="566"/>
      <c r="Q43" s="566"/>
      <c r="R43" s="566"/>
      <c r="S43" s="566"/>
      <c r="T43" s="566"/>
      <c r="U43" s="566"/>
      <c r="V43" s="566"/>
      <c r="W43" s="566"/>
      <c r="X43" s="566"/>
      <c r="Y43" s="79"/>
      <c r="Z43" s="79"/>
      <c r="AA43" s="33"/>
      <c r="AB43" s="449" t="s">
        <v>24</v>
      </c>
      <c r="AC43" s="449"/>
      <c r="AD43" s="449"/>
      <c r="AE43" s="450"/>
      <c r="AF43" s="34">
        <f t="shared" si="0"/>
        <v>2066</v>
      </c>
      <c r="AG43" s="35" t="s">
        <v>5</v>
      </c>
      <c r="AH43" s="94">
        <f t="shared" si="1"/>
        <v>207</v>
      </c>
      <c r="AI43" s="35" t="s">
        <v>8</v>
      </c>
      <c r="AJ43" s="31">
        <f t="shared" si="2"/>
        <v>414</v>
      </c>
      <c r="AK43" s="116" t="s">
        <v>5</v>
      </c>
      <c r="AL43" s="124">
        <f t="shared" si="3"/>
        <v>620</v>
      </c>
      <c r="AM43" s="120" t="s">
        <v>8</v>
      </c>
    </row>
    <row r="44" spans="2:39" ht="24.75" customHeight="1">
      <c r="B44" s="454" t="s">
        <v>25</v>
      </c>
      <c r="C44" s="565"/>
      <c r="D44" s="565"/>
      <c r="E44" s="565"/>
      <c r="F44" s="32"/>
      <c r="G44" s="78"/>
      <c r="H44" s="78"/>
      <c r="I44" s="565" t="s">
        <v>26</v>
      </c>
      <c r="J44" s="566"/>
      <c r="K44" s="566"/>
      <c r="L44" s="566"/>
      <c r="M44" s="566"/>
      <c r="N44" s="566"/>
      <c r="O44" s="566"/>
      <c r="P44" s="566"/>
      <c r="Q44" s="566"/>
      <c r="R44" s="566"/>
      <c r="S44" s="566"/>
      <c r="T44" s="566"/>
      <c r="U44" s="566"/>
      <c r="V44" s="566"/>
      <c r="W44" s="566"/>
      <c r="X44" s="566"/>
      <c r="Y44" s="79"/>
      <c r="Z44" s="79"/>
      <c r="AA44" s="33"/>
      <c r="AB44" s="449" t="s">
        <v>27</v>
      </c>
      <c r="AC44" s="449"/>
      <c r="AD44" s="449"/>
      <c r="AE44" s="450"/>
      <c r="AF44" s="34">
        <f t="shared" si="0"/>
        <v>1239</v>
      </c>
      <c r="AG44" s="35" t="s">
        <v>5</v>
      </c>
      <c r="AH44" s="94">
        <f t="shared" si="1"/>
        <v>124</v>
      </c>
      <c r="AI44" s="35" t="s">
        <v>8</v>
      </c>
      <c r="AJ44" s="31">
        <f t="shared" si="2"/>
        <v>248</v>
      </c>
      <c r="AK44" s="116" t="s">
        <v>5</v>
      </c>
      <c r="AL44" s="124">
        <f t="shared" si="3"/>
        <v>372</v>
      </c>
      <c r="AM44" s="120" t="s">
        <v>8</v>
      </c>
    </row>
    <row r="45" spans="2:39" ht="24.75" customHeight="1">
      <c r="B45" s="562" t="s">
        <v>28</v>
      </c>
      <c r="C45" s="563"/>
      <c r="D45" s="563"/>
      <c r="E45" s="564"/>
      <c r="F45" s="36"/>
      <c r="G45" s="80"/>
      <c r="H45" s="80"/>
      <c r="I45" s="565" t="s">
        <v>29</v>
      </c>
      <c r="J45" s="566"/>
      <c r="K45" s="566"/>
      <c r="L45" s="566"/>
      <c r="M45" s="566"/>
      <c r="N45" s="566"/>
      <c r="O45" s="566"/>
      <c r="P45" s="566"/>
      <c r="Q45" s="566"/>
      <c r="R45" s="566"/>
      <c r="S45" s="566"/>
      <c r="T45" s="566"/>
      <c r="U45" s="566"/>
      <c r="V45" s="566"/>
      <c r="W45" s="566"/>
      <c r="X45" s="566"/>
      <c r="Y45" s="79"/>
      <c r="Z45" s="79"/>
      <c r="AA45" s="33"/>
      <c r="AB45" s="449" t="s">
        <v>30</v>
      </c>
      <c r="AC45" s="449"/>
      <c r="AD45" s="449"/>
      <c r="AE45" s="450"/>
      <c r="AF45" s="34">
        <f t="shared" si="0"/>
        <v>1900</v>
      </c>
      <c r="AG45" s="40" t="s">
        <v>5</v>
      </c>
      <c r="AH45" s="93">
        <f t="shared" si="1"/>
        <v>190</v>
      </c>
      <c r="AI45" s="40" t="s">
        <v>8</v>
      </c>
      <c r="AJ45" s="41">
        <f t="shared" si="2"/>
        <v>380</v>
      </c>
      <c r="AK45" s="116" t="s">
        <v>5</v>
      </c>
      <c r="AL45" s="124">
        <f t="shared" si="3"/>
        <v>570</v>
      </c>
      <c r="AM45" s="120" t="s">
        <v>8</v>
      </c>
    </row>
    <row r="46" spans="2:39" ht="24.75" customHeight="1">
      <c r="B46" s="454" t="s">
        <v>31</v>
      </c>
      <c r="C46" s="455"/>
      <c r="D46" s="455"/>
      <c r="E46" s="456"/>
      <c r="F46" s="32"/>
      <c r="G46" s="78"/>
      <c r="H46" s="78"/>
      <c r="I46" s="565" t="s">
        <v>23</v>
      </c>
      <c r="J46" s="526"/>
      <c r="K46" s="526"/>
      <c r="L46" s="526"/>
      <c r="M46" s="526"/>
      <c r="N46" s="526"/>
      <c r="O46" s="526"/>
      <c r="P46" s="526"/>
      <c r="Q46" s="526"/>
      <c r="R46" s="526"/>
      <c r="S46" s="526"/>
      <c r="T46" s="526"/>
      <c r="U46" s="526"/>
      <c r="V46" s="526"/>
      <c r="W46" s="526"/>
      <c r="X46" s="526"/>
      <c r="Y46" s="84"/>
      <c r="Z46" s="84"/>
      <c r="AA46" s="74"/>
      <c r="AB46" s="449" t="s">
        <v>62</v>
      </c>
      <c r="AC46" s="449"/>
      <c r="AD46" s="449"/>
      <c r="AE46" s="450"/>
      <c r="AF46" s="44">
        <f t="shared" si="0"/>
        <v>929</v>
      </c>
      <c r="AG46" s="35" t="s">
        <v>5</v>
      </c>
      <c r="AH46" s="94">
        <f t="shared" si="1"/>
        <v>93</v>
      </c>
      <c r="AI46" s="35" t="s">
        <v>8</v>
      </c>
      <c r="AJ46" s="45">
        <f t="shared" si="2"/>
        <v>186</v>
      </c>
      <c r="AK46" s="117" t="s">
        <v>5</v>
      </c>
      <c r="AL46" s="124">
        <f t="shared" si="3"/>
        <v>279</v>
      </c>
      <c r="AM46" s="120" t="s">
        <v>8</v>
      </c>
    </row>
    <row r="47" spans="2:39" s="349" customFormat="1" ht="24.75" customHeight="1">
      <c r="B47" s="503" t="s">
        <v>180</v>
      </c>
      <c r="C47" s="504"/>
      <c r="D47" s="504"/>
      <c r="E47" s="505"/>
      <c r="F47" s="371"/>
      <c r="G47" s="372"/>
      <c r="H47" s="372"/>
      <c r="I47" s="506" t="s">
        <v>181</v>
      </c>
      <c r="J47" s="507"/>
      <c r="K47" s="507"/>
      <c r="L47" s="507"/>
      <c r="M47" s="507"/>
      <c r="N47" s="507"/>
      <c r="O47" s="507"/>
      <c r="P47" s="507"/>
      <c r="Q47" s="507"/>
      <c r="R47" s="507"/>
      <c r="S47" s="507"/>
      <c r="T47" s="507"/>
      <c r="U47" s="507"/>
      <c r="V47" s="507"/>
      <c r="W47" s="507"/>
      <c r="X47" s="507"/>
      <c r="Y47" s="373"/>
      <c r="Z47" s="373"/>
      <c r="AA47" s="374"/>
      <c r="AB47" s="671" t="s">
        <v>182</v>
      </c>
      <c r="AC47" s="671"/>
      <c r="AD47" s="671"/>
      <c r="AE47" s="672"/>
      <c r="AF47" s="108">
        <f>ROUNDDOWN(AB47*10.33,0)</f>
        <v>516</v>
      </c>
      <c r="AG47" s="109" t="s">
        <v>5</v>
      </c>
      <c r="AH47" s="110">
        <f>ROUNDUP(AF47*10%,0)</f>
        <v>52</v>
      </c>
      <c r="AI47" s="109" t="s">
        <v>8</v>
      </c>
      <c r="AJ47" s="111">
        <f>ROUNDUP(AF47*20%,0)</f>
        <v>104</v>
      </c>
      <c r="AK47" s="115" t="s">
        <v>5</v>
      </c>
      <c r="AL47" s="378">
        <f>ROUNDUP(AF47*30%,0)</f>
        <v>155</v>
      </c>
      <c r="AM47" s="376" t="s">
        <v>8</v>
      </c>
    </row>
    <row r="48" spans="2:39" ht="24.75" customHeight="1">
      <c r="B48" s="454" t="s">
        <v>32</v>
      </c>
      <c r="C48" s="565"/>
      <c r="D48" s="565"/>
      <c r="E48" s="565"/>
      <c r="F48" s="32"/>
      <c r="G48" s="78"/>
      <c r="H48" s="78"/>
      <c r="I48" s="565" t="s">
        <v>124</v>
      </c>
      <c r="J48" s="526"/>
      <c r="K48" s="526"/>
      <c r="L48" s="526"/>
      <c r="M48" s="526"/>
      <c r="N48" s="526"/>
      <c r="O48" s="526"/>
      <c r="P48" s="526"/>
      <c r="Q48" s="526"/>
      <c r="R48" s="526"/>
      <c r="S48" s="526"/>
      <c r="T48" s="526"/>
      <c r="U48" s="526"/>
      <c r="V48" s="526"/>
      <c r="W48" s="526"/>
      <c r="X48" s="526"/>
      <c r="Y48" s="84"/>
      <c r="Z48" s="84"/>
      <c r="AA48" s="74"/>
      <c r="AB48" s="527" t="s">
        <v>110</v>
      </c>
      <c r="AC48" s="527"/>
      <c r="AD48" s="527"/>
      <c r="AE48" s="704"/>
      <c r="AF48" s="215">
        <f t="shared" si="0"/>
        <v>82</v>
      </c>
      <c r="AG48" s="196" t="s">
        <v>5</v>
      </c>
      <c r="AH48" s="197">
        <f t="shared" si="1"/>
        <v>9</v>
      </c>
      <c r="AI48" s="196" t="s">
        <v>8</v>
      </c>
      <c r="AJ48" s="216">
        <f t="shared" si="2"/>
        <v>17</v>
      </c>
      <c r="AK48" s="217" t="s">
        <v>5</v>
      </c>
      <c r="AL48" s="124">
        <f t="shared" si="3"/>
        <v>25</v>
      </c>
      <c r="AM48" s="120" t="s">
        <v>8</v>
      </c>
    </row>
    <row r="49" spans="2:39" ht="24.75" customHeight="1">
      <c r="B49" s="562" t="s">
        <v>34</v>
      </c>
      <c r="C49" s="571"/>
      <c r="D49" s="571"/>
      <c r="E49" s="572"/>
      <c r="F49" s="36" t="s">
        <v>35</v>
      </c>
      <c r="G49" s="80"/>
      <c r="H49" s="80"/>
      <c r="I49" s="571" t="s">
        <v>139</v>
      </c>
      <c r="J49" s="579"/>
      <c r="K49" s="579"/>
      <c r="L49" s="579"/>
      <c r="M49" s="579"/>
      <c r="N49" s="579"/>
      <c r="O49" s="579"/>
      <c r="P49" s="579"/>
      <c r="Q49" s="579"/>
      <c r="R49" s="579"/>
      <c r="S49" s="579"/>
      <c r="T49" s="579"/>
      <c r="U49" s="579"/>
      <c r="V49" s="579"/>
      <c r="W49" s="579"/>
      <c r="X49" s="579"/>
      <c r="Y49" s="140"/>
      <c r="Z49" s="140"/>
      <c r="AA49" s="141"/>
      <c r="AB49" s="580" t="s">
        <v>36</v>
      </c>
      <c r="AC49" s="580"/>
      <c r="AD49" s="580"/>
      <c r="AE49" s="581"/>
      <c r="AF49" s="200">
        <f t="shared" si="0"/>
        <v>4348</v>
      </c>
      <c r="AG49" s="218" t="s">
        <v>5</v>
      </c>
      <c r="AH49" s="219">
        <f t="shared" si="1"/>
        <v>435</v>
      </c>
      <c r="AI49" s="218" t="s">
        <v>8</v>
      </c>
      <c r="AJ49" s="220">
        <f t="shared" si="2"/>
        <v>870</v>
      </c>
      <c r="AK49" s="204" t="s">
        <v>5</v>
      </c>
      <c r="AL49" s="169">
        <f t="shared" si="3"/>
        <v>1305</v>
      </c>
      <c r="AM49" s="143" t="s">
        <v>8</v>
      </c>
    </row>
    <row r="50" spans="2:39" ht="24.75" customHeight="1">
      <c r="B50" s="696"/>
      <c r="C50" s="697"/>
      <c r="D50" s="697"/>
      <c r="E50" s="698"/>
      <c r="F50" s="145" t="s">
        <v>37</v>
      </c>
      <c r="G50" s="144"/>
      <c r="H50" s="144"/>
      <c r="I50" s="552" t="s">
        <v>140</v>
      </c>
      <c r="J50" s="553"/>
      <c r="K50" s="553"/>
      <c r="L50" s="553"/>
      <c r="M50" s="553"/>
      <c r="N50" s="553"/>
      <c r="O50" s="553"/>
      <c r="P50" s="553"/>
      <c r="Q50" s="553"/>
      <c r="R50" s="553"/>
      <c r="S50" s="553"/>
      <c r="T50" s="553"/>
      <c r="U50" s="553"/>
      <c r="V50" s="553"/>
      <c r="W50" s="553"/>
      <c r="X50" s="553"/>
      <c r="Y50" s="146"/>
      <c r="Z50" s="146"/>
      <c r="AA50" s="147"/>
      <c r="AB50" s="554" t="s">
        <v>38</v>
      </c>
      <c r="AC50" s="554"/>
      <c r="AD50" s="554"/>
      <c r="AE50" s="555"/>
      <c r="AF50" s="187">
        <f t="shared" si="0"/>
        <v>4307</v>
      </c>
      <c r="AG50" s="188" t="s">
        <v>5</v>
      </c>
      <c r="AH50" s="189">
        <f t="shared" si="1"/>
        <v>431</v>
      </c>
      <c r="AI50" s="188" t="s">
        <v>8</v>
      </c>
      <c r="AJ50" s="190">
        <f t="shared" si="2"/>
        <v>862</v>
      </c>
      <c r="AK50" s="192" t="s">
        <v>5</v>
      </c>
      <c r="AL50" s="171">
        <f t="shared" si="3"/>
        <v>1293</v>
      </c>
      <c r="AM50" s="154" t="s">
        <v>8</v>
      </c>
    </row>
    <row r="51" spans="2:39" ht="24.75" customHeight="1">
      <c r="B51" s="696"/>
      <c r="C51" s="697"/>
      <c r="D51" s="697"/>
      <c r="E51" s="698"/>
      <c r="F51" s="145" t="s">
        <v>39</v>
      </c>
      <c r="G51" s="144"/>
      <c r="H51" s="144"/>
      <c r="I51" s="552" t="s">
        <v>141</v>
      </c>
      <c r="J51" s="553"/>
      <c r="K51" s="553"/>
      <c r="L51" s="553"/>
      <c r="M51" s="553"/>
      <c r="N51" s="553"/>
      <c r="O51" s="553"/>
      <c r="P51" s="553"/>
      <c r="Q51" s="553"/>
      <c r="R51" s="553"/>
      <c r="S51" s="553"/>
      <c r="T51" s="553"/>
      <c r="U51" s="553"/>
      <c r="V51" s="553"/>
      <c r="W51" s="553"/>
      <c r="X51" s="553"/>
      <c r="Y51" s="146"/>
      <c r="Z51" s="146"/>
      <c r="AA51" s="147"/>
      <c r="AB51" s="554" t="s">
        <v>40</v>
      </c>
      <c r="AC51" s="554"/>
      <c r="AD51" s="554"/>
      <c r="AE51" s="555"/>
      <c r="AF51" s="187">
        <f t="shared" si="0"/>
        <v>4266</v>
      </c>
      <c r="AG51" s="188" t="s">
        <v>5</v>
      </c>
      <c r="AH51" s="189">
        <f t="shared" si="1"/>
        <v>427</v>
      </c>
      <c r="AI51" s="188" t="s">
        <v>8</v>
      </c>
      <c r="AJ51" s="190">
        <f t="shared" si="2"/>
        <v>854</v>
      </c>
      <c r="AK51" s="192" t="s">
        <v>5</v>
      </c>
      <c r="AL51" s="171">
        <f t="shared" si="3"/>
        <v>1280</v>
      </c>
      <c r="AM51" s="154" t="s">
        <v>8</v>
      </c>
    </row>
    <row r="52" spans="2:39" ht="24.75" customHeight="1">
      <c r="B52" s="699"/>
      <c r="C52" s="593"/>
      <c r="D52" s="593"/>
      <c r="E52" s="594"/>
      <c r="F52" s="43" t="s">
        <v>41</v>
      </c>
      <c r="G52" s="83"/>
      <c r="H52" s="83"/>
      <c r="I52" s="569" t="s">
        <v>42</v>
      </c>
      <c r="J52" s="595"/>
      <c r="K52" s="595"/>
      <c r="L52" s="595"/>
      <c r="M52" s="595"/>
      <c r="N52" s="595"/>
      <c r="O52" s="595"/>
      <c r="P52" s="595"/>
      <c r="Q52" s="595"/>
      <c r="R52" s="595"/>
      <c r="S52" s="595"/>
      <c r="T52" s="595"/>
      <c r="U52" s="595"/>
      <c r="V52" s="595"/>
      <c r="W52" s="595"/>
      <c r="X52" s="595"/>
      <c r="Y52" s="193"/>
      <c r="Z52" s="193"/>
      <c r="AA52" s="194"/>
      <c r="AB52" s="567" t="s">
        <v>43</v>
      </c>
      <c r="AC52" s="567"/>
      <c r="AD52" s="567"/>
      <c r="AE52" s="568"/>
      <c r="AF52" s="195">
        <f t="shared" si="0"/>
        <v>4390</v>
      </c>
      <c r="AG52" s="196" t="s">
        <v>5</v>
      </c>
      <c r="AH52" s="197">
        <f t="shared" si="1"/>
        <v>439</v>
      </c>
      <c r="AI52" s="196" t="s">
        <v>8</v>
      </c>
      <c r="AJ52" s="198">
        <f t="shared" si="2"/>
        <v>878</v>
      </c>
      <c r="AK52" s="199" t="s">
        <v>5</v>
      </c>
      <c r="AL52" s="170">
        <f t="shared" si="3"/>
        <v>1317</v>
      </c>
      <c r="AM52" s="126" t="s">
        <v>8</v>
      </c>
    </row>
    <row r="53" spans="2:39" s="349" customFormat="1" ht="24.75" customHeight="1">
      <c r="B53" s="503" t="s">
        <v>185</v>
      </c>
      <c r="C53" s="506"/>
      <c r="D53" s="506"/>
      <c r="E53" s="506"/>
      <c r="F53" s="371"/>
      <c r="G53" s="372"/>
      <c r="H53" s="372"/>
      <c r="I53" s="506" t="s">
        <v>115</v>
      </c>
      <c r="J53" s="507"/>
      <c r="K53" s="507"/>
      <c r="L53" s="507"/>
      <c r="M53" s="507"/>
      <c r="N53" s="507"/>
      <c r="O53" s="507"/>
      <c r="P53" s="507"/>
      <c r="Q53" s="507"/>
      <c r="R53" s="507"/>
      <c r="S53" s="507"/>
      <c r="T53" s="507"/>
      <c r="U53" s="507"/>
      <c r="V53" s="507"/>
      <c r="W53" s="507"/>
      <c r="X53" s="507"/>
      <c r="Y53" s="373"/>
      <c r="Z53" s="373"/>
      <c r="AA53" s="374"/>
      <c r="AB53" s="671" t="s">
        <v>105</v>
      </c>
      <c r="AC53" s="671"/>
      <c r="AD53" s="671"/>
      <c r="AE53" s="672"/>
      <c r="AF53" s="380">
        <f>ROUNDDOWN(AB53*10.33,0)</f>
        <v>1033</v>
      </c>
      <c r="AG53" s="109" t="s">
        <v>5</v>
      </c>
      <c r="AH53" s="110">
        <f>ROUNDUP(AF53*10%,0)</f>
        <v>104</v>
      </c>
      <c r="AI53" s="109" t="s">
        <v>8</v>
      </c>
      <c r="AJ53" s="381">
        <f>ROUNDUP(AF53*20%,0)</f>
        <v>207</v>
      </c>
      <c r="AK53" s="382" t="s">
        <v>5</v>
      </c>
      <c r="AL53" s="378">
        <f>ROUNDUP(AF53*30%,0)</f>
        <v>310</v>
      </c>
      <c r="AM53" s="376" t="s">
        <v>8</v>
      </c>
    </row>
    <row r="54" spans="2:39" ht="24.75" customHeight="1">
      <c r="B54" s="503" t="s">
        <v>186</v>
      </c>
      <c r="C54" s="506"/>
      <c r="D54" s="506"/>
      <c r="E54" s="506"/>
      <c r="F54" s="371"/>
      <c r="G54" s="372"/>
      <c r="H54" s="372"/>
      <c r="I54" s="506" t="s">
        <v>115</v>
      </c>
      <c r="J54" s="507"/>
      <c r="K54" s="507"/>
      <c r="L54" s="507"/>
      <c r="M54" s="507"/>
      <c r="N54" s="507"/>
      <c r="O54" s="507"/>
      <c r="P54" s="507"/>
      <c r="Q54" s="507"/>
      <c r="R54" s="507"/>
      <c r="S54" s="507"/>
      <c r="T54" s="507"/>
      <c r="U54" s="507"/>
      <c r="V54" s="507"/>
      <c r="W54" s="507"/>
      <c r="X54" s="507"/>
      <c r="Y54" s="373"/>
      <c r="Z54" s="373"/>
      <c r="AA54" s="374"/>
      <c r="AB54" s="671" t="s">
        <v>187</v>
      </c>
      <c r="AC54" s="671"/>
      <c r="AD54" s="671"/>
      <c r="AE54" s="672"/>
      <c r="AF54" s="380">
        <f>ROUNDDOWN(AB54*10.33,0)</f>
        <v>103</v>
      </c>
      <c r="AG54" s="109" t="s">
        <v>5</v>
      </c>
      <c r="AH54" s="110">
        <f>ROUNDUP(AF54*10%,0)</f>
        <v>11</v>
      </c>
      <c r="AI54" s="109" t="s">
        <v>8</v>
      </c>
      <c r="AJ54" s="381">
        <f>ROUNDUP(AF54*20%,0)</f>
        <v>21</v>
      </c>
      <c r="AK54" s="382" t="s">
        <v>5</v>
      </c>
      <c r="AL54" s="378">
        <f>ROUNDUP(AF54*30%,0)</f>
        <v>31</v>
      </c>
      <c r="AM54" s="376" t="s">
        <v>8</v>
      </c>
    </row>
    <row r="55" spans="2:39" s="284" customFormat="1" ht="24.75" customHeight="1">
      <c r="B55" s="400" t="s">
        <v>142</v>
      </c>
      <c r="C55" s="401"/>
      <c r="D55" s="401"/>
      <c r="E55" s="401"/>
      <c r="F55" s="278"/>
      <c r="G55" s="279"/>
      <c r="H55" s="279"/>
      <c r="I55" s="401" t="s">
        <v>14</v>
      </c>
      <c r="J55" s="402"/>
      <c r="K55" s="402"/>
      <c r="L55" s="402"/>
      <c r="M55" s="402"/>
      <c r="N55" s="402"/>
      <c r="O55" s="402"/>
      <c r="P55" s="402"/>
      <c r="Q55" s="402"/>
      <c r="R55" s="402"/>
      <c r="S55" s="402"/>
      <c r="T55" s="402"/>
      <c r="U55" s="402"/>
      <c r="V55" s="402"/>
      <c r="W55" s="402"/>
      <c r="X55" s="402"/>
      <c r="Y55" s="280"/>
      <c r="Z55" s="280"/>
      <c r="AA55" s="281"/>
      <c r="AB55" s="403" t="s">
        <v>143</v>
      </c>
      <c r="AC55" s="403"/>
      <c r="AD55" s="403"/>
      <c r="AE55" s="404"/>
      <c r="AF55" s="37">
        <f t="shared" si="0"/>
        <v>227</v>
      </c>
      <c r="AG55" s="38" t="s">
        <v>5</v>
      </c>
      <c r="AH55" s="97">
        <f t="shared" si="1"/>
        <v>23</v>
      </c>
      <c r="AI55" s="38" t="s">
        <v>8</v>
      </c>
      <c r="AJ55" s="39">
        <f t="shared" si="2"/>
        <v>46</v>
      </c>
      <c r="AK55" s="118" t="s">
        <v>5</v>
      </c>
      <c r="AL55" s="325">
        <f t="shared" si="3"/>
        <v>69</v>
      </c>
      <c r="AM55" s="283" t="s">
        <v>8</v>
      </c>
    </row>
    <row r="56" spans="2:39" s="284" customFormat="1" ht="24.75" customHeight="1">
      <c r="B56" s="405" t="s">
        <v>45</v>
      </c>
      <c r="C56" s="406"/>
      <c r="D56" s="406"/>
      <c r="E56" s="406"/>
      <c r="F56" s="307"/>
      <c r="G56" s="308"/>
      <c r="H56" s="308"/>
      <c r="I56" s="407" t="s">
        <v>46</v>
      </c>
      <c r="J56" s="408"/>
      <c r="K56" s="408"/>
      <c r="L56" s="408"/>
      <c r="M56" s="408"/>
      <c r="N56" s="408"/>
      <c r="O56" s="408"/>
      <c r="P56" s="408"/>
      <c r="Q56" s="408"/>
      <c r="R56" s="408"/>
      <c r="S56" s="408"/>
      <c r="T56" s="408"/>
      <c r="U56" s="408"/>
      <c r="V56" s="408"/>
      <c r="W56" s="408"/>
      <c r="X56" s="408"/>
      <c r="Y56" s="309"/>
      <c r="Z56" s="309"/>
      <c r="AA56" s="310"/>
      <c r="AB56" s="409" t="s">
        <v>145</v>
      </c>
      <c r="AC56" s="409"/>
      <c r="AD56" s="409"/>
      <c r="AE56" s="410"/>
      <c r="AF56" s="148">
        <f t="shared" si="0"/>
        <v>185</v>
      </c>
      <c r="AG56" s="149" t="s">
        <v>5</v>
      </c>
      <c r="AH56" s="150">
        <f t="shared" si="1"/>
        <v>19</v>
      </c>
      <c r="AI56" s="149" t="s">
        <v>8</v>
      </c>
      <c r="AJ56" s="151">
        <f t="shared" si="2"/>
        <v>37</v>
      </c>
      <c r="AK56" s="152" t="s">
        <v>5</v>
      </c>
      <c r="AL56" s="328">
        <f t="shared" si="3"/>
        <v>56</v>
      </c>
      <c r="AM56" s="312" t="s">
        <v>8</v>
      </c>
    </row>
    <row r="57" spans="2:39" s="284" customFormat="1" ht="24.75" customHeight="1">
      <c r="B57" s="500" t="s">
        <v>48</v>
      </c>
      <c r="C57" s="501"/>
      <c r="D57" s="501"/>
      <c r="E57" s="501"/>
      <c r="F57" s="313"/>
      <c r="G57" s="314"/>
      <c r="H57" s="314"/>
      <c r="I57" s="501" t="s">
        <v>14</v>
      </c>
      <c r="J57" s="502"/>
      <c r="K57" s="502"/>
      <c r="L57" s="502"/>
      <c r="M57" s="502"/>
      <c r="N57" s="502"/>
      <c r="O57" s="502"/>
      <c r="P57" s="502"/>
      <c r="Q57" s="502"/>
      <c r="R57" s="502"/>
      <c r="S57" s="502"/>
      <c r="T57" s="502"/>
      <c r="U57" s="502"/>
      <c r="V57" s="502"/>
      <c r="W57" s="502"/>
      <c r="X57" s="502"/>
      <c r="Y57" s="315"/>
      <c r="Z57" s="315"/>
      <c r="AA57" s="316"/>
      <c r="AB57" s="447" t="s">
        <v>146</v>
      </c>
      <c r="AC57" s="447"/>
      <c r="AD57" s="447"/>
      <c r="AE57" s="448"/>
      <c r="AF57" s="44">
        <f t="shared" si="0"/>
        <v>61</v>
      </c>
      <c r="AG57" s="35" t="s">
        <v>5</v>
      </c>
      <c r="AH57" s="94">
        <f t="shared" si="1"/>
        <v>7</v>
      </c>
      <c r="AI57" s="35" t="s">
        <v>8</v>
      </c>
      <c r="AJ57" s="45">
        <f t="shared" si="2"/>
        <v>13</v>
      </c>
      <c r="AK57" s="117" t="s">
        <v>5</v>
      </c>
      <c r="AL57" s="329">
        <f t="shared" si="3"/>
        <v>19</v>
      </c>
      <c r="AM57" s="318" t="s">
        <v>8</v>
      </c>
    </row>
    <row r="58" ht="11.25" customHeight="1"/>
    <row r="59" spans="2:38" ht="19.5" customHeight="1" thickBot="1">
      <c r="B59" s="620" t="s">
        <v>177</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row>
    <row r="60" spans="2:39" s="349" customFormat="1" ht="18.75" customHeight="1">
      <c r="B60" s="543"/>
      <c r="C60" s="544"/>
      <c r="D60" s="547" t="s">
        <v>0</v>
      </c>
      <c r="E60" s="548"/>
      <c r="F60" s="548"/>
      <c r="G60" s="548"/>
      <c r="H60" s="548"/>
      <c r="I60" s="548"/>
      <c r="J60" s="548"/>
      <c r="K60" s="548"/>
      <c r="L60" s="549"/>
      <c r="M60" s="547" t="s">
        <v>1</v>
      </c>
      <c r="N60" s="548"/>
      <c r="O60" s="548"/>
      <c r="P60" s="548"/>
      <c r="Q60" s="548"/>
      <c r="R60" s="548"/>
      <c r="S60" s="548"/>
      <c r="T60" s="548"/>
      <c r="U60" s="549"/>
      <c r="V60" s="547" t="s">
        <v>2</v>
      </c>
      <c r="W60" s="548"/>
      <c r="X60" s="548"/>
      <c r="Y60" s="548"/>
      <c r="Z60" s="548"/>
      <c r="AA60" s="548"/>
      <c r="AB60" s="548"/>
      <c r="AC60" s="548"/>
      <c r="AD60" s="549"/>
      <c r="AE60" s="547" t="s">
        <v>111</v>
      </c>
      <c r="AF60" s="548"/>
      <c r="AG60" s="548"/>
      <c r="AH60" s="548"/>
      <c r="AI60" s="548"/>
      <c r="AJ60" s="548"/>
      <c r="AK60" s="548"/>
      <c r="AL60" s="548"/>
      <c r="AM60" s="549"/>
    </row>
    <row r="61" spans="2:39" s="349" customFormat="1" ht="24" customHeight="1">
      <c r="B61" s="545"/>
      <c r="C61" s="546"/>
      <c r="D61" s="361" t="s">
        <v>69</v>
      </c>
      <c r="E61" s="659" t="s">
        <v>68</v>
      </c>
      <c r="F61" s="660"/>
      <c r="G61" s="701" t="s">
        <v>64</v>
      </c>
      <c r="H61" s="702"/>
      <c r="I61" s="702"/>
      <c r="J61" s="702"/>
      <c r="K61" s="702"/>
      <c r="L61" s="703"/>
      <c r="M61" s="361" t="s">
        <v>69</v>
      </c>
      <c r="N61" s="659" t="s">
        <v>68</v>
      </c>
      <c r="O61" s="660"/>
      <c r="P61" s="701" t="s">
        <v>64</v>
      </c>
      <c r="Q61" s="702"/>
      <c r="R61" s="702"/>
      <c r="S61" s="702"/>
      <c r="T61" s="702"/>
      <c r="U61" s="703"/>
      <c r="V61" s="361" t="s">
        <v>69</v>
      </c>
      <c r="W61" s="659" t="s">
        <v>68</v>
      </c>
      <c r="X61" s="660"/>
      <c r="Y61" s="701" t="s">
        <v>64</v>
      </c>
      <c r="Z61" s="702"/>
      <c r="AA61" s="702"/>
      <c r="AB61" s="702"/>
      <c r="AC61" s="702"/>
      <c r="AD61" s="703"/>
      <c r="AE61" s="361" t="s">
        <v>69</v>
      </c>
      <c r="AF61" s="664" t="s">
        <v>68</v>
      </c>
      <c r="AG61" s="665"/>
      <c r="AH61" s="701" t="s">
        <v>64</v>
      </c>
      <c r="AI61" s="702"/>
      <c r="AJ61" s="702"/>
      <c r="AK61" s="702"/>
      <c r="AL61" s="702"/>
      <c r="AM61" s="703"/>
    </row>
    <row r="62" spans="2:39" s="349" customFormat="1" ht="17.25" customHeight="1" thickBot="1">
      <c r="B62" s="362"/>
      <c r="C62" s="363"/>
      <c r="D62" s="364" t="s">
        <v>77</v>
      </c>
      <c r="E62" s="666" t="s">
        <v>67</v>
      </c>
      <c r="F62" s="667"/>
      <c r="G62" s="668" t="s">
        <v>65</v>
      </c>
      <c r="H62" s="668"/>
      <c r="I62" s="668" t="s">
        <v>66</v>
      </c>
      <c r="J62" s="669"/>
      <c r="K62" s="668" t="s">
        <v>112</v>
      </c>
      <c r="L62" s="670"/>
      <c r="M62" s="364" t="s">
        <v>77</v>
      </c>
      <c r="N62" s="666" t="s">
        <v>67</v>
      </c>
      <c r="O62" s="667"/>
      <c r="P62" s="668" t="s">
        <v>65</v>
      </c>
      <c r="Q62" s="668"/>
      <c r="R62" s="668" t="s">
        <v>66</v>
      </c>
      <c r="S62" s="669"/>
      <c r="T62" s="668" t="s">
        <v>112</v>
      </c>
      <c r="U62" s="670"/>
      <c r="V62" s="364" t="s">
        <v>77</v>
      </c>
      <c r="W62" s="666" t="s">
        <v>67</v>
      </c>
      <c r="X62" s="667"/>
      <c r="Y62" s="668" t="s">
        <v>65</v>
      </c>
      <c r="Z62" s="668"/>
      <c r="AA62" s="668" t="s">
        <v>66</v>
      </c>
      <c r="AB62" s="669"/>
      <c r="AC62" s="668" t="s">
        <v>112</v>
      </c>
      <c r="AD62" s="670"/>
      <c r="AE62" s="364" t="s">
        <v>77</v>
      </c>
      <c r="AF62" s="666" t="s">
        <v>67</v>
      </c>
      <c r="AG62" s="667"/>
      <c r="AH62" s="668" t="s">
        <v>65</v>
      </c>
      <c r="AI62" s="668"/>
      <c r="AJ62" s="668" t="s">
        <v>66</v>
      </c>
      <c r="AK62" s="669"/>
      <c r="AL62" s="668" t="s">
        <v>112</v>
      </c>
      <c r="AM62" s="670"/>
    </row>
    <row r="63" spans="2:39" s="349" customFormat="1" ht="27" customHeight="1">
      <c r="B63" s="365" t="s">
        <v>3</v>
      </c>
      <c r="C63" s="366" t="s">
        <v>4</v>
      </c>
      <c r="D63" s="235">
        <v>589</v>
      </c>
      <c r="E63" s="236">
        <f>ROUNDDOWN(D63*10.33,0)</f>
        <v>6084</v>
      </c>
      <c r="F63" s="237" t="s">
        <v>5</v>
      </c>
      <c r="G63" s="238">
        <f>ROUNDUP(E63*10%,0)</f>
        <v>609</v>
      </c>
      <c r="H63" s="237" t="s">
        <v>5</v>
      </c>
      <c r="I63" s="238">
        <f>ROUNDUP(E63*20%,0)</f>
        <v>1217</v>
      </c>
      <c r="J63" s="237" t="s">
        <v>5</v>
      </c>
      <c r="K63" s="238">
        <f>ROUNDUP(E63*30%,0)</f>
        <v>1826</v>
      </c>
      <c r="L63" s="237" t="s">
        <v>5</v>
      </c>
      <c r="M63" s="235">
        <v>589</v>
      </c>
      <c r="N63" s="236">
        <f>ROUNDDOWN(M63*10.33,0)</f>
        <v>6084</v>
      </c>
      <c r="O63" s="237" t="s">
        <v>5</v>
      </c>
      <c r="P63" s="239">
        <f>ROUNDUP(N63*10%,0)</f>
        <v>609</v>
      </c>
      <c r="Q63" s="237" t="s">
        <v>8</v>
      </c>
      <c r="R63" s="238">
        <f>ROUNDUP(N63*20%,0)</f>
        <v>1217</v>
      </c>
      <c r="S63" s="237" t="s">
        <v>5</v>
      </c>
      <c r="T63" s="238">
        <f>ROUNDUP(N63*30%,0)</f>
        <v>1826</v>
      </c>
      <c r="U63" s="237" t="s">
        <v>5</v>
      </c>
      <c r="V63" s="235">
        <v>670</v>
      </c>
      <c r="W63" s="236">
        <f>ROUNDDOWN(V63*10.33,0)</f>
        <v>6921</v>
      </c>
      <c r="X63" s="237" t="s">
        <v>5</v>
      </c>
      <c r="Y63" s="239">
        <f>ROUNDUP(W63*10%,0)</f>
        <v>693</v>
      </c>
      <c r="Z63" s="237" t="s">
        <v>8</v>
      </c>
      <c r="AA63" s="238">
        <f>ROUNDUP(W63*20%,0)</f>
        <v>1385</v>
      </c>
      <c r="AB63" s="240" t="s">
        <v>5</v>
      </c>
      <c r="AC63" s="238">
        <f>ROUNDUP(W63*30%,0)</f>
        <v>2077</v>
      </c>
      <c r="AD63" s="237" t="s">
        <v>5</v>
      </c>
      <c r="AE63" s="235">
        <v>670</v>
      </c>
      <c r="AF63" s="236">
        <f>ROUNDDOWN(AE63*10.33,0)</f>
        <v>6921</v>
      </c>
      <c r="AG63" s="237" t="s">
        <v>5</v>
      </c>
      <c r="AH63" s="239">
        <f>ROUNDUP(AF63*10%,0)</f>
        <v>693</v>
      </c>
      <c r="AI63" s="237" t="s">
        <v>8</v>
      </c>
      <c r="AJ63" s="238">
        <f>ROUNDUP(AF63*20%,0)</f>
        <v>1385</v>
      </c>
      <c r="AK63" s="237" t="s">
        <v>5</v>
      </c>
      <c r="AL63" s="238">
        <f>ROUNDUP(AF63*30%,0)</f>
        <v>2077</v>
      </c>
      <c r="AM63" s="266" t="s">
        <v>5</v>
      </c>
    </row>
    <row r="64" spans="2:39" s="349" customFormat="1" ht="27" customHeight="1">
      <c r="B64" s="367" t="s">
        <v>6</v>
      </c>
      <c r="C64" s="368" t="s">
        <v>7</v>
      </c>
      <c r="D64" s="243">
        <v>659</v>
      </c>
      <c r="E64" s="244">
        <f>ROUNDDOWN(D64*10.33,0)</f>
        <v>6807</v>
      </c>
      <c r="F64" s="245" t="s">
        <v>5</v>
      </c>
      <c r="G64" s="246">
        <f>ROUNDUP(E64*10%,0)</f>
        <v>681</v>
      </c>
      <c r="H64" s="245" t="s">
        <v>5</v>
      </c>
      <c r="I64" s="246">
        <f>ROUNDUP(E64*20%,0)</f>
        <v>1362</v>
      </c>
      <c r="J64" s="245" t="s">
        <v>5</v>
      </c>
      <c r="K64" s="246">
        <f>ROUNDUP(E64*30%,0)</f>
        <v>2043</v>
      </c>
      <c r="L64" s="247" t="s">
        <v>8</v>
      </c>
      <c r="M64" s="243">
        <v>659</v>
      </c>
      <c r="N64" s="244">
        <f>ROUNDDOWN(M64*10.33,0)</f>
        <v>6807</v>
      </c>
      <c r="O64" s="245" t="s">
        <v>8</v>
      </c>
      <c r="P64" s="246">
        <f>ROUNDUP(N64*10%,0)</f>
        <v>681</v>
      </c>
      <c r="Q64" s="245" t="s">
        <v>8</v>
      </c>
      <c r="R64" s="246">
        <f>ROUNDUP(N64*20%,0)</f>
        <v>1362</v>
      </c>
      <c r="S64" s="245" t="s">
        <v>5</v>
      </c>
      <c r="T64" s="246">
        <f>ROUNDUP(N64*30%,0)</f>
        <v>2043</v>
      </c>
      <c r="U64" s="247" t="s">
        <v>8</v>
      </c>
      <c r="V64" s="243">
        <v>740</v>
      </c>
      <c r="W64" s="244">
        <f>ROUNDDOWN(V64*10.33,0)</f>
        <v>7644</v>
      </c>
      <c r="X64" s="245" t="s">
        <v>8</v>
      </c>
      <c r="Y64" s="246">
        <f>ROUNDUP(W64*10%,0)</f>
        <v>765</v>
      </c>
      <c r="Z64" s="245" t="s">
        <v>8</v>
      </c>
      <c r="AA64" s="246">
        <f>ROUNDUP(W64*20%,0)</f>
        <v>1529</v>
      </c>
      <c r="AB64" s="249" t="s">
        <v>5</v>
      </c>
      <c r="AC64" s="246">
        <f>ROUNDUP(W64*30%,0)</f>
        <v>2294</v>
      </c>
      <c r="AD64" s="247" t="s">
        <v>8</v>
      </c>
      <c r="AE64" s="243">
        <v>740</v>
      </c>
      <c r="AF64" s="244">
        <f>ROUNDDOWN(AE64*10.33,0)</f>
        <v>7644</v>
      </c>
      <c r="AG64" s="245" t="s">
        <v>8</v>
      </c>
      <c r="AH64" s="246">
        <f>ROUNDUP(AF64*10%,0)</f>
        <v>765</v>
      </c>
      <c r="AI64" s="245" t="s">
        <v>8</v>
      </c>
      <c r="AJ64" s="246">
        <f>ROUNDUP(AF64*20%,0)</f>
        <v>1529</v>
      </c>
      <c r="AK64" s="245" t="s">
        <v>5</v>
      </c>
      <c r="AL64" s="246">
        <f>ROUNDUP(AF64*30%,0)</f>
        <v>2294</v>
      </c>
      <c r="AM64" s="247" t="s">
        <v>8</v>
      </c>
    </row>
    <row r="65" spans="2:39" s="349" customFormat="1" ht="27" customHeight="1">
      <c r="B65" s="367" t="s">
        <v>9</v>
      </c>
      <c r="C65" s="368" t="s">
        <v>7</v>
      </c>
      <c r="D65" s="243">
        <v>732</v>
      </c>
      <c r="E65" s="244">
        <f>ROUNDDOWN(D65*10.33,0)</f>
        <v>7561</v>
      </c>
      <c r="F65" s="245" t="s">
        <v>5</v>
      </c>
      <c r="G65" s="246">
        <f>ROUNDUP(E65*10%,0)</f>
        <v>757</v>
      </c>
      <c r="H65" s="245" t="s">
        <v>5</v>
      </c>
      <c r="I65" s="246">
        <f>ROUNDUP(E65*20%,0)</f>
        <v>1513</v>
      </c>
      <c r="J65" s="245" t="s">
        <v>5</v>
      </c>
      <c r="K65" s="246">
        <f>ROUNDUP(E65*30%,0)</f>
        <v>2269</v>
      </c>
      <c r="L65" s="247" t="s">
        <v>8</v>
      </c>
      <c r="M65" s="243">
        <v>732</v>
      </c>
      <c r="N65" s="244">
        <f>ROUNDDOWN(M65*10.33,0)</f>
        <v>7561</v>
      </c>
      <c r="O65" s="245" t="s">
        <v>8</v>
      </c>
      <c r="P65" s="246">
        <f>ROUNDUP(N65*10%,0)</f>
        <v>757</v>
      </c>
      <c r="Q65" s="245" t="s">
        <v>8</v>
      </c>
      <c r="R65" s="246">
        <f>ROUNDUP(N65*20%,0)</f>
        <v>1513</v>
      </c>
      <c r="S65" s="245" t="s">
        <v>5</v>
      </c>
      <c r="T65" s="246">
        <f>ROUNDUP(N65*30%,0)</f>
        <v>2269</v>
      </c>
      <c r="U65" s="247" t="s">
        <v>8</v>
      </c>
      <c r="V65" s="243">
        <v>815</v>
      </c>
      <c r="W65" s="244">
        <f>ROUNDDOWN(V65*10.33,0)</f>
        <v>8418</v>
      </c>
      <c r="X65" s="245" t="s">
        <v>8</v>
      </c>
      <c r="Y65" s="246">
        <f>ROUNDUP(W65*10%,0)</f>
        <v>842</v>
      </c>
      <c r="Z65" s="245" t="s">
        <v>8</v>
      </c>
      <c r="AA65" s="246">
        <f>ROUNDUP(W65*20%,0)</f>
        <v>1684</v>
      </c>
      <c r="AB65" s="249" t="s">
        <v>5</v>
      </c>
      <c r="AC65" s="246">
        <f>ROUNDUP(W65*30%,0)</f>
        <v>2526</v>
      </c>
      <c r="AD65" s="247" t="s">
        <v>8</v>
      </c>
      <c r="AE65" s="243">
        <v>815</v>
      </c>
      <c r="AF65" s="244">
        <f>ROUNDDOWN(AE65*10.33,0)</f>
        <v>8418</v>
      </c>
      <c r="AG65" s="245" t="s">
        <v>8</v>
      </c>
      <c r="AH65" s="246">
        <f>ROUNDUP(AF65*10%,0)</f>
        <v>842</v>
      </c>
      <c r="AI65" s="245" t="s">
        <v>8</v>
      </c>
      <c r="AJ65" s="246">
        <f>ROUNDUP(AF65*20%,0)</f>
        <v>1684</v>
      </c>
      <c r="AK65" s="245" t="s">
        <v>5</v>
      </c>
      <c r="AL65" s="246">
        <f>ROUNDUP(AF65*30%,0)</f>
        <v>2526</v>
      </c>
      <c r="AM65" s="247" t="s">
        <v>8</v>
      </c>
    </row>
    <row r="66" spans="2:39" s="349" customFormat="1" ht="27" customHeight="1">
      <c r="B66" s="367" t="s">
        <v>10</v>
      </c>
      <c r="C66" s="368" t="s">
        <v>7</v>
      </c>
      <c r="D66" s="243">
        <v>802</v>
      </c>
      <c r="E66" s="244">
        <f>ROUNDDOWN(D66*10.33,0)</f>
        <v>8284</v>
      </c>
      <c r="F66" s="245" t="s">
        <v>5</v>
      </c>
      <c r="G66" s="246">
        <f>ROUNDUP(E66*10%,0)</f>
        <v>829</v>
      </c>
      <c r="H66" s="245" t="s">
        <v>5</v>
      </c>
      <c r="I66" s="246">
        <f>ROUNDUP(E66*20%,0)</f>
        <v>1657</v>
      </c>
      <c r="J66" s="245" t="s">
        <v>5</v>
      </c>
      <c r="K66" s="246">
        <f>ROUNDUP(E66*30%,0)</f>
        <v>2486</v>
      </c>
      <c r="L66" s="247" t="s">
        <v>8</v>
      </c>
      <c r="M66" s="243">
        <v>802</v>
      </c>
      <c r="N66" s="244">
        <f>ROUNDDOWN(M66*10.33,0)</f>
        <v>8284</v>
      </c>
      <c r="O66" s="245" t="s">
        <v>8</v>
      </c>
      <c r="P66" s="246">
        <f>ROUNDUP(N66*10%,0)</f>
        <v>829</v>
      </c>
      <c r="Q66" s="245" t="s">
        <v>8</v>
      </c>
      <c r="R66" s="246">
        <f>ROUNDUP(N66*20%,0)</f>
        <v>1657</v>
      </c>
      <c r="S66" s="245" t="s">
        <v>5</v>
      </c>
      <c r="T66" s="246">
        <f>ROUNDUP(N66*30%,0)</f>
        <v>2486</v>
      </c>
      <c r="U66" s="247" t="s">
        <v>8</v>
      </c>
      <c r="V66" s="243">
        <v>886</v>
      </c>
      <c r="W66" s="244">
        <f>ROUNDDOWN(V66*10.33,0)</f>
        <v>9152</v>
      </c>
      <c r="X66" s="245" t="s">
        <v>8</v>
      </c>
      <c r="Y66" s="246">
        <f>ROUNDUP(W66*10%,0)</f>
        <v>916</v>
      </c>
      <c r="Z66" s="245" t="s">
        <v>8</v>
      </c>
      <c r="AA66" s="246">
        <f>ROUNDUP(W66*20%,0)</f>
        <v>1831</v>
      </c>
      <c r="AB66" s="249" t="s">
        <v>5</v>
      </c>
      <c r="AC66" s="246">
        <f>ROUNDUP(W66*30%,0)</f>
        <v>2746</v>
      </c>
      <c r="AD66" s="247" t="s">
        <v>8</v>
      </c>
      <c r="AE66" s="243">
        <v>886</v>
      </c>
      <c r="AF66" s="244">
        <f>ROUNDDOWN(AE66*10.33,0)</f>
        <v>9152</v>
      </c>
      <c r="AG66" s="245" t="s">
        <v>8</v>
      </c>
      <c r="AH66" s="246">
        <f>ROUNDUP(AF66*10%,0)</f>
        <v>916</v>
      </c>
      <c r="AI66" s="245" t="s">
        <v>8</v>
      </c>
      <c r="AJ66" s="246">
        <f>ROUNDUP(AF66*20%,0)</f>
        <v>1831</v>
      </c>
      <c r="AK66" s="245" t="s">
        <v>5</v>
      </c>
      <c r="AL66" s="246">
        <f>ROUNDUP(AF66*30%,0)</f>
        <v>2746</v>
      </c>
      <c r="AM66" s="247" t="s">
        <v>8</v>
      </c>
    </row>
    <row r="67" spans="2:39" s="349" customFormat="1" ht="27" customHeight="1" thickBot="1">
      <c r="B67" s="369" t="s">
        <v>11</v>
      </c>
      <c r="C67" s="370" t="s">
        <v>7</v>
      </c>
      <c r="D67" s="251">
        <v>871</v>
      </c>
      <c r="E67" s="252">
        <f>ROUNDDOWN(D67*10.33,0)</f>
        <v>8997</v>
      </c>
      <c r="F67" s="253" t="s">
        <v>5</v>
      </c>
      <c r="G67" s="254">
        <f>ROUNDUP(E67*10%,0)</f>
        <v>900</v>
      </c>
      <c r="H67" s="253" t="s">
        <v>5</v>
      </c>
      <c r="I67" s="254">
        <f>ROUNDUP(E67*20%,0)</f>
        <v>1800</v>
      </c>
      <c r="J67" s="253" t="s">
        <v>5</v>
      </c>
      <c r="K67" s="254">
        <f>ROUNDUP(E67*30%,0)</f>
        <v>2700</v>
      </c>
      <c r="L67" s="255" t="s">
        <v>8</v>
      </c>
      <c r="M67" s="251">
        <v>871</v>
      </c>
      <c r="N67" s="252">
        <f>ROUNDDOWN(M67*10.33,0)</f>
        <v>8997</v>
      </c>
      <c r="O67" s="253" t="s">
        <v>8</v>
      </c>
      <c r="P67" s="254">
        <f>ROUNDUP(N67*10%,0)</f>
        <v>900</v>
      </c>
      <c r="Q67" s="253" t="s">
        <v>8</v>
      </c>
      <c r="R67" s="254">
        <f>ROUNDUP(N67*20%,0)</f>
        <v>1800</v>
      </c>
      <c r="S67" s="253" t="s">
        <v>5</v>
      </c>
      <c r="T67" s="254">
        <f>ROUNDUP(N67*30%,0)</f>
        <v>2700</v>
      </c>
      <c r="U67" s="255" t="s">
        <v>8</v>
      </c>
      <c r="V67" s="251">
        <v>955</v>
      </c>
      <c r="W67" s="252">
        <f>ROUNDDOWN(V67*10.33,0)</f>
        <v>9865</v>
      </c>
      <c r="X67" s="253" t="s">
        <v>8</v>
      </c>
      <c r="Y67" s="254">
        <f>ROUNDUP(W67*10%,0)</f>
        <v>987</v>
      </c>
      <c r="Z67" s="253" t="s">
        <v>8</v>
      </c>
      <c r="AA67" s="254">
        <f>ROUNDUP(W67*20%,0)</f>
        <v>1973</v>
      </c>
      <c r="AB67" s="257" t="s">
        <v>5</v>
      </c>
      <c r="AC67" s="254">
        <f>ROUNDUP(W67*30%,0)</f>
        <v>2960</v>
      </c>
      <c r="AD67" s="255" t="s">
        <v>8</v>
      </c>
      <c r="AE67" s="251">
        <v>955</v>
      </c>
      <c r="AF67" s="252">
        <f>ROUNDDOWN(AE67*10.33,0)</f>
        <v>9865</v>
      </c>
      <c r="AG67" s="253" t="s">
        <v>8</v>
      </c>
      <c r="AH67" s="254">
        <f>ROUNDUP(AF67*10%,0)</f>
        <v>987</v>
      </c>
      <c r="AI67" s="253" t="s">
        <v>8</v>
      </c>
      <c r="AJ67" s="254">
        <f>ROUNDUP(AF67*20%,0)</f>
        <v>1973</v>
      </c>
      <c r="AK67" s="253" t="s">
        <v>5</v>
      </c>
      <c r="AL67" s="254">
        <f>ROUNDUP(AF67*30%,0)</f>
        <v>2960</v>
      </c>
      <c r="AM67" s="255" t="s">
        <v>8</v>
      </c>
    </row>
    <row r="68" ht="11.25" customHeight="1"/>
    <row r="69" ht="11.25" customHeight="1"/>
    <row r="70" spans="2:22" ht="12" customHeight="1">
      <c r="B70" s="47"/>
      <c r="C70" s="47"/>
      <c r="D70" s="47"/>
      <c r="E70" s="48"/>
      <c r="F70" s="48"/>
      <c r="G70" s="48"/>
      <c r="H70" s="48"/>
      <c r="I70" s="48"/>
      <c r="J70" s="48"/>
      <c r="K70" s="48"/>
      <c r="L70" s="48"/>
      <c r="M70" s="48"/>
      <c r="N70" s="49"/>
      <c r="O70" s="49"/>
      <c r="P70" s="49"/>
      <c r="Q70" s="49"/>
      <c r="R70" s="49"/>
      <c r="S70" s="49"/>
      <c r="T70" s="49"/>
      <c r="U70" s="49"/>
      <c r="V70" s="49"/>
    </row>
    <row r="71" spans="1:31" ht="26.25" customHeight="1" thickBot="1">
      <c r="A71" s="50" t="s">
        <v>148</v>
      </c>
      <c r="E71" s="6"/>
      <c r="F71" s="6"/>
      <c r="G71" s="6"/>
      <c r="H71" s="6"/>
      <c r="I71" s="6"/>
      <c r="J71" s="6"/>
      <c r="K71" s="6"/>
      <c r="L71" s="6"/>
      <c r="M71" s="6"/>
      <c r="N71" s="5"/>
      <c r="O71" s="5"/>
      <c r="P71" s="5"/>
      <c r="Q71" s="5"/>
      <c r="R71" s="5"/>
      <c r="S71" s="5"/>
      <c r="T71" s="5"/>
      <c r="U71" s="5"/>
      <c r="V71" s="5"/>
      <c r="AA71" s="5"/>
      <c r="AB71" s="5"/>
      <c r="AC71" s="5"/>
      <c r="AD71" s="5"/>
      <c r="AE71" s="5"/>
    </row>
    <row r="72" spans="2:39" ht="18.75" customHeight="1">
      <c r="B72" s="556"/>
      <c r="C72" s="557"/>
      <c r="D72" s="441" t="s">
        <v>0</v>
      </c>
      <c r="E72" s="442"/>
      <c r="F72" s="442"/>
      <c r="G72" s="442"/>
      <c r="H72" s="442"/>
      <c r="I72" s="442"/>
      <c r="J72" s="442"/>
      <c r="K72" s="442"/>
      <c r="L72" s="443"/>
      <c r="M72" s="441" t="s">
        <v>1</v>
      </c>
      <c r="N72" s="442"/>
      <c r="O72" s="442"/>
      <c r="P72" s="442"/>
      <c r="Q72" s="442"/>
      <c r="R72" s="442"/>
      <c r="S72" s="442"/>
      <c r="T72" s="442"/>
      <c r="U72" s="443"/>
      <c r="V72" s="441" t="s">
        <v>2</v>
      </c>
      <c r="W72" s="442"/>
      <c r="X72" s="442"/>
      <c r="Y72" s="442"/>
      <c r="Z72" s="442"/>
      <c r="AA72" s="442"/>
      <c r="AB72" s="442"/>
      <c r="AC72" s="442"/>
      <c r="AD72" s="443"/>
      <c r="AE72" s="441" t="s">
        <v>111</v>
      </c>
      <c r="AF72" s="442"/>
      <c r="AG72" s="442"/>
      <c r="AH72" s="442"/>
      <c r="AI72" s="442"/>
      <c r="AJ72" s="442"/>
      <c r="AK72" s="442"/>
      <c r="AL72" s="442"/>
      <c r="AM72" s="443"/>
    </row>
    <row r="73" spans="2:39" ht="24" customHeight="1">
      <c r="B73" s="558"/>
      <c r="C73" s="559"/>
      <c r="D73" s="7" t="s">
        <v>69</v>
      </c>
      <c r="E73" s="386" t="s">
        <v>68</v>
      </c>
      <c r="F73" s="451"/>
      <c r="G73" s="673" t="s">
        <v>64</v>
      </c>
      <c r="H73" s="674"/>
      <c r="I73" s="674"/>
      <c r="J73" s="674"/>
      <c r="K73" s="674"/>
      <c r="L73" s="675"/>
      <c r="M73" s="7" t="s">
        <v>69</v>
      </c>
      <c r="N73" s="386" t="s">
        <v>68</v>
      </c>
      <c r="O73" s="451"/>
      <c r="P73" s="673" t="s">
        <v>64</v>
      </c>
      <c r="Q73" s="674"/>
      <c r="R73" s="674"/>
      <c r="S73" s="674"/>
      <c r="T73" s="674"/>
      <c r="U73" s="675"/>
      <c r="V73" s="7" t="s">
        <v>69</v>
      </c>
      <c r="W73" s="386" t="s">
        <v>68</v>
      </c>
      <c r="X73" s="451"/>
      <c r="Y73" s="673" t="s">
        <v>64</v>
      </c>
      <c r="Z73" s="674"/>
      <c r="AA73" s="674"/>
      <c r="AB73" s="674"/>
      <c r="AC73" s="674"/>
      <c r="AD73" s="675"/>
      <c r="AE73" s="7" t="s">
        <v>69</v>
      </c>
      <c r="AF73" s="389" t="s">
        <v>68</v>
      </c>
      <c r="AG73" s="621"/>
      <c r="AH73" s="444" t="s">
        <v>64</v>
      </c>
      <c r="AI73" s="387"/>
      <c r="AJ73" s="387"/>
      <c r="AK73" s="387"/>
      <c r="AL73" s="387"/>
      <c r="AM73" s="445"/>
    </row>
    <row r="74" spans="2:39" ht="17.25" customHeight="1" thickBot="1">
      <c r="B74" s="560"/>
      <c r="C74" s="561"/>
      <c r="D74" s="91" t="s">
        <v>76</v>
      </c>
      <c r="E74" s="416" t="s">
        <v>67</v>
      </c>
      <c r="F74" s="417"/>
      <c r="G74" s="438" t="s">
        <v>65</v>
      </c>
      <c r="H74" s="438"/>
      <c r="I74" s="438" t="s">
        <v>66</v>
      </c>
      <c r="J74" s="439"/>
      <c r="K74" s="438" t="s">
        <v>112</v>
      </c>
      <c r="L74" s="446"/>
      <c r="M74" s="91" t="s">
        <v>76</v>
      </c>
      <c r="N74" s="416" t="s">
        <v>67</v>
      </c>
      <c r="O74" s="417"/>
      <c r="P74" s="438" t="s">
        <v>65</v>
      </c>
      <c r="Q74" s="438"/>
      <c r="R74" s="438" t="s">
        <v>66</v>
      </c>
      <c r="S74" s="439"/>
      <c r="T74" s="438" t="s">
        <v>112</v>
      </c>
      <c r="U74" s="446"/>
      <c r="V74" s="91" t="s">
        <v>76</v>
      </c>
      <c r="W74" s="416" t="s">
        <v>67</v>
      </c>
      <c r="X74" s="417"/>
      <c r="Y74" s="438" t="s">
        <v>65</v>
      </c>
      <c r="Z74" s="438"/>
      <c r="AA74" s="438" t="s">
        <v>66</v>
      </c>
      <c r="AB74" s="439"/>
      <c r="AC74" s="438" t="s">
        <v>112</v>
      </c>
      <c r="AD74" s="446"/>
      <c r="AE74" s="91" t="s">
        <v>76</v>
      </c>
      <c r="AF74" s="416" t="s">
        <v>67</v>
      </c>
      <c r="AG74" s="417"/>
      <c r="AH74" s="438" t="s">
        <v>65</v>
      </c>
      <c r="AI74" s="438"/>
      <c r="AJ74" s="438" t="s">
        <v>66</v>
      </c>
      <c r="AK74" s="439"/>
      <c r="AL74" s="707" t="s">
        <v>112</v>
      </c>
      <c r="AM74" s="708"/>
    </row>
    <row r="75" spans="2:39" ht="25.5" customHeight="1">
      <c r="B75" s="8" t="s">
        <v>57</v>
      </c>
      <c r="C75" s="9" t="s">
        <v>4</v>
      </c>
      <c r="D75" s="259">
        <v>479</v>
      </c>
      <c r="E75" s="260">
        <f>ROUNDDOWN(D75*10.33,0)</f>
        <v>4948</v>
      </c>
      <c r="F75" s="261" t="s">
        <v>5</v>
      </c>
      <c r="G75" s="239">
        <f>ROUNDUP(E75*10%,0)</f>
        <v>495</v>
      </c>
      <c r="H75" s="261" t="s">
        <v>5</v>
      </c>
      <c r="I75" s="239">
        <f>ROUNDUP(E75*20%,0)</f>
        <v>990</v>
      </c>
      <c r="J75" s="261" t="s">
        <v>5</v>
      </c>
      <c r="K75" s="238">
        <f>ROUNDUP(E75*30%,0)</f>
        <v>1485</v>
      </c>
      <c r="L75" s="237" t="s">
        <v>5</v>
      </c>
      <c r="M75" s="259">
        <v>479</v>
      </c>
      <c r="N75" s="260">
        <f>ROUNDDOWN(M75*10.33,0)</f>
        <v>4948</v>
      </c>
      <c r="O75" s="261" t="s">
        <v>5</v>
      </c>
      <c r="P75" s="239">
        <f>ROUNDUP(N75*10%,0)</f>
        <v>495</v>
      </c>
      <c r="Q75" s="261" t="s">
        <v>8</v>
      </c>
      <c r="R75" s="239">
        <f>ROUNDUP(N75*20%,0)</f>
        <v>990</v>
      </c>
      <c r="S75" s="261" t="s">
        <v>5</v>
      </c>
      <c r="T75" s="238">
        <f>ROUNDUP(N75*30%,0)</f>
        <v>1485</v>
      </c>
      <c r="U75" s="237" t="s">
        <v>5</v>
      </c>
      <c r="V75" s="259">
        <v>561</v>
      </c>
      <c r="W75" s="260">
        <f>ROUNDDOWN(V75*10.33,0)</f>
        <v>5795</v>
      </c>
      <c r="X75" s="261" t="s">
        <v>5</v>
      </c>
      <c r="Y75" s="239">
        <f>ROUNDUP(W75*10%,0)</f>
        <v>580</v>
      </c>
      <c r="Z75" s="261" t="s">
        <v>8</v>
      </c>
      <c r="AA75" s="239">
        <f>ROUNDUP(W75*20%,0)</f>
        <v>1159</v>
      </c>
      <c r="AB75" s="262" t="s">
        <v>5</v>
      </c>
      <c r="AC75" s="238">
        <f>ROUNDUP(W75*30%,0)</f>
        <v>1739</v>
      </c>
      <c r="AD75" s="237" t="s">
        <v>5</v>
      </c>
      <c r="AE75" s="263">
        <v>561</v>
      </c>
      <c r="AF75" s="260">
        <f>ROUNDDOWN(AE75*10.33,0)</f>
        <v>5795</v>
      </c>
      <c r="AG75" s="261" t="s">
        <v>5</v>
      </c>
      <c r="AH75" s="239">
        <f>ROUNDUP(AF75*10%,0)</f>
        <v>580</v>
      </c>
      <c r="AI75" s="261" t="s">
        <v>8</v>
      </c>
      <c r="AJ75" s="239">
        <f>ROUNDUP(AF75*20%,0)</f>
        <v>1159</v>
      </c>
      <c r="AK75" s="261" t="s">
        <v>5</v>
      </c>
      <c r="AL75" s="267">
        <f>ROUNDUP(AF75*30%,0)</f>
        <v>1739</v>
      </c>
      <c r="AM75" s="242" t="s">
        <v>5</v>
      </c>
    </row>
    <row r="76" spans="2:39" ht="25.5" customHeight="1" thickBot="1">
      <c r="B76" s="19" t="s">
        <v>58</v>
      </c>
      <c r="C76" s="20" t="s">
        <v>7</v>
      </c>
      <c r="D76" s="251">
        <v>596</v>
      </c>
      <c r="E76" s="252">
        <f>ROUNDDOWN(D76*10.33,0)</f>
        <v>6156</v>
      </c>
      <c r="F76" s="253" t="s">
        <v>5</v>
      </c>
      <c r="G76" s="254">
        <f>ROUNDUP(E76*10%,0)</f>
        <v>616</v>
      </c>
      <c r="H76" s="253" t="s">
        <v>5</v>
      </c>
      <c r="I76" s="254">
        <f>ROUNDUP(E76*20%,0)</f>
        <v>1232</v>
      </c>
      <c r="J76" s="253" t="s">
        <v>5</v>
      </c>
      <c r="K76" s="254">
        <f>ROUNDUP(E76*30%,0)</f>
        <v>1847</v>
      </c>
      <c r="L76" s="255" t="s">
        <v>8</v>
      </c>
      <c r="M76" s="251">
        <v>596</v>
      </c>
      <c r="N76" s="252">
        <f>ROUNDDOWN(M76*10.33,0)</f>
        <v>6156</v>
      </c>
      <c r="O76" s="253" t="s">
        <v>8</v>
      </c>
      <c r="P76" s="254">
        <f>ROUNDUP(N76*10%,0)</f>
        <v>616</v>
      </c>
      <c r="Q76" s="253" t="s">
        <v>8</v>
      </c>
      <c r="R76" s="254">
        <f>ROUNDUP(N76*20%,0)</f>
        <v>1232</v>
      </c>
      <c r="S76" s="253" t="s">
        <v>5</v>
      </c>
      <c r="T76" s="254">
        <f>ROUNDUP(N76*30%,0)</f>
        <v>1847</v>
      </c>
      <c r="U76" s="255" t="s">
        <v>8</v>
      </c>
      <c r="V76" s="256">
        <v>681</v>
      </c>
      <c r="W76" s="252">
        <f>ROUNDDOWN(V76*10.33,0)</f>
        <v>7034</v>
      </c>
      <c r="X76" s="253" t="s">
        <v>8</v>
      </c>
      <c r="Y76" s="254">
        <f>ROUNDUP(W76*10%,0)</f>
        <v>704</v>
      </c>
      <c r="Z76" s="253" t="s">
        <v>8</v>
      </c>
      <c r="AA76" s="254">
        <f>ROUNDUP(W76*20%,0)</f>
        <v>1407</v>
      </c>
      <c r="AB76" s="257" t="s">
        <v>5</v>
      </c>
      <c r="AC76" s="254">
        <f>ROUNDUP(W76*30%,0)</f>
        <v>2111</v>
      </c>
      <c r="AD76" s="255" t="s">
        <v>8</v>
      </c>
      <c r="AE76" s="258">
        <v>681</v>
      </c>
      <c r="AF76" s="252">
        <f>ROUNDDOWN(AE76*10.33,0)</f>
        <v>7034</v>
      </c>
      <c r="AG76" s="253" t="s">
        <v>8</v>
      </c>
      <c r="AH76" s="254">
        <f>ROUNDUP(AF76*10%,0)</f>
        <v>704</v>
      </c>
      <c r="AI76" s="253" t="s">
        <v>8</v>
      </c>
      <c r="AJ76" s="254">
        <f>ROUNDUP(AF76*20%,0)</f>
        <v>1407</v>
      </c>
      <c r="AK76" s="253" t="s">
        <v>5</v>
      </c>
      <c r="AL76" s="268">
        <f>ROUNDUP(AF76*30%,0)</f>
        <v>2111</v>
      </c>
      <c r="AM76" s="255" t="s">
        <v>5</v>
      </c>
    </row>
    <row r="77" spans="2:37" s="51" customFormat="1" ht="9" customHeight="1">
      <c r="B77" s="52"/>
      <c r="C77" s="52"/>
      <c r="D77" s="52"/>
      <c r="N77" s="53"/>
      <c r="O77" s="53"/>
      <c r="P77" s="53"/>
      <c r="Q77" s="53"/>
      <c r="R77" s="54"/>
      <c r="S77" s="54"/>
      <c r="T77" s="54"/>
      <c r="U77" s="54"/>
      <c r="V77" s="54"/>
      <c r="W77" s="53"/>
      <c r="X77" s="53"/>
      <c r="Y77" s="53"/>
      <c r="Z77" s="53"/>
      <c r="AA77" s="53"/>
      <c r="AB77" s="53"/>
      <c r="AC77" s="53"/>
      <c r="AD77" s="53"/>
      <c r="AE77" s="53"/>
      <c r="AF77" s="551"/>
      <c r="AG77" s="551"/>
      <c r="AH77" s="551"/>
      <c r="AI77" s="551"/>
      <c r="AJ77" s="551"/>
      <c r="AK77" s="55"/>
    </row>
    <row r="78" spans="2:38" s="51" customFormat="1" ht="19.5" customHeight="1">
      <c r="B78" s="620" t="s">
        <v>169</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row>
    <row r="79" spans="2:38" s="51" customFormat="1" ht="39.75" customHeight="1">
      <c r="B79" s="620" t="s">
        <v>178</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row>
    <row r="80" spans="2:38" s="51" customFormat="1" ht="19.5" customHeight="1">
      <c r="B80" s="620" t="s">
        <v>170</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row>
    <row r="81" spans="2:38" ht="19.5" customHeight="1">
      <c r="B81" s="627" t="s">
        <v>167</v>
      </c>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row>
    <row r="82" spans="2:38" ht="19.5" customHeight="1">
      <c r="B82" s="627" t="s">
        <v>168</v>
      </c>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row>
    <row r="83" spans="2:37" s="51" customFormat="1" ht="9" customHeight="1">
      <c r="B83" s="52"/>
      <c r="C83" s="52"/>
      <c r="D83" s="52"/>
      <c r="N83" s="53"/>
      <c r="O83" s="53"/>
      <c r="P83" s="53"/>
      <c r="Q83" s="53"/>
      <c r="R83" s="54"/>
      <c r="S83" s="54"/>
      <c r="T83" s="54"/>
      <c r="U83" s="54"/>
      <c r="V83" s="54"/>
      <c r="W83" s="53"/>
      <c r="X83" s="53"/>
      <c r="Y83" s="53"/>
      <c r="Z83" s="53"/>
      <c r="AA83" s="53"/>
      <c r="AB83" s="53"/>
      <c r="AC83" s="53"/>
      <c r="AD83" s="53"/>
      <c r="AE83" s="53"/>
      <c r="AF83" s="55"/>
      <c r="AG83" s="55"/>
      <c r="AH83" s="55"/>
      <c r="AI83" s="55"/>
      <c r="AJ83" s="55"/>
      <c r="AK83" s="55"/>
    </row>
    <row r="84" spans="2:37" s="51" customFormat="1" ht="21" customHeight="1">
      <c r="B84" s="51" t="s">
        <v>12</v>
      </c>
      <c r="R84" s="56"/>
      <c r="S84" s="56"/>
      <c r="T84" s="56"/>
      <c r="U84" s="56"/>
      <c r="V84" s="56"/>
      <c r="AF84" s="57"/>
      <c r="AG84" s="57"/>
      <c r="AH84" s="55"/>
      <c r="AI84" s="55"/>
      <c r="AJ84" s="55"/>
      <c r="AK84" s="55"/>
    </row>
    <row r="85" spans="2:39" ht="18.75" customHeight="1">
      <c r="B85" s="529"/>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1"/>
      <c r="AA85" s="532" t="s">
        <v>72</v>
      </c>
      <c r="AB85" s="530"/>
      <c r="AC85" s="530"/>
      <c r="AD85" s="530"/>
      <c r="AE85" s="531"/>
      <c r="AF85" s="533" t="s">
        <v>75</v>
      </c>
      <c r="AG85" s="534"/>
      <c r="AH85" s="622" t="s">
        <v>71</v>
      </c>
      <c r="AI85" s="623"/>
      <c r="AJ85" s="623"/>
      <c r="AK85" s="623"/>
      <c r="AL85" s="623"/>
      <c r="AM85" s="624"/>
    </row>
    <row r="86" spans="2:39" ht="13.5" thickBot="1">
      <c r="B86" s="535"/>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7"/>
      <c r="AA86" s="538" t="s">
        <v>78</v>
      </c>
      <c r="AB86" s="539"/>
      <c r="AC86" s="539"/>
      <c r="AD86" s="539"/>
      <c r="AE86" s="540"/>
      <c r="AF86" s="541" t="s">
        <v>74</v>
      </c>
      <c r="AG86" s="542"/>
      <c r="AH86" s="625" t="s">
        <v>65</v>
      </c>
      <c r="AI86" s="625"/>
      <c r="AJ86" s="625" t="s">
        <v>66</v>
      </c>
      <c r="AK86" s="676"/>
      <c r="AL86" s="625" t="s">
        <v>112</v>
      </c>
      <c r="AM86" s="626"/>
    </row>
    <row r="87" spans="2:39" ht="21.75" customHeight="1" thickTop="1">
      <c r="B87" s="517" t="s">
        <v>13</v>
      </c>
      <c r="C87" s="518"/>
      <c r="D87" s="518"/>
      <c r="E87" s="519"/>
      <c r="F87" s="26"/>
      <c r="G87" s="86"/>
      <c r="H87" s="86"/>
      <c r="I87" s="520" t="s">
        <v>14</v>
      </c>
      <c r="J87" s="520"/>
      <c r="K87" s="520"/>
      <c r="L87" s="520"/>
      <c r="M87" s="520"/>
      <c r="N87" s="520"/>
      <c r="O87" s="520"/>
      <c r="P87" s="520"/>
      <c r="Q87" s="520"/>
      <c r="R87" s="520"/>
      <c r="S87" s="520"/>
      <c r="T87" s="520"/>
      <c r="U87" s="520"/>
      <c r="V87" s="520"/>
      <c r="W87" s="520"/>
      <c r="X87" s="520"/>
      <c r="Y87" s="81"/>
      <c r="Z87" s="81"/>
      <c r="AA87" s="27"/>
      <c r="AB87" s="521" t="s">
        <v>15</v>
      </c>
      <c r="AC87" s="521"/>
      <c r="AD87" s="521"/>
      <c r="AE87" s="522"/>
      <c r="AF87" s="28">
        <f>ROUNDDOWN(AB87*10.33,0)</f>
        <v>123</v>
      </c>
      <c r="AG87" s="29" t="s">
        <v>5</v>
      </c>
      <c r="AH87" s="96">
        <f>ROUNDUP(AF87*10%,0)</f>
        <v>13</v>
      </c>
      <c r="AI87" s="29" t="s">
        <v>8</v>
      </c>
      <c r="AJ87" s="30">
        <f>ROUNDUP(AF87*20%,0)</f>
        <v>25</v>
      </c>
      <c r="AK87" s="121" t="s">
        <v>5</v>
      </c>
      <c r="AL87" s="122">
        <f>ROUNDUP(AF87*30%,0)</f>
        <v>37</v>
      </c>
      <c r="AM87" s="123" t="s">
        <v>8</v>
      </c>
    </row>
    <row r="88" spans="2:39" ht="21.75" customHeight="1">
      <c r="B88" s="523" t="s">
        <v>59</v>
      </c>
      <c r="C88" s="524"/>
      <c r="D88" s="524"/>
      <c r="E88" s="525"/>
      <c r="F88" s="32"/>
      <c r="G88" s="78"/>
      <c r="H88" s="78"/>
      <c r="I88" s="526" t="s">
        <v>14</v>
      </c>
      <c r="J88" s="526"/>
      <c r="K88" s="526"/>
      <c r="L88" s="526"/>
      <c r="M88" s="526"/>
      <c r="N88" s="526"/>
      <c r="O88" s="526"/>
      <c r="P88" s="526"/>
      <c r="Q88" s="526"/>
      <c r="R88" s="526"/>
      <c r="S88" s="526"/>
      <c r="T88" s="526"/>
      <c r="U88" s="526"/>
      <c r="V88" s="526"/>
      <c r="W88" s="526"/>
      <c r="X88" s="526"/>
      <c r="Y88" s="84"/>
      <c r="Z88" s="84"/>
      <c r="AA88" s="74"/>
      <c r="AB88" s="527" t="s">
        <v>60</v>
      </c>
      <c r="AC88" s="527"/>
      <c r="AD88" s="527"/>
      <c r="AE88" s="528"/>
      <c r="AF88" s="34">
        <f aca="true" t="shared" si="5" ref="AF88:AF103">ROUNDDOWN(AB88*10.33,0)</f>
        <v>578</v>
      </c>
      <c r="AG88" s="40" t="s">
        <v>5</v>
      </c>
      <c r="AH88" s="93">
        <f aca="true" t="shared" si="6" ref="AH88:AH103">ROUNDUP(AF88*10%,0)</f>
        <v>58</v>
      </c>
      <c r="AI88" s="40" t="s">
        <v>8</v>
      </c>
      <c r="AJ88" s="64">
        <f aca="true" t="shared" si="7" ref="AJ88:AJ103">ROUNDUP(AF88*20%,0)</f>
        <v>116</v>
      </c>
      <c r="AK88" s="114" t="s">
        <v>5</v>
      </c>
      <c r="AL88" s="124">
        <f aca="true" t="shared" si="8" ref="AL88:AL103">ROUNDUP(AF88*30%,0)</f>
        <v>174</v>
      </c>
      <c r="AM88" s="120" t="s">
        <v>8</v>
      </c>
    </row>
    <row r="89" spans="2:39" s="284" customFormat="1" ht="24.75" customHeight="1">
      <c r="B89" s="400" t="s">
        <v>132</v>
      </c>
      <c r="C89" s="401"/>
      <c r="D89" s="401"/>
      <c r="E89" s="401"/>
      <c r="F89" s="278"/>
      <c r="G89" s="279"/>
      <c r="H89" s="279"/>
      <c r="I89" s="401" t="s">
        <v>135</v>
      </c>
      <c r="J89" s="402"/>
      <c r="K89" s="402"/>
      <c r="L89" s="402"/>
      <c r="M89" s="402"/>
      <c r="N89" s="402"/>
      <c r="O89" s="402"/>
      <c r="P89" s="402"/>
      <c r="Q89" s="402"/>
      <c r="R89" s="402"/>
      <c r="S89" s="402"/>
      <c r="T89" s="402"/>
      <c r="U89" s="402"/>
      <c r="V89" s="402"/>
      <c r="W89" s="402"/>
      <c r="X89" s="402"/>
      <c r="Y89" s="280"/>
      <c r="Z89" s="280"/>
      <c r="AA89" s="281"/>
      <c r="AB89" s="403" t="s">
        <v>133</v>
      </c>
      <c r="AC89" s="403"/>
      <c r="AD89" s="403"/>
      <c r="AE89" s="424"/>
      <c r="AF89" s="37">
        <f>ROUNDDOWN(AB89*10.33,0)</f>
        <v>1033</v>
      </c>
      <c r="AG89" s="38" t="s">
        <v>5</v>
      </c>
      <c r="AH89" s="97">
        <f t="shared" si="6"/>
        <v>104</v>
      </c>
      <c r="AI89" s="38" t="s">
        <v>8</v>
      </c>
      <c r="AJ89" s="39">
        <f t="shared" si="7"/>
        <v>207</v>
      </c>
      <c r="AK89" s="118" t="s">
        <v>5</v>
      </c>
      <c r="AL89" s="325">
        <f t="shared" si="8"/>
        <v>310</v>
      </c>
      <c r="AM89" s="283" t="s">
        <v>8</v>
      </c>
    </row>
    <row r="90" spans="2:39" s="284" customFormat="1" ht="40.5" customHeight="1">
      <c r="B90" s="472" t="s">
        <v>165</v>
      </c>
      <c r="C90" s="473"/>
      <c r="D90" s="473"/>
      <c r="E90" s="473"/>
      <c r="F90" s="296"/>
      <c r="G90" s="297"/>
      <c r="H90" s="297"/>
      <c r="I90" s="422" t="s">
        <v>115</v>
      </c>
      <c r="J90" s="423"/>
      <c r="K90" s="423"/>
      <c r="L90" s="423"/>
      <c r="M90" s="423"/>
      <c r="N90" s="423"/>
      <c r="O90" s="423"/>
      <c r="P90" s="423"/>
      <c r="Q90" s="423"/>
      <c r="R90" s="423"/>
      <c r="S90" s="423"/>
      <c r="T90" s="423"/>
      <c r="U90" s="423"/>
      <c r="V90" s="423"/>
      <c r="W90" s="423"/>
      <c r="X90" s="423"/>
      <c r="Y90" s="298"/>
      <c r="Z90" s="298"/>
      <c r="AA90" s="299"/>
      <c r="AB90" s="398" t="s">
        <v>134</v>
      </c>
      <c r="AC90" s="398"/>
      <c r="AD90" s="398"/>
      <c r="AE90" s="399"/>
      <c r="AF90" s="300">
        <f>ROUNDDOWN(AB90*10.33,0)</f>
        <v>2066</v>
      </c>
      <c r="AG90" s="301" t="s">
        <v>5</v>
      </c>
      <c r="AH90" s="302">
        <f>ROUNDUP(AF90*10%,0)</f>
        <v>207</v>
      </c>
      <c r="AI90" s="301" t="s">
        <v>8</v>
      </c>
      <c r="AJ90" s="303">
        <f>ROUNDUP(AF90*20%,0)</f>
        <v>414</v>
      </c>
      <c r="AK90" s="304" t="s">
        <v>5</v>
      </c>
      <c r="AL90" s="327">
        <f>ROUNDUP(AF90*30%,0)</f>
        <v>620</v>
      </c>
      <c r="AM90" s="306" t="s">
        <v>8</v>
      </c>
    </row>
    <row r="91" spans="2:39" s="284" customFormat="1" ht="40.5" customHeight="1">
      <c r="B91" s="421" t="s">
        <v>166</v>
      </c>
      <c r="C91" s="422"/>
      <c r="D91" s="422"/>
      <c r="E91" s="422"/>
      <c r="F91" s="319"/>
      <c r="G91" s="320"/>
      <c r="H91" s="320"/>
      <c r="I91" s="412" t="s">
        <v>115</v>
      </c>
      <c r="J91" s="418"/>
      <c r="K91" s="418"/>
      <c r="L91" s="418"/>
      <c r="M91" s="418"/>
      <c r="N91" s="418"/>
      <c r="O91" s="418"/>
      <c r="P91" s="418"/>
      <c r="Q91" s="418"/>
      <c r="R91" s="418"/>
      <c r="S91" s="418"/>
      <c r="T91" s="418"/>
      <c r="U91" s="418"/>
      <c r="V91" s="418"/>
      <c r="W91" s="418"/>
      <c r="X91" s="418"/>
      <c r="Y91" s="321"/>
      <c r="Z91" s="321"/>
      <c r="AA91" s="322"/>
      <c r="AB91" s="498" t="s">
        <v>133</v>
      </c>
      <c r="AC91" s="498"/>
      <c r="AD91" s="498"/>
      <c r="AE91" s="499"/>
      <c r="AF91" s="34">
        <f>ROUNDDOWN(AB91*10.33,0)</f>
        <v>1033</v>
      </c>
      <c r="AG91" s="40" t="s">
        <v>5</v>
      </c>
      <c r="AH91" s="93">
        <f t="shared" si="6"/>
        <v>104</v>
      </c>
      <c r="AI91" s="40" t="s">
        <v>8</v>
      </c>
      <c r="AJ91" s="41">
        <f t="shared" si="7"/>
        <v>207</v>
      </c>
      <c r="AK91" s="116" t="s">
        <v>5</v>
      </c>
      <c r="AL91" s="343">
        <f t="shared" si="8"/>
        <v>310</v>
      </c>
      <c r="AM91" s="324" t="s">
        <v>8</v>
      </c>
    </row>
    <row r="92" spans="2:39" s="284" customFormat="1" ht="24.75" customHeight="1">
      <c r="B92" s="400" t="s">
        <v>106</v>
      </c>
      <c r="C92" s="401"/>
      <c r="D92" s="401"/>
      <c r="E92" s="401"/>
      <c r="F92" s="278"/>
      <c r="G92" s="279"/>
      <c r="H92" s="279"/>
      <c r="I92" s="401" t="s">
        <v>26</v>
      </c>
      <c r="J92" s="402"/>
      <c r="K92" s="402"/>
      <c r="L92" s="402"/>
      <c r="M92" s="402"/>
      <c r="N92" s="402"/>
      <c r="O92" s="402"/>
      <c r="P92" s="402"/>
      <c r="Q92" s="402"/>
      <c r="R92" s="402"/>
      <c r="S92" s="402"/>
      <c r="T92" s="402"/>
      <c r="U92" s="402"/>
      <c r="V92" s="402"/>
      <c r="W92" s="402"/>
      <c r="X92" s="402"/>
      <c r="Y92" s="280"/>
      <c r="Z92" s="280"/>
      <c r="AA92" s="281"/>
      <c r="AB92" s="403" t="s">
        <v>108</v>
      </c>
      <c r="AC92" s="403"/>
      <c r="AD92" s="403"/>
      <c r="AE92" s="424"/>
      <c r="AF92" s="37">
        <f>ROUNDDOWN(AB92*10.33,0)</f>
        <v>30</v>
      </c>
      <c r="AG92" s="38" t="s">
        <v>5</v>
      </c>
      <c r="AH92" s="97">
        <f t="shared" si="6"/>
        <v>3</v>
      </c>
      <c r="AI92" s="38" t="s">
        <v>8</v>
      </c>
      <c r="AJ92" s="39">
        <f t="shared" si="7"/>
        <v>6</v>
      </c>
      <c r="AK92" s="118" t="s">
        <v>5</v>
      </c>
      <c r="AL92" s="325">
        <f t="shared" si="8"/>
        <v>9</v>
      </c>
      <c r="AM92" s="283" t="s">
        <v>8</v>
      </c>
    </row>
    <row r="93" spans="2:39" s="284" customFormat="1" ht="24" customHeight="1">
      <c r="B93" s="421" t="s">
        <v>107</v>
      </c>
      <c r="C93" s="422"/>
      <c r="D93" s="422"/>
      <c r="E93" s="513"/>
      <c r="F93" s="296"/>
      <c r="G93" s="297"/>
      <c r="H93" s="297"/>
      <c r="I93" s="422" t="s">
        <v>26</v>
      </c>
      <c r="J93" s="423"/>
      <c r="K93" s="423"/>
      <c r="L93" s="423"/>
      <c r="M93" s="423"/>
      <c r="N93" s="423"/>
      <c r="O93" s="423"/>
      <c r="P93" s="423"/>
      <c r="Q93" s="423"/>
      <c r="R93" s="423"/>
      <c r="S93" s="423"/>
      <c r="T93" s="423"/>
      <c r="U93" s="423"/>
      <c r="V93" s="423"/>
      <c r="W93" s="423"/>
      <c r="X93" s="423"/>
      <c r="Y93" s="298"/>
      <c r="Z93" s="298"/>
      <c r="AA93" s="299"/>
      <c r="AB93" s="398" t="s">
        <v>109</v>
      </c>
      <c r="AC93" s="398"/>
      <c r="AD93" s="398"/>
      <c r="AE93" s="399"/>
      <c r="AF93" s="300">
        <f>ROUNDDOWN(AB93*10.33,0)</f>
        <v>41</v>
      </c>
      <c r="AG93" s="301" t="s">
        <v>5</v>
      </c>
      <c r="AH93" s="302">
        <f t="shared" si="6"/>
        <v>5</v>
      </c>
      <c r="AI93" s="301" t="s">
        <v>8</v>
      </c>
      <c r="AJ93" s="303">
        <f t="shared" si="7"/>
        <v>9</v>
      </c>
      <c r="AK93" s="304" t="s">
        <v>5</v>
      </c>
      <c r="AL93" s="327">
        <f t="shared" si="8"/>
        <v>13</v>
      </c>
      <c r="AM93" s="306" t="s">
        <v>8</v>
      </c>
    </row>
    <row r="94" spans="2:39" s="284" customFormat="1" ht="21.75" customHeight="1">
      <c r="B94" s="411" t="s">
        <v>22</v>
      </c>
      <c r="C94" s="412"/>
      <c r="D94" s="412"/>
      <c r="E94" s="412"/>
      <c r="F94" s="319"/>
      <c r="G94" s="320"/>
      <c r="H94" s="320"/>
      <c r="I94" s="412" t="s">
        <v>23</v>
      </c>
      <c r="J94" s="418"/>
      <c r="K94" s="418"/>
      <c r="L94" s="418"/>
      <c r="M94" s="418"/>
      <c r="N94" s="418"/>
      <c r="O94" s="418"/>
      <c r="P94" s="418"/>
      <c r="Q94" s="418"/>
      <c r="R94" s="418"/>
      <c r="S94" s="418"/>
      <c r="T94" s="418"/>
      <c r="U94" s="418"/>
      <c r="V94" s="418"/>
      <c r="W94" s="418"/>
      <c r="X94" s="418"/>
      <c r="Y94" s="321"/>
      <c r="Z94" s="321"/>
      <c r="AA94" s="322"/>
      <c r="AB94" s="419" t="s">
        <v>24</v>
      </c>
      <c r="AC94" s="419"/>
      <c r="AD94" s="419"/>
      <c r="AE94" s="420"/>
      <c r="AF94" s="34">
        <f t="shared" si="5"/>
        <v>2066</v>
      </c>
      <c r="AG94" s="35" t="s">
        <v>5</v>
      </c>
      <c r="AH94" s="94">
        <f t="shared" si="6"/>
        <v>207</v>
      </c>
      <c r="AI94" s="35" t="s">
        <v>8</v>
      </c>
      <c r="AJ94" s="31">
        <f t="shared" si="7"/>
        <v>414</v>
      </c>
      <c r="AK94" s="116" t="s">
        <v>5</v>
      </c>
      <c r="AL94" s="343">
        <f t="shared" si="8"/>
        <v>620</v>
      </c>
      <c r="AM94" s="324" t="s">
        <v>8</v>
      </c>
    </row>
    <row r="95" spans="2:39" s="284" customFormat="1" ht="21.75" customHeight="1">
      <c r="B95" s="411" t="s">
        <v>25</v>
      </c>
      <c r="C95" s="412"/>
      <c r="D95" s="412"/>
      <c r="E95" s="412"/>
      <c r="F95" s="319"/>
      <c r="G95" s="320"/>
      <c r="H95" s="320"/>
      <c r="I95" s="412" t="s">
        <v>26</v>
      </c>
      <c r="J95" s="418"/>
      <c r="K95" s="418"/>
      <c r="L95" s="418"/>
      <c r="M95" s="418"/>
      <c r="N95" s="418"/>
      <c r="O95" s="418"/>
      <c r="P95" s="418"/>
      <c r="Q95" s="418"/>
      <c r="R95" s="418"/>
      <c r="S95" s="418"/>
      <c r="T95" s="418"/>
      <c r="U95" s="418"/>
      <c r="V95" s="418"/>
      <c r="W95" s="418"/>
      <c r="X95" s="418"/>
      <c r="Y95" s="321"/>
      <c r="Z95" s="321"/>
      <c r="AA95" s="322"/>
      <c r="AB95" s="419" t="s">
        <v>27</v>
      </c>
      <c r="AC95" s="419"/>
      <c r="AD95" s="419"/>
      <c r="AE95" s="420"/>
      <c r="AF95" s="34">
        <f t="shared" si="5"/>
        <v>1239</v>
      </c>
      <c r="AG95" s="35" t="s">
        <v>5</v>
      </c>
      <c r="AH95" s="94">
        <f t="shared" si="6"/>
        <v>124</v>
      </c>
      <c r="AI95" s="35" t="s">
        <v>8</v>
      </c>
      <c r="AJ95" s="31">
        <f t="shared" si="7"/>
        <v>248</v>
      </c>
      <c r="AK95" s="116" t="s">
        <v>5</v>
      </c>
      <c r="AL95" s="343">
        <f t="shared" si="8"/>
        <v>372</v>
      </c>
      <c r="AM95" s="324" t="s">
        <v>8</v>
      </c>
    </row>
    <row r="96" spans="2:39" s="284" customFormat="1" ht="21.75" customHeight="1">
      <c r="B96" s="400" t="s">
        <v>28</v>
      </c>
      <c r="C96" s="496"/>
      <c r="D96" s="496"/>
      <c r="E96" s="497"/>
      <c r="F96" s="278"/>
      <c r="G96" s="279"/>
      <c r="H96" s="279"/>
      <c r="I96" s="412" t="s">
        <v>29</v>
      </c>
      <c r="J96" s="418"/>
      <c r="K96" s="418"/>
      <c r="L96" s="418"/>
      <c r="M96" s="418"/>
      <c r="N96" s="418"/>
      <c r="O96" s="418"/>
      <c r="P96" s="418"/>
      <c r="Q96" s="418"/>
      <c r="R96" s="418"/>
      <c r="S96" s="418"/>
      <c r="T96" s="418"/>
      <c r="U96" s="418"/>
      <c r="V96" s="418"/>
      <c r="W96" s="418"/>
      <c r="X96" s="418"/>
      <c r="Y96" s="321"/>
      <c r="Z96" s="321"/>
      <c r="AA96" s="322"/>
      <c r="AB96" s="419" t="s">
        <v>30</v>
      </c>
      <c r="AC96" s="419"/>
      <c r="AD96" s="419"/>
      <c r="AE96" s="420"/>
      <c r="AF96" s="34">
        <f t="shared" si="5"/>
        <v>1900</v>
      </c>
      <c r="AG96" s="40" t="s">
        <v>5</v>
      </c>
      <c r="AH96" s="93">
        <f t="shared" si="6"/>
        <v>190</v>
      </c>
      <c r="AI96" s="40" t="s">
        <v>8</v>
      </c>
      <c r="AJ96" s="41">
        <f t="shared" si="7"/>
        <v>380</v>
      </c>
      <c r="AK96" s="116" t="s">
        <v>5</v>
      </c>
      <c r="AL96" s="343">
        <f t="shared" si="8"/>
        <v>570</v>
      </c>
      <c r="AM96" s="324" t="s">
        <v>8</v>
      </c>
    </row>
    <row r="97" spans="2:39" s="284" customFormat="1" ht="21.75" customHeight="1">
      <c r="B97" s="503" t="s">
        <v>180</v>
      </c>
      <c r="C97" s="504"/>
      <c r="D97" s="504"/>
      <c r="E97" s="505"/>
      <c r="F97" s="371"/>
      <c r="G97" s="372"/>
      <c r="H97" s="372"/>
      <c r="I97" s="506" t="s">
        <v>181</v>
      </c>
      <c r="J97" s="507"/>
      <c r="K97" s="507"/>
      <c r="L97" s="507"/>
      <c r="M97" s="507"/>
      <c r="N97" s="507"/>
      <c r="O97" s="507"/>
      <c r="P97" s="507"/>
      <c r="Q97" s="507"/>
      <c r="R97" s="507"/>
      <c r="S97" s="507"/>
      <c r="T97" s="507"/>
      <c r="U97" s="507"/>
      <c r="V97" s="507"/>
      <c r="W97" s="507"/>
      <c r="X97" s="507"/>
      <c r="Y97" s="373"/>
      <c r="Z97" s="373"/>
      <c r="AA97" s="374"/>
      <c r="AB97" s="671" t="s">
        <v>182</v>
      </c>
      <c r="AC97" s="671"/>
      <c r="AD97" s="671"/>
      <c r="AE97" s="672"/>
      <c r="AF97" s="380">
        <f t="shared" si="5"/>
        <v>516</v>
      </c>
      <c r="AG97" s="383" t="s">
        <v>5</v>
      </c>
      <c r="AH97" s="384">
        <f t="shared" si="6"/>
        <v>52</v>
      </c>
      <c r="AI97" s="383" t="s">
        <v>8</v>
      </c>
      <c r="AJ97" s="385">
        <f t="shared" si="7"/>
        <v>104</v>
      </c>
      <c r="AK97" s="382" t="s">
        <v>5</v>
      </c>
      <c r="AL97" s="378">
        <f t="shared" si="8"/>
        <v>155</v>
      </c>
      <c r="AM97" s="376" t="s">
        <v>8</v>
      </c>
    </row>
    <row r="98" spans="2:39" s="284" customFormat="1" ht="21.75" customHeight="1">
      <c r="B98" s="411" t="s">
        <v>32</v>
      </c>
      <c r="C98" s="412"/>
      <c r="D98" s="412"/>
      <c r="E98" s="412"/>
      <c r="F98" s="319"/>
      <c r="G98" s="320"/>
      <c r="H98" s="320"/>
      <c r="I98" s="412" t="s">
        <v>124</v>
      </c>
      <c r="J98" s="418"/>
      <c r="K98" s="418"/>
      <c r="L98" s="418"/>
      <c r="M98" s="418"/>
      <c r="N98" s="418"/>
      <c r="O98" s="418"/>
      <c r="P98" s="418"/>
      <c r="Q98" s="418"/>
      <c r="R98" s="418"/>
      <c r="S98" s="418"/>
      <c r="T98" s="418"/>
      <c r="U98" s="418"/>
      <c r="V98" s="418"/>
      <c r="W98" s="418"/>
      <c r="X98" s="418"/>
      <c r="Y98" s="321"/>
      <c r="Z98" s="321"/>
      <c r="AA98" s="322"/>
      <c r="AB98" s="419" t="s">
        <v>110</v>
      </c>
      <c r="AC98" s="419"/>
      <c r="AD98" s="419"/>
      <c r="AE98" s="420"/>
      <c r="AF98" s="34">
        <f t="shared" si="5"/>
        <v>82</v>
      </c>
      <c r="AG98" s="40" t="s">
        <v>5</v>
      </c>
      <c r="AH98" s="93">
        <f t="shared" si="6"/>
        <v>9</v>
      </c>
      <c r="AI98" s="40" t="s">
        <v>8</v>
      </c>
      <c r="AJ98" s="41">
        <f t="shared" si="7"/>
        <v>17</v>
      </c>
      <c r="AK98" s="116" t="s">
        <v>5</v>
      </c>
      <c r="AL98" s="343">
        <f t="shared" si="8"/>
        <v>25</v>
      </c>
      <c r="AM98" s="324" t="s">
        <v>8</v>
      </c>
    </row>
    <row r="99" spans="2:39" s="284" customFormat="1" ht="21.75" customHeight="1">
      <c r="B99" s="503" t="s">
        <v>185</v>
      </c>
      <c r="C99" s="506"/>
      <c r="D99" s="506"/>
      <c r="E99" s="506"/>
      <c r="F99" s="371"/>
      <c r="G99" s="372"/>
      <c r="H99" s="372"/>
      <c r="I99" s="506" t="s">
        <v>115</v>
      </c>
      <c r="J99" s="507"/>
      <c r="K99" s="507"/>
      <c r="L99" s="507"/>
      <c r="M99" s="507"/>
      <c r="N99" s="507"/>
      <c r="O99" s="507"/>
      <c r="P99" s="507"/>
      <c r="Q99" s="507"/>
      <c r="R99" s="507"/>
      <c r="S99" s="507"/>
      <c r="T99" s="507"/>
      <c r="U99" s="507"/>
      <c r="V99" s="507"/>
      <c r="W99" s="507"/>
      <c r="X99" s="507"/>
      <c r="Y99" s="373"/>
      <c r="Z99" s="373"/>
      <c r="AA99" s="374"/>
      <c r="AB99" s="671" t="s">
        <v>105</v>
      </c>
      <c r="AC99" s="671"/>
      <c r="AD99" s="671"/>
      <c r="AE99" s="672"/>
      <c r="AF99" s="380">
        <f t="shared" si="5"/>
        <v>1033</v>
      </c>
      <c r="AG99" s="109" t="s">
        <v>5</v>
      </c>
      <c r="AH99" s="110">
        <f t="shared" si="6"/>
        <v>104</v>
      </c>
      <c r="AI99" s="109" t="s">
        <v>8</v>
      </c>
      <c r="AJ99" s="381">
        <f t="shared" si="7"/>
        <v>207</v>
      </c>
      <c r="AK99" s="382" t="s">
        <v>5</v>
      </c>
      <c r="AL99" s="378">
        <f t="shared" si="8"/>
        <v>310</v>
      </c>
      <c r="AM99" s="376" t="s">
        <v>8</v>
      </c>
    </row>
    <row r="100" spans="2:39" s="284" customFormat="1" ht="21.75" customHeight="1">
      <c r="B100" s="503" t="s">
        <v>186</v>
      </c>
      <c r="C100" s="506"/>
      <c r="D100" s="506"/>
      <c r="E100" s="506"/>
      <c r="F100" s="371"/>
      <c r="G100" s="372"/>
      <c r="H100" s="372"/>
      <c r="I100" s="506" t="s">
        <v>115</v>
      </c>
      <c r="J100" s="507"/>
      <c r="K100" s="507"/>
      <c r="L100" s="507"/>
      <c r="M100" s="507"/>
      <c r="N100" s="507"/>
      <c r="O100" s="507"/>
      <c r="P100" s="507"/>
      <c r="Q100" s="507"/>
      <c r="R100" s="507"/>
      <c r="S100" s="507"/>
      <c r="T100" s="507"/>
      <c r="U100" s="507"/>
      <c r="V100" s="507"/>
      <c r="W100" s="507"/>
      <c r="X100" s="507"/>
      <c r="Y100" s="373"/>
      <c r="Z100" s="373"/>
      <c r="AA100" s="374"/>
      <c r="AB100" s="671" t="s">
        <v>187</v>
      </c>
      <c r="AC100" s="671"/>
      <c r="AD100" s="671"/>
      <c r="AE100" s="672"/>
      <c r="AF100" s="380">
        <f t="shared" si="5"/>
        <v>103</v>
      </c>
      <c r="AG100" s="109" t="s">
        <v>5</v>
      </c>
      <c r="AH100" s="110">
        <f t="shared" si="6"/>
        <v>11</v>
      </c>
      <c r="AI100" s="109" t="s">
        <v>8</v>
      </c>
      <c r="AJ100" s="381">
        <f t="shared" si="7"/>
        <v>21</v>
      </c>
      <c r="AK100" s="382" t="s">
        <v>5</v>
      </c>
      <c r="AL100" s="378">
        <f t="shared" si="8"/>
        <v>31</v>
      </c>
      <c r="AM100" s="376" t="s">
        <v>8</v>
      </c>
    </row>
    <row r="101" spans="2:39" s="284" customFormat="1" ht="21.75" customHeight="1">
      <c r="B101" s="400" t="s">
        <v>142</v>
      </c>
      <c r="C101" s="401"/>
      <c r="D101" s="401"/>
      <c r="E101" s="401"/>
      <c r="F101" s="278"/>
      <c r="G101" s="279"/>
      <c r="H101" s="279"/>
      <c r="I101" s="401" t="s">
        <v>17</v>
      </c>
      <c r="J101" s="402"/>
      <c r="K101" s="402"/>
      <c r="L101" s="402"/>
      <c r="M101" s="402"/>
      <c r="N101" s="402"/>
      <c r="O101" s="402"/>
      <c r="P101" s="402"/>
      <c r="Q101" s="402"/>
      <c r="R101" s="402"/>
      <c r="S101" s="402"/>
      <c r="T101" s="402"/>
      <c r="U101" s="402"/>
      <c r="V101" s="402"/>
      <c r="W101" s="402"/>
      <c r="X101" s="402"/>
      <c r="Y101" s="280"/>
      <c r="Z101" s="280"/>
      <c r="AA101" s="281"/>
      <c r="AB101" s="677" t="s">
        <v>143</v>
      </c>
      <c r="AC101" s="677"/>
      <c r="AD101" s="677"/>
      <c r="AE101" s="678"/>
      <c r="AF101" s="37">
        <f t="shared" si="5"/>
        <v>227</v>
      </c>
      <c r="AG101" s="38" t="s">
        <v>5</v>
      </c>
      <c r="AH101" s="97">
        <f t="shared" si="6"/>
        <v>23</v>
      </c>
      <c r="AI101" s="38" t="s">
        <v>8</v>
      </c>
      <c r="AJ101" s="39">
        <f t="shared" si="7"/>
        <v>46</v>
      </c>
      <c r="AK101" s="118" t="s">
        <v>5</v>
      </c>
      <c r="AL101" s="325">
        <f t="shared" si="8"/>
        <v>69</v>
      </c>
      <c r="AM101" s="283" t="s">
        <v>8</v>
      </c>
    </row>
    <row r="102" spans="2:39" s="284" customFormat="1" ht="21.75" customHeight="1">
      <c r="B102" s="405" t="s">
        <v>45</v>
      </c>
      <c r="C102" s="406"/>
      <c r="D102" s="406"/>
      <c r="E102" s="406"/>
      <c r="F102" s="307"/>
      <c r="G102" s="308"/>
      <c r="H102" s="308"/>
      <c r="I102" s="407" t="s">
        <v>46</v>
      </c>
      <c r="J102" s="408"/>
      <c r="K102" s="408"/>
      <c r="L102" s="408"/>
      <c r="M102" s="408"/>
      <c r="N102" s="408"/>
      <c r="O102" s="408"/>
      <c r="P102" s="408"/>
      <c r="Q102" s="408"/>
      <c r="R102" s="408"/>
      <c r="S102" s="408"/>
      <c r="T102" s="408"/>
      <c r="U102" s="408"/>
      <c r="V102" s="408"/>
      <c r="W102" s="408"/>
      <c r="X102" s="408"/>
      <c r="Y102" s="309"/>
      <c r="Z102" s="309"/>
      <c r="AA102" s="310"/>
      <c r="AB102" s="679" t="s">
        <v>145</v>
      </c>
      <c r="AC102" s="679"/>
      <c r="AD102" s="679"/>
      <c r="AE102" s="680"/>
      <c r="AF102" s="148">
        <f t="shared" si="5"/>
        <v>185</v>
      </c>
      <c r="AG102" s="149" t="s">
        <v>5</v>
      </c>
      <c r="AH102" s="150">
        <f t="shared" si="6"/>
        <v>19</v>
      </c>
      <c r="AI102" s="149" t="s">
        <v>8</v>
      </c>
      <c r="AJ102" s="151">
        <f t="shared" si="7"/>
        <v>37</v>
      </c>
      <c r="AK102" s="152" t="s">
        <v>5</v>
      </c>
      <c r="AL102" s="328">
        <f t="shared" si="8"/>
        <v>56</v>
      </c>
      <c r="AM102" s="312" t="s">
        <v>8</v>
      </c>
    </row>
    <row r="103" spans="2:39" s="284" customFormat="1" ht="21.75" customHeight="1">
      <c r="B103" s="500" t="s">
        <v>48</v>
      </c>
      <c r="C103" s="501"/>
      <c r="D103" s="501"/>
      <c r="E103" s="501"/>
      <c r="F103" s="313"/>
      <c r="G103" s="314"/>
      <c r="H103" s="314"/>
      <c r="I103" s="501" t="s">
        <v>17</v>
      </c>
      <c r="J103" s="502"/>
      <c r="K103" s="502"/>
      <c r="L103" s="502"/>
      <c r="M103" s="502"/>
      <c r="N103" s="502"/>
      <c r="O103" s="502"/>
      <c r="P103" s="502"/>
      <c r="Q103" s="502"/>
      <c r="R103" s="502"/>
      <c r="S103" s="502"/>
      <c r="T103" s="502"/>
      <c r="U103" s="502"/>
      <c r="V103" s="502"/>
      <c r="W103" s="502"/>
      <c r="X103" s="502"/>
      <c r="Y103" s="315"/>
      <c r="Z103" s="315"/>
      <c r="AA103" s="316"/>
      <c r="AB103" s="681" t="s">
        <v>146</v>
      </c>
      <c r="AC103" s="681"/>
      <c r="AD103" s="681"/>
      <c r="AE103" s="682"/>
      <c r="AF103" s="44">
        <f t="shared" si="5"/>
        <v>61</v>
      </c>
      <c r="AG103" s="35" t="s">
        <v>5</v>
      </c>
      <c r="AH103" s="94">
        <f t="shared" si="6"/>
        <v>7</v>
      </c>
      <c r="AI103" s="35" t="s">
        <v>8</v>
      </c>
      <c r="AJ103" s="45">
        <f t="shared" si="7"/>
        <v>13</v>
      </c>
      <c r="AK103" s="117" t="s">
        <v>5</v>
      </c>
      <c r="AL103" s="329">
        <f t="shared" si="8"/>
        <v>19</v>
      </c>
      <c r="AM103" s="318" t="s">
        <v>8</v>
      </c>
    </row>
    <row r="104" ht="11.25" customHeight="1"/>
    <row r="105" spans="2:38" ht="19.5" customHeight="1" thickBot="1">
      <c r="B105" s="620" t="s">
        <v>188</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row>
    <row r="106" spans="2:39" ht="18.75" customHeight="1">
      <c r="B106" s="556"/>
      <c r="C106" s="557"/>
      <c r="D106" s="441" t="s">
        <v>0</v>
      </c>
      <c r="E106" s="442"/>
      <c r="F106" s="442"/>
      <c r="G106" s="442"/>
      <c r="H106" s="442"/>
      <c r="I106" s="442"/>
      <c r="J106" s="442"/>
      <c r="K106" s="442"/>
      <c r="L106" s="443"/>
      <c r="M106" s="441" t="s">
        <v>1</v>
      </c>
      <c r="N106" s="442"/>
      <c r="O106" s="442"/>
      <c r="P106" s="442"/>
      <c r="Q106" s="442"/>
      <c r="R106" s="442"/>
      <c r="S106" s="442"/>
      <c r="T106" s="442"/>
      <c r="U106" s="443"/>
      <c r="V106" s="441" t="s">
        <v>2</v>
      </c>
      <c r="W106" s="442"/>
      <c r="X106" s="442"/>
      <c r="Y106" s="442"/>
      <c r="Z106" s="442"/>
      <c r="AA106" s="442"/>
      <c r="AB106" s="442"/>
      <c r="AC106" s="442"/>
      <c r="AD106" s="443"/>
      <c r="AE106" s="441" t="s">
        <v>111</v>
      </c>
      <c r="AF106" s="442"/>
      <c r="AG106" s="442"/>
      <c r="AH106" s="442"/>
      <c r="AI106" s="442"/>
      <c r="AJ106" s="442"/>
      <c r="AK106" s="442"/>
      <c r="AL106" s="442"/>
      <c r="AM106" s="443"/>
    </row>
    <row r="107" spans="2:39" ht="24" customHeight="1">
      <c r="B107" s="558"/>
      <c r="C107" s="559"/>
      <c r="D107" s="7" t="s">
        <v>69</v>
      </c>
      <c r="E107" s="386" t="s">
        <v>68</v>
      </c>
      <c r="F107" s="451"/>
      <c r="G107" s="673" t="s">
        <v>64</v>
      </c>
      <c r="H107" s="674"/>
      <c r="I107" s="674"/>
      <c r="J107" s="674"/>
      <c r="K107" s="674"/>
      <c r="L107" s="675"/>
      <c r="M107" s="7" t="s">
        <v>69</v>
      </c>
      <c r="N107" s="386" t="s">
        <v>68</v>
      </c>
      <c r="O107" s="451"/>
      <c r="P107" s="673" t="s">
        <v>64</v>
      </c>
      <c r="Q107" s="674"/>
      <c r="R107" s="674"/>
      <c r="S107" s="674"/>
      <c r="T107" s="674"/>
      <c r="U107" s="675"/>
      <c r="V107" s="7" t="s">
        <v>69</v>
      </c>
      <c r="W107" s="386" t="s">
        <v>68</v>
      </c>
      <c r="X107" s="451"/>
      <c r="Y107" s="673" t="s">
        <v>64</v>
      </c>
      <c r="Z107" s="674"/>
      <c r="AA107" s="674"/>
      <c r="AB107" s="674"/>
      <c r="AC107" s="674"/>
      <c r="AD107" s="675"/>
      <c r="AE107" s="7" t="s">
        <v>69</v>
      </c>
      <c r="AF107" s="389" t="s">
        <v>68</v>
      </c>
      <c r="AG107" s="621"/>
      <c r="AH107" s="444" t="s">
        <v>64</v>
      </c>
      <c r="AI107" s="387"/>
      <c r="AJ107" s="387"/>
      <c r="AK107" s="387"/>
      <c r="AL107" s="387"/>
      <c r="AM107" s="445"/>
    </row>
    <row r="108" spans="2:39" ht="17.25" customHeight="1" thickBot="1">
      <c r="B108" s="560"/>
      <c r="C108" s="561"/>
      <c r="D108" s="91" t="s">
        <v>76</v>
      </c>
      <c r="E108" s="416" t="s">
        <v>67</v>
      </c>
      <c r="F108" s="417"/>
      <c r="G108" s="438" t="s">
        <v>65</v>
      </c>
      <c r="H108" s="438"/>
      <c r="I108" s="438" t="s">
        <v>66</v>
      </c>
      <c r="J108" s="439"/>
      <c r="K108" s="438" t="s">
        <v>112</v>
      </c>
      <c r="L108" s="446"/>
      <c r="M108" s="91" t="s">
        <v>76</v>
      </c>
      <c r="N108" s="416" t="s">
        <v>67</v>
      </c>
      <c r="O108" s="417"/>
      <c r="P108" s="438" t="s">
        <v>65</v>
      </c>
      <c r="Q108" s="438"/>
      <c r="R108" s="438" t="s">
        <v>66</v>
      </c>
      <c r="S108" s="439"/>
      <c r="T108" s="438" t="s">
        <v>112</v>
      </c>
      <c r="U108" s="446"/>
      <c r="V108" s="91" t="s">
        <v>76</v>
      </c>
      <c r="W108" s="416" t="s">
        <v>67</v>
      </c>
      <c r="X108" s="417"/>
      <c r="Y108" s="438" t="s">
        <v>65</v>
      </c>
      <c r="Z108" s="438"/>
      <c r="AA108" s="438" t="s">
        <v>66</v>
      </c>
      <c r="AB108" s="439"/>
      <c r="AC108" s="438" t="s">
        <v>112</v>
      </c>
      <c r="AD108" s="446"/>
      <c r="AE108" s="91" t="s">
        <v>76</v>
      </c>
      <c r="AF108" s="416" t="s">
        <v>67</v>
      </c>
      <c r="AG108" s="417"/>
      <c r="AH108" s="438" t="s">
        <v>65</v>
      </c>
      <c r="AI108" s="438"/>
      <c r="AJ108" s="438" t="s">
        <v>66</v>
      </c>
      <c r="AK108" s="439"/>
      <c r="AL108" s="707" t="s">
        <v>112</v>
      </c>
      <c r="AM108" s="708"/>
    </row>
    <row r="109" spans="2:39" ht="27" customHeight="1">
      <c r="B109" s="8" t="s">
        <v>57</v>
      </c>
      <c r="C109" s="9" t="s">
        <v>4</v>
      </c>
      <c r="D109" s="259">
        <v>442</v>
      </c>
      <c r="E109" s="260">
        <f>ROUNDDOWN(D109*10.33,0)</f>
        <v>4565</v>
      </c>
      <c r="F109" s="261" t="s">
        <v>5</v>
      </c>
      <c r="G109" s="239">
        <f>ROUNDUP(E109*10%,0)</f>
        <v>457</v>
      </c>
      <c r="H109" s="261" t="s">
        <v>5</v>
      </c>
      <c r="I109" s="239">
        <f>ROUNDUP(E109*20%,0)</f>
        <v>913</v>
      </c>
      <c r="J109" s="261" t="s">
        <v>5</v>
      </c>
      <c r="K109" s="238">
        <f>ROUNDUP(E109*30%,0)</f>
        <v>1370</v>
      </c>
      <c r="L109" s="237" t="s">
        <v>5</v>
      </c>
      <c r="M109" s="259">
        <v>442</v>
      </c>
      <c r="N109" s="260">
        <f>ROUNDDOWN(M109*10.33,0)</f>
        <v>4565</v>
      </c>
      <c r="O109" s="261" t="s">
        <v>5</v>
      </c>
      <c r="P109" s="239">
        <f>ROUNDUP(N109*10%,0)</f>
        <v>457</v>
      </c>
      <c r="Q109" s="261" t="s">
        <v>8</v>
      </c>
      <c r="R109" s="239">
        <f>ROUNDUP(N109*20%,0)</f>
        <v>913</v>
      </c>
      <c r="S109" s="261" t="s">
        <v>5</v>
      </c>
      <c r="T109" s="238">
        <f>ROUNDUP(N109*30%,0)</f>
        <v>1370</v>
      </c>
      <c r="U109" s="237" t="s">
        <v>5</v>
      </c>
      <c r="V109" s="259">
        <v>503</v>
      </c>
      <c r="W109" s="260">
        <f>ROUNDDOWN(V109*10.33,0)</f>
        <v>5195</v>
      </c>
      <c r="X109" s="261" t="s">
        <v>5</v>
      </c>
      <c r="Y109" s="239">
        <f>ROUNDUP(W109*10%,0)</f>
        <v>520</v>
      </c>
      <c r="Z109" s="261" t="s">
        <v>8</v>
      </c>
      <c r="AA109" s="239">
        <f>ROUNDUP(W109*20%,0)</f>
        <v>1039</v>
      </c>
      <c r="AB109" s="262" t="s">
        <v>5</v>
      </c>
      <c r="AC109" s="238">
        <f>ROUNDUP(W109*30%,0)</f>
        <v>1559</v>
      </c>
      <c r="AD109" s="237" t="s">
        <v>5</v>
      </c>
      <c r="AE109" s="263">
        <v>503</v>
      </c>
      <c r="AF109" s="260">
        <f>ROUNDDOWN(AE109*10.33,0)</f>
        <v>5195</v>
      </c>
      <c r="AG109" s="261" t="s">
        <v>5</v>
      </c>
      <c r="AH109" s="239">
        <f>ROUNDUP(AF109*10%,0)</f>
        <v>520</v>
      </c>
      <c r="AI109" s="261" t="s">
        <v>8</v>
      </c>
      <c r="AJ109" s="239">
        <f>ROUNDUP(AF109*20%,0)</f>
        <v>1039</v>
      </c>
      <c r="AK109" s="261" t="s">
        <v>5</v>
      </c>
      <c r="AL109" s="267">
        <f>ROUNDUP(AF109*30%,0)</f>
        <v>1559</v>
      </c>
      <c r="AM109" s="242" t="s">
        <v>5</v>
      </c>
    </row>
    <row r="110" spans="2:39" ht="27" customHeight="1" thickBot="1">
      <c r="B110" s="19" t="s">
        <v>58</v>
      </c>
      <c r="C110" s="20" t="s">
        <v>7</v>
      </c>
      <c r="D110" s="251">
        <v>548</v>
      </c>
      <c r="E110" s="252">
        <f>ROUNDDOWN(D110*10.33,0)</f>
        <v>5660</v>
      </c>
      <c r="F110" s="253" t="s">
        <v>5</v>
      </c>
      <c r="G110" s="254">
        <f>ROUNDUP(E110*10%,0)</f>
        <v>566</v>
      </c>
      <c r="H110" s="253" t="s">
        <v>5</v>
      </c>
      <c r="I110" s="254">
        <f>ROUNDUP(E110*20%,0)</f>
        <v>1132</v>
      </c>
      <c r="J110" s="253" t="s">
        <v>5</v>
      </c>
      <c r="K110" s="254">
        <f>ROUNDUP(E110*30%,0)</f>
        <v>1698</v>
      </c>
      <c r="L110" s="255" t="s">
        <v>8</v>
      </c>
      <c r="M110" s="251">
        <v>548</v>
      </c>
      <c r="N110" s="252">
        <f>ROUNDDOWN(M110*10.33,0)</f>
        <v>5660</v>
      </c>
      <c r="O110" s="253" t="s">
        <v>8</v>
      </c>
      <c r="P110" s="254">
        <f>ROUNDUP(N110*10%,0)</f>
        <v>566</v>
      </c>
      <c r="Q110" s="253" t="s">
        <v>8</v>
      </c>
      <c r="R110" s="254">
        <f>ROUNDUP(N110*20%,0)</f>
        <v>1132</v>
      </c>
      <c r="S110" s="253" t="s">
        <v>5</v>
      </c>
      <c r="T110" s="254">
        <f>ROUNDUP(N110*30%,0)</f>
        <v>1698</v>
      </c>
      <c r="U110" s="255" t="s">
        <v>8</v>
      </c>
      <c r="V110" s="256">
        <v>623</v>
      </c>
      <c r="W110" s="252">
        <f>ROUNDDOWN(V110*10.33,0)</f>
        <v>6435</v>
      </c>
      <c r="X110" s="253" t="s">
        <v>8</v>
      </c>
      <c r="Y110" s="254">
        <f>ROUNDUP(W110*10%,0)</f>
        <v>644</v>
      </c>
      <c r="Z110" s="253" t="s">
        <v>8</v>
      </c>
      <c r="AA110" s="254">
        <f>ROUNDUP(W110*20%,0)</f>
        <v>1287</v>
      </c>
      <c r="AB110" s="257" t="s">
        <v>5</v>
      </c>
      <c r="AC110" s="254">
        <f>ROUNDUP(W110*30%,0)</f>
        <v>1931</v>
      </c>
      <c r="AD110" s="255" t="s">
        <v>8</v>
      </c>
      <c r="AE110" s="258">
        <v>623</v>
      </c>
      <c r="AF110" s="252">
        <f>ROUNDDOWN(AE110*10.33,0)</f>
        <v>6435</v>
      </c>
      <c r="AG110" s="253" t="s">
        <v>8</v>
      </c>
      <c r="AH110" s="254">
        <f>ROUNDUP(AF110*10%,0)</f>
        <v>644</v>
      </c>
      <c r="AI110" s="253" t="s">
        <v>8</v>
      </c>
      <c r="AJ110" s="254">
        <f>ROUNDUP(AF110*20%,0)</f>
        <v>1287</v>
      </c>
      <c r="AK110" s="253" t="s">
        <v>5</v>
      </c>
      <c r="AL110" s="268">
        <f>ROUNDUP(AF110*30%,0)</f>
        <v>1931</v>
      </c>
      <c r="AM110" s="255" t="s">
        <v>5</v>
      </c>
    </row>
    <row r="111" ht="11.25" customHeight="1"/>
    <row r="112" ht="11.25" customHeight="1"/>
    <row r="113" ht="11.25" customHeight="1"/>
    <row r="114" ht="23.25" customHeight="1" thickBot="1">
      <c r="B114" s="65" t="s">
        <v>63</v>
      </c>
    </row>
    <row r="115" spans="2:38" ht="30.75" customHeight="1">
      <c r="B115" s="425" t="s">
        <v>49</v>
      </c>
      <c r="C115" s="480"/>
      <c r="D115" s="480"/>
      <c r="E115" s="688" t="s">
        <v>50</v>
      </c>
      <c r="F115" s="689"/>
      <c r="G115" s="689"/>
      <c r="H115" s="689"/>
      <c r="I115" s="689"/>
      <c r="J115" s="689"/>
      <c r="K115" s="689"/>
      <c r="L115" s="689"/>
      <c r="M115" s="689"/>
      <c r="N115" s="689"/>
      <c r="O115" s="689"/>
      <c r="P115" s="689"/>
      <c r="Q115" s="689"/>
      <c r="R115" s="689"/>
      <c r="S115" s="689"/>
      <c r="T115" s="689"/>
      <c r="U115" s="689"/>
      <c r="V115" s="689"/>
      <c r="W115" s="689"/>
      <c r="X115" s="689"/>
      <c r="Y115" s="689"/>
      <c r="Z115" s="689"/>
      <c r="AA115" s="689"/>
      <c r="AB115" s="689"/>
      <c r="AC115" s="689"/>
      <c r="AD115" s="689"/>
      <c r="AE115" s="689"/>
      <c r="AF115" s="689"/>
      <c r="AG115" s="689"/>
      <c r="AH115" s="689"/>
      <c r="AI115" s="689"/>
      <c r="AJ115" s="689"/>
      <c r="AK115" s="689"/>
      <c r="AL115" s="690"/>
    </row>
    <row r="116" spans="2:38" ht="16.5" customHeight="1">
      <c r="B116" s="481"/>
      <c r="C116" s="393"/>
      <c r="D116" s="393"/>
      <c r="E116" s="683" t="s">
        <v>51</v>
      </c>
      <c r="F116" s="684"/>
      <c r="G116" s="684"/>
      <c r="H116" s="684"/>
      <c r="I116" s="684"/>
      <c r="J116" s="684"/>
      <c r="K116" s="684"/>
      <c r="L116" s="684"/>
      <c r="M116" s="684"/>
      <c r="N116" s="685"/>
      <c r="O116" s="683" t="s">
        <v>190</v>
      </c>
      <c r="P116" s="684"/>
      <c r="Q116" s="684"/>
      <c r="R116" s="686"/>
      <c r="S116" s="686"/>
      <c r="T116" s="686"/>
      <c r="U116" s="686"/>
      <c r="V116" s="686"/>
      <c r="W116" s="686"/>
      <c r="X116" s="686"/>
      <c r="Y116" s="686"/>
      <c r="Z116" s="686"/>
      <c r="AA116" s="687"/>
      <c r="AB116" s="432" t="s">
        <v>52</v>
      </c>
      <c r="AC116" s="433"/>
      <c r="AD116" s="433"/>
      <c r="AE116" s="433"/>
      <c r="AF116" s="433"/>
      <c r="AG116" s="433"/>
      <c r="AH116" s="433"/>
      <c r="AI116" s="433"/>
      <c r="AJ116" s="433"/>
      <c r="AK116" s="433"/>
      <c r="AL116" s="434"/>
    </row>
    <row r="117" spans="2:38" ht="36.75" customHeight="1">
      <c r="B117" s="457" t="s">
        <v>53</v>
      </c>
      <c r="C117" s="458"/>
      <c r="D117" s="459"/>
      <c r="E117" s="460" t="s">
        <v>87</v>
      </c>
      <c r="F117" s="461"/>
      <c r="G117" s="461"/>
      <c r="H117" s="461"/>
      <c r="I117" s="461"/>
      <c r="J117" s="461"/>
      <c r="K117" s="461"/>
      <c r="L117" s="461"/>
      <c r="M117" s="461"/>
      <c r="N117" s="462"/>
      <c r="O117" s="490" t="s">
        <v>90</v>
      </c>
      <c r="P117" s="491"/>
      <c r="Q117" s="491"/>
      <c r="R117" s="492"/>
      <c r="S117" s="492"/>
      <c r="T117" s="492"/>
      <c r="U117" s="492"/>
      <c r="V117" s="492"/>
      <c r="W117" s="492"/>
      <c r="X117" s="492"/>
      <c r="Y117" s="492"/>
      <c r="Z117" s="492"/>
      <c r="AA117" s="493"/>
      <c r="AB117" s="435" t="s">
        <v>54</v>
      </c>
      <c r="AC117" s="436"/>
      <c r="AD117" s="436"/>
      <c r="AE117" s="436"/>
      <c r="AF117" s="436"/>
      <c r="AG117" s="436"/>
      <c r="AH117" s="436"/>
      <c r="AI117" s="436"/>
      <c r="AJ117" s="436"/>
      <c r="AK117" s="436"/>
      <c r="AL117" s="437"/>
    </row>
    <row r="118" spans="2:38" ht="36.75" customHeight="1">
      <c r="B118" s="457" t="s">
        <v>55</v>
      </c>
      <c r="C118" s="458"/>
      <c r="D118" s="459"/>
      <c r="E118" s="691" t="s">
        <v>88</v>
      </c>
      <c r="F118" s="488"/>
      <c r="G118" s="488"/>
      <c r="H118" s="488"/>
      <c r="I118" s="488"/>
      <c r="J118" s="488"/>
      <c r="K118" s="488"/>
      <c r="L118" s="488"/>
      <c r="M118" s="488"/>
      <c r="N118" s="489"/>
      <c r="O118" s="490" t="s">
        <v>91</v>
      </c>
      <c r="P118" s="491"/>
      <c r="Q118" s="491"/>
      <c r="R118" s="492"/>
      <c r="S118" s="492"/>
      <c r="T118" s="492"/>
      <c r="U118" s="492"/>
      <c r="V118" s="492"/>
      <c r="W118" s="492"/>
      <c r="X118" s="492"/>
      <c r="Y118" s="492"/>
      <c r="Z118" s="492"/>
      <c r="AA118" s="493"/>
      <c r="AB118" s="435" t="s">
        <v>54</v>
      </c>
      <c r="AC118" s="436"/>
      <c r="AD118" s="436"/>
      <c r="AE118" s="436"/>
      <c r="AF118" s="436"/>
      <c r="AG118" s="436"/>
      <c r="AH118" s="436"/>
      <c r="AI118" s="436"/>
      <c r="AJ118" s="436"/>
      <c r="AK118" s="436"/>
      <c r="AL118" s="437"/>
    </row>
    <row r="119" spans="2:38" ht="36.75" customHeight="1" thickBot="1">
      <c r="B119" s="457" t="s">
        <v>56</v>
      </c>
      <c r="C119" s="458"/>
      <c r="D119" s="459"/>
      <c r="E119" s="691" t="s">
        <v>89</v>
      </c>
      <c r="F119" s="488"/>
      <c r="G119" s="488"/>
      <c r="H119" s="488"/>
      <c r="I119" s="488"/>
      <c r="J119" s="488"/>
      <c r="K119" s="488"/>
      <c r="L119" s="488"/>
      <c r="M119" s="488"/>
      <c r="N119" s="489"/>
      <c r="O119" s="490" t="s">
        <v>92</v>
      </c>
      <c r="P119" s="491"/>
      <c r="Q119" s="491"/>
      <c r="R119" s="494"/>
      <c r="S119" s="494"/>
      <c r="T119" s="494"/>
      <c r="U119" s="494"/>
      <c r="V119" s="494"/>
      <c r="W119" s="494"/>
      <c r="X119" s="494"/>
      <c r="Y119" s="494"/>
      <c r="Z119" s="494"/>
      <c r="AA119" s="495"/>
      <c r="AB119" s="413" t="s">
        <v>54</v>
      </c>
      <c r="AC119" s="414"/>
      <c r="AD119" s="414"/>
      <c r="AE119" s="414"/>
      <c r="AF119" s="414"/>
      <c r="AG119" s="414"/>
      <c r="AH119" s="414"/>
      <c r="AI119" s="414"/>
      <c r="AJ119" s="414"/>
      <c r="AK119" s="414"/>
      <c r="AL119" s="415"/>
    </row>
    <row r="120" spans="2:37" ht="18" customHeight="1" thickBot="1">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4"/>
      <c r="AC120" s="464"/>
      <c r="AD120" s="464"/>
      <c r="AE120" s="464"/>
      <c r="AF120" s="464"/>
      <c r="AG120" s="464"/>
      <c r="AH120" s="464"/>
      <c r="AI120" s="464"/>
      <c r="AJ120" s="464"/>
      <c r="AK120" s="46"/>
    </row>
    <row r="121" spans="2:38" ht="24.75" customHeight="1">
      <c r="B121" s="635" t="s">
        <v>125</v>
      </c>
      <c r="C121" s="636"/>
      <c r="D121" s="636"/>
      <c r="E121" s="467" t="s">
        <v>151</v>
      </c>
      <c r="F121" s="467"/>
      <c r="G121" s="467"/>
      <c r="H121" s="467"/>
      <c r="I121" s="467"/>
      <c r="J121" s="467"/>
      <c r="K121" s="467"/>
      <c r="L121" s="467"/>
      <c r="M121" s="467"/>
      <c r="N121" s="467"/>
      <c r="O121" s="467"/>
      <c r="P121" s="467"/>
      <c r="Q121" s="467"/>
      <c r="R121" s="467"/>
      <c r="S121" s="467"/>
      <c r="T121" s="467"/>
      <c r="U121" s="467"/>
      <c r="V121" s="467"/>
      <c r="W121" s="467"/>
      <c r="X121" s="468"/>
      <c r="Y121" s="468"/>
      <c r="Z121" s="468"/>
      <c r="AA121" s="468"/>
      <c r="AB121" s="468"/>
      <c r="AC121" s="468"/>
      <c r="AD121" s="468"/>
      <c r="AE121" s="468"/>
      <c r="AF121" s="468"/>
      <c r="AG121" s="468"/>
      <c r="AH121" s="468"/>
      <c r="AI121" s="468"/>
      <c r="AJ121" s="468"/>
      <c r="AK121" s="468"/>
      <c r="AL121" s="469"/>
    </row>
    <row r="122" spans="2:38" ht="24.75" customHeight="1">
      <c r="B122" s="637"/>
      <c r="C122" s="638"/>
      <c r="D122" s="638"/>
      <c r="E122" s="645" t="s">
        <v>51</v>
      </c>
      <c r="F122" s="648"/>
      <c r="G122" s="648"/>
      <c r="H122" s="648"/>
      <c r="I122" s="648"/>
      <c r="J122" s="648"/>
      <c r="K122" s="648"/>
      <c r="L122" s="648"/>
      <c r="M122" s="648"/>
      <c r="N122" s="648"/>
      <c r="O122" s="645" t="s">
        <v>190</v>
      </c>
      <c r="P122" s="466"/>
      <c r="Q122" s="466"/>
      <c r="R122" s="466"/>
      <c r="S122" s="466"/>
      <c r="T122" s="466"/>
      <c r="U122" s="466"/>
      <c r="V122" s="466"/>
      <c r="W122" s="466"/>
      <c r="X122" s="466"/>
      <c r="Y122" s="466"/>
      <c r="Z122" s="466"/>
      <c r="AA122" s="466"/>
      <c r="AB122" s="632" t="s">
        <v>127</v>
      </c>
      <c r="AC122" s="466"/>
      <c r="AD122" s="466"/>
      <c r="AE122" s="466"/>
      <c r="AF122" s="466"/>
      <c r="AG122" s="466"/>
      <c r="AH122" s="466"/>
      <c r="AI122" s="466"/>
      <c r="AJ122" s="466"/>
      <c r="AK122" s="466"/>
      <c r="AL122" s="471"/>
    </row>
    <row r="123" spans="2:38" ht="33.75" customHeight="1">
      <c r="B123" s="639" t="s">
        <v>53</v>
      </c>
      <c r="C123" s="640"/>
      <c r="D123" s="640"/>
      <c r="E123" s="641" t="s">
        <v>157</v>
      </c>
      <c r="F123" s="642"/>
      <c r="G123" s="642"/>
      <c r="H123" s="642"/>
      <c r="I123" s="642"/>
      <c r="J123" s="642"/>
      <c r="K123" s="642"/>
      <c r="L123" s="642"/>
      <c r="M123" s="642"/>
      <c r="N123" s="642"/>
      <c r="O123" s="465" t="s">
        <v>129</v>
      </c>
      <c r="P123" s="466"/>
      <c r="Q123" s="466"/>
      <c r="R123" s="466"/>
      <c r="S123" s="466"/>
      <c r="T123" s="466"/>
      <c r="U123" s="466"/>
      <c r="V123" s="466"/>
      <c r="W123" s="466"/>
      <c r="X123" s="466"/>
      <c r="Y123" s="466"/>
      <c r="Z123" s="466"/>
      <c r="AA123" s="466"/>
      <c r="AB123" s="470" t="s">
        <v>128</v>
      </c>
      <c r="AC123" s="466"/>
      <c r="AD123" s="466"/>
      <c r="AE123" s="466"/>
      <c r="AF123" s="466"/>
      <c r="AG123" s="466"/>
      <c r="AH123" s="466"/>
      <c r="AI123" s="466"/>
      <c r="AJ123" s="466"/>
      <c r="AK123" s="466"/>
      <c r="AL123" s="471"/>
    </row>
    <row r="124" spans="2:38" ht="33.75" customHeight="1" thickBot="1">
      <c r="B124" s="633" t="s">
        <v>126</v>
      </c>
      <c r="C124" s="634"/>
      <c r="D124" s="634"/>
      <c r="E124" s="643" t="s">
        <v>158</v>
      </c>
      <c r="F124" s="644"/>
      <c r="G124" s="644"/>
      <c r="H124" s="644"/>
      <c r="I124" s="644"/>
      <c r="J124" s="644"/>
      <c r="K124" s="644"/>
      <c r="L124" s="644"/>
      <c r="M124" s="644"/>
      <c r="N124" s="644"/>
      <c r="O124" s="646" t="s">
        <v>130</v>
      </c>
      <c r="P124" s="647"/>
      <c r="Q124" s="647"/>
      <c r="R124" s="647"/>
      <c r="S124" s="647"/>
      <c r="T124" s="647"/>
      <c r="U124" s="647"/>
      <c r="V124" s="647"/>
      <c r="W124" s="647"/>
      <c r="X124" s="647"/>
      <c r="Y124" s="647"/>
      <c r="Z124" s="647"/>
      <c r="AA124" s="647"/>
      <c r="AB124" s="452" t="s">
        <v>128</v>
      </c>
      <c r="AC124" s="452"/>
      <c r="AD124" s="452"/>
      <c r="AE124" s="452"/>
      <c r="AF124" s="452"/>
      <c r="AG124" s="452"/>
      <c r="AH124" s="452"/>
      <c r="AI124" s="452"/>
      <c r="AJ124" s="452"/>
      <c r="AK124" s="452"/>
      <c r="AL124" s="453"/>
    </row>
    <row r="125" spans="2:38" ht="18" customHeight="1">
      <c r="B125" s="629"/>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1"/>
    </row>
    <row r="126" spans="2:38" ht="30" customHeight="1">
      <c r="B126" s="386" t="s">
        <v>153</v>
      </c>
      <c r="C126" s="387"/>
      <c r="D126" s="388"/>
      <c r="E126" s="649" t="s">
        <v>151</v>
      </c>
      <c r="F126" s="650"/>
      <c r="G126" s="650"/>
      <c r="H126" s="650"/>
      <c r="I126" s="650"/>
      <c r="J126" s="650"/>
      <c r="K126" s="650"/>
      <c r="L126" s="650"/>
      <c r="M126" s="650"/>
      <c r="N126" s="650"/>
      <c r="O126" s="650"/>
      <c r="P126" s="650"/>
      <c r="Q126" s="650"/>
      <c r="R126" s="650"/>
      <c r="S126" s="650"/>
      <c r="T126" s="650"/>
      <c r="U126" s="650"/>
      <c r="V126" s="650"/>
      <c r="W126" s="651"/>
      <c r="AI126" s="272"/>
      <c r="AJ126" s="272"/>
      <c r="AK126" s="272"/>
      <c r="AL126" s="272"/>
    </row>
    <row r="127" spans="2:38" ht="18.75" customHeight="1">
      <c r="B127" s="389"/>
      <c r="C127" s="390"/>
      <c r="D127" s="391"/>
      <c r="E127" s="432" t="s">
        <v>51</v>
      </c>
      <c r="F127" s="433"/>
      <c r="G127" s="433"/>
      <c r="H127" s="433"/>
      <c r="I127" s="433"/>
      <c r="J127" s="433"/>
      <c r="K127" s="433"/>
      <c r="L127" s="433"/>
      <c r="M127" s="433"/>
      <c r="N127" s="649" t="s">
        <v>190</v>
      </c>
      <c r="O127" s="650"/>
      <c r="P127" s="650"/>
      <c r="Q127" s="650"/>
      <c r="R127" s="650"/>
      <c r="S127" s="651"/>
      <c r="T127" s="652" t="s">
        <v>152</v>
      </c>
      <c r="U127" s="652"/>
      <c r="V127" s="652"/>
      <c r="W127" s="652"/>
      <c r="AI127" s="272"/>
      <c r="AJ127" s="272"/>
      <c r="AK127" s="272"/>
      <c r="AL127" s="272"/>
    </row>
    <row r="128" spans="2:38" ht="41.25" customHeight="1">
      <c r="B128" s="392"/>
      <c r="C128" s="393"/>
      <c r="D128" s="394"/>
      <c r="E128" s="653" t="s">
        <v>154</v>
      </c>
      <c r="F128" s="654"/>
      <c r="G128" s="654"/>
      <c r="H128" s="654"/>
      <c r="I128" s="654"/>
      <c r="J128" s="654"/>
      <c r="K128" s="654"/>
      <c r="L128" s="654"/>
      <c r="M128" s="654"/>
      <c r="N128" s="655" t="s">
        <v>159</v>
      </c>
      <c r="O128" s="656"/>
      <c r="P128" s="656"/>
      <c r="Q128" s="656"/>
      <c r="R128" s="656"/>
      <c r="S128" s="657"/>
      <c r="T128" s="658" t="s">
        <v>155</v>
      </c>
      <c r="U128" s="658"/>
      <c r="V128" s="658"/>
      <c r="W128" s="658"/>
      <c r="AI128" s="272"/>
      <c r="AJ128" s="272"/>
      <c r="AK128" s="272"/>
      <c r="AL128" s="272"/>
    </row>
    <row r="129" spans="2:38" ht="15" customHeight="1">
      <c r="B129" s="273"/>
      <c r="C129" s="273"/>
      <c r="D129" s="273"/>
      <c r="E129" s="274"/>
      <c r="F129" s="274"/>
      <c r="G129" s="274"/>
      <c r="H129" s="274"/>
      <c r="I129" s="274"/>
      <c r="J129" s="274"/>
      <c r="K129" s="274"/>
      <c r="L129" s="274"/>
      <c r="M129" s="274"/>
      <c r="N129" s="275"/>
      <c r="O129" s="275"/>
      <c r="P129" s="275"/>
      <c r="Q129" s="275"/>
      <c r="R129" s="275"/>
      <c r="S129" s="275"/>
      <c r="T129" s="276"/>
      <c r="U129" s="276"/>
      <c r="V129" s="276"/>
      <c r="W129" s="276"/>
      <c r="AI129" s="272"/>
      <c r="AJ129" s="272"/>
      <c r="AK129" s="272"/>
      <c r="AL129" s="272"/>
    </row>
    <row r="130" spans="2:38" ht="34.5" customHeight="1">
      <c r="B130" s="395" t="s">
        <v>156</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7"/>
      <c r="Y130" s="397"/>
      <c r="Z130" s="397"/>
      <c r="AA130" s="397"/>
      <c r="AB130" s="397"/>
      <c r="AC130" s="397"/>
      <c r="AD130" s="397"/>
      <c r="AE130" s="397"/>
      <c r="AF130" s="397"/>
      <c r="AG130" s="397"/>
      <c r="AH130" s="397"/>
      <c r="AI130" s="272"/>
      <c r="AJ130" s="272"/>
      <c r="AK130" s="272"/>
      <c r="AL130" s="272"/>
    </row>
  </sheetData>
  <sheetProtection/>
  <mergeCells count="342">
    <mergeCell ref="AH108:AI108"/>
    <mergeCell ref="AF107:AG107"/>
    <mergeCell ref="R108:S108"/>
    <mergeCell ref="T108:U108"/>
    <mergeCell ref="AJ108:AK108"/>
    <mergeCell ref="AL108:AM108"/>
    <mergeCell ref="B105:AL105"/>
    <mergeCell ref="W108:X108"/>
    <mergeCell ref="Y108:Z108"/>
    <mergeCell ref="AA108:AB108"/>
    <mergeCell ref="AC108:AD108"/>
    <mergeCell ref="AF108:AG108"/>
    <mergeCell ref="E108:F108"/>
    <mergeCell ref="G108:H108"/>
    <mergeCell ref="I108:J108"/>
    <mergeCell ref="K108:L108"/>
    <mergeCell ref="N108:O108"/>
    <mergeCell ref="P108:Q108"/>
    <mergeCell ref="V106:AD106"/>
    <mergeCell ref="AE106:AM106"/>
    <mergeCell ref="E107:F107"/>
    <mergeCell ref="G107:L107"/>
    <mergeCell ref="N107:O107"/>
    <mergeCell ref="P107:U107"/>
    <mergeCell ref="AH107:AM107"/>
    <mergeCell ref="B97:E97"/>
    <mergeCell ref="I97:X97"/>
    <mergeCell ref="AB97:AE97"/>
    <mergeCell ref="B99:E99"/>
    <mergeCell ref="I99:X99"/>
    <mergeCell ref="AB99:AE99"/>
    <mergeCell ref="B54:E54"/>
    <mergeCell ref="I54:X54"/>
    <mergeCell ref="AB54:AE54"/>
    <mergeCell ref="B78:AL78"/>
    <mergeCell ref="B79:AL79"/>
    <mergeCell ref="B80:AL80"/>
    <mergeCell ref="AH62:AI62"/>
    <mergeCell ref="AJ62:AK62"/>
    <mergeCell ref="AL62:AM62"/>
    <mergeCell ref="B59:AL59"/>
    <mergeCell ref="AB47:AE47"/>
    <mergeCell ref="B53:E53"/>
    <mergeCell ref="I53:X53"/>
    <mergeCell ref="AB53:AE53"/>
    <mergeCell ref="I52:X52"/>
    <mergeCell ref="I49:X49"/>
    <mergeCell ref="AB49:AE49"/>
    <mergeCell ref="I50:X50"/>
    <mergeCell ref="T62:U62"/>
    <mergeCell ref="W62:X62"/>
    <mergeCell ref="Y62:Z62"/>
    <mergeCell ref="AA62:AB62"/>
    <mergeCell ref="AC62:AD62"/>
    <mergeCell ref="AF62:AG62"/>
    <mergeCell ref="Y61:AD61"/>
    <mergeCell ref="AF61:AG61"/>
    <mergeCell ref="AH61:AM61"/>
    <mergeCell ref="E62:F62"/>
    <mergeCell ref="G62:H62"/>
    <mergeCell ref="I62:J62"/>
    <mergeCell ref="K62:L62"/>
    <mergeCell ref="N62:O62"/>
    <mergeCell ref="P62:Q62"/>
    <mergeCell ref="R62:S62"/>
    <mergeCell ref="B60:C61"/>
    <mergeCell ref="D60:L60"/>
    <mergeCell ref="M60:U60"/>
    <mergeCell ref="V60:AD60"/>
    <mergeCell ref="AE60:AM60"/>
    <mergeCell ref="E61:F61"/>
    <mergeCell ref="G61:L61"/>
    <mergeCell ref="N61:O61"/>
    <mergeCell ref="P61:U61"/>
    <mergeCell ref="W61:X61"/>
    <mergeCell ref="B20:AL20"/>
    <mergeCell ref="B18:AL18"/>
    <mergeCell ref="B19:AL19"/>
    <mergeCell ref="B14:AL14"/>
    <mergeCell ref="B15:AL15"/>
    <mergeCell ref="B16:AL16"/>
    <mergeCell ref="B125:AL125"/>
    <mergeCell ref="B123:D123"/>
    <mergeCell ref="E123:N123"/>
    <mergeCell ref="O123:AA123"/>
    <mergeCell ref="AB123:AL123"/>
    <mergeCell ref="E121:AL121"/>
    <mergeCell ref="B124:D124"/>
    <mergeCell ref="E124:N124"/>
    <mergeCell ref="O124:AA124"/>
    <mergeCell ref="E122:N122"/>
    <mergeCell ref="O122:AA122"/>
    <mergeCell ref="AB122:AL122"/>
    <mergeCell ref="AB124:AL124"/>
    <mergeCell ref="AL74:AM74"/>
    <mergeCell ref="AL86:AM86"/>
    <mergeCell ref="AE5:AM5"/>
    <mergeCell ref="AH6:AM6"/>
    <mergeCell ref="AH23:AM23"/>
    <mergeCell ref="AE72:AM72"/>
    <mergeCell ref="AH73:AM73"/>
    <mergeCell ref="P6:U6"/>
    <mergeCell ref="B56:E56"/>
    <mergeCell ref="I56:X56"/>
    <mergeCell ref="D72:L72"/>
    <mergeCell ref="AB52:AE52"/>
    <mergeCell ref="B55:E55"/>
    <mergeCell ref="I55:X55"/>
    <mergeCell ref="AB56:AE56"/>
    <mergeCell ref="AB57:AE57"/>
    <mergeCell ref="B17:AL17"/>
    <mergeCell ref="M72:U72"/>
    <mergeCell ref="P73:U73"/>
    <mergeCell ref="D5:L5"/>
    <mergeCell ref="AC7:AD7"/>
    <mergeCell ref="AC74:AD74"/>
    <mergeCell ref="V5:AD5"/>
    <mergeCell ref="Y6:AD6"/>
    <mergeCell ref="V72:AD72"/>
    <mergeCell ref="N73:O73"/>
    <mergeCell ref="W73:X73"/>
    <mergeCell ref="B92:E92"/>
    <mergeCell ref="I92:X92"/>
    <mergeCell ref="E118:N118"/>
    <mergeCell ref="K74:L74"/>
    <mergeCell ref="T7:U7"/>
    <mergeCell ref="B118:D118"/>
    <mergeCell ref="E115:AL115"/>
    <mergeCell ref="AL7:AM7"/>
    <mergeCell ref="AL24:AM24"/>
    <mergeCell ref="AF73:AG73"/>
    <mergeCell ref="E74:F74"/>
    <mergeCell ref="G74:H74"/>
    <mergeCell ref="B91:E91"/>
    <mergeCell ref="I91:X91"/>
    <mergeCell ref="B81:AL81"/>
    <mergeCell ref="B82:AL82"/>
    <mergeCell ref="AB88:AE88"/>
    <mergeCell ref="AH86:AI86"/>
    <mergeCell ref="B98:E98"/>
    <mergeCell ref="I98:X98"/>
    <mergeCell ref="B100:E100"/>
    <mergeCell ref="I100:X100"/>
    <mergeCell ref="W107:X107"/>
    <mergeCell ref="Y107:AD107"/>
    <mergeCell ref="AB100:AE100"/>
    <mergeCell ref="B106:C108"/>
    <mergeCell ref="D106:L106"/>
    <mergeCell ref="M106:U106"/>
    <mergeCell ref="B119:D119"/>
    <mergeCell ref="B103:E103"/>
    <mergeCell ref="I103:X103"/>
    <mergeCell ref="AB103:AE103"/>
    <mergeCell ref="E119:N119"/>
    <mergeCell ref="B115:D116"/>
    <mergeCell ref="E116:N116"/>
    <mergeCell ref="O116:AA116"/>
    <mergeCell ref="B117:D117"/>
    <mergeCell ref="O118:AA118"/>
    <mergeCell ref="AB116:AL116"/>
    <mergeCell ref="AB117:AL117"/>
    <mergeCell ref="AB98:AE98"/>
    <mergeCell ref="B101:E101"/>
    <mergeCell ref="I101:X101"/>
    <mergeCell ref="AB101:AE101"/>
    <mergeCell ref="E117:N117"/>
    <mergeCell ref="B102:E102"/>
    <mergeCell ref="I102:X102"/>
    <mergeCell ref="AB102:AE102"/>
    <mergeCell ref="AF86:AG86"/>
    <mergeCell ref="B87:E87"/>
    <mergeCell ref="I87:X87"/>
    <mergeCell ref="AB89:AE89"/>
    <mergeCell ref="AB95:AE95"/>
    <mergeCell ref="B96:E96"/>
    <mergeCell ref="I96:X96"/>
    <mergeCell ref="AB96:AE96"/>
    <mergeCell ref="B88:E88"/>
    <mergeCell ref="I88:X88"/>
    <mergeCell ref="AJ74:AK74"/>
    <mergeCell ref="AF77:AJ77"/>
    <mergeCell ref="B85:Z85"/>
    <mergeCell ref="AH85:AM85"/>
    <mergeCell ref="B94:E94"/>
    <mergeCell ref="I94:X94"/>
    <mergeCell ref="AB94:AE94"/>
    <mergeCell ref="AF85:AG85"/>
    <mergeCell ref="B86:Z86"/>
    <mergeCell ref="AA86:AE86"/>
    <mergeCell ref="I74:J74"/>
    <mergeCell ref="T74:U74"/>
    <mergeCell ref="AB87:AE87"/>
    <mergeCell ref="AA85:AE85"/>
    <mergeCell ref="Y73:AD73"/>
    <mergeCell ref="AJ86:AK86"/>
    <mergeCell ref="Y74:Z74"/>
    <mergeCell ref="AA74:AB74"/>
    <mergeCell ref="AF74:AG74"/>
    <mergeCell ref="AH74:AI74"/>
    <mergeCell ref="AB55:AE55"/>
    <mergeCell ref="N74:O74"/>
    <mergeCell ref="P74:Q74"/>
    <mergeCell ref="B72:C74"/>
    <mergeCell ref="B57:E57"/>
    <mergeCell ref="I57:X57"/>
    <mergeCell ref="R74:S74"/>
    <mergeCell ref="W74:X74"/>
    <mergeCell ref="E73:F73"/>
    <mergeCell ref="G73:L73"/>
    <mergeCell ref="AB50:AE50"/>
    <mergeCell ref="I51:X51"/>
    <mergeCell ref="AB51:AE51"/>
    <mergeCell ref="B38:E38"/>
    <mergeCell ref="B44:E44"/>
    <mergeCell ref="I44:X44"/>
    <mergeCell ref="AB44:AE44"/>
    <mergeCell ref="B45:E45"/>
    <mergeCell ref="I45:X45"/>
    <mergeCell ref="AB45:AE45"/>
    <mergeCell ref="I38:X38"/>
    <mergeCell ref="AB38:AE38"/>
    <mergeCell ref="B40:E40"/>
    <mergeCell ref="B36:E36"/>
    <mergeCell ref="I36:X36"/>
    <mergeCell ref="AB36:AE36"/>
    <mergeCell ref="B37:E37"/>
    <mergeCell ref="I37:X37"/>
    <mergeCell ref="AB37:AE37"/>
    <mergeCell ref="AB40:AE40"/>
    <mergeCell ref="B34:E34"/>
    <mergeCell ref="I34:X34"/>
    <mergeCell ref="AB34:AE34"/>
    <mergeCell ref="B35:E35"/>
    <mergeCell ref="I35:X35"/>
    <mergeCell ref="AB35:AE35"/>
    <mergeCell ref="B28:E28"/>
    <mergeCell ref="I28:X28"/>
    <mergeCell ref="AB28:AE28"/>
    <mergeCell ref="B33:E33"/>
    <mergeCell ref="I33:X33"/>
    <mergeCell ref="AB33:AE33"/>
    <mergeCell ref="B29:E29"/>
    <mergeCell ref="I29:X29"/>
    <mergeCell ref="AB29:AE29"/>
    <mergeCell ref="B30:E30"/>
    <mergeCell ref="B26:E26"/>
    <mergeCell ref="I26:X26"/>
    <mergeCell ref="AB26:AE26"/>
    <mergeCell ref="B27:E27"/>
    <mergeCell ref="I27:X27"/>
    <mergeCell ref="AB27:AE27"/>
    <mergeCell ref="AF23:AG23"/>
    <mergeCell ref="B24:Z24"/>
    <mergeCell ref="AA24:AE24"/>
    <mergeCell ref="AF24:AG24"/>
    <mergeCell ref="B25:E25"/>
    <mergeCell ref="I25:X25"/>
    <mergeCell ref="AB25:AE25"/>
    <mergeCell ref="AH24:AI24"/>
    <mergeCell ref="AJ24:AK24"/>
    <mergeCell ref="W7:X7"/>
    <mergeCell ref="Y7:Z7"/>
    <mergeCell ref="AA7:AB7"/>
    <mergeCell ref="AF7:AG7"/>
    <mergeCell ref="AH7:AI7"/>
    <mergeCell ref="AJ7:AK7"/>
    <mergeCell ref="B23:Z23"/>
    <mergeCell ref="AA23:AE23"/>
    <mergeCell ref="E7:F7"/>
    <mergeCell ref="G7:H7"/>
    <mergeCell ref="I7:J7"/>
    <mergeCell ref="N7:O7"/>
    <mergeCell ref="P7:Q7"/>
    <mergeCell ref="R7:S7"/>
    <mergeCell ref="K7:L7"/>
    <mergeCell ref="N6:O6"/>
    <mergeCell ref="W6:X6"/>
    <mergeCell ref="AF6:AG6"/>
    <mergeCell ref="A1:AK1"/>
    <mergeCell ref="AU1:AW1"/>
    <mergeCell ref="AX1:BS1"/>
    <mergeCell ref="B5:C6"/>
    <mergeCell ref="E6:F6"/>
    <mergeCell ref="G6:L6"/>
    <mergeCell ref="M5:U5"/>
    <mergeCell ref="I30:X30"/>
    <mergeCell ref="AB30:AE30"/>
    <mergeCell ref="B31:E31"/>
    <mergeCell ref="I31:X31"/>
    <mergeCell ref="AB31:AE31"/>
    <mergeCell ref="B32:E32"/>
    <mergeCell ref="I32:X32"/>
    <mergeCell ref="AB32:AE32"/>
    <mergeCell ref="B43:E43"/>
    <mergeCell ref="I43:X43"/>
    <mergeCell ref="B46:E46"/>
    <mergeCell ref="I46:X46"/>
    <mergeCell ref="AB46:AE46"/>
    <mergeCell ref="B48:E48"/>
    <mergeCell ref="I48:X48"/>
    <mergeCell ref="AB48:AE48"/>
    <mergeCell ref="B47:E47"/>
    <mergeCell ref="I47:X47"/>
    <mergeCell ref="B49:E52"/>
    <mergeCell ref="AB91:AE91"/>
    <mergeCell ref="B41:E41"/>
    <mergeCell ref="I41:X41"/>
    <mergeCell ref="AB41:AE41"/>
    <mergeCell ref="B42:E42"/>
    <mergeCell ref="I42:X42"/>
    <mergeCell ref="AB42:AE42"/>
    <mergeCell ref="AB43:AE43"/>
    <mergeCell ref="B89:E89"/>
    <mergeCell ref="I89:X89"/>
    <mergeCell ref="AB92:AE92"/>
    <mergeCell ref="B93:E93"/>
    <mergeCell ref="I93:X93"/>
    <mergeCell ref="AB93:AE93"/>
    <mergeCell ref="AB119:AL119"/>
    <mergeCell ref="O119:AA119"/>
    <mergeCell ref="AB118:AL118"/>
    <mergeCell ref="O117:AA117"/>
    <mergeCell ref="B95:E95"/>
    <mergeCell ref="I95:X95"/>
    <mergeCell ref="B120:AJ120"/>
    <mergeCell ref="B121:D122"/>
    <mergeCell ref="B39:E39"/>
    <mergeCell ref="I39:X39"/>
    <mergeCell ref="AB39:AE39"/>
    <mergeCell ref="B90:E90"/>
    <mergeCell ref="I90:X90"/>
    <mergeCell ref="AB90:AE90"/>
    <mergeCell ref="I40:X40"/>
    <mergeCell ref="B130:AH130"/>
    <mergeCell ref="B126:D128"/>
    <mergeCell ref="E126:W126"/>
    <mergeCell ref="E127:M127"/>
    <mergeCell ref="N127:S127"/>
    <mergeCell ref="T127:W127"/>
    <mergeCell ref="E128:M128"/>
    <mergeCell ref="N128:S128"/>
    <mergeCell ref="T128:W128"/>
  </mergeCells>
  <printOptions horizontalCentered="1"/>
  <pageMargins left="0" right="0" top="0.5511811023622047" bottom="0.4330708661417323" header="0.3937007874015748" footer="0.31496062992125984"/>
  <pageSetup fitToHeight="2" horizontalDpi="600" verticalDpi="600" orientation="portrait" paperSize="9" scale="47" r:id="rId2"/>
  <rowBreaks count="1" manualBreakCount="1">
    <brk id="69" max="38"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S130"/>
  <sheetViews>
    <sheetView view="pageBreakPreview" zoomScaleSheetLayoutView="100" workbookViewId="0" topLeftCell="A1">
      <selection activeCell="A1" sqref="A1:AK1"/>
    </sheetView>
  </sheetViews>
  <sheetFormatPr defaultColWidth="9.00390625" defaultRowHeight="13.5"/>
  <cols>
    <col min="1" max="1" width="1.625" style="5" customWidth="1"/>
    <col min="2" max="2" width="7.50390625" style="5" customWidth="1"/>
    <col min="3" max="3" width="8.625" style="5" customWidth="1"/>
    <col min="4" max="5" width="7.625" style="5" customWidth="1"/>
    <col min="6" max="6" width="2.625" style="5" customWidth="1"/>
    <col min="7" max="7" width="6.625" style="5" customWidth="1"/>
    <col min="8" max="8" width="2.625" style="5" customWidth="1"/>
    <col min="9" max="9" width="6.625" style="5" customWidth="1"/>
    <col min="10" max="10" width="2.625" style="5" customWidth="1"/>
    <col min="11" max="11" width="6.625" style="5" customWidth="1"/>
    <col min="12" max="12" width="2.625" style="5" customWidth="1"/>
    <col min="13" max="13" width="7.625" style="5" customWidth="1"/>
    <col min="14" max="14" width="7.625" style="6" customWidth="1"/>
    <col min="15" max="15" width="2.625" style="6" customWidth="1"/>
    <col min="16" max="16" width="6.625" style="6" customWidth="1"/>
    <col min="17" max="17" width="2.625" style="6" customWidth="1"/>
    <col min="18" max="18" width="6.625" style="6" customWidth="1"/>
    <col min="19" max="19" width="2.625" style="6" customWidth="1"/>
    <col min="20" max="20" width="6.625" style="6" customWidth="1"/>
    <col min="21" max="21" width="2.625" style="6" customWidth="1"/>
    <col min="22" max="22" width="7.625" style="6" customWidth="1"/>
    <col min="23" max="23" width="7.625" style="5" customWidth="1"/>
    <col min="24" max="24" width="2.625" style="5" customWidth="1"/>
    <col min="25" max="25" width="6.625" style="5" customWidth="1"/>
    <col min="26" max="26" width="2.625" style="5" customWidth="1"/>
    <col min="27" max="27" width="6.625" style="6" customWidth="1"/>
    <col min="28" max="28" width="2.625" style="6" customWidth="1"/>
    <col min="29" max="29" width="6.625" style="6" customWidth="1"/>
    <col min="30" max="30" width="2.625" style="6" customWidth="1"/>
    <col min="31" max="31" width="7.625" style="6" customWidth="1"/>
    <col min="32" max="32" width="7.625" style="5" customWidth="1"/>
    <col min="33" max="33" width="2.625" style="5" customWidth="1"/>
    <col min="34" max="34" width="6.625" style="5" customWidth="1"/>
    <col min="35" max="35" width="2.625" style="5" customWidth="1"/>
    <col min="36" max="36" width="6.625" style="5" customWidth="1"/>
    <col min="37" max="37" width="2.625" style="5" customWidth="1"/>
    <col min="38" max="38" width="6.625" style="5" customWidth="1"/>
    <col min="39" max="39" width="2.625" style="5" customWidth="1"/>
    <col min="40" max="40" width="5.625" style="5" customWidth="1"/>
    <col min="41" max="41" width="2.625" style="5" customWidth="1"/>
    <col min="42" max="42" width="6.625" style="5" customWidth="1"/>
    <col min="43" max="43" width="2.625" style="5" customWidth="1"/>
    <col min="44" max="44" width="5.375" style="5" customWidth="1"/>
    <col min="45" max="45" width="2.625" style="5" customWidth="1"/>
    <col min="46" max="46" width="4.375" style="5" customWidth="1"/>
    <col min="47" max="47" width="5.25390625" style="5" customWidth="1"/>
    <col min="48" max="48" width="3.375" style="5" customWidth="1"/>
    <col min="49" max="49" width="5.875" style="5" customWidth="1"/>
    <col min="50" max="16384" width="9.00390625" style="5" customWidth="1"/>
  </cols>
  <sheetData>
    <row r="1" spans="1:71" s="3" customFormat="1" ht="64.5" customHeight="1">
      <c r="A1" s="428" t="s">
        <v>173</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1"/>
      <c r="AM1" s="1"/>
      <c r="AN1" s="1"/>
      <c r="AO1" s="1"/>
      <c r="AP1" s="1"/>
      <c r="AQ1" s="1"/>
      <c r="AR1" s="1"/>
      <c r="AS1" s="2"/>
      <c r="AU1" s="617"/>
      <c r="AV1" s="397"/>
      <c r="AW1" s="397"/>
      <c r="AX1" s="616"/>
      <c r="AY1" s="616"/>
      <c r="AZ1" s="616"/>
      <c r="BA1" s="616"/>
      <c r="BB1" s="616"/>
      <c r="BC1" s="617"/>
      <c r="BD1" s="617"/>
      <c r="BE1" s="617"/>
      <c r="BF1" s="617"/>
      <c r="BG1" s="617"/>
      <c r="BH1" s="617"/>
      <c r="BI1" s="617"/>
      <c r="BJ1" s="617"/>
      <c r="BK1" s="617"/>
      <c r="BL1" s="617"/>
      <c r="BM1" s="617"/>
      <c r="BN1" s="617"/>
      <c r="BO1" s="617"/>
      <c r="BP1" s="617"/>
      <c r="BQ1" s="617"/>
      <c r="BR1" s="617"/>
      <c r="BS1" s="617"/>
    </row>
    <row r="2" spans="1:38" s="3" customFormat="1" ht="84.75" customHeight="1">
      <c r="A2" s="4"/>
      <c r="X2" s="73"/>
      <c r="Y2" s="73"/>
      <c r="Z2" s="73"/>
      <c r="AL2" s="277">
        <v>45383</v>
      </c>
    </row>
    <row r="3" s="3" customFormat="1" ht="22.5" customHeight="1">
      <c r="A3" s="4" t="s">
        <v>147</v>
      </c>
    </row>
    <row r="4" ht="12" thickBot="1"/>
    <row r="5" spans="2:39" ht="18.75" customHeight="1">
      <c r="B5" s="556"/>
      <c r="C5" s="557"/>
      <c r="D5" s="441" t="s">
        <v>0</v>
      </c>
      <c r="E5" s="442"/>
      <c r="F5" s="442"/>
      <c r="G5" s="442"/>
      <c r="H5" s="442"/>
      <c r="I5" s="442"/>
      <c r="J5" s="442"/>
      <c r="K5" s="442"/>
      <c r="L5" s="443"/>
      <c r="M5" s="441" t="s">
        <v>1</v>
      </c>
      <c r="N5" s="442"/>
      <c r="O5" s="442"/>
      <c r="P5" s="442"/>
      <c r="Q5" s="442"/>
      <c r="R5" s="442"/>
      <c r="S5" s="442"/>
      <c r="T5" s="442"/>
      <c r="U5" s="443"/>
      <c r="V5" s="441" t="s">
        <v>2</v>
      </c>
      <c r="W5" s="442"/>
      <c r="X5" s="442"/>
      <c r="Y5" s="442"/>
      <c r="Z5" s="442"/>
      <c r="AA5" s="442"/>
      <c r="AB5" s="442"/>
      <c r="AC5" s="442"/>
      <c r="AD5" s="443"/>
      <c r="AE5" s="441" t="s">
        <v>111</v>
      </c>
      <c r="AF5" s="442"/>
      <c r="AG5" s="442"/>
      <c r="AH5" s="442"/>
      <c r="AI5" s="442"/>
      <c r="AJ5" s="442"/>
      <c r="AK5" s="442"/>
      <c r="AL5" s="442"/>
      <c r="AM5" s="443"/>
    </row>
    <row r="6" spans="2:39" ht="24">
      <c r="B6" s="615"/>
      <c r="C6" s="559"/>
      <c r="D6" s="7" t="s">
        <v>69</v>
      </c>
      <c r="E6" s="386" t="s">
        <v>68</v>
      </c>
      <c r="F6" s="451"/>
      <c r="G6" s="673" t="s">
        <v>64</v>
      </c>
      <c r="H6" s="674"/>
      <c r="I6" s="674"/>
      <c r="J6" s="674"/>
      <c r="K6" s="674"/>
      <c r="L6" s="675"/>
      <c r="M6" s="7" t="s">
        <v>69</v>
      </c>
      <c r="N6" s="386" t="s">
        <v>68</v>
      </c>
      <c r="O6" s="451"/>
      <c r="P6" s="673" t="s">
        <v>64</v>
      </c>
      <c r="Q6" s="674"/>
      <c r="R6" s="674"/>
      <c r="S6" s="674"/>
      <c r="T6" s="674"/>
      <c r="U6" s="675"/>
      <c r="V6" s="7" t="s">
        <v>69</v>
      </c>
      <c r="W6" s="386" t="s">
        <v>68</v>
      </c>
      <c r="X6" s="451"/>
      <c r="Y6" s="673" t="s">
        <v>64</v>
      </c>
      <c r="Z6" s="674"/>
      <c r="AA6" s="674"/>
      <c r="AB6" s="674"/>
      <c r="AC6" s="674"/>
      <c r="AD6" s="675"/>
      <c r="AE6" s="7" t="s">
        <v>69</v>
      </c>
      <c r="AF6" s="389" t="s">
        <v>68</v>
      </c>
      <c r="AG6" s="621"/>
      <c r="AH6" s="673" t="s">
        <v>64</v>
      </c>
      <c r="AI6" s="674"/>
      <c r="AJ6" s="674"/>
      <c r="AK6" s="674"/>
      <c r="AL6" s="674"/>
      <c r="AM6" s="675"/>
    </row>
    <row r="7" spans="2:39" ht="17.25" customHeight="1" thickBot="1">
      <c r="B7" s="75"/>
      <c r="C7" s="76"/>
      <c r="D7" s="91" t="s">
        <v>80</v>
      </c>
      <c r="E7" s="416" t="s">
        <v>67</v>
      </c>
      <c r="F7" s="417"/>
      <c r="G7" s="438" t="s">
        <v>65</v>
      </c>
      <c r="H7" s="438"/>
      <c r="I7" s="438" t="s">
        <v>66</v>
      </c>
      <c r="J7" s="439"/>
      <c r="K7" s="438" t="s">
        <v>112</v>
      </c>
      <c r="L7" s="446"/>
      <c r="M7" s="91" t="s">
        <v>79</v>
      </c>
      <c r="N7" s="416" t="s">
        <v>67</v>
      </c>
      <c r="O7" s="417"/>
      <c r="P7" s="438" t="s">
        <v>65</v>
      </c>
      <c r="Q7" s="438"/>
      <c r="R7" s="438" t="s">
        <v>66</v>
      </c>
      <c r="S7" s="439"/>
      <c r="T7" s="438" t="s">
        <v>112</v>
      </c>
      <c r="U7" s="446"/>
      <c r="V7" s="91" t="s">
        <v>79</v>
      </c>
      <c r="W7" s="416" t="s">
        <v>67</v>
      </c>
      <c r="X7" s="417"/>
      <c r="Y7" s="438" t="s">
        <v>65</v>
      </c>
      <c r="Z7" s="438"/>
      <c r="AA7" s="438" t="s">
        <v>66</v>
      </c>
      <c r="AB7" s="439"/>
      <c r="AC7" s="438" t="s">
        <v>112</v>
      </c>
      <c r="AD7" s="446"/>
      <c r="AE7" s="91" t="s">
        <v>79</v>
      </c>
      <c r="AF7" s="416" t="s">
        <v>67</v>
      </c>
      <c r="AG7" s="417"/>
      <c r="AH7" s="438" t="s">
        <v>65</v>
      </c>
      <c r="AI7" s="438"/>
      <c r="AJ7" s="438" t="s">
        <v>66</v>
      </c>
      <c r="AK7" s="439"/>
      <c r="AL7" s="438" t="s">
        <v>112</v>
      </c>
      <c r="AM7" s="446"/>
    </row>
    <row r="8" spans="2:39" ht="27" customHeight="1">
      <c r="B8" s="8" t="s">
        <v>3</v>
      </c>
      <c r="C8" s="9" t="s">
        <v>4</v>
      </c>
      <c r="D8" s="235">
        <v>645</v>
      </c>
      <c r="E8" s="236">
        <f>ROUNDDOWN(D8*10.17,0)</f>
        <v>6559</v>
      </c>
      <c r="F8" s="237" t="s">
        <v>5</v>
      </c>
      <c r="G8" s="238">
        <f>ROUNDUP(E8*10%,0)</f>
        <v>656</v>
      </c>
      <c r="H8" s="237" t="s">
        <v>5</v>
      </c>
      <c r="I8" s="238">
        <f>ROUNDUP(E8*20%,0)</f>
        <v>1312</v>
      </c>
      <c r="J8" s="237" t="s">
        <v>5</v>
      </c>
      <c r="K8" s="238">
        <f>ROUNDUP(E8*30%,0)</f>
        <v>1968</v>
      </c>
      <c r="L8" s="237" t="s">
        <v>5</v>
      </c>
      <c r="M8" s="235">
        <v>645</v>
      </c>
      <c r="N8" s="236">
        <f>ROUNDDOWN(M8*10.17,0)</f>
        <v>6559</v>
      </c>
      <c r="O8" s="237" t="s">
        <v>5</v>
      </c>
      <c r="P8" s="239">
        <f>ROUNDUP(N8*10%,0)</f>
        <v>656</v>
      </c>
      <c r="Q8" s="237" t="s">
        <v>8</v>
      </c>
      <c r="R8" s="238">
        <f>ROUNDUP(N8*20%,0)</f>
        <v>1312</v>
      </c>
      <c r="S8" s="237" t="s">
        <v>5</v>
      </c>
      <c r="T8" s="238">
        <f>ROUNDUP(N8*30%,0)</f>
        <v>1968</v>
      </c>
      <c r="U8" s="237" t="s">
        <v>5</v>
      </c>
      <c r="V8" s="235">
        <v>746</v>
      </c>
      <c r="W8" s="236">
        <f>ROUNDDOWN(V8*10.17,0)</f>
        <v>7586</v>
      </c>
      <c r="X8" s="237" t="s">
        <v>5</v>
      </c>
      <c r="Y8" s="239">
        <f>ROUNDUP(W8*10%,0)</f>
        <v>759</v>
      </c>
      <c r="Z8" s="237" t="s">
        <v>8</v>
      </c>
      <c r="AA8" s="238">
        <f>ROUNDUP(W8*20%,0)</f>
        <v>1518</v>
      </c>
      <c r="AB8" s="240" t="s">
        <v>5</v>
      </c>
      <c r="AC8" s="238">
        <f>ROUNDUP(W8*30%,0)</f>
        <v>2276</v>
      </c>
      <c r="AD8" s="237" t="s">
        <v>5</v>
      </c>
      <c r="AE8" s="235">
        <v>746</v>
      </c>
      <c r="AF8" s="236">
        <f>ROUNDDOWN(AE8*10.17,0)</f>
        <v>7586</v>
      </c>
      <c r="AG8" s="237" t="s">
        <v>5</v>
      </c>
      <c r="AH8" s="239">
        <f>ROUNDUP(AF8*10%,0)</f>
        <v>759</v>
      </c>
      <c r="AI8" s="237" t="s">
        <v>8</v>
      </c>
      <c r="AJ8" s="238">
        <f>ROUNDUP(AF8*20%,0)</f>
        <v>1518</v>
      </c>
      <c r="AK8" s="237" t="s">
        <v>5</v>
      </c>
      <c r="AL8" s="238">
        <f>ROUNDUP(AF8*30%,0)</f>
        <v>2276</v>
      </c>
      <c r="AM8" s="266" t="s">
        <v>5</v>
      </c>
    </row>
    <row r="9" spans="2:39" ht="27" customHeight="1">
      <c r="B9" s="12" t="s">
        <v>6</v>
      </c>
      <c r="C9" s="13" t="s">
        <v>7</v>
      </c>
      <c r="D9" s="243">
        <v>715</v>
      </c>
      <c r="E9" s="244">
        <f>ROUNDDOWN(D9*10.17,0)</f>
        <v>7271</v>
      </c>
      <c r="F9" s="245" t="s">
        <v>5</v>
      </c>
      <c r="G9" s="246">
        <f>ROUNDUP(E9*10%,0)</f>
        <v>728</v>
      </c>
      <c r="H9" s="245" t="s">
        <v>5</v>
      </c>
      <c r="I9" s="246">
        <f>ROUNDUP(E9*20%,0)</f>
        <v>1455</v>
      </c>
      <c r="J9" s="245" t="s">
        <v>5</v>
      </c>
      <c r="K9" s="246">
        <f>ROUNDUP(E9*30%,0)</f>
        <v>2182</v>
      </c>
      <c r="L9" s="247" t="s">
        <v>8</v>
      </c>
      <c r="M9" s="243">
        <v>715</v>
      </c>
      <c r="N9" s="244">
        <f>ROUNDDOWN(M9*10.17,0)</f>
        <v>7271</v>
      </c>
      <c r="O9" s="245" t="s">
        <v>8</v>
      </c>
      <c r="P9" s="246">
        <f>ROUNDUP(N9*10%,0)</f>
        <v>728</v>
      </c>
      <c r="Q9" s="245" t="s">
        <v>8</v>
      </c>
      <c r="R9" s="246">
        <f>ROUNDUP(N9*20%,0)</f>
        <v>1455</v>
      </c>
      <c r="S9" s="245" t="s">
        <v>5</v>
      </c>
      <c r="T9" s="246">
        <f>ROUNDUP(N9*30%,0)</f>
        <v>2182</v>
      </c>
      <c r="U9" s="247" t="s">
        <v>8</v>
      </c>
      <c r="V9" s="248">
        <v>815</v>
      </c>
      <c r="W9" s="244">
        <f>ROUNDDOWN(V9*10.17,0)</f>
        <v>8288</v>
      </c>
      <c r="X9" s="245" t="s">
        <v>8</v>
      </c>
      <c r="Y9" s="246">
        <f>ROUNDUP(W9*10%,0)</f>
        <v>829</v>
      </c>
      <c r="Z9" s="245" t="s">
        <v>8</v>
      </c>
      <c r="AA9" s="246">
        <f>ROUNDUP(W9*20%,0)</f>
        <v>1658</v>
      </c>
      <c r="AB9" s="249" t="s">
        <v>5</v>
      </c>
      <c r="AC9" s="246">
        <f>ROUNDUP(W9*30%,0)</f>
        <v>2487</v>
      </c>
      <c r="AD9" s="247" t="s">
        <v>8</v>
      </c>
      <c r="AE9" s="248">
        <v>815</v>
      </c>
      <c r="AF9" s="244">
        <f>ROUNDDOWN(AE9*10.17,0)</f>
        <v>8288</v>
      </c>
      <c r="AG9" s="245" t="s">
        <v>8</v>
      </c>
      <c r="AH9" s="246">
        <f>ROUNDUP(AF9*10%,0)</f>
        <v>829</v>
      </c>
      <c r="AI9" s="245" t="s">
        <v>8</v>
      </c>
      <c r="AJ9" s="246">
        <f>ROUNDUP(AF9*20%,0)</f>
        <v>1658</v>
      </c>
      <c r="AK9" s="245" t="s">
        <v>5</v>
      </c>
      <c r="AL9" s="246">
        <f>ROUNDUP(AF9*30%,0)</f>
        <v>2487</v>
      </c>
      <c r="AM9" s="247" t="s">
        <v>8</v>
      </c>
    </row>
    <row r="10" spans="2:39" ht="27" customHeight="1">
      <c r="B10" s="12" t="s">
        <v>9</v>
      </c>
      <c r="C10" s="13" t="s">
        <v>7</v>
      </c>
      <c r="D10" s="243">
        <v>787</v>
      </c>
      <c r="E10" s="244">
        <f>ROUNDDOWN(D10*10.17,0)</f>
        <v>8003</v>
      </c>
      <c r="F10" s="245" t="s">
        <v>5</v>
      </c>
      <c r="G10" s="246">
        <f>ROUNDUP(E10*10%,0)</f>
        <v>801</v>
      </c>
      <c r="H10" s="245" t="s">
        <v>5</v>
      </c>
      <c r="I10" s="246">
        <f>ROUNDUP(E10*20%,0)</f>
        <v>1601</v>
      </c>
      <c r="J10" s="245" t="s">
        <v>5</v>
      </c>
      <c r="K10" s="246">
        <f>ROUNDUP(E10*30%,0)</f>
        <v>2401</v>
      </c>
      <c r="L10" s="247" t="s">
        <v>8</v>
      </c>
      <c r="M10" s="243">
        <v>787</v>
      </c>
      <c r="N10" s="244">
        <f>ROUNDDOWN(M10*10.17,0)</f>
        <v>8003</v>
      </c>
      <c r="O10" s="245" t="s">
        <v>8</v>
      </c>
      <c r="P10" s="246">
        <f>ROUNDUP(N10*10%,0)</f>
        <v>801</v>
      </c>
      <c r="Q10" s="245" t="s">
        <v>8</v>
      </c>
      <c r="R10" s="246">
        <f>ROUNDUP(N10*20%,0)</f>
        <v>1601</v>
      </c>
      <c r="S10" s="245" t="s">
        <v>5</v>
      </c>
      <c r="T10" s="246">
        <f>ROUNDUP(N10*30%,0)</f>
        <v>2401</v>
      </c>
      <c r="U10" s="247" t="s">
        <v>8</v>
      </c>
      <c r="V10" s="248">
        <v>891</v>
      </c>
      <c r="W10" s="244">
        <f>ROUNDDOWN(V10*10.17,0)</f>
        <v>9061</v>
      </c>
      <c r="X10" s="245" t="s">
        <v>8</v>
      </c>
      <c r="Y10" s="246">
        <f>ROUNDUP(W10*10%,0)</f>
        <v>907</v>
      </c>
      <c r="Z10" s="245" t="s">
        <v>8</v>
      </c>
      <c r="AA10" s="246">
        <f>ROUNDUP(W10*20%,0)</f>
        <v>1813</v>
      </c>
      <c r="AB10" s="249" t="s">
        <v>5</v>
      </c>
      <c r="AC10" s="246">
        <f>ROUNDUP(W10*30%,0)</f>
        <v>2719</v>
      </c>
      <c r="AD10" s="247" t="s">
        <v>8</v>
      </c>
      <c r="AE10" s="248">
        <v>891</v>
      </c>
      <c r="AF10" s="244">
        <f>ROUNDDOWN(AE10*10.17,0)</f>
        <v>9061</v>
      </c>
      <c r="AG10" s="245" t="s">
        <v>8</v>
      </c>
      <c r="AH10" s="246">
        <f>ROUNDUP(AF10*10%,0)</f>
        <v>907</v>
      </c>
      <c r="AI10" s="245" t="s">
        <v>8</v>
      </c>
      <c r="AJ10" s="246">
        <f>ROUNDUP(AF10*20%,0)</f>
        <v>1813</v>
      </c>
      <c r="AK10" s="245" t="s">
        <v>5</v>
      </c>
      <c r="AL10" s="246">
        <f>ROUNDUP(AF10*30%,0)</f>
        <v>2719</v>
      </c>
      <c r="AM10" s="247" t="s">
        <v>8</v>
      </c>
    </row>
    <row r="11" spans="2:39" ht="27" customHeight="1">
      <c r="B11" s="12" t="s">
        <v>10</v>
      </c>
      <c r="C11" s="13" t="s">
        <v>7</v>
      </c>
      <c r="D11" s="243">
        <v>856</v>
      </c>
      <c r="E11" s="244">
        <f>ROUNDDOWN(D11*10.17,0)</f>
        <v>8705</v>
      </c>
      <c r="F11" s="245" t="s">
        <v>5</v>
      </c>
      <c r="G11" s="246">
        <f>ROUNDUP(E11*10%,0)</f>
        <v>871</v>
      </c>
      <c r="H11" s="245" t="s">
        <v>5</v>
      </c>
      <c r="I11" s="246">
        <f>ROUNDUP(E11*20%,0)</f>
        <v>1741</v>
      </c>
      <c r="J11" s="245" t="s">
        <v>5</v>
      </c>
      <c r="K11" s="246">
        <f>ROUNDUP(E11*30%,0)</f>
        <v>2612</v>
      </c>
      <c r="L11" s="247" t="s">
        <v>8</v>
      </c>
      <c r="M11" s="243">
        <v>856</v>
      </c>
      <c r="N11" s="244">
        <f>ROUNDDOWN(M11*10.17,0)</f>
        <v>8705</v>
      </c>
      <c r="O11" s="245" t="s">
        <v>8</v>
      </c>
      <c r="P11" s="246">
        <f>ROUNDUP(N11*10%,0)</f>
        <v>871</v>
      </c>
      <c r="Q11" s="245" t="s">
        <v>8</v>
      </c>
      <c r="R11" s="246">
        <f>ROUNDUP(N11*20%,0)</f>
        <v>1741</v>
      </c>
      <c r="S11" s="245" t="s">
        <v>5</v>
      </c>
      <c r="T11" s="246">
        <f>ROUNDUP(N11*30%,0)</f>
        <v>2612</v>
      </c>
      <c r="U11" s="247" t="s">
        <v>8</v>
      </c>
      <c r="V11" s="248">
        <v>959</v>
      </c>
      <c r="W11" s="244">
        <f>ROUNDDOWN(V11*10.17,0)</f>
        <v>9753</v>
      </c>
      <c r="X11" s="245" t="s">
        <v>8</v>
      </c>
      <c r="Y11" s="246">
        <f>ROUNDUP(W11*10%,0)</f>
        <v>976</v>
      </c>
      <c r="Z11" s="245" t="s">
        <v>8</v>
      </c>
      <c r="AA11" s="246">
        <f>ROUNDUP(W11*20%,0)</f>
        <v>1951</v>
      </c>
      <c r="AB11" s="249" t="s">
        <v>5</v>
      </c>
      <c r="AC11" s="246">
        <f>ROUNDUP(W11*30%,0)</f>
        <v>2926</v>
      </c>
      <c r="AD11" s="247" t="s">
        <v>8</v>
      </c>
      <c r="AE11" s="248">
        <v>959</v>
      </c>
      <c r="AF11" s="244">
        <f>ROUNDDOWN(AE11*10.17,0)</f>
        <v>9753</v>
      </c>
      <c r="AG11" s="245" t="s">
        <v>8</v>
      </c>
      <c r="AH11" s="246">
        <f>ROUNDUP(AF11*10%,0)</f>
        <v>976</v>
      </c>
      <c r="AI11" s="245" t="s">
        <v>8</v>
      </c>
      <c r="AJ11" s="246">
        <f>ROUNDUP(AF11*20%,0)</f>
        <v>1951</v>
      </c>
      <c r="AK11" s="245" t="s">
        <v>5</v>
      </c>
      <c r="AL11" s="246">
        <f>ROUNDUP(AF11*30%,0)</f>
        <v>2926</v>
      </c>
      <c r="AM11" s="247" t="s">
        <v>8</v>
      </c>
    </row>
    <row r="12" spans="2:39" ht="27" customHeight="1" thickBot="1">
      <c r="B12" s="19" t="s">
        <v>11</v>
      </c>
      <c r="C12" s="20" t="s">
        <v>7</v>
      </c>
      <c r="D12" s="251">
        <v>926</v>
      </c>
      <c r="E12" s="252">
        <f>ROUNDDOWN(D12*10.17,0)</f>
        <v>9417</v>
      </c>
      <c r="F12" s="253" t="s">
        <v>5</v>
      </c>
      <c r="G12" s="254">
        <f>ROUNDUP(E12*10%,0)</f>
        <v>942</v>
      </c>
      <c r="H12" s="253" t="s">
        <v>5</v>
      </c>
      <c r="I12" s="254">
        <f>ROUNDUP(E12*20%,0)</f>
        <v>1884</v>
      </c>
      <c r="J12" s="253" t="s">
        <v>5</v>
      </c>
      <c r="K12" s="254">
        <f>ROUNDUP(E12*30%,0)</f>
        <v>2826</v>
      </c>
      <c r="L12" s="255" t="s">
        <v>8</v>
      </c>
      <c r="M12" s="251">
        <v>926</v>
      </c>
      <c r="N12" s="252">
        <f>ROUNDDOWN(M12*10.17,0)</f>
        <v>9417</v>
      </c>
      <c r="O12" s="253" t="s">
        <v>8</v>
      </c>
      <c r="P12" s="254">
        <f>ROUNDUP(N12*10%,0)</f>
        <v>942</v>
      </c>
      <c r="Q12" s="253" t="s">
        <v>8</v>
      </c>
      <c r="R12" s="254">
        <f>ROUNDUP(N12*20%,0)</f>
        <v>1884</v>
      </c>
      <c r="S12" s="253" t="s">
        <v>5</v>
      </c>
      <c r="T12" s="254">
        <f>ROUNDUP(N12*30%,0)</f>
        <v>2826</v>
      </c>
      <c r="U12" s="255" t="s">
        <v>8</v>
      </c>
      <c r="V12" s="256">
        <v>1028</v>
      </c>
      <c r="W12" s="252">
        <f>ROUNDDOWN(V12*10.17,0)</f>
        <v>10454</v>
      </c>
      <c r="X12" s="253" t="s">
        <v>8</v>
      </c>
      <c r="Y12" s="254">
        <f>ROUNDUP(W12*10%,0)</f>
        <v>1046</v>
      </c>
      <c r="Z12" s="253" t="s">
        <v>8</v>
      </c>
      <c r="AA12" s="254">
        <f>ROUNDUP(W12*20%,0)</f>
        <v>2091</v>
      </c>
      <c r="AB12" s="257" t="s">
        <v>5</v>
      </c>
      <c r="AC12" s="254">
        <f>ROUNDUP(W12*30%,0)</f>
        <v>3137</v>
      </c>
      <c r="AD12" s="255" t="s">
        <v>8</v>
      </c>
      <c r="AE12" s="256">
        <v>1028</v>
      </c>
      <c r="AF12" s="252">
        <f>ROUNDDOWN(AE12*10.17,0)</f>
        <v>10454</v>
      </c>
      <c r="AG12" s="253" t="s">
        <v>8</v>
      </c>
      <c r="AH12" s="254">
        <f>ROUNDUP(AF12*10%,0)</f>
        <v>1046</v>
      </c>
      <c r="AI12" s="253" t="s">
        <v>8</v>
      </c>
      <c r="AJ12" s="254">
        <f>ROUNDUP(AF12*20%,0)</f>
        <v>2091</v>
      </c>
      <c r="AK12" s="253" t="s">
        <v>5</v>
      </c>
      <c r="AL12" s="254">
        <f>ROUNDUP(AF12*30%,0)</f>
        <v>3137</v>
      </c>
      <c r="AM12" s="255" t="s">
        <v>8</v>
      </c>
    </row>
    <row r="13" spans="2:39" ht="12" customHeight="1">
      <c r="B13" s="66"/>
      <c r="C13" s="66"/>
      <c r="D13" s="134"/>
      <c r="E13" s="68"/>
      <c r="F13" s="68"/>
      <c r="G13" s="68"/>
      <c r="H13" s="68"/>
      <c r="I13" s="68"/>
      <c r="J13" s="68"/>
      <c r="K13" s="68"/>
      <c r="L13" s="68"/>
      <c r="M13" s="134"/>
      <c r="N13" s="68"/>
      <c r="O13" s="68"/>
      <c r="P13" s="68"/>
      <c r="Q13" s="68"/>
      <c r="R13" s="68"/>
      <c r="S13" s="68"/>
      <c r="T13" s="68"/>
      <c r="U13" s="68"/>
      <c r="V13" s="68"/>
      <c r="W13" s="68"/>
      <c r="X13" s="68"/>
      <c r="Y13" s="68"/>
      <c r="Z13" s="68"/>
      <c r="AA13" s="68"/>
      <c r="AB13" s="70"/>
      <c r="AC13" s="68"/>
      <c r="AD13" s="68"/>
      <c r="AE13" s="68"/>
      <c r="AF13" s="68"/>
      <c r="AG13" s="68"/>
      <c r="AH13" s="68"/>
      <c r="AI13" s="68"/>
      <c r="AJ13" s="68"/>
      <c r="AK13" s="68"/>
      <c r="AL13" s="68"/>
      <c r="AM13" s="68"/>
    </row>
    <row r="14" spans="2:39" s="349" customFormat="1" ht="19.5" customHeight="1">
      <c r="B14" s="620" t="s">
        <v>169</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350"/>
    </row>
    <row r="15" spans="2:39" s="349" customFormat="1" ht="39.75" customHeight="1">
      <c r="B15" s="620" t="s">
        <v>178</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350"/>
    </row>
    <row r="16" spans="2:39" s="349" customFormat="1" ht="19.5" customHeight="1">
      <c r="B16" s="620" t="s">
        <v>170</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350"/>
    </row>
    <row r="17" spans="2:38" ht="19.5" customHeight="1">
      <c r="B17" s="627" t="s">
        <v>167</v>
      </c>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row>
    <row r="18" spans="2:38" ht="19.5" customHeight="1">
      <c r="B18" s="627" t="s">
        <v>168</v>
      </c>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row>
    <row r="19" spans="2:38" ht="19.5" customHeight="1">
      <c r="B19" s="620" t="s">
        <v>172</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row>
    <row r="20" spans="2:38" ht="19.5" customHeight="1">
      <c r="B20" s="628" t="s">
        <v>171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row>
    <row r="21" spans="2:37" ht="9" customHeight="1">
      <c r="B21" s="66"/>
      <c r="C21" s="66"/>
      <c r="D21" s="67"/>
      <c r="E21" s="68"/>
      <c r="F21" s="68"/>
      <c r="G21" s="68"/>
      <c r="H21" s="68"/>
      <c r="I21" s="68"/>
      <c r="J21" s="68"/>
      <c r="K21" s="68"/>
      <c r="L21" s="68"/>
      <c r="M21" s="69"/>
      <c r="N21" s="68"/>
      <c r="O21" s="68"/>
      <c r="P21" s="68"/>
      <c r="Q21" s="68"/>
      <c r="R21" s="68"/>
      <c r="S21" s="68"/>
      <c r="T21" s="68"/>
      <c r="U21" s="68"/>
      <c r="V21" s="69"/>
      <c r="W21" s="68"/>
      <c r="X21" s="68"/>
      <c r="Y21" s="68"/>
      <c r="Z21" s="68"/>
      <c r="AA21" s="68"/>
      <c r="AB21" s="70"/>
      <c r="AC21" s="70"/>
      <c r="AD21" s="70"/>
      <c r="AE21" s="71"/>
      <c r="AF21" s="68"/>
      <c r="AG21" s="68"/>
      <c r="AH21" s="68"/>
      <c r="AI21" s="68"/>
      <c r="AJ21" s="68"/>
      <c r="AK21" s="68"/>
    </row>
    <row r="22" ht="15" customHeight="1">
      <c r="B22" s="72" t="s">
        <v>12</v>
      </c>
    </row>
    <row r="23" spans="2:39" ht="18.75" customHeight="1">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1"/>
      <c r="AA23" s="532" t="s">
        <v>72</v>
      </c>
      <c r="AB23" s="530"/>
      <c r="AC23" s="530"/>
      <c r="AD23" s="530"/>
      <c r="AE23" s="531"/>
      <c r="AF23" s="533" t="s">
        <v>75</v>
      </c>
      <c r="AG23" s="534"/>
      <c r="AH23" s="693" t="s">
        <v>71</v>
      </c>
      <c r="AI23" s="694"/>
      <c r="AJ23" s="694"/>
      <c r="AK23" s="694"/>
      <c r="AL23" s="694"/>
      <c r="AM23" s="695"/>
    </row>
    <row r="24" spans="2:39" ht="13.5" thickBo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7"/>
      <c r="AA24" s="538" t="s">
        <v>81</v>
      </c>
      <c r="AB24" s="539"/>
      <c r="AC24" s="539"/>
      <c r="AD24" s="539"/>
      <c r="AE24" s="540"/>
      <c r="AF24" s="541" t="s">
        <v>74</v>
      </c>
      <c r="AG24" s="542"/>
      <c r="AH24" s="625" t="s">
        <v>65</v>
      </c>
      <c r="AI24" s="625"/>
      <c r="AJ24" s="625" t="s">
        <v>66</v>
      </c>
      <c r="AK24" s="676"/>
      <c r="AL24" s="709" t="s">
        <v>112</v>
      </c>
      <c r="AM24" s="710"/>
    </row>
    <row r="25" spans="2:39" ht="24.75" customHeight="1" thickTop="1">
      <c r="B25" s="612" t="s">
        <v>179</v>
      </c>
      <c r="C25" s="613"/>
      <c r="D25" s="613"/>
      <c r="E25" s="614"/>
      <c r="F25" s="58"/>
      <c r="G25" s="85"/>
      <c r="H25" s="85"/>
      <c r="I25" s="609" t="s">
        <v>14</v>
      </c>
      <c r="J25" s="609"/>
      <c r="K25" s="609"/>
      <c r="L25" s="609"/>
      <c r="M25" s="609"/>
      <c r="N25" s="609"/>
      <c r="O25" s="609"/>
      <c r="P25" s="609"/>
      <c r="Q25" s="609"/>
      <c r="R25" s="609"/>
      <c r="S25" s="609"/>
      <c r="T25" s="609"/>
      <c r="U25" s="609"/>
      <c r="V25" s="609"/>
      <c r="W25" s="609"/>
      <c r="X25" s="609"/>
      <c r="Y25" s="77"/>
      <c r="Z25" s="77"/>
      <c r="AA25" s="59"/>
      <c r="AB25" s="610" t="s">
        <v>15</v>
      </c>
      <c r="AC25" s="610"/>
      <c r="AD25" s="610"/>
      <c r="AE25" s="611"/>
      <c r="AF25" s="60">
        <f>ROUNDDOWN(AB25*10.17,0)</f>
        <v>122</v>
      </c>
      <c r="AG25" s="61" t="s">
        <v>5</v>
      </c>
      <c r="AH25" s="92">
        <f>ROUNDUP(AF25*10%,0)</f>
        <v>13</v>
      </c>
      <c r="AI25" s="61" t="s">
        <v>8</v>
      </c>
      <c r="AJ25" s="62">
        <f>ROUNDUP(AF25*20%,0)</f>
        <v>25</v>
      </c>
      <c r="AK25" s="113" t="s">
        <v>5</v>
      </c>
      <c r="AL25" s="129">
        <f>ROUNDUP(AF25*30%,0)</f>
        <v>37</v>
      </c>
      <c r="AM25" s="63" t="s">
        <v>5</v>
      </c>
    </row>
    <row r="26" spans="2:39" ht="24.75" customHeight="1">
      <c r="B26" s="523" t="s">
        <v>59</v>
      </c>
      <c r="C26" s="524"/>
      <c r="D26" s="524"/>
      <c r="E26" s="525"/>
      <c r="F26" s="32"/>
      <c r="G26" s="78"/>
      <c r="H26" s="78"/>
      <c r="I26" s="526" t="s">
        <v>14</v>
      </c>
      <c r="J26" s="526"/>
      <c r="K26" s="526"/>
      <c r="L26" s="526"/>
      <c r="M26" s="526"/>
      <c r="N26" s="526"/>
      <c r="O26" s="526"/>
      <c r="P26" s="526"/>
      <c r="Q26" s="526"/>
      <c r="R26" s="526"/>
      <c r="S26" s="526"/>
      <c r="T26" s="526"/>
      <c r="U26" s="526"/>
      <c r="V26" s="526"/>
      <c r="W26" s="526"/>
      <c r="X26" s="526"/>
      <c r="Y26" s="84"/>
      <c r="Z26" s="84"/>
      <c r="AA26" s="74"/>
      <c r="AB26" s="449" t="s">
        <v>60</v>
      </c>
      <c r="AC26" s="449"/>
      <c r="AD26" s="449"/>
      <c r="AE26" s="598"/>
      <c r="AF26" s="34">
        <f aca="true" t="shared" si="0" ref="AF26:AF57">ROUNDDOWN(AB26*10.17,0)</f>
        <v>569</v>
      </c>
      <c r="AG26" s="40" t="s">
        <v>5</v>
      </c>
      <c r="AH26" s="93">
        <f aca="true" t="shared" si="1" ref="AH26:AH57">ROUNDUP(AF26*10%,0)</f>
        <v>57</v>
      </c>
      <c r="AI26" s="40" t="s">
        <v>8</v>
      </c>
      <c r="AJ26" s="64">
        <f aca="true" t="shared" si="2" ref="AJ26:AJ57">ROUNDUP(AF26*20%,0)</f>
        <v>114</v>
      </c>
      <c r="AK26" s="114" t="s">
        <v>5</v>
      </c>
      <c r="AL26" s="119">
        <f>ROUNDUP(AF26*30%,0)</f>
        <v>171</v>
      </c>
      <c r="AM26" s="120" t="s">
        <v>8</v>
      </c>
    </row>
    <row r="27" spans="2:39" ht="24.75" customHeight="1">
      <c r="B27" s="602" t="s">
        <v>16</v>
      </c>
      <c r="C27" s="603"/>
      <c r="D27" s="603"/>
      <c r="E27" s="575"/>
      <c r="F27" s="161"/>
      <c r="G27" s="82"/>
      <c r="H27" s="82"/>
      <c r="I27" s="571" t="s">
        <v>14</v>
      </c>
      <c r="J27" s="530"/>
      <c r="K27" s="530"/>
      <c r="L27" s="530"/>
      <c r="M27" s="530"/>
      <c r="N27" s="530"/>
      <c r="O27" s="530"/>
      <c r="P27" s="530"/>
      <c r="Q27" s="530"/>
      <c r="R27" s="530"/>
      <c r="S27" s="530"/>
      <c r="T27" s="530"/>
      <c r="U27" s="530"/>
      <c r="V27" s="530"/>
      <c r="W27" s="530"/>
      <c r="X27" s="530"/>
      <c r="Y27" s="138"/>
      <c r="Z27" s="138"/>
      <c r="AA27" s="162"/>
      <c r="AB27" s="604" t="s">
        <v>18</v>
      </c>
      <c r="AC27" s="604"/>
      <c r="AD27" s="604"/>
      <c r="AE27" s="605"/>
      <c r="AF27" s="163">
        <f t="shared" si="0"/>
        <v>40</v>
      </c>
      <c r="AG27" s="42" t="s">
        <v>5</v>
      </c>
      <c r="AH27" s="95">
        <f t="shared" si="1"/>
        <v>4</v>
      </c>
      <c r="AI27" s="42" t="s">
        <v>8</v>
      </c>
      <c r="AJ27" s="164">
        <f t="shared" si="2"/>
        <v>8</v>
      </c>
      <c r="AK27" s="165" t="s">
        <v>5</v>
      </c>
      <c r="AL27" s="142">
        <f aca="true" t="shared" si="3" ref="AL27:AL57">ROUNDUP(AF27*30%,0)</f>
        <v>12</v>
      </c>
      <c r="AM27" s="143" t="s">
        <v>8</v>
      </c>
    </row>
    <row r="28" spans="2:39" ht="24.75" customHeight="1">
      <c r="B28" s="588" t="s">
        <v>19</v>
      </c>
      <c r="C28" s="599"/>
      <c r="D28" s="599"/>
      <c r="E28" s="600"/>
      <c r="F28" s="145"/>
      <c r="G28" s="144"/>
      <c r="H28" s="144"/>
      <c r="I28" s="552" t="s">
        <v>14</v>
      </c>
      <c r="J28" s="601"/>
      <c r="K28" s="601"/>
      <c r="L28" s="601"/>
      <c r="M28" s="601"/>
      <c r="N28" s="601"/>
      <c r="O28" s="601"/>
      <c r="P28" s="601"/>
      <c r="Q28" s="601"/>
      <c r="R28" s="601"/>
      <c r="S28" s="601"/>
      <c r="T28" s="601"/>
      <c r="U28" s="601"/>
      <c r="V28" s="601"/>
      <c r="W28" s="601"/>
      <c r="X28" s="601"/>
      <c r="Y28" s="155"/>
      <c r="Z28" s="155"/>
      <c r="AA28" s="156"/>
      <c r="AB28" s="554" t="s">
        <v>20</v>
      </c>
      <c r="AC28" s="554"/>
      <c r="AD28" s="554"/>
      <c r="AE28" s="591"/>
      <c r="AF28" s="148">
        <f t="shared" si="0"/>
        <v>81</v>
      </c>
      <c r="AG28" s="149" t="s">
        <v>5</v>
      </c>
      <c r="AH28" s="150">
        <f t="shared" si="1"/>
        <v>9</v>
      </c>
      <c r="AI28" s="149" t="s">
        <v>8</v>
      </c>
      <c r="AJ28" s="151">
        <f t="shared" si="2"/>
        <v>17</v>
      </c>
      <c r="AK28" s="152" t="s">
        <v>5</v>
      </c>
      <c r="AL28" s="153">
        <f t="shared" si="3"/>
        <v>25</v>
      </c>
      <c r="AM28" s="154" t="s">
        <v>8</v>
      </c>
    </row>
    <row r="29" spans="2:39" ht="24.75" customHeight="1">
      <c r="B29" s="588" t="s">
        <v>95</v>
      </c>
      <c r="C29" s="589"/>
      <c r="D29" s="589"/>
      <c r="E29" s="590"/>
      <c r="F29" s="145"/>
      <c r="G29" s="144"/>
      <c r="H29" s="144"/>
      <c r="I29" s="552" t="s">
        <v>14</v>
      </c>
      <c r="J29" s="553"/>
      <c r="K29" s="553"/>
      <c r="L29" s="553"/>
      <c r="M29" s="553"/>
      <c r="N29" s="553"/>
      <c r="O29" s="553"/>
      <c r="P29" s="553"/>
      <c r="Q29" s="553"/>
      <c r="R29" s="553"/>
      <c r="S29" s="553"/>
      <c r="T29" s="553"/>
      <c r="U29" s="553"/>
      <c r="V29" s="553"/>
      <c r="W29" s="553"/>
      <c r="X29" s="553"/>
      <c r="Y29" s="146"/>
      <c r="Z29" s="146"/>
      <c r="AA29" s="147"/>
      <c r="AB29" s="554" t="s">
        <v>44</v>
      </c>
      <c r="AC29" s="554"/>
      <c r="AD29" s="554"/>
      <c r="AE29" s="591"/>
      <c r="AF29" s="187">
        <f>ROUNDDOWN(AB29*10.17,0)</f>
        <v>122</v>
      </c>
      <c r="AG29" s="188" t="s">
        <v>5</v>
      </c>
      <c r="AH29" s="189">
        <f t="shared" si="1"/>
        <v>13</v>
      </c>
      <c r="AI29" s="188" t="s">
        <v>8</v>
      </c>
      <c r="AJ29" s="190">
        <f t="shared" si="2"/>
        <v>25</v>
      </c>
      <c r="AK29" s="191" t="s">
        <v>5</v>
      </c>
      <c r="AL29" s="153">
        <f t="shared" si="3"/>
        <v>37</v>
      </c>
      <c r="AM29" s="154" t="s">
        <v>8</v>
      </c>
    </row>
    <row r="30" spans="2:39" ht="24.75" customHeight="1">
      <c r="B30" s="588" t="s">
        <v>96</v>
      </c>
      <c r="C30" s="589"/>
      <c r="D30" s="589"/>
      <c r="E30" s="590"/>
      <c r="F30" s="145"/>
      <c r="G30" s="144"/>
      <c r="H30" s="144"/>
      <c r="I30" s="552" t="s">
        <v>14</v>
      </c>
      <c r="J30" s="553"/>
      <c r="K30" s="553"/>
      <c r="L30" s="553"/>
      <c r="M30" s="553"/>
      <c r="N30" s="553"/>
      <c r="O30" s="553"/>
      <c r="P30" s="553"/>
      <c r="Q30" s="553"/>
      <c r="R30" s="553"/>
      <c r="S30" s="553"/>
      <c r="T30" s="553"/>
      <c r="U30" s="553"/>
      <c r="V30" s="553"/>
      <c r="W30" s="553"/>
      <c r="X30" s="553"/>
      <c r="Y30" s="146"/>
      <c r="Z30" s="146"/>
      <c r="AA30" s="147"/>
      <c r="AB30" s="554" t="s">
        <v>99</v>
      </c>
      <c r="AC30" s="554"/>
      <c r="AD30" s="554"/>
      <c r="AE30" s="591"/>
      <c r="AF30" s="187">
        <f>ROUNDDOWN(AB30*10.17,0)</f>
        <v>61</v>
      </c>
      <c r="AG30" s="188" t="s">
        <v>5</v>
      </c>
      <c r="AH30" s="189">
        <f t="shared" si="1"/>
        <v>7</v>
      </c>
      <c r="AI30" s="188" t="s">
        <v>8</v>
      </c>
      <c r="AJ30" s="190">
        <f t="shared" si="2"/>
        <v>13</v>
      </c>
      <c r="AK30" s="192" t="s">
        <v>5</v>
      </c>
      <c r="AL30" s="153">
        <f t="shared" si="3"/>
        <v>19</v>
      </c>
      <c r="AM30" s="154" t="s">
        <v>8</v>
      </c>
    </row>
    <row r="31" spans="2:39" ht="24.75" customHeight="1">
      <c r="B31" s="588" t="s">
        <v>97</v>
      </c>
      <c r="C31" s="589"/>
      <c r="D31" s="589"/>
      <c r="E31" s="590"/>
      <c r="F31" s="145"/>
      <c r="G31" s="144"/>
      <c r="H31" s="144"/>
      <c r="I31" s="552" t="s">
        <v>14</v>
      </c>
      <c r="J31" s="553"/>
      <c r="K31" s="553"/>
      <c r="L31" s="553"/>
      <c r="M31" s="553"/>
      <c r="N31" s="553"/>
      <c r="O31" s="553"/>
      <c r="P31" s="553"/>
      <c r="Q31" s="553"/>
      <c r="R31" s="553"/>
      <c r="S31" s="553"/>
      <c r="T31" s="553"/>
      <c r="U31" s="553"/>
      <c r="V31" s="553"/>
      <c r="W31" s="553"/>
      <c r="X31" s="553"/>
      <c r="Y31" s="146"/>
      <c r="Z31" s="146"/>
      <c r="AA31" s="147"/>
      <c r="AB31" s="554" t="s">
        <v>33</v>
      </c>
      <c r="AC31" s="554"/>
      <c r="AD31" s="554"/>
      <c r="AE31" s="591"/>
      <c r="AF31" s="187">
        <f>ROUNDDOWN(AB31*10.17,0)</f>
        <v>233</v>
      </c>
      <c r="AG31" s="188" t="s">
        <v>5</v>
      </c>
      <c r="AH31" s="189">
        <f t="shared" si="1"/>
        <v>24</v>
      </c>
      <c r="AI31" s="188" t="s">
        <v>8</v>
      </c>
      <c r="AJ31" s="190">
        <f t="shared" si="2"/>
        <v>47</v>
      </c>
      <c r="AK31" s="191" t="s">
        <v>5</v>
      </c>
      <c r="AL31" s="153">
        <f t="shared" si="3"/>
        <v>70</v>
      </c>
      <c r="AM31" s="154" t="s">
        <v>8</v>
      </c>
    </row>
    <row r="32" spans="2:39" ht="24.75" customHeight="1">
      <c r="B32" s="592" t="s">
        <v>98</v>
      </c>
      <c r="C32" s="593"/>
      <c r="D32" s="593"/>
      <c r="E32" s="594"/>
      <c r="F32" s="43"/>
      <c r="G32" s="83"/>
      <c r="H32" s="83"/>
      <c r="I32" s="569" t="s">
        <v>14</v>
      </c>
      <c r="J32" s="595"/>
      <c r="K32" s="595"/>
      <c r="L32" s="595"/>
      <c r="M32" s="595"/>
      <c r="N32" s="595"/>
      <c r="O32" s="595"/>
      <c r="P32" s="595"/>
      <c r="Q32" s="595"/>
      <c r="R32" s="595"/>
      <c r="S32" s="595"/>
      <c r="T32" s="595"/>
      <c r="U32" s="595"/>
      <c r="V32" s="595"/>
      <c r="W32" s="595"/>
      <c r="X32" s="595"/>
      <c r="Y32" s="193"/>
      <c r="Z32" s="193"/>
      <c r="AA32" s="194"/>
      <c r="AB32" s="567" t="s">
        <v>100</v>
      </c>
      <c r="AC32" s="567"/>
      <c r="AD32" s="567"/>
      <c r="AE32" s="568"/>
      <c r="AF32" s="195">
        <f>ROUNDDOWN(AB32*10.17,0)</f>
        <v>132</v>
      </c>
      <c r="AG32" s="196" t="s">
        <v>5</v>
      </c>
      <c r="AH32" s="197">
        <f t="shared" si="1"/>
        <v>14</v>
      </c>
      <c r="AI32" s="196" t="s">
        <v>8</v>
      </c>
      <c r="AJ32" s="198">
        <f t="shared" si="2"/>
        <v>27</v>
      </c>
      <c r="AK32" s="199" t="s">
        <v>5</v>
      </c>
      <c r="AL32" s="128">
        <f t="shared" si="3"/>
        <v>40</v>
      </c>
      <c r="AM32" s="126" t="s">
        <v>8</v>
      </c>
    </row>
    <row r="33" spans="2:39" ht="24.75" customHeight="1">
      <c r="B33" s="523" t="s">
        <v>61</v>
      </c>
      <c r="C33" s="524"/>
      <c r="D33" s="524"/>
      <c r="E33" s="525"/>
      <c r="F33" s="32"/>
      <c r="G33" s="78"/>
      <c r="H33" s="78"/>
      <c r="I33" s="526" t="s">
        <v>14</v>
      </c>
      <c r="J33" s="526"/>
      <c r="K33" s="526"/>
      <c r="L33" s="526"/>
      <c r="M33" s="526"/>
      <c r="N33" s="526"/>
      <c r="O33" s="526"/>
      <c r="P33" s="526"/>
      <c r="Q33" s="526"/>
      <c r="R33" s="526"/>
      <c r="S33" s="526"/>
      <c r="T33" s="526"/>
      <c r="U33" s="526"/>
      <c r="V33" s="526"/>
      <c r="W33" s="526"/>
      <c r="X33" s="526"/>
      <c r="Y33" s="84"/>
      <c r="Z33" s="84"/>
      <c r="AA33" s="74"/>
      <c r="AB33" s="449" t="s">
        <v>85</v>
      </c>
      <c r="AC33" s="449"/>
      <c r="AD33" s="449"/>
      <c r="AE33" s="598"/>
      <c r="AF33" s="215">
        <f t="shared" si="0"/>
        <v>589</v>
      </c>
      <c r="AG33" s="232" t="s">
        <v>5</v>
      </c>
      <c r="AH33" s="233">
        <f t="shared" si="1"/>
        <v>59</v>
      </c>
      <c r="AI33" s="232" t="s">
        <v>8</v>
      </c>
      <c r="AJ33" s="264">
        <f t="shared" si="2"/>
        <v>118</v>
      </c>
      <c r="AK33" s="265" t="s">
        <v>5</v>
      </c>
      <c r="AL33" s="119">
        <f t="shared" si="3"/>
        <v>177</v>
      </c>
      <c r="AM33" s="120" t="s">
        <v>8</v>
      </c>
    </row>
    <row r="34" spans="2:39" ht="24.75" customHeight="1">
      <c r="B34" s="562" t="s">
        <v>136</v>
      </c>
      <c r="C34" s="596"/>
      <c r="D34" s="596"/>
      <c r="E34" s="597"/>
      <c r="F34" s="36"/>
      <c r="G34" s="80"/>
      <c r="H34" s="80"/>
      <c r="I34" s="571" t="s">
        <v>118</v>
      </c>
      <c r="J34" s="579"/>
      <c r="K34" s="579"/>
      <c r="L34" s="579"/>
      <c r="M34" s="579"/>
      <c r="N34" s="579"/>
      <c r="O34" s="579"/>
      <c r="P34" s="579"/>
      <c r="Q34" s="579"/>
      <c r="R34" s="579"/>
      <c r="S34" s="579"/>
      <c r="T34" s="579"/>
      <c r="U34" s="579"/>
      <c r="V34" s="579"/>
      <c r="W34" s="579"/>
      <c r="X34" s="579"/>
      <c r="Y34" s="140"/>
      <c r="Z34" s="140"/>
      <c r="AA34" s="141"/>
      <c r="AB34" s="580" t="s">
        <v>86</v>
      </c>
      <c r="AC34" s="580"/>
      <c r="AD34" s="580"/>
      <c r="AE34" s="581"/>
      <c r="AF34" s="200">
        <f t="shared" si="0"/>
        <v>132</v>
      </c>
      <c r="AG34" s="201" t="s">
        <v>5</v>
      </c>
      <c r="AH34" s="202">
        <f t="shared" si="1"/>
        <v>14</v>
      </c>
      <c r="AI34" s="201" t="s">
        <v>8</v>
      </c>
      <c r="AJ34" s="203">
        <f t="shared" si="2"/>
        <v>27</v>
      </c>
      <c r="AK34" s="204" t="s">
        <v>5</v>
      </c>
      <c r="AL34" s="142">
        <f t="shared" si="3"/>
        <v>40</v>
      </c>
      <c r="AM34" s="143" t="s">
        <v>8</v>
      </c>
    </row>
    <row r="35" spans="2:39" ht="24.75" customHeight="1">
      <c r="B35" s="588" t="s">
        <v>137</v>
      </c>
      <c r="C35" s="589"/>
      <c r="D35" s="589"/>
      <c r="E35" s="590"/>
      <c r="F35" s="145"/>
      <c r="G35" s="144"/>
      <c r="H35" s="144"/>
      <c r="I35" s="552" t="s">
        <v>118</v>
      </c>
      <c r="J35" s="553"/>
      <c r="K35" s="553"/>
      <c r="L35" s="553"/>
      <c r="M35" s="553"/>
      <c r="N35" s="553"/>
      <c r="O35" s="553"/>
      <c r="P35" s="553"/>
      <c r="Q35" s="553"/>
      <c r="R35" s="553"/>
      <c r="S35" s="553"/>
      <c r="T35" s="553"/>
      <c r="U35" s="553"/>
      <c r="V35" s="553"/>
      <c r="W35" s="553"/>
      <c r="X35" s="553"/>
      <c r="Y35" s="146"/>
      <c r="Z35" s="146"/>
      <c r="AA35" s="147"/>
      <c r="AB35" s="554" t="s">
        <v>21</v>
      </c>
      <c r="AC35" s="554"/>
      <c r="AD35" s="554"/>
      <c r="AE35" s="591"/>
      <c r="AF35" s="187">
        <f t="shared" si="0"/>
        <v>183</v>
      </c>
      <c r="AG35" s="188" t="s">
        <v>5</v>
      </c>
      <c r="AH35" s="189">
        <f t="shared" si="1"/>
        <v>19</v>
      </c>
      <c r="AI35" s="188" t="s">
        <v>8</v>
      </c>
      <c r="AJ35" s="190">
        <f t="shared" si="2"/>
        <v>37</v>
      </c>
      <c r="AK35" s="192" t="s">
        <v>5</v>
      </c>
      <c r="AL35" s="153">
        <f t="shared" si="3"/>
        <v>55</v>
      </c>
      <c r="AM35" s="154" t="s">
        <v>8</v>
      </c>
    </row>
    <row r="36" spans="2:39" ht="24.75" customHeight="1">
      <c r="B36" s="588" t="s">
        <v>101</v>
      </c>
      <c r="C36" s="589"/>
      <c r="D36" s="589"/>
      <c r="E36" s="590"/>
      <c r="F36" s="145"/>
      <c r="G36" s="144"/>
      <c r="H36" s="144"/>
      <c r="I36" s="552" t="s">
        <v>120</v>
      </c>
      <c r="J36" s="553"/>
      <c r="K36" s="553"/>
      <c r="L36" s="553"/>
      <c r="M36" s="553"/>
      <c r="N36" s="553"/>
      <c r="O36" s="553"/>
      <c r="P36" s="553"/>
      <c r="Q36" s="553"/>
      <c r="R36" s="553"/>
      <c r="S36" s="553"/>
      <c r="T36" s="553"/>
      <c r="U36" s="553"/>
      <c r="V36" s="553"/>
      <c r="W36" s="553"/>
      <c r="X36" s="553"/>
      <c r="Y36" s="146"/>
      <c r="Z36" s="146"/>
      <c r="AA36" s="147"/>
      <c r="AB36" s="554" t="s">
        <v>103</v>
      </c>
      <c r="AC36" s="554"/>
      <c r="AD36" s="554"/>
      <c r="AE36" s="591"/>
      <c r="AF36" s="187">
        <f aca="true" t="shared" si="4" ref="AF36:AF42">ROUNDDOWN(AB36*10.17,0)</f>
        <v>152</v>
      </c>
      <c r="AG36" s="188" t="s">
        <v>5</v>
      </c>
      <c r="AH36" s="189">
        <f t="shared" si="1"/>
        <v>16</v>
      </c>
      <c r="AI36" s="188" t="s">
        <v>8</v>
      </c>
      <c r="AJ36" s="190">
        <f t="shared" si="2"/>
        <v>31</v>
      </c>
      <c r="AK36" s="192" t="s">
        <v>5</v>
      </c>
      <c r="AL36" s="153">
        <f t="shared" si="3"/>
        <v>46</v>
      </c>
      <c r="AM36" s="154" t="s">
        <v>8</v>
      </c>
    </row>
    <row r="37" spans="2:39" ht="24.75" customHeight="1">
      <c r="B37" s="592" t="s">
        <v>102</v>
      </c>
      <c r="C37" s="593"/>
      <c r="D37" s="593"/>
      <c r="E37" s="594"/>
      <c r="F37" s="43"/>
      <c r="G37" s="83"/>
      <c r="H37" s="83"/>
      <c r="I37" s="569" t="s">
        <v>121</v>
      </c>
      <c r="J37" s="595"/>
      <c r="K37" s="595"/>
      <c r="L37" s="595"/>
      <c r="M37" s="595"/>
      <c r="N37" s="595"/>
      <c r="O37" s="595"/>
      <c r="P37" s="595"/>
      <c r="Q37" s="595"/>
      <c r="R37" s="595"/>
      <c r="S37" s="595"/>
      <c r="T37" s="595"/>
      <c r="U37" s="595"/>
      <c r="V37" s="595"/>
      <c r="W37" s="595"/>
      <c r="X37" s="595"/>
      <c r="Y37" s="193"/>
      <c r="Z37" s="193"/>
      <c r="AA37" s="194"/>
      <c r="AB37" s="567" t="s">
        <v>104</v>
      </c>
      <c r="AC37" s="567"/>
      <c r="AD37" s="567"/>
      <c r="AE37" s="568"/>
      <c r="AF37" s="195">
        <f t="shared" si="4"/>
        <v>203</v>
      </c>
      <c r="AG37" s="196" t="s">
        <v>5</v>
      </c>
      <c r="AH37" s="197">
        <f t="shared" si="1"/>
        <v>21</v>
      </c>
      <c r="AI37" s="196" t="s">
        <v>8</v>
      </c>
      <c r="AJ37" s="198">
        <f t="shared" si="2"/>
        <v>41</v>
      </c>
      <c r="AK37" s="199" t="s">
        <v>5</v>
      </c>
      <c r="AL37" s="128">
        <f t="shared" si="3"/>
        <v>61</v>
      </c>
      <c r="AM37" s="126" t="s">
        <v>8</v>
      </c>
    </row>
    <row r="38" spans="2:39" s="284" customFormat="1" ht="24.75" customHeight="1">
      <c r="B38" s="400" t="s">
        <v>132</v>
      </c>
      <c r="C38" s="401"/>
      <c r="D38" s="401"/>
      <c r="E38" s="401"/>
      <c r="F38" s="278"/>
      <c r="G38" s="279"/>
      <c r="H38" s="279"/>
      <c r="I38" s="401" t="s">
        <v>135</v>
      </c>
      <c r="J38" s="402"/>
      <c r="K38" s="402"/>
      <c r="L38" s="402"/>
      <c r="M38" s="402"/>
      <c r="N38" s="402"/>
      <c r="O38" s="402"/>
      <c r="P38" s="402"/>
      <c r="Q38" s="402"/>
      <c r="R38" s="402"/>
      <c r="S38" s="402"/>
      <c r="T38" s="402"/>
      <c r="U38" s="402"/>
      <c r="V38" s="402"/>
      <c r="W38" s="402"/>
      <c r="X38" s="402"/>
      <c r="Y38" s="280"/>
      <c r="Z38" s="280"/>
      <c r="AA38" s="281"/>
      <c r="AB38" s="403" t="s">
        <v>133</v>
      </c>
      <c r="AC38" s="403"/>
      <c r="AD38" s="403"/>
      <c r="AE38" s="424"/>
      <c r="AF38" s="37">
        <f t="shared" si="4"/>
        <v>1017</v>
      </c>
      <c r="AG38" s="38" t="s">
        <v>5</v>
      </c>
      <c r="AH38" s="97">
        <f t="shared" si="1"/>
        <v>102</v>
      </c>
      <c r="AI38" s="38" t="s">
        <v>8</v>
      </c>
      <c r="AJ38" s="39">
        <f t="shared" si="2"/>
        <v>204</v>
      </c>
      <c r="AK38" s="118" t="s">
        <v>5</v>
      </c>
      <c r="AL38" s="282">
        <f t="shared" si="3"/>
        <v>306</v>
      </c>
      <c r="AM38" s="283" t="s">
        <v>8</v>
      </c>
    </row>
    <row r="39" spans="2:39" s="284" customFormat="1" ht="40.5" customHeight="1">
      <c r="B39" s="472" t="s">
        <v>165</v>
      </c>
      <c r="C39" s="473"/>
      <c r="D39" s="473"/>
      <c r="E39" s="473"/>
      <c r="F39" s="296"/>
      <c r="G39" s="297"/>
      <c r="H39" s="297"/>
      <c r="I39" s="422" t="s">
        <v>115</v>
      </c>
      <c r="J39" s="423"/>
      <c r="K39" s="423"/>
      <c r="L39" s="423"/>
      <c r="M39" s="423"/>
      <c r="N39" s="423"/>
      <c r="O39" s="423"/>
      <c r="P39" s="423"/>
      <c r="Q39" s="423"/>
      <c r="R39" s="423"/>
      <c r="S39" s="423"/>
      <c r="T39" s="423"/>
      <c r="U39" s="423"/>
      <c r="V39" s="423"/>
      <c r="W39" s="423"/>
      <c r="X39" s="423"/>
      <c r="Y39" s="298"/>
      <c r="Z39" s="298"/>
      <c r="AA39" s="299"/>
      <c r="AB39" s="398" t="s">
        <v>134</v>
      </c>
      <c r="AC39" s="398"/>
      <c r="AD39" s="398"/>
      <c r="AE39" s="399"/>
      <c r="AF39" s="300">
        <f>ROUNDDOWN(AB39*10.17,0)</f>
        <v>2034</v>
      </c>
      <c r="AG39" s="301" t="s">
        <v>5</v>
      </c>
      <c r="AH39" s="302">
        <f>ROUNDUP(AF39*10%,0)</f>
        <v>204</v>
      </c>
      <c r="AI39" s="301" t="s">
        <v>8</v>
      </c>
      <c r="AJ39" s="303">
        <f>ROUNDUP(AF39*20%,0)</f>
        <v>407</v>
      </c>
      <c r="AK39" s="304" t="s">
        <v>5</v>
      </c>
      <c r="AL39" s="305">
        <f>ROUNDUP(AF39*30%,0)</f>
        <v>611</v>
      </c>
      <c r="AM39" s="306" t="s">
        <v>8</v>
      </c>
    </row>
    <row r="40" spans="2:39" s="284" customFormat="1" ht="40.5" customHeight="1">
      <c r="B40" s="421" t="s">
        <v>166</v>
      </c>
      <c r="C40" s="422"/>
      <c r="D40" s="422"/>
      <c r="E40" s="422"/>
      <c r="F40" s="319"/>
      <c r="G40" s="320"/>
      <c r="H40" s="320"/>
      <c r="I40" s="412" t="s">
        <v>115</v>
      </c>
      <c r="J40" s="418"/>
      <c r="K40" s="418"/>
      <c r="L40" s="418"/>
      <c r="M40" s="418"/>
      <c r="N40" s="418"/>
      <c r="O40" s="418"/>
      <c r="P40" s="418"/>
      <c r="Q40" s="418"/>
      <c r="R40" s="418"/>
      <c r="S40" s="418"/>
      <c r="T40" s="418"/>
      <c r="U40" s="418"/>
      <c r="V40" s="418"/>
      <c r="W40" s="418"/>
      <c r="X40" s="418"/>
      <c r="Y40" s="321"/>
      <c r="Z40" s="321"/>
      <c r="AA40" s="322"/>
      <c r="AB40" s="498" t="s">
        <v>133</v>
      </c>
      <c r="AC40" s="498"/>
      <c r="AD40" s="498"/>
      <c r="AE40" s="499"/>
      <c r="AF40" s="34">
        <f t="shared" si="4"/>
        <v>1017</v>
      </c>
      <c r="AG40" s="40" t="s">
        <v>5</v>
      </c>
      <c r="AH40" s="93">
        <f t="shared" si="1"/>
        <v>102</v>
      </c>
      <c r="AI40" s="40" t="s">
        <v>8</v>
      </c>
      <c r="AJ40" s="41">
        <f t="shared" si="2"/>
        <v>204</v>
      </c>
      <c r="AK40" s="116" t="s">
        <v>5</v>
      </c>
      <c r="AL40" s="323">
        <f t="shared" si="3"/>
        <v>306</v>
      </c>
      <c r="AM40" s="324" t="s">
        <v>8</v>
      </c>
    </row>
    <row r="41" spans="2:39" ht="24.75" customHeight="1">
      <c r="B41" s="562" t="s">
        <v>106</v>
      </c>
      <c r="C41" s="571"/>
      <c r="D41" s="571"/>
      <c r="E41" s="571"/>
      <c r="F41" s="36"/>
      <c r="G41" s="80"/>
      <c r="H41" s="80"/>
      <c r="I41" s="571" t="s">
        <v>26</v>
      </c>
      <c r="J41" s="579"/>
      <c r="K41" s="579"/>
      <c r="L41" s="579"/>
      <c r="M41" s="579"/>
      <c r="N41" s="579"/>
      <c r="O41" s="579"/>
      <c r="P41" s="579"/>
      <c r="Q41" s="579"/>
      <c r="R41" s="579"/>
      <c r="S41" s="579"/>
      <c r="T41" s="579"/>
      <c r="U41" s="579"/>
      <c r="V41" s="579"/>
      <c r="W41" s="579"/>
      <c r="X41" s="579"/>
      <c r="Y41" s="140"/>
      <c r="Z41" s="140"/>
      <c r="AA41" s="141"/>
      <c r="AB41" s="580" t="s">
        <v>108</v>
      </c>
      <c r="AC41" s="580"/>
      <c r="AD41" s="580"/>
      <c r="AE41" s="581"/>
      <c r="AF41" s="200">
        <f t="shared" si="4"/>
        <v>30</v>
      </c>
      <c r="AG41" s="201" t="s">
        <v>5</v>
      </c>
      <c r="AH41" s="202">
        <f t="shared" si="1"/>
        <v>3</v>
      </c>
      <c r="AI41" s="201" t="s">
        <v>8</v>
      </c>
      <c r="AJ41" s="203">
        <f t="shared" si="2"/>
        <v>6</v>
      </c>
      <c r="AK41" s="204" t="s">
        <v>5</v>
      </c>
      <c r="AL41" s="142">
        <f t="shared" si="3"/>
        <v>9</v>
      </c>
      <c r="AM41" s="143" t="s">
        <v>8</v>
      </c>
    </row>
    <row r="42" spans="2:39" ht="24" customHeight="1">
      <c r="B42" s="582" t="s">
        <v>107</v>
      </c>
      <c r="C42" s="583"/>
      <c r="D42" s="583"/>
      <c r="E42" s="584"/>
      <c r="F42" s="205"/>
      <c r="G42" s="185"/>
      <c r="H42" s="185"/>
      <c r="I42" s="583" t="s">
        <v>26</v>
      </c>
      <c r="J42" s="585"/>
      <c r="K42" s="585"/>
      <c r="L42" s="585"/>
      <c r="M42" s="585"/>
      <c r="N42" s="585"/>
      <c r="O42" s="585"/>
      <c r="P42" s="585"/>
      <c r="Q42" s="585"/>
      <c r="R42" s="585"/>
      <c r="S42" s="585"/>
      <c r="T42" s="585"/>
      <c r="U42" s="585"/>
      <c r="V42" s="585"/>
      <c r="W42" s="585"/>
      <c r="X42" s="585"/>
      <c r="Y42" s="206"/>
      <c r="Z42" s="206"/>
      <c r="AA42" s="207"/>
      <c r="AB42" s="586" t="s">
        <v>109</v>
      </c>
      <c r="AC42" s="586"/>
      <c r="AD42" s="586"/>
      <c r="AE42" s="587"/>
      <c r="AF42" s="208">
        <f t="shared" si="4"/>
        <v>40</v>
      </c>
      <c r="AG42" s="209" t="s">
        <v>5</v>
      </c>
      <c r="AH42" s="210">
        <f t="shared" si="1"/>
        <v>4</v>
      </c>
      <c r="AI42" s="209" t="s">
        <v>8</v>
      </c>
      <c r="AJ42" s="211">
        <f t="shared" si="2"/>
        <v>8</v>
      </c>
      <c r="AK42" s="212" t="s">
        <v>5</v>
      </c>
      <c r="AL42" s="213">
        <f t="shared" si="3"/>
        <v>12</v>
      </c>
      <c r="AM42" s="214" t="s">
        <v>8</v>
      </c>
    </row>
    <row r="43" spans="2:39" ht="24.75" customHeight="1">
      <c r="B43" s="454" t="s">
        <v>22</v>
      </c>
      <c r="C43" s="565"/>
      <c r="D43" s="565"/>
      <c r="E43" s="565"/>
      <c r="F43" s="32"/>
      <c r="G43" s="78"/>
      <c r="H43" s="78"/>
      <c r="I43" s="565" t="s">
        <v>23</v>
      </c>
      <c r="J43" s="566"/>
      <c r="K43" s="566"/>
      <c r="L43" s="566"/>
      <c r="M43" s="566"/>
      <c r="N43" s="566"/>
      <c r="O43" s="566"/>
      <c r="P43" s="566"/>
      <c r="Q43" s="566"/>
      <c r="R43" s="566"/>
      <c r="S43" s="566"/>
      <c r="T43" s="566"/>
      <c r="U43" s="566"/>
      <c r="V43" s="566"/>
      <c r="W43" s="566"/>
      <c r="X43" s="566"/>
      <c r="Y43" s="79"/>
      <c r="Z43" s="79"/>
      <c r="AA43" s="33"/>
      <c r="AB43" s="449" t="s">
        <v>24</v>
      </c>
      <c r="AC43" s="449"/>
      <c r="AD43" s="449"/>
      <c r="AE43" s="450"/>
      <c r="AF43" s="34">
        <f t="shared" si="0"/>
        <v>2034</v>
      </c>
      <c r="AG43" s="35" t="s">
        <v>5</v>
      </c>
      <c r="AH43" s="94">
        <f t="shared" si="1"/>
        <v>204</v>
      </c>
      <c r="AI43" s="35" t="s">
        <v>8</v>
      </c>
      <c r="AJ43" s="31">
        <f t="shared" si="2"/>
        <v>407</v>
      </c>
      <c r="AK43" s="116" t="s">
        <v>5</v>
      </c>
      <c r="AL43" s="119">
        <f t="shared" si="3"/>
        <v>611</v>
      </c>
      <c r="AM43" s="120" t="s">
        <v>8</v>
      </c>
    </row>
    <row r="44" spans="2:39" ht="24.75" customHeight="1">
      <c r="B44" s="454" t="s">
        <v>25</v>
      </c>
      <c r="C44" s="565"/>
      <c r="D44" s="565"/>
      <c r="E44" s="565"/>
      <c r="F44" s="32"/>
      <c r="G44" s="78"/>
      <c r="H44" s="78"/>
      <c r="I44" s="565" t="s">
        <v>26</v>
      </c>
      <c r="J44" s="566"/>
      <c r="K44" s="566"/>
      <c r="L44" s="566"/>
      <c r="M44" s="566"/>
      <c r="N44" s="566"/>
      <c r="O44" s="566"/>
      <c r="P44" s="566"/>
      <c r="Q44" s="566"/>
      <c r="R44" s="566"/>
      <c r="S44" s="566"/>
      <c r="T44" s="566"/>
      <c r="U44" s="566"/>
      <c r="V44" s="566"/>
      <c r="W44" s="566"/>
      <c r="X44" s="566"/>
      <c r="Y44" s="79"/>
      <c r="Z44" s="79"/>
      <c r="AA44" s="33"/>
      <c r="AB44" s="449" t="s">
        <v>27</v>
      </c>
      <c r="AC44" s="449"/>
      <c r="AD44" s="449"/>
      <c r="AE44" s="450"/>
      <c r="AF44" s="34">
        <f t="shared" si="0"/>
        <v>1220</v>
      </c>
      <c r="AG44" s="35" t="s">
        <v>5</v>
      </c>
      <c r="AH44" s="94">
        <f t="shared" si="1"/>
        <v>122</v>
      </c>
      <c r="AI44" s="35" t="s">
        <v>8</v>
      </c>
      <c r="AJ44" s="31">
        <f t="shared" si="2"/>
        <v>244</v>
      </c>
      <c r="AK44" s="116" t="s">
        <v>5</v>
      </c>
      <c r="AL44" s="119">
        <f t="shared" si="3"/>
        <v>366</v>
      </c>
      <c r="AM44" s="120" t="s">
        <v>8</v>
      </c>
    </row>
    <row r="45" spans="2:39" ht="24.75" customHeight="1">
      <c r="B45" s="562" t="s">
        <v>28</v>
      </c>
      <c r="C45" s="563"/>
      <c r="D45" s="563"/>
      <c r="E45" s="564"/>
      <c r="F45" s="36"/>
      <c r="G45" s="80"/>
      <c r="H45" s="80"/>
      <c r="I45" s="565" t="s">
        <v>29</v>
      </c>
      <c r="J45" s="566"/>
      <c r="K45" s="566"/>
      <c r="L45" s="566"/>
      <c r="M45" s="566"/>
      <c r="N45" s="566"/>
      <c r="O45" s="566"/>
      <c r="P45" s="566"/>
      <c r="Q45" s="566"/>
      <c r="R45" s="566"/>
      <c r="S45" s="566"/>
      <c r="T45" s="566"/>
      <c r="U45" s="566"/>
      <c r="V45" s="566"/>
      <c r="W45" s="566"/>
      <c r="X45" s="566"/>
      <c r="Y45" s="79"/>
      <c r="Z45" s="79"/>
      <c r="AA45" s="33"/>
      <c r="AB45" s="449" t="s">
        <v>30</v>
      </c>
      <c r="AC45" s="449"/>
      <c r="AD45" s="449"/>
      <c r="AE45" s="450"/>
      <c r="AF45" s="34">
        <f t="shared" si="0"/>
        <v>1871</v>
      </c>
      <c r="AG45" s="40" t="s">
        <v>5</v>
      </c>
      <c r="AH45" s="93">
        <f t="shared" si="1"/>
        <v>188</v>
      </c>
      <c r="AI45" s="40" t="s">
        <v>8</v>
      </c>
      <c r="AJ45" s="41">
        <f t="shared" si="2"/>
        <v>375</v>
      </c>
      <c r="AK45" s="116" t="s">
        <v>5</v>
      </c>
      <c r="AL45" s="119">
        <f t="shared" si="3"/>
        <v>562</v>
      </c>
      <c r="AM45" s="120" t="s">
        <v>8</v>
      </c>
    </row>
    <row r="46" spans="2:39" ht="24.75" customHeight="1">
      <c r="B46" s="454" t="s">
        <v>31</v>
      </c>
      <c r="C46" s="455"/>
      <c r="D46" s="455"/>
      <c r="E46" s="456"/>
      <c r="F46" s="32"/>
      <c r="G46" s="78"/>
      <c r="H46" s="78"/>
      <c r="I46" s="565" t="s">
        <v>23</v>
      </c>
      <c r="J46" s="526"/>
      <c r="K46" s="526"/>
      <c r="L46" s="526"/>
      <c r="M46" s="526"/>
      <c r="N46" s="526"/>
      <c r="O46" s="526"/>
      <c r="P46" s="526"/>
      <c r="Q46" s="526"/>
      <c r="R46" s="526"/>
      <c r="S46" s="526"/>
      <c r="T46" s="526"/>
      <c r="U46" s="526"/>
      <c r="V46" s="526"/>
      <c r="W46" s="526"/>
      <c r="X46" s="526"/>
      <c r="Y46" s="84"/>
      <c r="Z46" s="84"/>
      <c r="AA46" s="74"/>
      <c r="AB46" s="449" t="s">
        <v>62</v>
      </c>
      <c r="AC46" s="449"/>
      <c r="AD46" s="449"/>
      <c r="AE46" s="450"/>
      <c r="AF46" s="44">
        <f t="shared" si="0"/>
        <v>915</v>
      </c>
      <c r="AG46" s="35" t="s">
        <v>5</v>
      </c>
      <c r="AH46" s="94">
        <f t="shared" si="1"/>
        <v>92</v>
      </c>
      <c r="AI46" s="35" t="s">
        <v>8</v>
      </c>
      <c r="AJ46" s="45">
        <f t="shared" si="2"/>
        <v>183</v>
      </c>
      <c r="AK46" s="117" t="s">
        <v>5</v>
      </c>
      <c r="AL46" s="119">
        <f t="shared" si="3"/>
        <v>275</v>
      </c>
      <c r="AM46" s="120" t="s">
        <v>8</v>
      </c>
    </row>
    <row r="47" spans="2:39" s="349" customFormat="1" ht="24.75" customHeight="1">
      <c r="B47" s="503" t="s">
        <v>180</v>
      </c>
      <c r="C47" s="504"/>
      <c r="D47" s="504"/>
      <c r="E47" s="505"/>
      <c r="F47" s="371"/>
      <c r="G47" s="372"/>
      <c r="H47" s="372"/>
      <c r="I47" s="506" t="s">
        <v>181</v>
      </c>
      <c r="J47" s="507"/>
      <c r="K47" s="507"/>
      <c r="L47" s="507"/>
      <c r="M47" s="507"/>
      <c r="N47" s="507"/>
      <c r="O47" s="507"/>
      <c r="P47" s="507"/>
      <c r="Q47" s="507"/>
      <c r="R47" s="507"/>
      <c r="S47" s="507"/>
      <c r="T47" s="507"/>
      <c r="U47" s="507"/>
      <c r="V47" s="507"/>
      <c r="W47" s="507"/>
      <c r="X47" s="507"/>
      <c r="Y47" s="373"/>
      <c r="Z47" s="373"/>
      <c r="AA47" s="374"/>
      <c r="AB47" s="671" t="s">
        <v>182</v>
      </c>
      <c r="AC47" s="671"/>
      <c r="AD47" s="671"/>
      <c r="AE47" s="672"/>
      <c r="AF47" s="108">
        <f>ROUNDDOWN(AB47*10.17,0)</f>
        <v>508</v>
      </c>
      <c r="AG47" s="109" t="s">
        <v>5</v>
      </c>
      <c r="AH47" s="110">
        <f>ROUNDUP(AF47*10%,0)</f>
        <v>51</v>
      </c>
      <c r="AI47" s="109" t="s">
        <v>8</v>
      </c>
      <c r="AJ47" s="111">
        <f>ROUNDUP(AF47*20%,0)</f>
        <v>102</v>
      </c>
      <c r="AK47" s="115" t="s">
        <v>5</v>
      </c>
      <c r="AL47" s="375">
        <f>ROUNDUP(AF47*30%,0)</f>
        <v>153</v>
      </c>
      <c r="AM47" s="376" t="s">
        <v>8</v>
      </c>
    </row>
    <row r="48" spans="2:39" ht="24.75" customHeight="1">
      <c r="B48" s="454" t="s">
        <v>32</v>
      </c>
      <c r="C48" s="565"/>
      <c r="D48" s="565"/>
      <c r="E48" s="565"/>
      <c r="F48" s="32"/>
      <c r="G48" s="78"/>
      <c r="H48" s="78"/>
      <c r="I48" s="565" t="s">
        <v>124</v>
      </c>
      <c r="J48" s="526"/>
      <c r="K48" s="526"/>
      <c r="L48" s="526"/>
      <c r="M48" s="526"/>
      <c r="N48" s="526"/>
      <c r="O48" s="526"/>
      <c r="P48" s="526"/>
      <c r="Q48" s="526"/>
      <c r="R48" s="526"/>
      <c r="S48" s="526"/>
      <c r="T48" s="526"/>
      <c r="U48" s="526"/>
      <c r="V48" s="526"/>
      <c r="W48" s="526"/>
      <c r="X48" s="526"/>
      <c r="Y48" s="84"/>
      <c r="Z48" s="84"/>
      <c r="AA48" s="74"/>
      <c r="AB48" s="527" t="s">
        <v>110</v>
      </c>
      <c r="AC48" s="527"/>
      <c r="AD48" s="527"/>
      <c r="AE48" s="704"/>
      <c r="AF48" s="215">
        <f t="shared" si="0"/>
        <v>81</v>
      </c>
      <c r="AG48" s="196" t="s">
        <v>5</v>
      </c>
      <c r="AH48" s="197">
        <f t="shared" si="1"/>
        <v>9</v>
      </c>
      <c r="AI48" s="196" t="s">
        <v>8</v>
      </c>
      <c r="AJ48" s="216">
        <f t="shared" si="2"/>
        <v>17</v>
      </c>
      <c r="AK48" s="217" t="s">
        <v>5</v>
      </c>
      <c r="AL48" s="119">
        <f t="shared" si="3"/>
        <v>25</v>
      </c>
      <c r="AM48" s="120" t="s">
        <v>8</v>
      </c>
    </row>
    <row r="49" spans="2:39" ht="24.75" customHeight="1">
      <c r="B49" s="562" t="s">
        <v>34</v>
      </c>
      <c r="C49" s="571"/>
      <c r="D49" s="571"/>
      <c r="E49" s="572"/>
      <c r="F49" s="36" t="s">
        <v>35</v>
      </c>
      <c r="G49" s="80"/>
      <c r="H49" s="80"/>
      <c r="I49" s="571" t="s">
        <v>139</v>
      </c>
      <c r="J49" s="579"/>
      <c r="K49" s="579"/>
      <c r="L49" s="579"/>
      <c r="M49" s="579"/>
      <c r="N49" s="579"/>
      <c r="O49" s="579"/>
      <c r="P49" s="579"/>
      <c r="Q49" s="579"/>
      <c r="R49" s="579"/>
      <c r="S49" s="579"/>
      <c r="T49" s="579"/>
      <c r="U49" s="579"/>
      <c r="V49" s="579"/>
      <c r="W49" s="579"/>
      <c r="X49" s="579"/>
      <c r="Y49" s="140"/>
      <c r="Z49" s="140"/>
      <c r="AA49" s="141"/>
      <c r="AB49" s="580" t="s">
        <v>36</v>
      </c>
      <c r="AC49" s="580"/>
      <c r="AD49" s="580"/>
      <c r="AE49" s="581"/>
      <c r="AF49" s="200">
        <f t="shared" si="0"/>
        <v>4281</v>
      </c>
      <c r="AG49" s="218" t="s">
        <v>5</v>
      </c>
      <c r="AH49" s="219">
        <f t="shared" si="1"/>
        <v>429</v>
      </c>
      <c r="AI49" s="218" t="s">
        <v>8</v>
      </c>
      <c r="AJ49" s="220">
        <f t="shared" si="2"/>
        <v>857</v>
      </c>
      <c r="AK49" s="204" t="s">
        <v>5</v>
      </c>
      <c r="AL49" s="166">
        <f t="shared" si="3"/>
        <v>1285</v>
      </c>
      <c r="AM49" s="143" t="s">
        <v>8</v>
      </c>
    </row>
    <row r="50" spans="2:39" ht="24.75" customHeight="1">
      <c r="B50" s="573"/>
      <c r="C50" s="574"/>
      <c r="D50" s="574"/>
      <c r="E50" s="575"/>
      <c r="F50" s="145" t="s">
        <v>37</v>
      </c>
      <c r="G50" s="144"/>
      <c r="H50" s="144"/>
      <c r="I50" s="552" t="s">
        <v>140</v>
      </c>
      <c r="J50" s="553"/>
      <c r="K50" s="553"/>
      <c r="L50" s="553"/>
      <c r="M50" s="553"/>
      <c r="N50" s="553"/>
      <c r="O50" s="553"/>
      <c r="P50" s="553"/>
      <c r="Q50" s="553"/>
      <c r="R50" s="553"/>
      <c r="S50" s="553"/>
      <c r="T50" s="553"/>
      <c r="U50" s="553"/>
      <c r="V50" s="553"/>
      <c r="W50" s="553"/>
      <c r="X50" s="553"/>
      <c r="Y50" s="146"/>
      <c r="Z50" s="146"/>
      <c r="AA50" s="147"/>
      <c r="AB50" s="554" t="s">
        <v>38</v>
      </c>
      <c r="AC50" s="554"/>
      <c r="AD50" s="554"/>
      <c r="AE50" s="555"/>
      <c r="AF50" s="187">
        <f t="shared" si="0"/>
        <v>4240</v>
      </c>
      <c r="AG50" s="188" t="s">
        <v>5</v>
      </c>
      <c r="AH50" s="189">
        <f t="shared" si="1"/>
        <v>424</v>
      </c>
      <c r="AI50" s="188" t="s">
        <v>8</v>
      </c>
      <c r="AJ50" s="190">
        <f t="shared" si="2"/>
        <v>848</v>
      </c>
      <c r="AK50" s="192" t="s">
        <v>5</v>
      </c>
      <c r="AL50" s="168">
        <f t="shared" si="3"/>
        <v>1272</v>
      </c>
      <c r="AM50" s="154" t="s">
        <v>8</v>
      </c>
    </row>
    <row r="51" spans="2:39" ht="24.75" customHeight="1">
      <c r="B51" s="573"/>
      <c r="C51" s="574"/>
      <c r="D51" s="574"/>
      <c r="E51" s="575"/>
      <c r="F51" s="145" t="s">
        <v>39</v>
      </c>
      <c r="G51" s="144"/>
      <c r="H51" s="144"/>
      <c r="I51" s="552" t="s">
        <v>141</v>
      </c>
      <c r="J51" s="553"/>
      <c r="K51" s="553"/>
      <c r="L51" s="553"/>
      <c r="M51" s="553"/>
      <c r="N51" s="553"/>
      <c r="O51" s="553"/>
      <c r="P51" s="553"/>
      <c r="Q51" s="553"/>
      <c r="R51" s="553"/>
      <c r="S51" s="553"/>
      <c r="T51" s="553"/>
      <c r="U51" s="553"/>
      <c r="V51" s="553"/>
      <c r="W51" s="553"/>
      <c r="X51" s="553"/>
      <c r="Y51" s="146"/>
      <c r="Z51" s="146"/>
      <c r="AA51" s="147"/>
      <c r="AB51" s="554" t="s">
        <v>40</v>
      </c>
      <c r="AC51" s="554"/>
      <c r="AD51" s="554"/>
      <c r="AE51" s="555"/>
      <c r="AF51" s="187">
        <f t="shared" si="0"/>
        <v>4200</v>
      </c>
      <c r="AG51" s="188" t="s">
        <v>5</v>
      </c>
      <c r="AH51" s="189">
        <f t="shared" si="1"/>
        <v>420</v>
      </c>
      <c r="AI51" s="188" t="s">
        <v>8</v>
      </c>
      <c r="AJ51" s="190">
        <f t="shared" si="2"/>
        <v>840</v>
      </c>
      <c r="AK51" s="192" t="s">
        <v>5</v>
      </c>
      <c r="AL51" s="168">
        <f t="shared" si="3"/>
        <v>1260</v>
      </c>
      <c r="AM51" s="154" t="s">
        <v>8</v>
      </c>
    </row>
    <row r="52" spans="2:39" ht="24.75" customHeight="1">
      <c r="B52" s="576"/>
      <c r="C52" s="577"/>
      <c r="D52" s="577"/>
      <c r="E52" s="578"/>
      <c r="F52" s="43" t="s">
        <v>41</v>
      </c>
      <c r="G52" s="83"/>
      <c r="H52" s="83"/>
      <c r="I52" s="569" t="s">
        <v>42</v>
      </c>
      <c r="J52" s="570"/>
      <c r="K52" s="570"/>
      <c r="L52" s="570"/>
      <c r="M52" s="570"/>
      <c r="N52" s="570"/>
      <c r="O52" s="570"/>
      <c r="P52" s="570"/>
      <c r="Q52" s="570"/>
      <c r="R52" s="570"/>
      <c r="S52" s="570"/>
      <c r="T52" s="570"/>
      <c r="U52" s="570"/>
      <c r="V52" s="570"/>
      <c r="W52" s="570"/>
      <c r="X52" s="570"/>
      <c r="Y52" s="137"/>
      <c r="Z52" s="137"/>
      <c r="AA52" s="136"/>
      <c r="AB52" s="567" t="s">
        <v>43</v>
      </c>
      <c r="AC52" s="567"/>
      <c r="AD52" s="567"/>
      <c r="AE52" s="568"/>
      <c r="AF52" s="44">
        <f t="shared" si="0"/>
        <v>4322</v>
      </c>
      <c r="AG52" s="35" t="s">
        <v>5</v>
      </c>
      <c r="AH52" s="94">
        <f t="shared" si="1"/>
        <v>433</v>
      </c>
      <c r="AI52" s="35" t="s">
        <v>8</v>
      </c>
      <c r="AJ52" s="45">
        <f t="shared" si="2"/>
        <v>865</v>
      </c>
      <c r="AK52" s="117" t="s">
        <v>5</v>
      </c>
      <c r="AL52" s="167">
        <f t="shared" si="3"/>
        <v>1297</v>
      </c>
      <c r="AM52" s="126" t="s">
        <v>8</v>
      </c>
    </row>
    <row r="53" spans="2:39" s="349" customFormat="1" ht="24.75" customHeight="1">
      <c r="B53" s="503" t="s">
        <v>185</v>
      </c>
      <c r="C53" s="506"/>
      <c r="D53" s="506"/>
      <c r="E53" s="506"/>
      <c r="F53" s="371"/>
      <c r="G53" s="372"/>
      <c r="H53" s="372"/>
      <c r="I53" s="506" t="s">
        <v>115</v>
      </c>
      <c r="J53" s="507"/>
      <c r="K53" s="507"/>
      <c r="L53" s="507"/>
      <c r="M53" s="507"/>
      <c r="N53" s="507"/>
      <c r="O53" s="507"/>
      <c r="P53" s="507"/>
      <c r="Q53" s="507"/>
      <c r="R53" s="507"/>
      <c r="S53" s="507"/>
      <c r="T53" s="507"/>
      <c r="U53" s="507"/>
      <c r="V53" s="507"/>
      <c r="W53" s="507"/>
      <c r="X53" s="507"/>
      <c r="Y53" s="373"/>
      <c r="Z53" s="373"/>
      <c r="AA53" s="374"/>
      <c r="AB53" s="671" t="s">
        <v>105</v>
      </c>
      <c r="AC53" s="671"/>
      <c r="AD53" s="671"/>
      <c r="AE53" s="672"/>
      <c r="AF53" s="380">
        <f>ROUNDDOWN(AB53*10.17,0)</f>
        <v>1017</v>
      </c>
      <c r="AG53" s="109" t="s">
        <v>5</v>
      </c>
      <c r="AH53" s="110">
        <f>ROUNDUP(AF53*10%,0)</f>
        <v>102</v>
      </c>
      <c r="AI53" s="109" t="s">
        <v>8</v>
      </c>
      <c r="AJ53" s="381">
        <f>ROUNDUP(AF53*20%,0)</f>
        <v>204</v>
      </c>
      <c r="AK53" s="382" t="s">
        <v>5</v>
      </c>
      <c r="AL53" s="375">
        <f>ROUNDUP(AF53*30%,0)</f>
        <v>306</v>
      </c>
      <c r="AM53" s="376" t="s">
        <v>8</v>
      </c>
    </row>
    <row r="54" spans="2:39" ht="24.75" customHeight="1">
      <c r="B54" s="503" t="s">
        <v>186</v>
      </c>
      <c r="C54" s="506"/>
      <c r="D54" s="506"/>
      <c r="E54" s="506"/>
      <c r="F54" s="371"/>
      <c r="G54" s="372"/>
      <c r="H54" s="372"/>
      <c r="I54" s="506" t="s">
        <v>115</v>
      </c>
      <c r="J54" s="507"/>
      <c r="K54" s="507"/>
      <c r="L54" s="507"/>
      <c r="M54" s="507"/>
      <c r="N54" s="507"/>
      <c r="O54" s="507"/>
      <c r="P54" s="507"/>
      <c r="Q54" s="507"/>
      <c r="R54" s="507"/>
      <c r="S54" s="507"/>
      <c r="T54" s="507"/>
      <c r="U54" s="507"/>
      <c r="V54" s="507"/>
      <c r="W54" s="507"/>
      <c r="X54" s="507"/>
      <c r="Y54" s="373"/>
      <c r="Z54" s="373"/>
      <c r="AA54" s="374"/>
      <c r="AB54" s="671" t="s">
        <v>187</v>
      </c>
      <c r="AC54" s="671"/>
      <c r="AD54" s="671"/>
      <c r="AE54" s="672"/>
      <c r="AF54" s="380">
        <f>ROUNDDOWN(AB54*10.17,0)</f>
        <v>101</v>
      </c>
      <c r="AG54" s="109" t="s">
        <v>5</v>
      </c>
      <c r="AH54" s="110">
        <f>ROUNDUP(AF54*10%,0)</f>
        <v>11</v>
      </c>
      <c r="AI54" s="109" t="s">
        <v>8</v>
      </c>
      <c r="AJ54" s="381">
        <f>ROUNDUP(AF54*20%,0)</f>
        <v>21</v>
      </c>
      <c r="AK54" s="382" t="s">
        <v>5</v>
      </c>
      <c r="AL54" s="375">
        <f>ROUNDUP(AF54*30%,0)</f>
        <v>31</v>
      </c>
      <c r="AM54" s="376" t="s">
        <v>8</v>
      </c>
    </row>
    <row r="55" spans="2:39" s="284" customFormat="1" ht="24.75" customHeight="1">
      <c r="B55" s="400" t="s">
        <v>142</v>
      </c>
      <c r="C55" s="401"/>
      <c r="D55" s="401"/>
      <c r="E55" s="401"/>
      <c r="F55" s="278"/>
      <c r="G55" s="279"/>
      <c r="H55" s="279"/>
      <c r="I55" s="401" t="s">
        <v>14</v>
      </c>
      <c r="J55" s="402"/>
      <c r="K55" s="402"/>
      <c r="L55" s="402"/>
      <c r="M55" s="402"/>
      <c r="N55" s="402"/>
      <c r="O55" s="402"/>
      <c r="P55" s="402"/>
      <c r="Q55" s="402"/>
      <c r="R55" s="402"/>
      <c r="S55" s="402"/>
      <c r="T55" s="402"/>
      <c r="U55" s="402"/>
      <c r="V55" s="402"/>
      <c r="W55" s="402"/>
      <c r="X55" s="402"/>
      <c r="Y55" s="280"/>
      <c r="Z55" s="280"/>
      <c r="AA55" s="281"/>
      <c r="AB55" s="403" t="s">
        <v>143</v>
      </c>
      <c r="AC55" s="403"/>
      <c r="AD55" s="403"/>
      <c r="AE55" s="404"/>
      <c r="AF55" s="37">
        <f t="shared" si="0"/>
        <v>223</v>
      </c>
      <c r="AG55" s="38" t="s">
        <v>5</v>
      </c>
      <c r="AH55" s="97">
        <f t="shared" si="1"/>
        <v>23</v>
      </c>
      <c r="AI55" s="38" t="s">
        <v>8</v>
      </c>
      <c r="AJ55" s="39">
        <f t="shared" si="2"/>
        <v>45</v>
      </c>
      <c r="AK55" s="118" t="s">
        <v>5</v>
      </c>
      <c r="AL55" s="282">
        <f t="shared" si="3"/>
        <v>67</v>
      </c>
      <c r="AM55" s="283" t="s">
        <v>8</v>
      </c>
    </row>
    <row r="56" spans="2:39" s="284" customFormat="1" ht="24.75" customHeight="1">
      <c r="B56" s="405" t="s">
        <v>45</v>
      </c>
      <c r="C56" s="406"/>
      <c r="D56" s="406"/>
      <c r="E56" s="406"/>
      <c r="F56" s="307"/>
      <c r="G56" s="308"/>
      <c r="H56" s="308"/>
      <c r="I56" s="407" t="s">
        <v>46</v>
      </c>
      <c r="J56" s="408"/>
      <c r="K56" s="408"/>
      <c r="L56" s="408"/>
      <c r="M56" s="408"/>
      <c r="N56" s="408"/>
      <c r="O56" s="408"/>
      <c r="P56" s="408"/>
      <c r="Q56" s="408"/>
      <c r="R56" s="408"/>
      <c r="S56" s="408"/>
      <c r="T56" s="408"/>
      <c r="U56" s="408"/>
      <c r="V56" s="408"/>
      <c r="W56" s="408"/>
      <c r="X56" s="408"/>
      <c r="Y56" s="309"/>
      <c r="Z56" s="309"/>
      <c r="AA56" s="310"/>
      <c r="AB56" s="409" t="s">
        <v>145</v>
      </c>
      <c r="AC56" s="409"/>
      <c r="AD56" s="409"/>
      <c r="AE56" s="410"/>
      <c r="AF56" s="148">
        <f t="shared" si="0"/>
        <v>183</v>
      </c>
      <c r="AG56" s="149" t="s">
        <v>5</v>
      </c>
      <c r="AH56" s="150">
        <f t="shared" si="1"/>
        <v>19</v>
      </c>
      <c r="AI56" s="149" t="s">
        <v>8</v>
      </c>
      <c r="AJ56" s="151">
        <f t="shared" si="2"/>
        <v>37</v>
      </c>
      <c r="AK56" s="152" t="s">
        <v>5</v>
      </c>
      <c r="AL56" s="311">
        <f t="shared" si="3"/>
        <v>55</v>
      </c>
      <c r="AM56" s="312" t="s">
        <v>8</v>
      </c>
    </row>
    <row r="57" spans="2:39" s="284" customFormat="1" ht="24.75" customHeight="1">
      <c r="B57" s="500" t="s">
        <v>48</v>
      </c>
      <c r="C57" s="501"/>
      <c r="D57" s="501"/>
      <c r="E57" s="501"/>
      <c r="F57" s="313"/>
      <c r="G57" s="314"/>
      <c r="H57" s="314"/>
      <c r="I57" s="501" t="s">
        <v>14</v>
      </c>
      <c r="J57" s="502"/>
      <c r="K57" s="502"/>
      <c r="L57" s="502"/>
      <c r="M57" s="502"/>
      <c r="N57" s="502"/>
      <c r="O57" s="502"/>
      <c r="P57" s="502"/>
      <c r="Q57" s="502"/>
      <c r="R57" s="502"/>
      <c r="S57" s="502"/>
      <c r="T57" s="502"/>
      <c r="U57" s="502"/>
      <c r="V57" s="502"/>
      <c r="W57" s="502"/>
      <c r="X57" s="502"/>
      <c r="Y57" s="315"/>
      <c r="Z57" s="315"/>
      <c r="AA57" s="316"/>
      <c r="AB57" s="447" t="s">
        <v>146</v>
      </c>
      <c r="AC57" s="447"/>
      <c r="AD57" s="447"/>
      <c r="AE57" s="448"/>
      <c r="AF57" s="44">
        <f t="shared" si="0"/>
        <v>61</v>
      </c>
      <c r="AG57" s="35" t="s">
        <v>5</v>
      </c>
      <c r="AH57" s="94">
        <f t="shared" si="1"/>
        <v>7</v>
      </c>
      <c r="AI57" s="35" t="s">
        <v>8</v>
      </c>
      <c r="AJ57" s="45">
        <f t="shared" si="2"/>
        <v>13</v>
      </c>
      <c r="AK57" s="117" t="s">
        <v>5</v>
      </c>
      <c r="AL57" s="317">
        <f t="shared" si="3"/>
        <v>19</v>
      </c>
      <c r="AM57" s="318" t="s">
        <v>8</v>
      </c>
    </row>
    <row r="58" ht="11.25" customHeight="1"/>
    <row r="59" spans="2:38" ht="19.5" customHeight="1" thickBot="1">
      <c r="B59" s="620" t="s">
        <v>177</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row>
    <row r="60" spans="2:39" s="349" customFormat="1" ht="18.75" customHeight="1">
      <c r="B60" s="543"/>
      <c r="C60" s="544"/>
      <c r="D60" s="547" t="s">
        <v>0</v>
      </c>
      <c r="E60" s="548"/>
      <c r="F60" s="548"/>
      <c r="G60" s="548"/>
      <c r="H60" s="548"/>
      <c r="I60" s="548"/>
      <c r="J60" s="548"/>
      <c r="K60" s="548"/>
      <c r="L60" s="549"/>
      <c r="M60" s="547" t="s">
        <v>1</v>
      </c>
      <c r="N60" s="548"/>
      <c r="O60" s="548"/>
      <c r="P60" s="548"/>
      <c r="Q60" s="548"/>
      <c r="R60" s="548"/>
      <c r="S60" s="548"/>
      <c r="T60" s="548"/>
      <c r="U60" s="549"/>
      <c r="V60" s="547" t="s">
        <v>2</v>
      </c>
      <c r="W60" s="548"/>
      <c r="X60" s="548"/>
      <c r="Y60" s="548"/>
      <c r="Z60" s="548"/>
      <c r="AA60" s="548"/>
      <c r="AB60" s="548"/>
      <c r="AC60" s="548"/>
      <c r="AD60" s="549"/>
      <c r="AE60" s="547" t="s">
        <v>111</v>
      </c>
      <c r="AF60" s="548"/>
      <c r="AG60" s="548"/>
      <c r="AH60" s="548"/>
      <c r="AI60" s="548"/>
      <c r="AJ60" s="548"/>
      <c r="AK60" s="548"/>
      <c r="AL60" s="548"/>
      <c r="AM60" s="549"/>
    </row>
    <row r="61" spans="2:39" s="349" customFormat="1" ht="24" customHeight="1">
      <c r="B61" s="545"/>
      <c r="C61" s="546"/>
      <c r="D61" s="361" t="s">
        <v>69</v>
      </c>
      <c r="E61" s="659" t="s">
        <v>68</v>
      </c>
      <c r="F61" s="660"/>
      <c r="G61" s="701" t="s">
        <v>64</v>
      </c>
      <c r="H61" s="702"/>
      <c r="I61" s="702"/>
      <c r="J61" s="702"/>
      <c r="K61" s="702"/>
      <c r="L61" s="703"/>
      <c r="M61" s="361" t="s">
        <v>69</v>
      </c>
      <c r="N61" s="659" t="s">
        <v>68</v>
      </c>
      <c r="O61" s="660"/>
      <c r="P61" s="701" t="s">
        <v>64</v>
      </c>
      <c r="Q61" s="702"/>
      <c r="R61" s="702"/>
      <c r="S61" s="702"/>
      <c r="T61" s="702"/>
      <c r="U61" s="703"/>
      <c r="V61" s="361" t="s">
        <v>69</v>
      </c>
      <c r="W61" s="659" t="s">
        <v>68</v>
      </c>
      <c r="X61" s="660"/>
      <c r="Y61" s="701" t="s">
        <v>64</v>
      </c>
      <c r="Z61" s="702"/>
      <c r="AA61" s="702"/>
      <c r="AB61" s="702"/>
      <c r="AC61" s="702"/>
      <c r="AD61" s="703"/>
      <c r="AE61" s="361" t="s">
        <v>69</v>
      </c>
      <c r="AF61" s="664" t="s">
        <v>68</v>
      </c>
      <c r="AG61" s="665"/>
      <c r="AH61" s="701" t="s">
        <v>64</v>
      </c>
      <c r="AI61" s="702"/>
      <c r="AJ61" s="702"/>
      <c r="AK61" s="702"/>
      <c r="AL61" s="702"/>
      <c r="AM61" s="703"/>
    </row>
    <row r="62" spans="2:39" s="349" customFormat="1" ht="17.25" customHeight="1" thickBot="1">
      <c r="B62" s="362"/>
      <c r="C62" s="363"/>
      <c r="D62" s="364" t="s">
        <v>80</v>
      </c>
      <c r="E62" s="666" t="s">
        <v>67</v>
      </c>
      <c r="F62" s="667"/>
      <c r="G62" s="668" t="s">
        <v>65</v>
      </c>
      <c r="H62" s="668"/>
      <c r="I62" s="668" t="s">
        <v>66</v>
      </c>
      <c r="J62" s="669"/>
      <c r="K62" s="668" t="s">
        <v>112</v>
      </c>
      <c r="L62" s="670"/>
      <c r="M62" s="364" t="s">
        <v>79</v>
      </c>
      <c r="N62" s="666" t="s">
        <v>67</v>
      </c>
      <c r="O62" s="667"/>
      <c r="P62" s="668" t="s">
        <v>65</v>
      </c>
      <c r="Q62" s="668"/>
      <c r="R62" s="668" t="s">
        <v>66</v>
      </c>
      <c r="S62" s="669"/>
      <c r="T62" s="668" t="s">
        <v>112</v>
      </c>
      <c r="U62" s="670"/>
      <c r="V62" s="364" t="s">
        <v>79</v>
      </c>
      <c r="W62" s="666" t="s">
        <v>67</v>
      </c>
      <c r="X62" s="667"/>
      <c r="Y62" s="668" t="s">
        <v>65</v>
      </c>
      <c r="Z62" s="668"/>
      <c r="AA62" s="668" t="s">
        <v>66</v>
      </c>
      <c r="AB62" s="669"/>
      <c r="AC62" s="668" t="s">
        <v>112</v>
      </c>
      <c r="AD62" s="670"/>
      <c r="AE62" s="364" t="s">
        <v>79</v>
      </c>
      <c r="AF62" s="666" t="s">
        <v>67</v>
      </c>
      <c r="AG62" s="667"/>
      <c r="AH62" s="668" t="s">
        <v>65</v>
      </c>
      <c r="AI62" s="668"/>
      <c r="AJ62" s="668" t="s">
        <v>66</v>
      </c>
      <c r="AK62" s="669"/>
      <c r="AL62" s="668" t="s">
        <v>112</v>
      </c>
      <c r="AM62" s="670"/>
    </row>
    <row r="63" spans="2:39" s="349" customFormat="1" ht="27" customHeight="1">
      <c r="B63" s="365" t="s">
        <v>3</v>
      </c>
      <c r="C63" s="366" t="s">
        <v>4</v>
      </c>
      <c r="D63" s="235">
        <v>589</v>
      </c>
      <c r="E63" s="236">
        <f>ROUNDDOWN(D63*10.17,0)</f>
        <v>5990</v>
      </c>
      <c r="F63" s="237" t="s">
        <v>5</v>
      </c>
      <c r="G63" s="238">
        <f>ROUNDUP(E63*10%,0)</f>
        <v>599</v>
      </c>
      <c r="H63" s="237" t="s">
        <v>5</v>
      </c>
      <c r="I63" s="238">
        <f>ROUNDUP(E63*20%,0)</f>
        <v>1198</v>
      </c>
      <c r="J63" s="237" t="s">
        <v>5</v>
      </c>
      <c r="K63" s="238">
        <f>ROUNDUP(E63*30%,0)</f>
        <v>1797</v>
      </c>
      <c r="L63" s="237" t="s">
        <v>5</v>
      </c>
      <c r="M63" s="235">
        <v>589</v>
      </c>
      <c r="N63" s="236">
        <f>ROUNDDOWN(M63*10.17,0)</f>
        <v>5990</v>
      </c>
      <c r="O63" s="237" t="s">
        <v>5</v>
      </c>
      <c r="P63" s="239">
        <f>ROUNDUP(N63*10%,0)</f>
        <v>599</v>
      </c>
      <c r="Q63" s="237" t="s">
        <v>8</v>
      </c>
      <c r="R63" s="238">
        <f>ROUNDUP(N63*20%,0)</f>
        <v>1198</v>
      </c>
      <c r="S63" s="237" t="s">
        <v>5</v>
      </c>
      <c r="T63" s="238">
        <f>ROUNDUP(N63*30%,0)</f>
        <v>1797</v>
      </c>
      <c r="U63" s="237" t="s">
        <v>5</v>
      </c>
      <c r="V63" s="235">
        <v>670</v>
      </c>
      <c r="W63" s="236">
        <f>ROUNDDOWN(V63*10.17,0)</f>
        <v>6813</v>
      </c>
      <c r="X63" s="237" t="s">
        <v>5</v>
      </c>
      <c r="Y63" s="239">
        <f>ROUNDUP(W63*10%,0)</f>
        <v>682</v>
      </c>
      <c r="Z63" s="237" t="s">
        <v>8</v>
      </c>
      <c r="AA63" s="238">
        <f>ROUNDUP(W63*20%,0)</f>
        <v>1363</v>
      </c>
      <c r="AB63" s="240" t="s">
        <v>5</v>
      </c>
      <c r="AC63" s="238">
        <f>ROUNDUP(W63*30%,0)</f>
        <v>2044</v>
      </c>
      <c r="AD63" s="237" t="s">
        <v>5</v>
      </c>
      <c r="AE63" s="235">
        <v>670</v>
      </c>
      <c r="AF63" s="236">
        <f>ROUNDDOWN(AE63*10.17,0)</f>
        <v>6813</v>
      </c>
      <c r="AG63" s="237" t="s">
        <v>5</v>
      </c>
      <c r="AH63" s="239">
        <f>ROUNDUP(AF63*10%,0)</f>
        <v>682</v>
      </c>
      <c r="AI63" s="237" t="s">
        <v>8</v>
      </c>
      <c r="AJ63" s="238">
        <f>ROUNDUP(AF63*20%,0)</f>
        <v>1363</v>
      </c>
      <c r="AK63" s="237" t="s">
        <v>5</v>
      </c>
      <c r="AL63" s="238">
        <f>ROUNDUP(AF63*30%,0)</f>
        <v>2044</v>
      </c>
      <c r="AM63" s="266" t="s">
        <v>5</v>
      </c>
    </row>
    <row r="64" spans="2:39" s="349" customFormat="1" ht="27" customHeight="1">
      <c r="B64" s="367" t="s">
        <v>6</v>
      </c>
      <c r="C64" s="368" t="s">
        <v>7</v>
      </c>
      <c r="D64" s="243">
        <v>659</v>
      </c>
      <c r="E64" s="244">
        <f>ROUNDDOWN(D64*10.17,0)</f>
        <v>6702</v>
      </c>
      <c r="F64" s="245" t="s">
        <v>5</v>
      </c>
      <c r="G64" s="246">
        <f>ROUNDUP(E64*10%,0)</f>
        <v>671</v>
      </c>
      <c r="H64" s="245" t="s">
        <v>5</v>
      </c>
      <c r="I64" s="246">
        <f>ROUNDUP(E64*20%,0)</f>
        <v>1341</v>
      </c>
      <c r="J64" s="245" t="s">
        <v>5</v>
      </c>
      <c r="K64" s="246">
        <f>ROUNDUP(E64*30%,0)</f>
        <v>2011</v>
      </c>
      <c r="L64" s="247" t="s">
        <v>8</v>
      </c>
      <c r="M64" s="243">
        <v>659</v>
      </c>
      <c r="N64" s="244">
        <f>ROUNDDOWN(M64*10.17,0)</f>
        <v>6702</v>
      </c>
      <c r="O64" s="245" t="s">
        <v>8</v>
      </c>
      <c r="P64" s="246">
        <f>ROUNDUP(N64*10%,0)</f>
        <v>671</v>
      </c>
      <c r="Q64" s="245" t="s">
        <v>8</v>
      </c>
      <c r="R64" s="246">
        <f>ROUNDUP(N64*20%,0)</f>
        <v>1341</v>
      </c>
      <c r="S64" s="245" t="s">
        <v>5</v>
      </c>
      <c r="T64" s="246">
        <f>ROUNDUP(N64*30%,0)</f>
        <v>2011</v>
      </c>
      <c r="U64" s="247" t="s">
        <v>8</v>
      </c>
      <c r="V64" s="243">
        <v>740</v>
      </c>
      <c r="W64" s="244">
        <f>ROUNDDOWN(V64*10.17,0)</f>
        <v>7525</v>
      </c>
      <c r="X64" s="245" t="s">
        <v>8</v>
      </c>
      <c r="Y64" s="246">
        <f>ROUNDUP(W64*10%,0)</f>
        <v>753</v>
      </c>
      <c r="Z64" s="245" t="s">
        <v>8</v>
      </c>
      <c r="AA64" s="246">
        <f>ROUNDUP(W64*20%,0)</f>
        <v>1505</v>
      </c>
      <c r="AB64" s="249" t="s">
        <v>5</v>
      </c>
      <c r="AC64" s="246">
        <f>ROUNDUP(W64*30%,0)</f>
        <v>2258</v>
      </c>
      <c r="AD64" s="247" t="s">
        <v>8</v>
      </c>
      <c r="AE64" s="243">
        <v>740</v>
      </c>
      <c r="AF64" s="244">
        <f>ROUNDDOWN(AE64*10.17,0)</f>
        <v>7525</v>
      </c>
      <c r="AG64" s="245" t="s">
        <v>8</v>
      </c>
      <c r="AH64" s="246">
        <f>ROUNDUP(AF64*10%,0)</f>
        <v>753</v>
      </c>
      <c r="AI64" s="245" t="s">
        <v>8</v>
      </c>
      <c r="AJ64" s="246">
        <f>ROUNDUP(AF64*20%,0)</f>
        <v>1505</v>
      </c>
      <c r="AK64" s="245" t="s">
        <v>5</v>
      </c>
      <c r="AL64" s="246">
        <f>ROUNDUP(AF64*30%,0)</f>
        <v>2258</v>
      </c>
      <c r="AM64" s="247" t="s">
        <v>8</v>
      </c>
    </row>
    <row r="65" spans="2:39" s="349" customFormat="1" ht="27" customHeight="1">
      <c r="B65" s="367" t="s">
        <v>9</v>
      </c>
      <c r="C65" s="368" t="s">
        <v>7</v>
      </c>
      <c r="D65" s="243">
        <v>732</v>
      </c>
      <c r="E65" s="244">
        <f>ROUNDDOWN(D65*10.17,0)</f>
        <v>7444</v>
      </c>
      <c r="F65" s="245" t="s">
        <v>5</v>
      </c>
      <c r="G65" s="246">
        <f>ROUNDUP(E65*10%,0)</f>
        <v>745</v>
      </c>
      <c r="H65" s="245" t="s">
        <v>5</v>
      </c>
      <c r="I65" s="246">
        <f>ROUNDUP(E65*20%,0)</f>
        <v>1489</v>
      </c>
      <c r="J65" s="245" t="s">
        <v>5</v>
      </c>
      <c r="K65" s="246">
        <f>ROUNDUP(E65*30%,0)</f>
        <v>2234</v>
      </c>
      <c r="L65" s="247" t="s">
        <v>8</v>
      </c>
      <c r="M65" s="243">
        <v>732</v>
      </c>
      <c r="N65" s="244">
        <f>ROUNDDOWN(M65*10.17,0)</f>
        <v>7444</v>
      </c>
      <c r="O65" s="245" t="s">
        <v>8</v>
      </c>
      <c r="P65" s="246">
        <f>ROUNDUP(N65*10%,0)</f>
        <v>745</v>
      </c>
      <c r="Q65" s="245" t="s">
        <v>8</v>
      </c>
      <c r="R65" s="246">
        <f>ROUNDUP(N65*20%,0)</f>
        <v>1489</v>
      </c>
      <c r="S65" s="245" t="s">
        <v>5</v>
      </c>
      <c r="T65" s="246">
        <f>ROUNDUP(N65*30%,0)</f>
        <v>2234</v>
      </c>
      <c r="U65" s="247" t="s">
        <v>8</v>
      </c>
      <c r="V65" s="243">
        <v>815</v>
      </c>
      <c r="W65" s="244">
        <f>ROUNDDOWN(V65*10.17,0)</f>
        <v>8288</v>
      </c>
      <c r="X65" s="245" t="s">
        <v>8</v>
      </c>
      <c r="Y65" s="246">
        <f>ROUNDUP(W65*10%,0)</f>
        <v>829</v>
      </c>
      <c r="Z65" s="245" t="s">
        <v>8</v>
      </c>
      <c r="AA65" s="246">
        <f>ROUNDUP(W65*20%,0)</f>
        <v>1658</v>
      </c>
      <c r="AB65" s="249" t="s">
        <v>5</v>
      </c>
      <c r="AC65" s="246">
        <f>ROUNDUP(W65*30%,0)</f>
        <v>2487</v>
      </c>
      <c r="AD65" s="247" t="s">
        <v>8</v>
      </c>
      <c r="AE65" s="243">
        <v>815</v>
      </c>
      <c r="AF65" s="244">
        <f>ROUNDDOWN(AE65*10.17,0)</f>
        <v>8288</v>
      </c>
      <c r="AG65" s="245" t="s">
        <v>8</v>
      </c>
      <c r="AH65" s="246">
        <f>ROUNDUP(AF65*10%,0)</f>
        <v>829</v>
      </c>
      <c r="AI65" s="245" t="s">
        <v>8</v>
      </c>
      <c r="AJ65" s="246">
        <f>ROUNDUP(AF65*20%,0)</f>
        <v>1658</v>
      </c>
      <c r="AK65" s="245" t="s">
        <v>5</v>
      </c>
      <c r="AL65" s="246">
        <f>ROUNDUP(AF65*30%,0)</f>
        <v>2487</v>
      </c>
      <c r="AM65" s="247" t="s">
        <v>8</v>
      </c>
    </row>
    <row r="66" spans="2:39" s="349" customFormat="1" ht="27" customHeight="1">
      <c r="B66" s="367" t="s">
        <v>10</v>
      </c>
      <c r="C66" s="368" t="s">
        <v>7</v>
      </c>
      <c r="D66" s="243">
        <v>802</v>
      </c>
      <c r="E66" s="244">
        <f>ROUNDDOWN(D66*10.17,0)</f>
        <v>8156</v>
      </c>
      <c r="F66" s="245" t="s">
        <v>5</v>
      </c>
      <c r="G66" s="246">
        <f>ROUNDUP(E66*10%,0)</f>
        <v>816</v>
      </c>
      <c r="H66" s="245" t="s">
        <v>5</v>
      </c>
      <c r="I66" s="246">
        <f>ROUNDUP(E66*20%,0)</f>
        <v>1632</v>
      </c>
      <c r="J66" s="245" t="s">
        <v>5</v>
      </c>
      <c r="K66" s="246">
        <f>ROUNDUP(E66*30%,0)</f>
        <v>2447</v>
      </c>
      <c r="L66" s="247" t="s">
        <v>8</v>
      </c>
      <c r="M66" s="243">
        <v>802</v>
      </c>
      <c r="N66" s="244">
        <f>ROUNDDOWN(M66*10.17,0)</f>
        <v>8156</v>
      </c>
      <c r="O66" s="245" t="s">
        <v>8</v>
      </c>
      <c r="P66" s="246">
        <f>ROUNDUP(N66*10%,0)</f>
        <v>816</v>
      </c>
      <c r="Q66" s="245" t="s">
        <v>8</v>
      </c>
      <c r="R66" s="246">
        <f>ROUNDUP(N66*20%,0)</f>
        <v>1632</v>
      </c>
      <c r="S66" s="245" t="s">
        <v>5</v>
      </c>
      <c r="T66" s="246">
        <f>ROUNDUP(N66*30%,0)</f>
        <v>2447</v>
      </c>
      <c r="U66" s="247" t="s">
        <v>8</v>
      </c>
      <c r="V66" s="243">
        <v>886</v>
      </c>
      <c r="W66" s="244">
        <f>ROUNDDOWN(V66*10.17,0)</f>
        <v>9010</v>
      </c>
      <c r="X66" s="245" t="s">
        <v>8</v>
      </c>
      <c r="Y66" s="246">
        <f>ROUNDUP(W66*10%,0)</f>
        <v>901</v>
      </c>
      <c r="Z66" s="245" t="s">
        <v>8</v>
      </c>
      <c r="AA66" s="246">
        <f>ROUNDUP(W66*20%,0)</f>
        <v>1802</v>
      </c>
      <c r="AB66" s="249" t="s">
        <v>5</v>
      </c>
      <c r="AC66" s="246">
        <f>ROUNDUP(W66*30%,0)</f>
        <v>2703</v>
      </c>
      <c r="AD66" s="247" t="s">
        <v>8</v>
      </c>
      <c r="AE66" s="243">
        <v>886</v>
      </c>
      <c r="AF66" s="244">
        <f>ROUNDDOWN(AE66*10.17,0)</f>
        <v>9010</v>
      </c>
      <c r="AG66" s="245" t="s">
        <v>8</v>
      </c>
      <c r="AH66" s="246">
        <f>ROUNDUP(AF66*10%,0)</f>
        <v>901</v>
      </c>
      <c r="AI66" s="245" t="s">
        <v>8</v>
      </c>
      <c r="AJ66" s="246">
        <f>ROUNDUP(AF66*20%,0)</f>
        <v>1802</v>
      </c>
      <c r="AK66" s="245" t="s">
        <v>5</v>
      </c>
      <c r="AL66" s="246">
        <f>ROUNDUP(AF66*30%,0)</f>
        <v>2703</v>
      </c>
      <c r="AM66" s="247" t="s">
        <v>8</v>
      </c>
    </row>
    <row r="67" spans="2:39" s="349" customFormat="1" ht="27" customHeight="1" thickBot="1">
      <c r="B67" s="369" t="s">
        <v>11</v>
      </c>
      <c r="C67" s="370" t="s">
        <v>7</v>
      </c>
      <c r="D67" s="251">
        <v>871</v>
      </c>
      <c r="E67" s="252">
        <f>ROUNDDOWN(D67*10.17,0)</f>
        <v>8858</v>
      </c>
      <c r="F67" s="253" t="s">
        <v>5</v>
      </c>
      <c r="G67" s="254">
        <f>ROUNDUP(E67*10%,0)</f>
        <v>886</v>
      </c>
      <c r="H67" s="253" t="s">
        <v>5</v>
      </c>
      <c r="I67" s="254">
        <f>ROUNDUP(E67*20%,0)</f>
        <v>1772</v>
      </c>
      <c r="J67" s="253" t="s">
        <v>5</v>
      </c>
      <c r="K67" s="254">
        <f>ROUNDUP(E67*30%,0)</f>
        <v>2658</v>
      </c>
      <c r="L67" s="255" t="s">
        <v>8</v>
      </c>
      <c r="M67" s="251">
        <v>871</v>
      </c>
      <c r="N67" s="252">
        <f>ROUNDDOWN(M67*10.17,0)</f>
        <v>8858</v>
      </c>
      <c r="O67" s="253" t="s">
        <v>8</v>
      </c>
      <c r="P67" s="254">
        <f>ROUNDUP(N67*10%,0)</f>
        <v>886</v>
      </c>
      <c r="Q67" s="253" t="s">
        <v>8</v>
      </c>
      <c r="R67" s="254">
        <f>ROUNDUP(N67*20%,0)</f>
        <v>1772</v>
      </c>
      <c r="S67" s="253" t="s">
        <v>5</v>
      </c>
      <c r="T67" s="254">
        <f>ROUNDUP(N67*30%,0)</f>
        <v>2658</v>
      </c>
      <c r="U67" s="255" t="s">
        <v>8</v>
      </c>
      <c r="V67" s="251">
        <v>955</v>
      </c>
      <c r="W67" s="252">
        <f>ROUNDDOWN(V67*10.17,0)</f>
        <v>9712</v>
      </c>
      <c r="X67" s="253" t="s">
        <v>8</v>
      </c>
      <c r="Y67" s="254">
        <f>ROUNDUP(W67*10%,0)</f>
        <v>972</v>
      </c>
      <c r="Z67" s="253" t="s">
        <v>8</v>
      </c>
      <c r="AA67" s="254">
        <f>ROUNDUP(W67*20%,0)</f>
        <v>1943</v>
      </c>
      <c r="AB67" s="257" t="s">
        <v>5</v>
      </c>
      <c r="AC67" s="254">
        <f>ROUNDUP(W67*30%,0)</f>
        <v>2914</v>
      </c>
      <c r="AD67" s="255" t="s">
        <v>8</v>
      </c>
      <c r="AE67" s="251">
        <v>955</v>
      </c>
      <c r="AF67" s="252">
        <f>ROUNDDOWN(AE67*10.17,0)</f>
        <v>9712</v>
      </c>
      <c r="AG67" s="253" t="s">
        <v>8</v>
      </c>
      <c r="AH67" s="254">
        <f>ROUNDUP(AF67*10%,0)</f>
        <v>972</v>
      </c>
      <c r="AI67" s="253" t="s">
        <v>8</v>
      </c>
      <c r="AJ67" s="254">
        <f>ROUNDUP(AF67*20%,0)</f>
        <v>1943</v>
      </c>
      <c r="AK67" s="253" t="s">
        <v>5</v>
      </c>
      <c r="AL67" s="254">
        <f>ROUNDUP(AF67*30%,0)</f>
        <v>2914</v>
      </c>
      <c r="AM67" s="255" t="s">
        <v>8</v>
      </c>
    </row>
    <row r="68" ht="11.25" customHeight="1"/>
    <row r="69" ht="11.25" customHeight="1"/>
    <row r="70" spans="2:22" ht="12" customHeight="1">
      <c r="B70" s="47"/>
      <c r="C70" s="47"/>
      <c r="D70" s="47"/>
      <c r="E70" s="48"/>
      <c r="F70" s="48"/>
      <c r="G70" s="48"/>
      <c r="H70" s="48"/>
      <c r="I70" s="48"/>
      <c r="J70" s="48"/>
      <c r="K70" s="48"/>
      <c r="L70" s="48"/>
      <c r="M70" s="48"/>
      <c r="N70" s="49"/>
      <c r="O70" s="49"/>
      <c r="P70" s="49"/>
      <c r="Q70" s="49"/>
      <c r="R70" s="49"/>
      <c r="S70" s="49"/>
      <c r="T70" s="49"/>
      <c r="U70" s="49"/>
      <c r="V70" s="49"/>
    </row>
    <row r="71" spans="1:31" ht="26.25" customHeight="1" thickBot="1">
      <c r="A71" s="50" t="s">
        <v>148</v>
      </c>
      <c r="E71" s="6"/>
      <c r="F71" s="6"/>
      <c r="G71" s="6"/>
      <c r="H71" s="6"/>
      <c r="I71" s="6"/>
      <c r="J71" s="6"/>
      <c r="K71" s="6"/>
      <c r="L71" s="6"/>
      <c r="M71" s="6"/>
      <c r="N71" s="5"/>
      <c r="O71" s="5"/>
      <c r="P71" s="5"/>
      <c r="Q71" s="5"/>
      <c r="R71" s="5"/>
      <c r="S71" s="5"/>
      <c r="T71" s="5"/>
      <c r="U71" s="5"/>
      <c r="V71" s="5"/>
      <c r="AA71" s="5"/>
      <c r="AB71" s="5"/>
      <c r="AC71" s="5"/>
      <c r="AD71" s="5"/>
      <c r="AE71" s="5"/>
    </row>
    <row r="72" spans="2:39" ht="18.75" customHeight="1">
      <c r="B72" s="556"/>
      <c r="C72" s="557"/>
      <c r="D72" s="441" t="s">
        <v>0</v>
      </c>
      <c r="E72" s="442"/>
      <c r="F72" s="442"/>
      <c r="G72" s="442"/>
      <c r="H72" s="442"/>
      <c r="I72" s="442"/>
      <c r="J72" s="442"/>
      <c r="K72" s="442"/>
      <c r="L72" s="443"/>
      <c r="M72" s="441" t="s">
        <v>1</v>
      </c>
      <c r="N72" s="442"/>
      <c r="O72" s="442"/>
      <c r="P72" s="442"/>
      <c r="Q72" s="442"/>
      <c r="R72" s="442"/>
      <c r="S72" s="442"/>
      <c r="T72" s="442"/>
      <c r="U72" s="443"/>
      <c r="V72" s="441" t="s">
        <v>2</v>
      </c>
      <c r="W72" s="442"/>
      <c r="X72" s="442"/>
      <c r="Y72" s="442"/>
      <c r="Z72" s="442"/>
      <c r="AA72" s="442"/>
      <c r="AB72" s="442"/>
      <c r="AC72" s="442"/>
      <c r="AD72" s="443"/>
      <c r="AE72" s="441" t="s">
        <v>111</v>
      </c>
      <c r="AF72" s="442"/>
      <c r="AG72" s="442"/>
      <c r="AH72" s="442"/>
      <c r="AI72" s="442"/>
      <c r="AJ72" s="442"/>
      <c r="AK72" s="442"/>
      <c r="AL72" s="442"/>
      <c r="AM72" s="443"/>
    </row>
    <row r="73" spans="2:39" ht="24" customHeight="1">
      <c r="B73" s="558"/>
      <c r="C73" s="559"/>
      <c r="D73" s="7" t="s">
        <v>69</v>
      </c>
      <c r="E73" s="386" t="s">
        <v>68</v>
      </c>
      <c r="F73" s="451"/>
      <c r="G73" s="673" t="s">
        <v>64</v>
      </c>
      <c r="H73" s="674"/>
      <c r="I73" s="674"/>
      <c r="J73" s="674"/>
      <c r="K73" s="674"/>
      <c r="L73" s="675"/>
      <c r="M73" s="7" t="s">
        <v>69</v>
      </c>
      <c r="N73" s="386" t="s">
        <v>68</v>
      </c>
      <c r="O73" s="451"/>
      <c r="P73" s="673" t="s">
        <v>64</v>
      </c>
      <c r="Q73" s="674"/>
      <c r="R73" s="674"/>
      <c r="S73" s="674"/>
      <c r="T73" s="674"/>
      <c r="U73" s="675"/>
      <c r="V73" s="7" t="s">
        <v>69</v>
      </c>
      <c r="W73" s="386" t="s">
        <v>68</v>
      </c>
      <c r="X73" s="451"/>
      <c r="Y73" s="673" t="s">
        <v>64</v>
      </c>
      <c r="Z73" s="674"/>
      <c r="AA73" s="674"/>
      <c r="AB73" s="674"/>
      <c r="AC73" s="674"/>
      <c r="AD73" s="675"/>
      <c r="AE73" s="7" t="s">
        <v>69</v>
      </c>
      <c r="AF73" s="389" t="s">
        <v>68</v>
      </c>
      <c r="AG73" s="621"/>
      <c r="AH73" s="673" t="s">
        <v>64</v>
      </c>
      <c r="AI73" s="674"/>
      <c r="AJ73" s="674"/>
      <c r="AK73" s="674"/>
      <c r="AL73" s="674"/>
      <c r="AM73" s="675"/>
    </row>
    <row r="74" spans="2:39" ht="17.25" customHeight="1" thickBot="1">
      <c r="B74" s="560"/>
      <c r="C74" s="561"/>
      <c r="D74" s="91" t="s">
        <v>79</v>
      </c>
      <c r="E74" s="416" t="s">
        <v>67</v>
      </c>
      <c r="F74" s="417"/>
      <c r="G74" s="438" t="s">
        <v>65</v>
      </c>
      <c r="H74" s="438"/>
      <c r="I74" s="438" t="s">
        <v>66</v>
      </c>
      <c r="J74" s="439"/>
      <c r="K74" s="438" t="s">
        <v>112</v>
      </c>
      <c r="L74" s="446"/>
      <c r="M74" s="91" t="s">
        <v>79</v>
      </c>
      <c r="N74" s="416" t="s">
        <v>67</v>
      </c>
      <c r="O74" s="417"/>
      <c r="P74" s="438" t="s">
        <v>65</v>
      </c>
      <c r="Q74" s="438"/>
      <c r="R74" s="438" t="s">
        <v>66</v>
      </c>
      <c r="S74" s="439"/>
      <c r="T74" s="438" t="s">
        <v>112</v>
      </c>
      <c r="U74" s="446"/>
      <c r="V74" s="91" t="s">
        <v>79</v>
      </c>
      <c r="W74" s="416" t="s">
        <v>67</v>
      </c>
      <c r="X74" s="417"/>
      <c r="Y74" s="438" t="s">
        <v>65</v>
      </c>
      <c r="Z74" s="438"/>
      <c r="AA74" s="438" t="s">
        <v>66</v>
      </c>
      <c r="AB74" s="439"/>
      <c r="AC74" s="438" t="s">
        <v>112</v>
      </c>
      <c r="AD74" s="446"/>
      <c r="AE74" s="91" t="s">
        <v>79</v>
      </c>
      <c r="AF74" s="416" t="s">
        <v>67</v>
      </c>
      <c r="AG74" s="417"/>
      <c r="AH74" s="438" t="s">
        <v>65</v>
      </c>
      <c r="AI74" s="438"/>
      <c r="AJ74" s="438" t="s">
        <v>66</v>
      </c>
      <c r="AK74" s="439"/>
      <c r="AL74" s="438" t="s">
        <v>112</v>
      </c>
      <c r="AM74" s="446"/>
    </row>
    <row r="75" spans="2:39" ht="25.5" customHeight="1">
      <c r="B75" s="8" t="s">
        <v>57</v>
      </c>
      <c r="C75" s="9" t="s">
        <v>4</v>
      </c>
      <c r="D75" s="259">
        <v>479</v>
      </c>
      <c r="E75" s="260">
        <f>ROUNDDOWN(D75*10.17,0)</f>
        <v>4871</v>
      </c>
      <c r="F75" s="261" t="s">
        <v>5</v>
      </c>
      <c r="G75" s="239">
        <f>ROUNDUP(E75*10%,0)</f>
        <v>488</v>
      </c>
      <c r="H75" s="261" t="s">
        <v>5</v>
      </c>
      <c r="I75" s="239">
        <f>ROUNDUP(E75*20%,0)</f>
        <v>975</v>
      </c>
      <c r="J75" s="261" t="s">
        <v>5</v>
      </c>
      <c r="K75" s="238">
        <f>ROUNDUP(E75*30%,0)</f>
        <v>1462</v>
      </c>
      <c r="L75" s="237" t="s">
        <v>5</v>
      </c>
      <c r="M75" s="259">
        <v>479</v>
      </c>
      <c r="N75" s="260">
        <f>ROUNDDOWN(M75*10.17,0)</f>
        <v>4871</v>
      </c>
      <c r="O75" s="261" t="s">
        <v>5</v>
      </c>
      <c r="P75" s="239">
        <f>ROUNDUP(N75*10%,0)</f>
        <v>488</v>
      </c>
      <c r="Q75" s="261" t="s">
        <v>8</v>
      </c>
      <c r="R75" s="239">
        <f>ROUNDUP(N75*20%,0)</f>
        <v>975</v>
      </c>
      <c r="S75" s="261" t="s">
        <v>5</v>
      </c>
      <c r="T75" s="238">
        <f>ROUNDUP(N75*30%,0)</f>
        <v>1462</v>
      </c>
      <c r="U75" s="237" t="s">
        <v>5</v>
      </c>
      <c r="V75" s="259">
        <v>561</v>
      </c>
      <c r="W75" s="260">
        <f>ROUNDDOWN(V75*10.17,0)</f>
        <v>5705</v>
      </c>
      <c r="X75" s="261" t="s">
        <v>5</v>
      </c>
      <c r="Y75" s="239">
        <f>ROUNDUP(W75*10%,0)</f>
        <v>571</v>
      </c>
      <c r="Z75" s="261" t="s">
        <v>8</v>
      </c>
      <c r="AA75" s="239">
        <f>ROUNDUP(W75*20%,0)</f>
        <v>1141</v>
      </c>
      <c r="AB75" s="262" t="s">
        <v>5</v>
      </c>
      <c r="AC75" s="238">
        <f>ROUNDUP(W75*30%,0)</f>
        <v>1712</v>
      </c>
      <c r="AD75" s="237" t="s">
        <v>5</v>
      </c>
      <c r="AE75" s="263">
        <v>561</v>
      </c>
      <c r="AF75" s="260">
        <f>ROUNDDOWN(AE75*10.17,0)</f>
        <v>5705</v>
      </c>
      <c r="AG75" s="261" t="s">
        <v>5</v>
      </c>
      <c r="AH75" s="239">
        <f>ROUNDUP(AF75*10%,0)</f>
        <v>571</v>
      </c>
      <c r="AI75" s="261" t="s">
        <v>8</v>
      </c>
      <c r="AJ75" s="239">
        <f>ROUNDUP(AF75*20%,0)</f>
        <v>1141</v>
      </c>
      <c r="AK75" s="261" t="s">
        <v>5</v>
      </c>
      <c r="AL75" s="239">
        <f>ROUNDUP(AF75*30%,0)</f>
        <v>1712</v>
      </c>
      <c r="AM75" s="242" t="s">
        <v>5</v>
      </c>
    </row>
    <row r="76" spans="2:39" ht="25.5" customHeight="1" thickBot="1">
      <c r="B76" s="19" t="s">
        <v>58</v>
      </c>
      <c r="C76" s="20" t="s">
        <v>7</v>
      </c>
      <c r="D76" s="251">
        <v>596</v>
      </c>
      <c r="E76" s="252">
        <f>ROUNDDOWN(D76*10.17,0)</f>
        <v>6061</v>
      </c>
      <c r="F76" s="253" t="s">
        <v>5</v>
      </c>
      <c r="G76" s="254">
        <f>ROUNDUP(E76*10%,0)</f>
        <v>607</v>
      </c>
      <c r="H76" s="253" t="s">
        <v>5</v>
      </c>
      <c r="I76" s="254">
        <f>ROUNDUP(E76*20%,0)</f>
        <v>1213</v>
      </c>
      <c r="J76" s="253" t="s">
        <v>5</v>
      </c>
      <c r="K76" s="254">
        <f>ROUNDUP(E76*30%,0)</f>
        <v>1819</v>
      </c>
      <c r="L76" s="255" t="s">
        <v>8</v>
      </c>
      <c r="M76" s="251">
        <v>596</v>
      </c>
      <c r="N76" s="252">
        <f>ROUNDDOWN(M76*10.17,0)</f>
        <v>6061</v>
      </c>
      <c r="O76" s="253" t="s">
        <v>8</v>
      </c>
      <c r="P76" s="254">
        <f>ROUNDUP(N76*10%,0)</f>
        <v>607</v>
      </c>
      <c r="Q76" s="253" t="s">
        <v>8</v>
      </c>
      <c r="R76" s="254">
        <f>ROUNDUP(N76*20%,0)</f>
        <v>1213</v>
      </c>
      <c r="S76" s="253" t="s">
        <v>5</v>
      </c>
      <c r="T76" s="254">
        <f>ROUNDUP(N76*30%,0)</f>
        <v>1819</v>
      </c>
      <c r="U76" s="255" t="s">
        <v>8</v>
      </c>
      <c r="V76" s="256">
        <v>681</v>
      </c>
      <c r="W76" s="252">
        <f>ROUNDDOWN(V76*10.17,0)</f>
        <v>6925</v>
      </c>
      <c r="X76" s="253" t="s">
        <v>8</v>
      </c>
      <c r="Y76" s="254">
        <f>ROUNDUP(W76*10%,0)</f>
        <v>693</v>
      </c>
      <c r="Z76" s="253" t="s">
        <v>8</v>
      </c>
      <c r="AA76" s="254">
        <f>ROUNDUP(W76*20%,0)</f>
        <v>1385</v>
      </c>
      <c r="AB76" s="257" t="s">
        <v>5</v>
      </c>
      <c r="AC76" s="254">
        <f>ROUNDUP(W76*30%,0)</f>
        <v>2078</v>
      </c>
      <c r="AD76" s="255" t="s">
        <v>8</v>
      </c>
      <c r="AE76" s="258">
        <v>681</v>
      </c>
      <c r="AF76" s="252">
        <f>ROUNDDOWN(AE76*10.17,0)</f>
        <v>6925</v>
      </c>
      <c r="AG76" s="253" t="s">
        <v>8</v>
      </c>
      <c r="AH76" s="254">
        <f>ROUNDUP(AF76*10%,0)</f>
        <v>693</v>
      </c>
      <c r="AI76" s="253" t="s">
        <v>8</v>
      </c>
      <c r="AJ76" s="254">
        <f>ROUNDUP(AF76*20%,0)</f>
        <v>1385</v>
      </c>
      <c r="AK76" s="253" t="s">
        <v>5</v>
      </c>
      <c r="AL76" s="254">
        <f>ROUNDUP(AF76*30%,0)</f>
        <v>2078</v>
      </c>
      <c r="AM76" s="255" t="s">
        <v>5</v>
      </c>
    </row>
    <row r="77" spans="2:37" s="51" customFormat="1" ht="9" customHeight="1">
      <c r="B77" s="52"/>
      <c r="C77" s="52"/>
      <c r="D77" s="52"/>
      <c r="N77" s="53"/>
      <c r="O77" s="53"/>
      <c r="P77" s="53"/>
      <c r="Q77" s="53"/>
      <c r="R77" s="54"/>
      <c r="S77" s="54"/>
      <c r="T77" s="54"/>
      <c r="U77" s="54"/>
      <c r="V77" s="54"/>
      <c r="W77" s="53"/>
      <c r="X77" s="53"/>
      <c r="Y77" s="53"/>
      <c r="Z77" s="53"/>
      <c r="AA77" s="53"/>
      <c r="AB77" s="53"/>
      <c r="AC77" s="53"/>
      <c r="AD77" s="53"/>
      <c r="AE77" s="53"/>
      <c r="AF77" s="551"/>
      <c r="AG77" s="551"/>
      <c r="AH77" s="551"/>
      <c r="AI77" s="551"/>
      <c r="AJ77" s="551"/>
      <c r="AK77" s="55"/>
    </row>
    <row r="78" spans="2:38" s="51" customFormat="1" ht="19.5" customHeight="1">
      <c r="B78" s="620" t="s">
        <v>169</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row>
    <row r="79" spans="2:38" s="51" customFormat="1" ht="39.75" customHeight="1">
      <c r="B79" s="620" t="s">
        <v>178</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row>
    <row r="80" spans="2:38" s="51" customFormat="1" ht="19.5" customHeight="1">
      <c r="B80" s="620" t="s">
        <v>170</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row>
    <row r="81" spans="2:38" ht="19.5" customHeight="1">
      <c r="B81" s="627" t="s">
        <v>167</v>
      </c>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row>
    <row r="82" spans="2:38" ht="19.5" customHeight="1">
      <c r="B82" s="627" t="s">
        <v>168</v>
      </c>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row>
    <row r="83" spans="2:37" s="51" customFormat="1" ht="9" customHeight="1">
      <c r="B83" s="52"/>
      <c r="C83" s="52"/>
      <c r="D83" s="52"/>
      <c r="N83" s="53"/>
      <c r="O83" s="53"/>
      <c r="P83" s="53"/>
      <c r="Q83" s="53"/>
      <c r="R83" s="54"/>
      <c r="S83" s="54"/>
      <c r="T83" s="54"/>
      <c r="U83" s="54"/>
      <c r="V83" s="54"/>
      <c r="W83" s="53"/>
      <c r="X83" s="53"/>
      <c r="Y83" s="53"/>
      <c r="Z83" s="53"/>
      <c r="AA83" s="53"/>
      <c r="AB83" s="53"/>
      <c r="AC83" s="53"/>
      <c r="AD83" s="53"/>
      <c r="AE83" s="53"/>
      <c r="AF83" s="55"/>
      <c r="AG83" s="55"/>
      <c r="AH83" s="55"/>
      <c r="AI83" s="55"/>
      <c r="AJ83" s="55"/>
      <c r="AK83" s="55"/>
    </row>
    <row r="84" spans="2:37" s="51" customFormat="1" ht="21" customHeight="1">
      <c r="B84" s="51" t="s">
        <v>12</v>
      </c>
      <c r="R84" s="56"/>
      <c r="S84" s="56"/>
      <c r="T84" s="56"/>
      <c r="U84" s="56"/>
      <c r="V84" s="56"/>
      <c r="AF84" s="57"/>
      <c r="AG84" s="57"/>
      <c r="AH84" s="55"/>
      <c r="AI84" s="55"/>
      <c r="AJ84" s="55"/>
      <c r="AK84" s="55"/>
    </row>
    <row r="85" spans="2:39" ht="18.75" customHeight="1">
      <c r="B85" s="529"/>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1"/>
      <c r="AA85" s="532" t="s">
        <v>72</v>
      </c>
      <c r="AB85" s="530"/>
      <c r="AC85" s="530"/>
      <c r="AD85" s="530"/>
      <c r="AE85" s="531"/>
      <c r="AF85" s="533" t="s">
        <v>75</v>
      </c>
      <c r="AG85" s="534"/>
      <c r="AH85" s="622" t="s">
        <v>71</v>
      </c>
      <c r="AI85" s="623"/>
      <c r="AJ85" s="623"/>
      <c r="AK85" s="623"/>
      <c r="AL85" s="623"/>
      <c r="AM85" s="624"/>
    </row>
    <row r="86" spans="2:39" ht="13.5" thickBot="1">
      <c r="B86" s="535"/>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7"/>
      <c r="AA86" s="538" t="s">
        <v>81</v>
      </c>
      <c r="AB86" s="539"/>
      <c r="AC86" s="539"/>
      <c r="AD86" s="539"/>
      <c r="AE86" s="540"/>
      <c r="AF86" s="541" t="s">
        <v>74</v>
      </c>
      <c r="AG86" s="542"/>
      <c r="AH86" s="625" t="s">
        <v>65</v>
      </c>
      <c r="AI86" s="625"/>
      <c r="AJ86" s="625" t="s">
        <v>66</v>
      </c>
      <c r="AK86" s="676"/>
      <c r="AL86" s="711" t="s">
        <v>112</v>
      </c>
      <c r="AM86" s="626"/>
    </row>
    <row r="87" spans="2:39" ht="21.75" customHeight="1" thickTop="1">
      <c r="B87" s="517" t="s">
        <v>13</v>
      </c>
      <c r="C87" s="518"/>
      <c r="D87" s="518"/>
      <c r="E87" s="519"/>
      <c r="F87" s="26"/>
      <c r="G87" s="86"/>
      <c r="H87" s="86"/>
      <c r="I87" s="520" t="s">
        <v>14</v>
      </c>
      <c r="J87" s="520"/>
      <c r="K87" s="520"/>
      <c r="L87" s="520"/>
      <c r="M87" s="520"/>
      <c r="N87" s="520"/>
      <c r="O87" s="520"/>
      <c r="P87" s="520"/>
      <c r="Q87" s="520"/>
      <c r="R87" s="520"/>
      <c r="S87" s="520"/>
      <c r="T87" s="520"/>
      <c r="U87" s="520"/>
      <c r="V87" s="520"/>
      <c r="W87" s="520"/>
      <c r="X87" s="520"/>
      <c r="Y87" s="81"/>
      <c r="Z87" s="81"/>
      <c r="AA87" s="27"/>
      <c r="AB87" s="521" t="s">
        <v>15</v>
      </c>
      <c r="AC87" s="521"/>
      <c r="AD87" s="521"/>
      <c r="AE87" s="522"/>
      <c r="AF87" s="28">
        <f>ROUNDDOWN(AB87*10.17,0)</f>
        <v>122</v>
      </c>
      <c r="AG87" s="29" t="s">
        <v>5</v>
      </c>
      <c r="AH87" s="96">
        <f>ROUNDUP(AF87*10%,0)</f>
        <v>13</v>
      </c>
      <c r="AI87" s="29" t="s">
        <v>8</v>
      </c>
      <c r="AJ87" s="30">
        <f>ROUNDUP(AF87*20%,0)</f>
        <v>25</v>
      </c>
      <c r="AK87" s="121" t="s">
        <v>5</v>
      </c>
      <c r="AL87" s="130">
        <f>ROUNDUP(AF87*30%,0)</f>
        <v>37</v>
      </c>
      <c r="AM87" s="123" t="s">
        <v>8</v>
      </c>
    </row>
    <row r="88" spans="2:39" ht="21.75" customHeight="1">
      <c r="B88" s="523" t="s">
        <v>59</v>
      </c>
      <c r="C88" s="524"/>
      <c r="D88" s="524"/>
      <c r="E88" s="525"/>
      <c r="F88" s="32"/>
      <c r="G88" s="78"/>
      <c r="H88" s="78"/>
      <c r="I88" s="526" t="s">
        <v>14</v>
      </c>
      <c r="J88" s="526"/>
      <c r="K88" s="526"/>
      <c r="L88" s="526"/>
      <c r="M88" s="526"/>
      <c r="N88" s="526"/>
      <c r="O88" s="526"/>
      <c r="P88" s="526"/>
      <c r="Q88" s="526"/>
      <c r="R88" s="526"/>
      <c r="S88" s="526"/>
      <c r="T88" s="526"/>
      <c r="U88" s="526"/>
      <c r="V88" s="526"/>
      <c r="W88" s="526"/>
      <c r="X88" s="526"/>
      <c r="Y88" s="84"/>
      <c r="Z88" s="84"/>
      <c r="AA88" s="74"/>
      <c r="AB88" s="527" t="s">
        <v>60</v>
      </c>
      <c r="AC88" s="527"/>
      <c r="AD88" s="527"/>
      <c r="AE88" s="528"/>
      <c r="AF88" s="34">
        <f aca="true" t="shared" si="5" ref="AF88:AF103">ROUNDDOWN(AB88*10.17,0)</f>
        <v>569</v>
      </c>
      <c r="AG88" s="40" t="s">
        <v>5</v>
      </c>
      <c r="AH88" s="93">
        <f aca="true" t="shared" si="6" ref="AH88:AH103">ROUNDUP(AF88*10%,0)</f>
        <v>57</v>
      </c>
      <c r="AI88" s="40" t="s">
        <v>8</v>
      </c>
      <c r="AJ88" s="64">
        <f aca="true" t="shared" si="7" ref="AJ88:AJ103">ROUNDUP(AF88*20%,0)</f>
        <v>114</v>
      </c>
      <c r="AK88" s="114" t="s">
        <v>5</v>
      </c>
      <c r="AL88" s="131">
        <f aca="true" t="shared" si="8" ref="AL88:AL103">ROUNDUP(AF88*30%,0)</f>
        <v>171</v>
      </c>
      <c r="AM88" s="120" t="s">
        <v>8</v>
      </c>
    </row>
    <row r="89" spans="2:39" s="284" customFormat="1" ht="24.75" customHeight="1">
      <c r="B89" s="400" t="s">
        <v>132</v>
      </c>
      <c r="C89" s="401"/>
      <c r="D89" s="401"/>
      <c r="E89" s="401"/>
      <c r="F89" s="278"/>
      <c r="G89" s="279"/>
      <c r="H89" s="279"/>
      <c r="I89" s="401" t="s">
        <v>135</v>
      </c>
      <c r="J89" s="402"/>
      <c r="K89" s="402"/>
      <c r="L89" s="402"/>
      <c r="M89" s="402"/>
      <c r="N89" s="402"/>
      <c r="O89" s="402"/>
      <c r="P89" s="402"/>
      <c r="Q89" s="402"/>
      <c r="R89" s="402"/>
      <c r="S89" s="402"/>
      <c r="T89" s="402"/>
      <c r="U89" s="402"/>
      <c r="V89" s="402"/>
      <c r="W89" s="402"/>
      <c r="X89" s="402"/>
      <c r="Y89" s="280"/>
      <c r="Z89" s="280"/>
      <c r="AA89" s="281"/>
      <c r="AB89" s="403" t="s">
        <v>133</v>
      </c>
      <c r="AC89" s="403"/>
      <c r="AD89" s="403"/>
      <c r="AE89" s="424"/>
      <c r="AF89" s="37">
        <f>ROUNDDOWN(AB89*10.17,0)</f>
        <v>1017</v>
      </c>
      <c r="AG89" s="38" t="s">
        <v>5</v>
      </c>
      <c r="AH89" s="97">
        <f t="shared" si="6"/>
        <v>102</v>
      </c>
      <c r="AI89" s="38" t="s">
        <v>8</v>
      </c>
      <c r="AJ89" s="39">
        <f t="shared" si="7"/>
        <v>204</v>
      </c>
      <c r="AK89" s="118" t="s">
        <v>5</v>
      </c>
      <c r="AL89" s="344">
        <f t="shared" si="8"/>
        <v>306</v>
      </c>
      <c r="AM89" s="283" t="s">
        <v>8</v>
      </c>
    </row>
    <row r="90" spans="2:39" s="284" customFormat="1" ht="40.5" customHeight="1">
      <c r="B90" s="472" t="s">
        <v>165</v>
      </c>
      <c r="C90" s="473"/>
      <c r="D90" s="473"/>
      <c r="E90" s="473"/>
      <c r="F90" s="296"/>
      <c r="G90" s="297"/>
      <c r="H90" s="297"/>
      <c r="I90" s="422" t="s">
        <v>115</v>
      </c>
      <c r="J90" s="423"/>
      <c r="K90" s="423"/>
      <c r="L90" s="423"/>
      <c r="M90" s="423"/>
      <c r="N90" s="423"/>
      <c r="O90" s="423"/>
      <c r="P90" s="423"/>
      <c r="Q90" s="423"/>
      <c r="R90" s="423"/>
      <c r="S90" s="423"/>
      <c r="T90" s="423"/>
      <c r="U90" s="423"/>
      <c r="V90" s="423"/>
      <c r="W90" s="423"/>
      <c r="X90" s="423"/>
      <c r="Y90" s="298"/>
      <c r="Z90" s="298"/>
      <c r="AA90" s="299"/>
      <c r="AB90" s="398" t="s">
        <v>134</v>
      </c>
      <c r="AC90" s="398"/>
      <c r="AD90" s="398"/>
      <c r="AE90" s="399"/>
      <c r="AF90" s="300">
        <f>ROUNDDOWN(AB90*10.17,0)</f>
        <v>2034</v>
      </c>
      <c r="AG90" s="301" t="s">
        <v>5</v>
      </c>
      <c r="AH90" s="302">
        <f>ROUNDUP(AF90*10%,0)</f>
        <v>204</v>
      </c>
      <c r="AI90" s="301" t="s">
        <v>8</v>
      </c>
      <c r="AJ90" s="303">
        <f>ROUNDUP(AF90*20%,0)</f>
        <v>407</v>
      </c>
      <c r="AK90" s="304" t="s">
        <v>5</v>
      </c>
      <c r="AL90" s="345">
        <f>ROUNDUP(AF90*30%,0)</f>
        <v>611</v>
      </c>
      <c r="AM90" s="306" t="s">
        <v>8</v>
      </c>
    </row>
    <row r="91" spans="2:39" s="284" customFormat="1" ht="40.5" customHeight="1">
      <c r="B91" s="421" t="s">
        <v>166</v>
      </c>
      <c r="C91" s="422"/>
      <c r="D91" s="422"/>
      <c r="E91" s="422"/>
      <c r="F91" s="319"/>
      <c r="G91" s="320"/>
      <c r="H91" s="320"/>
      <c r="I91" s="412" t="s">
        <v>115</v>
      </c>
      <c r="J91" s="418"/>
      <c r="K91" s="418"/>
      <c r="L91" s="418"/>
      <c r="M91" s="418"/>
      <c r="N91" s="418"/>
      <c r="O91" s="418"/>
      <c r="P91" s="418"/>
      <c r="Q91" s="418"/>
      <c r="R91" s="418"/>
      <c r="S91" s="418"/>
      <c r="T91" s="418"/>
      <c r="U91" s="418"/>
      <c r="V91" s="418"/>
      <c r="W91" s="418"/>
      <c r="X91" s="418"/>
      <c r="Y91" s="321"/>
      <c r="Z91" s="321"/>
      <c r="AA91" s="322"/>
      <c r="AB91" s="498" t="s">
        <v>133</v>
      </c>
      <c r="AC91" s="498"/>
      <c r="AD91" s="498"/>
      <c r="AE91" s="499"/>
      <c r="AF91" s="34">
        <f>ROUNDDOWN(AB91*10.17,0)</f>
        <v>1017</v>
      </c>
      <c r="AG91" s="40" t="s">
        <v>5</v>
      </c>
      <c r="AH91" s="93">
        <f t="shared" si="6"/>
        <v>102</v>
      </c>
      <c r="AI91" s="40" t="s">
        <v>8</v>
      </c>
      <c r="AJ91" s="41">
        <f t="shared" si="7"/>
        <v>204</v>
      </c>
      <c r="AK91" s="116" t="s">
        <v>5</v>
      </c>
      <c r="AL91" s="346">
        <f t="shared" si="8"/>
        <v>306</v>
      </c>
      <c r="AM91" s="324" t="s">
        <v>8</v>
      </c>
    </row>
    <row r="92" spans="2:39" s="284" customFormat="1" ht="24.75" customHeight="1">
      <c r="B92" s="400" t="s">
        <v>106</v>
      </c>
      <c r="C92" s="401"/>
      <c r="D92" s="401"/>
      <c r="E92" s="401"/>
      <c r="F92" s="278"/>
      <c r="G92" s="279"/>
      <c r="H92" s="279"/>
      <c r="I92" s="401" t="s">
        <v>26</v>
      </c>
      <c r="J92" s="402"/>
      <c r="K92" s="402"/>
      <c r="L92" s="402"/>
      <c r="M92" s="402"/>
      <c r="N92" s="402"/>
      <c r="O92" s="402"/>
      <c r="P92" s="402"/>
      <c r="Q92" s="402"/>
      <c r="R92" s="402"/>
      <c r="S92" s="402"/>
      <c r="T92" s="402"/>
      <c r="U92" s="402"/>
      <c r="V92" s="402"/>
      <c r="W92" s="402"/>
      <c r="X92" s="402"/>
      <c r="Y92" s="280"/>
      <c r="Z92" s="280"/>
      <c r="AA92" s="281"/>
      <c r="AB92" s="403" t="s">
        <v>108</v>
      </c>
      <c r="AC92" s="403"/>
      <c r="AD92" s="403"/>
      <c r="AE92" s="424"/>
      <c r="AF92" s="37">
        <f>ROUNDDOWN(AB92*10.17,0)</f>
        <v>30</v>
      </c>
      <c r="AG92" s="38" t="s">
        <v>5</v>
      </c>
      <c r="AH92" s="97">
        <f t="shared" si="6"/>
        <v>3</v>
      </c>
      <c r="AI92" s="38" t="s">
        <v>8</v>
      </c>
      <c r="AJ92" s="39">
        <f t="shared" si="7"/>
        <v>6</v>
      </c>
      <c r="AK92" s="118" t="s">
        <v>5</v>
      </c>
      <c r="AL92" s="344">
        <f t="shared" si="8"/>
        <v>9</v>
      </c>
      <c r="AM92" s="283" t="s">
        <v>8</v>
      </c>
    </row>
    <row r="93" spans="2:39" s="284" customFormat="1" ht="24" customHeight="1">
      <c r="B93" s="421" t="s">
        <v>107</v>
      </c>
      <c r="C93" s="422"/>
      <c r="D93" s="422"/>
      <c r="E93" s="513"/>
      <c r="F93" s="296"/>
      <c r="G93" s="297"/>
      <c r="H93" s="297"/>
      <c r="I93" s="422" t="s">
        <v>26</v>
      </c>
      <c r="J93" s="423"/>
      <c r="K93" s="423"/>
      <c r="L93" s="423"/>
      <c r="M93" s="423"/>
      <c r="N93" s="423"/>
      <c r="O93" s="423"/>
      <c r="P93" s="423"/>
      <c r="Q93" s="423"/>
      <c r="R93" s="423"/>
      <c r="S93" s="423"/>
      <c r="T93" s="423"/>
      <c r="U93" s="423"/>
      <c r="V93" s="423"/>
      <c r="W93" s="423"/>
      <c r="X93" s="423"/>
      <c r="Y93" s="298"/>
      <c r="Z93" s="298"/>
      <c r="AA93" s="299"/>
      <c r="AB93" s="398" t="s">
        <v>109</v>
      </c>
      <c r="AC93" s="398"/>
      <c r="AD93" s="398"/>
      <c r="AE93" s="399"/>
      <c r="AF93" s="300">
        <f>ROUNDDOWN(AB93*10.17,0)</f>
        <v>40</v>
      </c>
      <c r="AG93" s="301" t="s">
        <v>5</v>
      </c>
      <c r="AH93" s="302">
        <f t="shared" si="6"/>
        <v>4</v>
      </c>
      <c r="AI93" s="301" t="s">
        <v>8</v>
      </c>
      <c r="AJ93" s="303">
        <f t="shared" si="7"/>
        <v>8</v>
      </c>
      <c r="AK93" s="304" t="s">
        <v>5</v>
      </c>
      <c r="AL93" s="345">
        <f t="shared" si="8"/>
        <v>12</v>
      </c>
      <c r="AM93" s="306" t="s">
        <v>8</v>
      </c>
    </row>
    <row r="94" spans="2:39" s="284" customFormat="1" ht="21.75" customHeight="1">
      <c r="B94" s="411" t="s">
        <v>22</v>
      </c>
      <c r="C94" s="412"/>
      <c r="D94" s="412"/>
      <c r="E94" s="412"/>
      <c r="F94" s="319"/>
      <c r="G94" s="320"/>
      <c r="H94" s="320"/>
      <c r="I94" s="412" t="s">
        <v>23</v>
      </c>
      <c r="J94" s="418"/>
      <c r="K94" s="418"/>
      <c r="L94" s="418"/>
      <c r="M94" s="418"/>
      <c r="N94" s="418"/>
      <c r="O94" s="418"/>
      <c r="P94" s="418"/>
      <c r="Q94" s="418"/>
      <c r="R94" s="418"/>
      <c r="S94" s="418"/>
      <c r="T94" s="418"/>
      <c r="U94" s="418"/>
      <c r="V94" s="418"/>
      <c r="W94" s="418"/>
      <c r="X94" s="418"/>
      <c r="Y94" s="321"/>
      <c r="Z94" s="321"/>
      <c r="AA94" s="322"/>
      <c r="AB94" s="419" t="s">
        <v>24</v>
      </c>
      <c r="AC94" s="419"/>
      <c r="AD94" s="419"/>
      <c r="AE94" s="420"/>
      <c r="AF94" s="34">
        <f t="shared" si="5"/>
        <v>2034</v>
      </c>
      <c r="AG94" s="35" t="s">
        <v>5</v>
      </c>
      <c r="AH94" s="94">
        <f t="shared" si="6"/>
        <v>204</v>
      </c>
      <c r="AI94" s="35" t="s">
        <v>8</v>
      </c>
      <c r="AJ94" s="31">
        <f t="shared" si="7"/>
        <v>407</v>
      </c>
      <c r="AK94" s="116" t="s">
        <v>5</v>
      </c>
      <c r="AL94" s="346">
        <f t="shared" si="8"/>
        <v>611</v>
      </c>
      <c r="AM94" s="324" t="s">
        <v>8</v>
      </c>
    </row>
    <row r="95" spans="2:39" s="284" customFormat="1" ht="21.75" customHeight="1">
      <c r="B95" s="411" t="s">
        <v>25</v>
      </c>
      <c r="C95" s="412"/>
      <c r="D95" s="412"/>
      <c r="E95" s="412"/>
      <c r="F95" s="319"/>
      <c r="G95" s="320"/>
      <c r="H95" s="320"/>
      <c r="I95" s="412" t="s">
        <v>26</v>
      </c>
      <c r="J95" s="418"/>
      <c r="K95" s="418"/>
      <c r="L95" s="418"/>
      <c r="M95" s="418"/>
      <c r="N95" s="418"/>
      <c r="O95" s="418"/>
      <c r="P95" s="418"/>
      <c r="Q95" s="418"/>
      <c r="R95" s="418"/>
      <c r="S95" s="418"/>
      <c r="T95" s="418"/>
      <c r="U95" s="418"/>
      <c r="V95" s="418"/>
      <c r="W95" s="418"/>
      <c r="X95" s="418"/>
      <c r="Y95" s="321"/>
      <c r="Z95" s="321"/>
      <c r="AA95" s="322"/>
      <c r="AB95" s="419" t="s">
        <v>27</v>
      </c>
      <c r="AC95" s="419"/>
      <c r="AD95" s="419"/>
      <c r="AE95" s="420"/>
      <c r="AF95" s="34">
        <f t="shared" si="5"/>
        <v>1220</v>
      </c>
      <c r="AG95" s="35" t="s">
        <v>5</v>
      </c>
      <c r="AH95" s="94">
        <f t="shared" si="6"/>
        <v>122</v>
      </c>
      <c r="AI95" s="35" t="s">
        <v>8</v>
      </c>
      <c r="AJ95" s="31">
        <f t="shared" si="7"/>
        <v>244</v>
      </c>
      <c r="AK95" s="116" t="s">
        <v>5</v>
      </c>
      <c r="AL95" s="346">
        <f t="shared" si="8"/>
        <v>366</v>
      </c>
      <c r="AM95" s="324" t="s">
        <v>8</v>
      </c>
    </row>
    <row r="96" spans="2:39" s="284" customFormat="1" ht="21.75" customHeight="1">
      <c r="B96" s="400" t="s">
        <v>28</v>
      </c>
      <c r="C96" s="496"/>
      <c r="D96" s="496"/>
      <c r="E96" s="497"/>
      <c r="F96" s="278"/>
      <c r="G96" s="279"/>
      <c r="H96" s="279"/>
      <c r="I96" s="412" t="s">
        <v>29</v>
      </c>
      <c r="J96" s="418"/>
      <c r="K96" s="418"/>
      <c r="L96" s="418"/>
      <c r="M96" s="418"/>
      <c r="N96" s="418"/>
      <c r="O96" s="418"/>
      <c r="P96" s="418"/>
      <c r="Q96" s="418"/>
      <c r="R96" s="418"/>
      <c r="S96" s="418"/>
      <c r="T96" s="418"/>
      <c r="U96" s="418"/>
      <c r="V96" s="418"/>
      <c r="W96" s="418"/>
      <c r="X96" s="418"/>
      <c r="Y96" s="321"/>
      <c r="Z96" s="321"/>
      <c r="AA96" s="322"/>
      <c r="AB96" s="419" t="s">
        <v>30</v>
      </c>
      <c r="AC96" s="419"/>
      <c r="AD96" s="419"/>
      <c r="AE96" s="420"/>
      <c r="AF96" s="34">
        <f t="shared" si="5"/>
        <v>1871</v>
      </c>
      <c r="AG96" s="40" t="s">
        <v>5</v>
      </c>
      <c r="AH96" s="93">
        <f t="shared" si="6"/>
        <v>188</v>
      </c>
      <c r="AI96" s="40" t="s">
        <v>8</v>
      </c>
      <c r="AJ96" s="41">
        <f t="shared" si="7"/>
        <v>375</v>
      </c>
      <c r="AK96" s="116" t="s">
        <v>5</v>
      </c>
      <c r="AL96" s="346">
        <f t="shared" si="8"/>
        <v>562</v>
      </c>
      <c r="AM96" s="324" t="s">
        <v>8</v>
      </c>
    </row>
    <row r="97" spans="2:39" s="284" customFormat="1" ht="21.75" customHeight="1">
      <c r="B97" s="503" t="s">
        <v>180</v>
      </c>
      <c r="C97" s="504"/>
      <c r="D97" s="504"/>
      <c r="E97" s="505"/>
      <c r="F97" s="371"/>
      <c r="G97" s="372"/>
      <c r="H97" s="372"/>
      <c r="I97" s="506" t="s">
        <v>181</v>
      </c>
      <c r="J97" s="507"/>
      <c r="K97" s="507"/>
      <c r="L97" s="507"/>
      <c r="M97" s="507"/>
      <c r="N97" s="507"/>
      <c r="O97" s="507"/>
      <c r="P97" s="507"/>
      <c r="Q97" s="507"/>
      <c r="R97" s="507"/>
      <c r="S97" s="507"/>
      <c r="T97" s="507"/>
      <c r="U97" s="507"/>
      <c r="V97" s="507"/>
      <c r="W97" s="507"/>
      <c r="X97" s="507"/>
      <c r="Y97" s="373"/>
      <c r="Z97" s="373"/>
      <c r="AA97" s="374"/>
      <c r="AB97" s="671" t="s">
        <v>182</v>
      </c>
      <c r="AC97" s="671"/>
      <c r="AD97" s="671"/>
      <c r="AE97" s="672"/>
      <c r="AF97" s="380">
        <f t="shared" si="5"/>
        <v>508</v>
      </c>
      <c r="AG97" s="383" t="s">
        <v>5</v>
      </c>
      <c r="AH97" s="384">
        <f t="shared" si="6"/>
        <v>51</v>
      </c>
      <c r="AI97" s="383" t="s">
        <v>8</v>
      </c>
      <c r="AJ97" s="385">
        <f t="shared" si="7"/>
        <v>102</v>
      </c>
      <c r="AK97" s="382" t="s">
        <v>5</v>
      </c>
      <c r="AL97" s="375">
        <f t="shared" si="8"/>
        <v>153</v>
      </c>
      <c r="AM97" s="376" t="s">
        <v>8</v>
      </c>
    </row>
    <row r="98" spans="2:39" s="284" customFormat="1" ht="21.75" customHeight="1">
      <c r="B98" s="411" t="s">
        <v>32</v>
      </c>
      <c r="C98" s="412"/>
      <c r="D98" s="412"/>
      <c r="E98" s="412"/>
      <c r="F98" s="319"/>
      <c r="G98" s="320"/>
      <c r="H98" s="320"/>
      <c r="I98" s="412" t="s">
        <v>124</v>
      </c>
      <c r="J98" s="418"/>
      <c r="K98" s="418"/>
      <c r="L98" s="418"/>
      <c r="M98" s="418"/>
      <c r="N98" s="418"/>
      <c r="O98" s="418"/>
      <c r="P98" s="418"/>
      <c r="Q98" s="418"/>
      <c r="R98" s="418"/>
      <c r="S98" s="418"/>
      <c r="T98" s="418"/>
      <c r="U98" s="418"/>
      <c r="V98" s="418"/>
      <c r="W98" s="418"/>
      <c r="X98" s="418"/>
      <c r="Y98" s="321"/>
      <c r="Z98" s="321"/>
      <c r="AA98" s="322"/>
      <c r="AB98" s="419" t="s">
        <v>110</v>
      </c>
      <c r="AC98" s="419"/>
      <c r="AD98" s="419"/>
      <c r="AE98" s="420"/>
      <c r="AF98" s="34">
        <f t="shared" si="5"/>
        <v>81</v>
      </c>
      <c r="AG98" s="40" t="s">
        <v>5</v>
      </c>
      <c r="AH98" s="93">
        <f t="shared" si="6"/>
        <v>9</v>
      </c>
      <c r="AI98" s="40" t="s">
        <v>8</v>
      </c>
      <c r="AJ98" s="41">
        <f t="shared" si="7"/>
        <v>17</v>
      </c>
      <c r="AK98" s="116" t="s">
        <v>5</v>
      </c>
      <c r="AL98" s="346">
        <f t="shared" si="8"/>
        <v>25</v>
      </c>
      <c r="AM98" s="324" t="s">
        <v>8</v>
      </c>
    </row>
    <row r="99" spans="2:39" s="284" customFormat="1" ht="21.75" customHeight="1">
      <c r="B99" s="503" t="s">
        <v>185</v>
      </c>
      <c r="C99" s="506"/>
      <c r="D99" s="506"/>
      <c r="E99" s="506"/>
      <c r="F99" s="371"/>
      <c r="G99" s="372"/>
      <c r="H99" s="372"/>
      <c r="I99" s="506" t="s">
        <v>115</v>
      </c>
      <c r="J99" s="507"/>
      <c r="K99" s="507"/>
      <c r="L99" s="507"/>
      <c r="M99" s="507"/>
      <c r="N99" s="507"/>
      <c r="O99" s="507"/>
      <c r="P99" s="507"/>
      <c r="Q99" s="507"/>
      <c r="R99" s="507"/>
      <c r="S99" s="507"/>
      <c r="T99" s="507"/>
      <c r="U99" s="507"/>
      <c r="V99" s="507"/>
      <c r="W99" s="507"/>
      <c r="X99" s="507"/>
      <c r="Y99" s="373"/>
      <c r="Z99" s="373"/>
      <c r="AA99" s="374"/>
      <c r="AB99" s="671" t="s">
        <v>105</v>
      </c>
      <c r="AC99" s="671"/>
      <c r="AD99" s="671"/>
      <c r="AE99" s="672"/>
      <c r="AF99" s="380">
        <f t="shared" si="5"/>
        <v>1017</v>
      </c>
      <c r="AG99" s="109" t="s">
        <v>5</v>
      </c>
      <c r="AH99" s="110">
        <f t="shared" si="6"/>
        <v>102</v>
      </c>
      <c r="AI99" s="109" t="s">
        <v>8</v>
      </c>
      <c r="AJ99" s="381">
        <f t="shared" si="7"/>
        <v>204</v>
      </c>
      <c r="AK99" s="382" t="s">
        <v>5</v>
      </c>
      <c r="AL99" s="375">
        <f t="shared" si="8"/>
        <v>306</v>
      </c>
      <c r="AM99" s="376" t="s">
        <v>8</v>
      </c>
    </row>
    <row r="100" spans="2:39" s="284" customFormat="1" ht="21.75" customHeight="1">
      <c r="B100" s="503" t="s">
        <v>186</v>
      </c>
      <c r="C100" s="506"/>
      <c r="D100" s="506"/>
      <c r="E100" s="506"/>
      <c r="F100" s="371"/>
      <c r="G100" s="372"/>
      <c r="H100" s="372"/>
      <c r="I100" s="506" t="s">
        <v>115</v>
      </c>
      <c r="J100" s="507"/>
      <c r="K100" s="507"/>
      <c r="L100" s="507"/>
      <c r="M100" s="507"/>
      <c r="N100" s="507"/>
      <c r="O100" s="507"/>
      <c r="P100" s="507"/>
      <c r="Q100" s="507"/>
      <c r="R100" s="507"/>
      <c r="S100" s="507"/>
      <c r="T100" s="507"/>
      <c r="U100" s="507"/>
      <c r="V100" s="507"/>
      <c r="W100" s="507"/>
      <c r="X100" s="507"/>
      <c r="Y100" s="373"/>
      <c r="Z100" s="373"/>
      <c r="AA100" s="374"/>
      <c r="AB100" s="671" t="s">
        <v>187</v>
      </c>
      <c r="AC100" s="671"/>
      <c r="AD100" s="671"/>
      <c r="AE100" s="672"/>
      <c r="AF100" s="380">
        <f t="shared" si="5"/>
        <v>101</v>
      </c>
      <c r="AG100" s="109" t="s">
        <v>5</v>
      </c>
      <c r="AH100" s="110">
        <f t="shared" si="6"/>
        <v>11</v>
      </c>
      <c r="AI100" s="109" t="s">
        <v>8</v>
      </c>
      <c r="AJ100" s="381">
        <f t="shared" si="7"/>
        <v>21</v>
      </c>
      <c r="AK100" s="382" t="s">
        <v>5</v>
      </c>
      <c r="AL100" s="375">
        <f t="shared" si="8"/>
        <v>31</v>
      </c>
      <c r="AM100" s="376" t="s">
        <v>8</v>
      </c>
    </row>
    <row r="101" spans="2:39" s="284" customFormat="1" ht="21.75" customHeight="1">
      <c r="B101" s="400" t="s">
        <v>142</v>
      </c>
      <c r="C101" s="401"/>
      <c r="D101" s="401"/>
      <c r="E101" s="401"/>
      <c r="F101" s="278"/>
      <c r="G101" s="279"/>
      <c r="H101" s="279"/>
      <c r="I101" s="401" t="s">
        <v>17</v>
      </c>
      <c r="J101" s="402"/>
      <c r="K101" s="402"/>
      <c r="L101" s="402"/>
      <c r="M101" s="402"/>
      <c r="N101" s="402"/>
      <c r="O101" s="402"/>
      <c r="P101" s="402"/>
      <c r="Q101" s="402"/>
      <c r="R101" s="402"/>
      <c r="S101" s="402"/>
      <c r="T101" s="402"/>
      <c r="U101" s="402"/>
      <c r="V101" s="402"/>
      <c r="W101" s="402"/>
      <c r="X101" s="402"/>
      <c r="Y101" s="280"/>
      <c r="Z101" s="280"/>
      <c r="AA101" s="281"/>
      <c r="AB101" s="677" t="s">
        <v>143</v>
      </c>
      <c r="AC101" s="677"/>
      <c r="AD101" s="677"/>
      <c r="AE101" s="678"/>
      <c r="AF101" s="37">
        <f t="shared" si="5"/>
        <v>223</v>
      </c>
      <c r="AG101" s="38" t="s">
        <v>5</v>
      </c>
      <c r="AH101" s="97">
        <f t="shared" si="6"/>
        <v>23</v>
      </c>
      <c r="AI101" s="38" t="s">
        <v>8</v>
      </c>
      <c r="AJ101" s="39">
        <f t="shared" si="7"/>
        <v>45</v>
      </c>
      <c r="AK101" s="118" t="s">
        <v>5</v>
      </c>
      <c r="AL101" s="344">
        <f t="shared" si="8"/>
        <v>67</v>
      </c>
      <c r="AM101" s="283" t="s">
        <v>8</v>
      </c>
    </row>
    <row r="102" spans="2:39" s="284" customFormat="1" ht="21.75" customHeight="1">
      <c r="B102" s="405" t="s">
        <v>45</v>
      </c>
      <c r="C102" s="406"/>
      <c r="D102" s="406"/>
      <c r="E102" s="406"/>
      <c r="F102" s="307"/>
      <c r="G102" s="308"/>
      <c r="H102" s="308"/>
      <c r="I102" s="407" t="s">
        <v>46</v>
      </c>
      <c r="J102" s="408"/>
      <c r="K102" s="408"/>
      <c r="L102" s="408"/>
      <c r="M102" s="408"/>
      <c r="N102" s="408"/>
      <c r="O102" s="408"/>
      <c r="P102" s="408"/>
      <c r="Q102" s="408"/>
      <c r="R102" s="408"/>
      <c r="S102" s="408"/>
      <c r="T102" s="408"/>
      <c r="U102" s="408"/>
      <c r="V102" s="408"/>
      <c r="W102" s="408"/>
      <c r="X102" s="408"/>
      <c r="Y102" s="309"/>
      <c r="Z102" s="309"/>
      <c r="AA102" s="310"/>
      <c r="AB102" s="679" t="s">
        <v>145</v>
      </c>
      <c r="AC102" s="679"/>
      <c r="AD102" s="679"/>
      <c r="AE102" s="680"/>
      <c r="AF102" s="148">
        <f t="shared" si="5"/>
        <v>183</v>
      </c>
      <c r="AG102" s="149" t="s">
        <v>5</v>
      </c>
      <c r="AH102" s="150">
        <f t="shared" si="6"/>
        <v>19</v>
      </c>
      <c r="AI102" s="149" t="s">
        <v>8</v>
      </c>
      <c r="AJ102" s="151">
        <f t="shared" si="7"/>
        <v>37</v>
      </c>
      <c r="AK102" s="152" t="s">
        <v>5</v>
      </c>
      <c r="AL102" s="347">
        <f t="shared" si="8"/>
        <v>55</v>
      </c>
      <c r="AM102" s="312" t="s">
        <v>8</v>
      </c>
    </row>
    <row r="103" spans="2:39" s="284" customFormat="1" ht="21.75" customHeight="1">
      <c r="B103" s="500" t="s">
        <v>48</v>
      </c>
      <c r="C103" s="501"/>
      <c r="D103" s="501"/>
      <c r="E103" s="501"/>
      <c r="F103" s="313"/>
      <c r="G103" s="314"/>
      <c r="H103" s="314"/>
      <c r="I103" s="501" t="s">
        <v>17</v>
      </c>
      <c r="J103" s="502"/>
      <c r="K103" s="502"/>
      <c r="L103" s="502"/>
      <c r="M103" s="502"/>
      <c r="N103" s="502"/>
      <c r="O103" s="502"/>
      <c r="P103" s="502"/>
      <c r="Q103" s="502"/>
      <c r="R103" s="502"/>
      <c r="S103" s="502"/>
      <c r="T103" s="502"/>
      <c r="U103" s="502"/>
      <c r="V103" s="502"/>
      <c r="W103" s="502"/>
      <c r="X103" s="502"/>
      <c r="Y103" s="315"/>
      <c r="Z103" s="315"/>
      <c r="AA103" s="316"/>
      <c r="AB103" s="681" t="s">
        <v>146</v>
      </c>
      <c r="AC103" s="681"/>
      <c r="AD103" s="681"/>
      <c r="AE103" s="682"/>
      <c r="AF103" s="44">
        <f t="shared" si="5"/>
        <v>61</v>
      </c>
      <c r="AG103" s="35" t="s">
        <v>5</v>
      </c>
      <c r="AH103" s="94">
        <f t="shared" si="6"/>
        <v>7</v>
      </c>
      <c r="AI103" s="35" t="s">
        <v>8</v>
      </c>
      <c r="AJ103" s="45">
        <f t="shared" si="7"/>
        <v>13</v>
      </c>
      <c r="AK103" s="117" t="s">
        <v>5</v>
      </c>
      <c r="AL103" s="348">
        <f t="shared" si="8"/>
        <v>19</v>
      </c>
      <c r="AM103" s="318" t="s">
        <v>8</v>
      </c>
    </row>
    <row r="104" ht="11.25" customHeight="1"/>
    <row r="105" spans="2:38" ht="19.5" customHeight="1" thickBot="1">
      <c r="B105" s="620" t="s">
        <v>188</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row>
    <row r="106" spans="2:39" ht="18.75" customHeight="1">
      <c r="B106" s="556"/>
      <c r="C106" s="557"/>
      <c r="D106" s="441" t="s">
        <v>0</v>
      </c>
      <c r="E106" s="442"/>
      <c r="F106" s="442"/>
      <c r="G106" s="442"/>
      <c r="H106" s="442"/>
      <c r="I106" s="442"/>
      <c r="J106" s="442"/>
      <c r="K106" s="442"/>
      <c r="L106" s="443"/>
      <c r="M106" s="441" t="s">
        <v>1</v>
      </c>
      <c r="N106" s="442"/>
      <c r="O106" s="442"/>
      <c r="P106" s="442"/>
      <c r="Q106" s="442"/>
      <c r="R106" s="442"/>
      <c r="S106" s="442"/>
      <c r="T106" s="442"/>
      <c r="U106" s="443"/>
      <c r="V106" s="441" t="s">
        <v>2</v>
      </c>
      <c r="W106" s="442"/>
      <c r="X106" s="442"/>
      <c r="Y106" s="442"/>
      <c r="Z106" s="442"/>
      <c r="AA106" s="442"/>
      <c r="AB106" s="442"/>
      <c r="AC106" s="442"/>
      <c r="AD106" s="443"/>
      <c r="AE106" s="441" t="s">
        <v>111</v>
      </c>
      <c r="AF106" s="442"/>
      <c r="AG106" s="442"/>
      <c r="AH106" s="442"/>
      <c r="AI106" s="442"/>
      <c r="AJ106" s="442"/>
      <c r="AK106" s="442"/>
      <c r="AL106" s="442"/>
      <c r="AM106" s="443"/>
    </row>
    <row r="107" spans="2:39" ht="24" customHeight="1">
      <c r="B107" s="558"/>
      <c r="C107" s="559"/>
      <c r="D107" s="7" t="s">
        <v>69</v>
      </c>
      <c r="E107" s="386" t="s">
        <v>68</v>
      </c>
      <c r="F107" s="451"/>
      <c r="G107" s="673" t="s">
        <v>64</v>
      </c>
      <c r="H107" s="674"/>
      <c r="I107" s="674"/>
      <c r="J107" s="674"/>
      <c r="K107" s="674"/>
      <c r="L107" s="675"/>
      <c r="M107" s="7" t="s">
        <v>69</v>
      </c>
      <c r="N107" s="386" t="s">
        <v>68</v>
      </c>
      <c r="O107" s="451"/>
      <c r="P107" s="673" t="s">
        <v>64</v>
      </c>
      <c r="Q107" s="674"/>
      <c r="R107" s="674"/>
      <c r="S107" s="674"/>
      <c r="T107" s="674"/>
      <c r="U107" s="675"/>
      <c r="V107" s="7" t="s">
        <v>69</v>
      </c>
      <c r="W107" s="386" t="s">
        <v>68</v>
      </c>
      <c r="X107" s="451"/>
      <c r="Y107" s="673" t="s">
        <v>64</v>
      </c>
      <c r="Z107" s="674"/>
      <c r="AA107" s="674"/>
      <c r="AB107" s="674"/>
      <c r="AC107" s="674"/>
      <c r="AD107" s="675"/>
      <c r="AE107" s="7" t="s">
        <v>69</v>
      </c>
      <c r="AF107" s="389" t="s">
        <v>68</v>
      </c>
      <c r="AG107" s="621"/>
      <c r="AH107" s="673" t="s">
        <v>64</v>
      </c>
      <c r="AI107" s="674"/>
      <c r="AJ107" s="674"/>
      <c r="AK107" s="674"/>
      <c r="AL107" s="674"/>
      <c r="AM107" s="675"/>
    </row>
    <row r="108" spans="2:39" ht="17.25" customHeight="1" thickBot="1">
      <c r="B108" s="560"/>
      <c r="C108" s="561"/>
      <c r="D108" s="91" t="s">
        <v>79</v>
      </c>
      <c r="E108" s="416" t="s">
        <v>67</v>
      </c>
      <c r="F108" s="417"/>
      <c r="G108" s="438" t="s">
        <v>65</v>
      </c>
      <c r="H108" s="438"/>
      <c r="I108" s="438" t="s">
        <v>66</v>
      </c>
      <c r="J108" s="439"/>
      <c r="K108" s="438" t="s">
        <v>112</v>
      </c>
      <c r="L108" s="446"/>
      <c r="M108" s="91" t="s">
        <v>79</v>
      </c>
      <c r="N108" s="416" t="s">
        <v>67</v>
      </c>
      <c r="O108" s="417"/>
      <c r="P108" s="438" t="s">
        <v>65</v>
      </c>
      <c r="Q108" s="438"/>
      <c r="R108" s="438" t="s">
        <v>66</v>
      </c>
      <c r="S108" s="439"/>
      <c r="T108" s="438" t="s">
        <v>112</v>
      </c>
      <c r="U108" s="446"/>
      <c r="V108" s="91" t="s">
        <v>79</v>
      </c>
      <c r="W108" s="416" t="s">
        <v>67</v>
      </c>
      <c r="X108" s="417"/>
      <c r="Y108" s="438" t="s">
        <v>65</v>
      </c>
      <c r="Z108" s="438"/>
      <c r="AA108" s="438" t="s">
        <v>66</v>
      </c>
      <c r="AB108" s="439"/>
      <c r="AC108" s="438" t="s">
        <v>112</v>
      </c>
      <c r="AD108" s="446"/>
      <c r="AE108" s="91" t="s">
        <v>79</v>
      </c>
      <c r="AF108" s="416" t="s">
        <v>67</v>
      </c>
      <c r="AG108" s="417"/>
      <c r="AH108" s="438" t="s">
        <v>65</v>
      </c>
      <c r="AI108" s="438"/>
      <c r="AJ108" s="438" t="s">
        <v>66</v>
      </c>
      <c r="AK108" s="439"/>
      <c r="AL108" s="438" t="s">
        <v>112</v>
      </c>
      <c r="AM108" s="446"/>
    </row>
    <row r="109" spans="2:39" ht="27" customHeight="1">
      <c r="B109" s="8" t="s">
        <v>57</v>
      </c>
      <c r="C109" s="9" t="s">
        <v>4</v>
      </c>
      <c r="D109" s="259">
        <v>442</v>
      </c>
      <c r="E109" s="260">
        <f>ROUNDDOWN(D109*10.17,0)</f>
        <v>4495</v>
      </c>
      <c r="F109" s="261" t="s">
        <v>5</v>
      </c>
      <c r="G109" s="239">
        <f>ROUNDUP(E109*10%,0)</f>
        <v>450</v>
      </c>
      <c r="H109" s="261" t="s">
        <v>5</v>
      </c>
      <c r="I109" s="239">
        <f>ROUNDUP(E109*20%,0)</f>
        <v>899</v>
      </c>
      <c r="J109" s="261" t="s">
        <v>5</v>
      </c>
      <c r="K109" s="238">
        <f>ROUNDUP(E109*30%,0)</f>
        <v>1349</v>
      </c>
      <c r="L109" s="237" t="s">
        <v>5</v>
      </c>
      <c r="M109" s="259">
        <v>442</v>
      </c>
      <c r="N109" s="260">
        <f>ROUNDDOWN(M109*10.17,0)</f>
        <v>4495</v>
      </c>
      <c r="O109" s="261" t="s">
        <v>5</v>
      </c>
      <c r="P109" s="239">
        <f>ROUNDUP(N109*10%,0)</f>
        <v>450</v>
      </c>
      <c r="Q109" s="261" t="s">
        <v>8</v>
      </c>
      <c r="R109" s="239">
        <f>ROUNDUP(N109*20%,0)</f>
        <v>899</v>
      </c>
      <c r="S109" s="261" t="s">
        <v>5</v>
      </c>
      <c r="T109" s="238">
        <f>ROUNDUP(N109*30%,0)</f>
        <v>1349</v>
      </c>
      <c r="U109" s="237" t="s">
        <v>5</v>
      </c>
      <c r="V109" s="259">
        <v>503</v>
      </c>
      <c r="W109" s="260">
        <f>ROUNDDOWN(V109*10.17,0)</f>
        <v>5115</v>
      </c>
      <c r="X109" s="261" t="s">
        <v>5</v>
      </c>
      <c r="Y109" s="239">
        <f>ROUNDUP(W109*10%,0)</f>
        <v>512</v>
      </c>
      <c r="Z109" s="261" t="s">
        <v>8</v>
      </c>
      <c r="AA109" s="239">
        <f>ROUNDUP(W109*20%,0)</f>
        <v>1023</v>
      </c>
      <c r="AB109" s="262" t="s">
        <v>5</v>
      </c>
      <c r="AC109" s="238">
        <f>ROUNDUP(W109*30%,0)</f>
        <v>1535</v>
      </c>
      <c r="AD109" s="237" t="s">
        <v>5</v>
      </c>
      <c r="AE109" s="263">
        <v>503</v>
      </c>
      <c r="AF109" s="260">
        <f>ROUNDDOWN(AE109*10.17,0)</f>
        <v>5115</v>
      </c>
      <c r="AG109" s="261" t="s">
        <v>5</v>
      </c>
      <c r="AH109" s="239">
        <f>ROUNDUP(AF109*10%,0)</f>
        <v>512</v>
      </c>
      <c r="AI109" s="261" t="s">
        <v>8</v>
      </c>
      <c r="AJ109" s="239">
        <f>ROUNDUP(AF109*20%,0)</f>
        <v>1023</v>
      </c>
      <c r="AK109" s="261" t="s">
        <v>5</v>
      </c>
      <c r="AL109" s="239">
        <f>ROUNDUP(AF109*30%,0)</f>
        <v>1535</v>
      </c>
      <c r="AM109" s="242" t="s">
        <v>5</v>
      </c>
    </row>
    <row r="110" spans="2:39" ht="27" customHeight="1" thickBot="1">
      <c r="B110" s="19" t="s">
        <v>58</v>
      </c>
      <c r="C110" s="20" t="s">
        <v>7</v>
      </c>
      <c r="D110" s="251">
        <v>548</v>
      </c>
      <c r="E110" s="252">
        <f>ROUNDDOWN(D110*10.17,0)</f>
        <v>5573</v>
      </c>
      <c r="F110" s="253" t="s">
        <v>5</v>
      </c>
      <c r="G110" s="254">
        <f>ROUNDUP(E110*10%,0)</f>
        <v>558</v>
      </c>
      <c r="H110" s="253" t="s">
        <v>5</v>
      </c>
      <c r="I110" s="254">
        <f>ROUNDUP(E110*20%,0)</f>
        <v>1115</v>
      </c>
      <c r="J110" s="253" t="s">
        <v>5</v>
      </c>
      <c r="K110" s="254">
        <f>ROUNDUP(E110*30%,0)</f>
        <v>1672</v>
      </c>
      <c r="L110" s="255" t="s">
        <v>8</v>
      </c>
      <c r="M110" s="251">
        <v>548</v>
      </c>
      <c r="N110" s="252">
        <f>ROUNDDOWN(M110*10.17,0)</f>
        <v>5573</v>
      </c>
      <c r="O110" s="253" t="s">
        <v>8</v>
      </c>
      <c r="P110" s="254">
        <f>ROUNDUP(N110*10%,0)</f>
        <v>558</v>
      </c>
      <c r="Q110" s="253" t="s">
        <v>8</v>
      </c>
      <c r="R110" s="254">
        <f>ROUNDUP(N110*20%,0)</f>
        <v>1115</v>
      </c>
      <c r="S110" s="253" t="s">
        <v>5</v>
      </c>
      <c r="T110" s="254">
        <f>ROUNDUP(N110*30%,0)</f>
        <v>1672</v>
      </c>
      <c r="U110" s="255" t="s">
        <v>8</v>
      </c>
      <c r="V110" s="256">
        <v>623</v>
      </c>
      <c r="W110" s="252">
        <f>ROUNDDOWN(V110*10.17,0)</f>
        <v>6335</v>
      </c>
      <c r="X110" s="253" t="s">
        <v>8</v>
      </c>
      <c r="Y110" s="254">
        <f>ROUNDUP(W110*10%,0)</f>
        <v>634</v>
      </c>
      <c r="Z110" s="253" t="s">
        <v>8</v>
      </c>
      <c r="AA110" s="254">
        <f>ROUNDUP(W110*20%,0)</f>
        <v>1267</v>
      </c>
      <c r="AB110" s="257" t="s">
        <v>5</v>
      </c>
      <c r="AC110" s="254">
        <f>ROUNDUP(W110*30%,0)</f>
        <v>1901</v>
      </c>
      <c r="AD110" s="255" t="s">
        <v>8</v>
      </c>
      <c r="AE110" s="258">
        <v>623</v>
      </c>
      <c r="AF110" s="252">
        <f>ROUNDDOWN(AE110*10.17,0)</f>
        <v>6335</v>
      </c>
      <c r="AG110" s="253" t="s">
        <v>8</v>
      </c>
      <c r="AH110" s="254">
        <f>ROUNDUP(AF110*10%,0)</f>
        <v>634</v>
      </c>
      <c r="AI110" s="253" t="s">
        <v>8</v>
      </c>
      <c r="AJ110" s="254">
        <f>ROUNDUP(AF110*20%,0)</f>
        <v>1267</v>
      </c>
      <c r="AK110" s="253" t="s">
        <v>5</v>
      </c>
      <c r="AL110" s="254">
        <f>ROUNDUP(AF110*30%,0)</f>
        <v>1901</v>
      </c>
      <c r="AM110" s="255" t="s">
        <v>5</v>
      </c>
    </row>
    <row r="111" ht="11.25" customHeight="1"/>
    <row r="112" ht="11.25" customHeight="1"/>
    <row r="113" ht="11.25" customHeight="1"/>
    <row r="114" ht="23.25" customHeight="1" thickBot="1">
      <c r="B114" s="65" t="s">
        <v>63</v>
      </c>
    </row>
    <row r="115" spans="2:38" ht="30.75" customHeight="1">
      <c r="B115" s="425" t="s">
        <v>49</v>
      </c>
      <c r="C115" s="480"/>
      <c r="D115" s="480"/>
      <c r="E115" s="688" t="s">
        <v>50</v>
      </c>
      <c r="F115" s="689"/>
      <c r="G115" s="689"/>
      <c r="H115" s="689"/>
      <c r="I115" s="689"/>
      <c r="J115" s="689"/>
      <c r="K115" s="689"/>
      <c r="L115" s="689"/>
      <c r="M115" s="689"/>
      <c r="N115" s="689"/>
      <c r="O115" s="689"/>
      <c r="P115" s="689"/>
      <c r="Q115" s="689"/>
      <c r="R115" s="689"/>
      <c r="S115" s="689"/>
      <c r="T115" s="689"/>
      <c r="U115" s="689"/>
      <c r="V115" s="689"/>
      <c r="W115" s="689"/>
      <c r="X115" s="689"/>
      <c r="Y115" s="689"/>
      <c r="Z115" s="689"/>
      <c r="AA115" s="689"/>
      <c r="AB115" s="689"/>
      <c r="AC115" s="689"/>
      <c r="AD115" s="689"/>
      <c r="AE115" s="689"/>
      <c r="AF115" s="689"/>
      <c r="AG115" s="689"/>
      <c r="AH115" s="689"/>
      <c r="AI115" s="689"/>
      <c r="AJ115" s="689"/>
      <c r="AK115" s="689"/>
      <c r="AL115" s="690"/>
    </row>
    <row r="116" spans="2:38" ht="16.5" customHeight="1">
      <c r="B116" s="481"/>
      <c r="C116" s="393"/>
      <c r="D116" s="393"/>
      <c r="E116" s="683" t="s">
        <v>51</v>
      </c>
      <c r="F116" s="684"/>
      <c r="G116" s="684"/>
      <c r="H116" s="684"/>
      <c r="I116" s="684"/>
      <c r="J116" s="684"/>
      <c r="K116" s="684"/>
      <c r="L116" s="684"/>
      <c r="M116" s="684"/>
      <c r="N116" s="685"/>
      <c r="O116" s="683" t="s">
        <v>190</v>
      </c>
      <c r="P116" s="684"/>
      <c r="Q116" s="684"/>
      <c r="R116" s="686"/>
      <c r="S116" s="686"/>
      <c r="T116" s="686"/>
      <c r="U116" s="686"/>
      <c r="V116" s="686"/>
      <c r="W116" s="686"/>
      <c r="X116" s="686"/>
      <c r="Y116" s="686"/>
      <c r="Z116" s="686"/>
      <c r="AA116" s="687"/>
      <c r="AB116" s="432" t="s">
        <v>52</v>
      </c>
      <c r="AC116" s="433"/>
      <c r="AD116" s="433"/>
      <c r="AE116" s="433"/>
      <c r="AF116" s="433"/>
      <c r="AG116" s="433"/>
      <c r="AH116" s="433"/>
      <c r="AI116" s="433"/>
      <c r="AJ116" s="433"/>
      <c r="AK116" s="433"/>
      <c r="AL116" s="434"/>
    </row>
    <row r="117" spans="2:38" ht="36.75" customHeight="1">
      <c r="B117" s="457" t="s">
        <v>53</v>
      </c>
      <c r="C117" s="458"/>
      <c r="D117" s="459"/>
      <c r="E117" s="460" t="s">
        <v>87</v>
      </c>
      <c r="F117" s="461"/>
      <c r="G117" s="461"/>
      <c r="H117" s="461"/>
      <c r="I117" s="461"/>
      <c r="J117" s="461"/>
      <c r="K117" s="461"/>
      <c r="L117" s="461"/>
      <c r="M117" s="461"/>
      <c r="N117" s="462"/>
      <c r="O117" s="490" t="s">
        <v>90</v>
      </c>
      <c r="P117" s="491"/>
      <c r="Q117" s="491"/>
      <c r="R117" s="492"/>
      <c r="S117" s="492"/>
      <c r="T117" s="492"/>
      <c r="U117" s="492"/>
      <c r="V117" s="492"/>
      <c r="W117" s="492"/>
      <c r="X117" s="492"/>
      <c r="Y117" s="492"/>
      <c r="Z117" s="492"/>
      <c r="AA117" s="493"/>
      <c r="AB117" s="435" t="s">
        <v>54</v>
      </c>
      <c r="AC117" s="436"/>
      <c r="AD117" s="436"/>
      <c r="AE117" s="436"/>
      <c r="AF117" s="436"/>
      <c r="AG117" s="436"/>
      <c r="AH117" s="436"/>
      <c r="AI117" s="436"/>
      <c r="AJ117" s="436"/>
      <c r="AK117" s="436"/>
      <c r="AL117" s="437"/>
    </row>
    <row r="118" spans="2:38" ht="36.75" customHeight="1">
      <c r="B118" s="457" t="s">
        <v>55</v>
      </c>
      <c r="C118" s="458"/>
      <c r="D118" s="459"/>
      <c r="E118" s="691" t="s">
        <v>88</v>
      </c>
      <c r="F118" s="488"/>
      <c r="G118" s="488"/>
      <c r="H118" s="488"/>
      <c r="I118" s="488"/>
      <c r="J118" s="488"/>
      <c r="K118" s="488"/>
      <c r="L118" s="488"/>
      <c r="M118" s="488"/>
      <c r="N118" s="489"/>
      <c r="O118" s="490" t="s">
        <v>91</v>
      </c>
      <c r="P118" s="491"/>
      <c r="Q118" s="491"/>
      <c r="R118" s="492"/>
      <c r="S118" s="492"/>
      <c r="T118" s="492"/>
      <c r="U118" s="492"/>
      <c r="V118" s="492"/>
      <c r="W118" s="492"/>
      <c r="X118" s="492"/>
      <c r="Y118" s="492"/>
      <c r="Z118" s="492"/>
      <c r="AA118" s="493"/>
      <c r="AB118" s="435" t="s">
        <v>54</v>
      </c>
      <c r="AC118" s="436"/>
      <c r="AD118" s="436"/>
      <c r="AE118" s="436"/>
      <c r="AF118" s="436"/>
      <c r="AG118" s="436"/>
      <c r="AH118" s="436"/>
      <c r="AI118" s="436"/>
      <c r="AJ118" s="436"/>
      <c r="AK118" s="436"/>
      <c r="AL118" s="437"/>
    </row>
    <row r="119" spans="2:38" ht="36.75" customHeight="1" thickBot="1">
      <c r="B119" s="457" t="s">
        <v>56</v>
      </c>
      <c r="C119" s="458"/>
      <c r="D119" s="459"/>
      <c r="E119" s="691" t="s">
        <v>89</v>
      </c>
      <c r="F119" s="488"/>
      <c r="G119" s="488"/>
      <c r="H119" s="488"/>
      <c r="I119" s="488"/>
      <c r="J119" s="488"/>
      <c r="K119" s="488"/>
      <c r="L119" s="488"/>
      <c r="M119" s="488"/>
      <c r="N119" s="489"/>
      <c r="O119" s="490" t="s">
        <v>92</v>
      </c>
      <c r="P119" s="491"/>
      <c r="Q119" s="491"/>
      <c r="R119" s="494"/>
      <c r="S119" s="494"/>
      <c r="T119" s="494"/>
      <c r="U119" s="494"/>
      <c r="V119" s="494"/>
      <c r="W119" s="494"/>
      <c r="X119" s="494"/>
      <c r="Y119" s="494"/>
      <c r="Z119" s="494"/>
      <c r="AA119" s="495"/>
      <c r="AB119" s="413" t="s">
        <v>54</v>
      </c>
      <c r="AC119" s="414"/>
      <c r="AD119" s="414"/>
      <c r="AE119" s="414"/>
      <c r="AF119" s="414"/>
      <c r="AG119" s="414"/>
      <c r="AH119" s="414"/>
      <c r="AI119" s="414"/>
      <c r="AJ119" s="414"/>
      <c r="AK119" s="414"/>
      <c r="AL119" s="415"/>
    </row>
    <row r="120" spans="2:37" ht="18" customHeight="1" thickBot="1">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4"/>
      <c r="AC120" s="464"/>
      <c r="AD120" s="464"/>
      <c r="AE120" s="464"/>
      <c r="AF120" s="464"/>
      <c r="AG120" s="464"/>
      <c r="AH120" s="464"/>
      <c r="AI120" s="464"/>
      <c r="AJ120" s="464"/>
      <c r="AK120" s="46"/>
    </row>
    <row r="121" spans="2:38" ht="24.75" customHeight="1">
      <c r="B121" s="635" t="s">
        <v>125</v>
      </c>
      <c r="C121" s="636"/>
      <c r="D121" s="636"/>
      <c r="E121" s="467" t="s">
        <v>151</v>
      </c>
      <c r="F121" s="467"/>
      <c r="G121" s="467"/>
      <c r="H121" s="467"/>
      <c r="I121" s="467"/>
      <c r="J121" s="467"/>
      <c r="K121" s="467"/>
      <c r="L121" s="467"/>
      <c r="M121" s="467"/>
      <c r="N121" s="467"/>
      <c r="O121" s="467"/>
      <c r="P121" s="467"/>
      <c r="Q121" s="467"/>
      <c r="R121" s="467"/>
      <c r="S121" s="467"/>
      <c r="T121" s="467"/>
      <c r="U121" s="467"/>
      <c r="V121" s="467"/>
      <c r="W121" s="467"/>
      <c r="X121" s="468"/>
      <c r="Y121" s="468"/>
      <c r="Z121" s="468"/>
      <c r="AA121" s="468"/>
      <c r="AB121" s="468"/>
      <c r="AC121" s="468"/>
      <c r="AD121" s="468"/>
      <c r="AE121" s="468"/>
      <c r="AF121" s="468"/>
      <c r="AG121" s="468"/>
      <c r="AH121" s="468"/>
      <c r="AI121" s="468"/>
      <c r="AJ121" s="468"/>
      <c r="AK121" s="468"/>
      <c r="AL121" s="469"/>
    </row>
    <row r="122" spans="2:38" ht="24.75" customHeight="1">
      <c r="B122" s="637"/>
      <c r="C122" s="638"/>
      <c r="D122" s="638"/>
      <c r="E122" s="645" t="s">
        <v>51</v>
      </c>
      <c r="F122" s="648"/>
      <c r="G122" s="648"/>
      <c r="H122" s="648"/>
      <c r="I122" s="648"/>
      <c r="J122" s="648"/>
      <c r="K122" s="648"/>
      <c r="L122" s="648"/>
      <c r="M122" s="648"/>
      <c r="N122" s="648"/>
      <c r="O122" s="645" t="s">
        <v>190</v>
      </c>
      <c r="P122" s="466"/>
      <c r="Q122" s="466"/>
      <c r="R122" s="466"/>
      <c r="S122" s="466"/>
      <c r="T122" s="466"/>
      <c r="U122" s="466"/>
      <c r="V122" s="466"/>
      <c r="W122" s="466"/>
      <c r="X122" s="466"/>
      <c r="Y122" s="466"/>
      <c r="Z122" s="466"/>
      <c r="AA122" s="466"/>
      <c r="AB122" s="632" t="s">
        <v>127</v>
      </c>
      <c r="AC122" s="466"/>
      <c r="AD122" s="466"/>
      <c r="AE122" s="466"/>
      <c r="AF122" s="466"/>
      <c r="AG122" s="466"/>
      <c r="AH122" s="466"/>
      <c r="AI122" s="466"/>
      <c r="AJ122" s="466"/>
      <c r="AK122" s="466"/>
      <c r="AL122" s="471"/>
    </row>
    <row r="123" spans="2:38" ht="33.75" customHeight="1">
      <c r="B123" s="639" t="s">
        <v>53</v>
      </c>
      <c r="C123" s="640"/>
      <c r="D123" s="640"/>
      <c r="E123" s="641" t="s">
        <v>157</v>
      </c>
      <c r="F123" s="642"/>
      <c r="G123" s="642"/>
      <c r="H123" s="642"/>
      <c r="I123" s="642"/>
      <c r="J123" s="642"/>
      <c r="K123" s="642"/>
      <c r="L123" s="642"/>
      <c r="M123" s="642"/>
      <c r="N123" s="642"/>
      <c r="O123" s="465" t="s">
        <v>129</v>
      </c>
      <c r="P123" s="466"/>
      <c r="Q123" s="466"/>
      <c r="R123" s="466"/>
      <c r="S123" s="466"/>
      <c r="T123" s="466"/>
      <c r="U123" s="466"/>
      <c r="V123" s="466"/>
      <c r="W123" s="466"/>
      <c r="X123" s="466"/>
      <c r="Y123" s="466"/>
      <c r="Z123" s="466"/>
      <c r="AA123" s="466"/>
      <c r="AB123" s="470" t="s">
        <v>128</v>
      </c>
      <c r="AC123" s="466"/>
      <c r="AD123" s="466"/>
      <c r="AE123" s="466"/>
      <c r="AF123" s="466"/>
      <c r="AG123" s="466"/>
      <c r="AH123" s="466"/>
      <c r="AI123" s="466"/>
      <c r="AJ123" s="466"/>
      <c r="AK123" s="466"/>
      <c r="AL123" s="471"/>
    </row>
    <row r="124" spans="2:38" ht="33.75" customHeight="1" thickBot="1">
      <c r="B124" s="633" t="s">
        <v>126</v>
      </c>
      <c r="C124" s="634"/>
      <c r="D124" s="634"/>
      <c r="E124" s="643" t="s">
        <v>158</v>
      </c>
      <c r="F124" s="644"/>
      <c r="G124" s="644"/>
      <c r="H124" s="644"/>
      <c r="I124" s="644"/>
      <c r="J124" s="644"/>
      <c r="K124" s="644"/>
      <c r="L124" s="644"/>
      <c r="M124" s="644"/>
      <c r="N124" s="644"/>
      <c r="O124" s="646" t="s">
        <v>130</v>
      </c>
      <c r="P124" s="647"/>
      <c r="Q124" s="647"/>
      <c r="R124" s="647"/>
      <c r="S124" s="647"/>
      <c r="T124" s="647"/>
      <c r="U124" s="647"/>
      <c r="V124" s="647"/>
      <c r="W124" s="647"/>
      <c r="X124" s="647"/>
      <c r="Y124" s="647"/>
      <c r="Z124" s="647"/>
      <c r="AA124" s="647"/>
      <c r="AB124" s="452" t="s">
        <v>128</v>
      </c>
      <c r="AC124" s="452"/>
      <c r="AD124" s="452"/>
      <c r="AE124" s="452"/>
      <c r="AF124" s="452"/>
      <c r="AG124" s="452"/>
      <c r="AH124" s="452"/>
      <c r="AI124" s="452"/>
      <c r="AJ124" s="452"/>
      <c r="AK124" s="452"/>
      <c r="AL124" s="453"/>
    </row>
    <row r="125" spans="2:38" ht="19.5" customHeight="1">
      <c r="B125" s="629"/>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1"/>
    </row>
    <row r="126" spans="2:23" ht="21" customHeight="1">
      <c r="B126" s="386" t="s">
        <v>153</v>
      </c>
      <c r="C126" s="387"/>
      <c r="D126" s="388"/>
      <c r="E126" s="649" t="s">
        <v>151</v>
      </c>
      <c r="F126" s="650"/>
      <c r="G126" s="650"/>
      <c r="H126" s="650"/>
      <c r="I126" s="650"/>
      <c r="J126" s="650"/>
      <c r="K126" s="650"/>
      <c r="L126" s="650"/>
      <c r="M126" s="650"/>
      <c r="N126" s="650"/>
      <c r="O126" s="650"/>
      <c r="P126" s="650"/>
      <c r="Q126" s="650"/>
      <c r="R126" s="650"/>
      <c r="S126" s="650"/>
      <c r="T126" s="650"/>
      <c r="U126" s="650"/>
      <c r="V126" s="650"/>
      <c r="W126" s="651"/>
    </row>
    <row r="127" spans="2:38" ht="19.5" customHeight="1">
      <c r="B127" s="389"/>
      <c r="C127" s="390"/>
      <c r="D127" s="391"/>
      <c r="E127" s="432" t="s">
        <v>51</v>
      </c>
      <c r="F127" s="433"/>
      <c r="G127" s="433"/>
      <c r="H127" s="433"/>
      <c r="I127" s="433"/>
      <c r="J127" s="433"/>
      <c r="K127" s="433"/>
      <c r="L127" s="433"/>
      <c r="M127" s="433"/>
      <c r="N127" s="649" t="s">
        <v>190</v>
      </c>
      <c r="O127" s="650"/>
      <c r="P127" s="650"/>
      <c r="Q127" s="650"/>
      <c r="R127" s="650"/>
      <c r="S127" s="651"/>
      <c r="T127" s="652" t="s">
        <v>152</v>
      </c>
      <c r="U127" s="652"/>
      <c r="V127" s="652"/>
      <c r="W127" s="652"/>
      <c r="AI127" s="272"/>
      <c r="AJ127" s="272"/>
      <c r="AK127" s="272"/>
      <c r="AL127" s="272"/>
    </row>
    <row r="128" spans="2:38" ht="48.75" customHeight="1">
      <c r="B128" s="392"/>
      <c r="C128" s="393"/>
      <c r="D128" s="394"/>
      <c r="E128" s="653" t="s">
        <v>154</v>
      </c>
      <c r="F128" s="654"/>
      <c r="G128" s="654"/>
      <c r="H128" s="654"/>
      <c r="I128" s="654"/>
      <c r="J128" s="654"/>
      <c r="K128" s="654"/>
      <c r="L128" s="654"/>
      <c r="M128" s="654"/>
      <c r="N128" s="655" t="s">
        <v>159</v>
      </c>
      <c r="O128" s="656"/>
      <c r="P128" s="656"/>
      <c r="Q128" s="656"/>
      <c r="R128" s="656"/>
      <c r="S128" s="657"/>
      <c r="T128" s="658" t="s">
        <v>155</v>
      </c>
      <c r="U128" s="658"/>
      <c r="V128" s="658"/>
      <c r="W128" s="658"/>
      <c r="AI128" s="272"/>
      <c r="AJ128" s="272"/>
      <c r="AK128" s="272"/>
      <c r="AL128" s="272"/>
    </row>
    <row r="129" spans="2:38" ht="14.25" customHeight="1">
      <c r="B129" s="273"/>
      <c r="C129" s="273"/>
      <c r="D129" s="273"/>
      <c r="E129" s="274"/>
      <c r="F129" s="274"/>
      <c r="G129" s="274"/>
      <c r="H129" s="274"/>
      <c r="I129" s="274"/>
      <c r="J129" s="274"/>
      <c r="K129" s="274"/>
      <c r="L129" s="274"/>
      <c r="M129" s="274"/>
      <c r="N129" s="275"/>
      <c r="O129" s="275"/>
      <c r="P129" s="275"/>
      <c r="Q129" s="275"/>
      <c r="R129" s="275"/>
      <c r="S129" s="275"/>
      <c r="T129" s="276"/>
      <c r="U129" s="276"/>
      <c r="V129" s="276"/>
      <c r="W129" s="276"/>
      <c r="AI129" s="272"/>
      <c r="AJ129" s="272"/>
      <c r="AK129" s="272"/>
      <c r="AL129" s="272"/>
    </row>
    <row r="130" spans="2:38" ht="34.5" customHeight="1">
      <c r="B130" s="395" t="s">
        <v>156</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7"/>
      <c r="Y130" s="397"/>
      <c r="Z130" s="397"/>
      <c r="AA130" s="397"/>
      <c r="AB130" s="397"/>
      <c r="AC130" s="397"/>
      <c r="AD130" s="397"/>
      <c r="AE130" s="397"/>
      <c r="AF130" s="397"/>
      <c r="AG130" s="397"/>
      <c r="AH130" s="397"/>
      <c r="AI130" s="272"/>
      <c r="AJ130" s="272"/>
      <c r="AK130" s="272"/>
      <c r="AL130" s="272"/>
    </row>
  </sheetData>
  <sheetProtection/>
  <mergeCells count="342">
    <mergeCell ref="AF108:AG108"/>
    <mergeCell ref="AH108:AI108"/>
    <mergeCell ref="AJ108:AK108"/>
    <mergeCell ref="AL108:AM108"/>
    <mergeCell ref="B105:AL105"/>
    <mergeCell ref="R108:S108"/>
    <mergeCell ref="T108:U108"/>
    <mergeCell ref="W108:X108"/>
    <mergeCell ref="Y108:Z108"/>
    <mergeCell ref="AA108:AB108"/>
    <mergeCell ref="AC108:AD108"/>
    <mergeCell ref="E108:F108"/>
    <mergeCell ref="G108:H108"/>
    <mergeCell ref="I108:J108"/>
    <mergeCell ref="K108:L108"/>
    <mergeCell ref="N108:O108"/>
    <mergeCell ref="P108:Q108"/>
    <mergeCell ref="N107:O107"/>
    <mergeCell ref="P107:U107"/>
    <mergeCell ref="W107:X107"/>
    <mergeCell ref="Y107:AD107"/>
    <mergeCell ref="AF107:AG107"/>
    <mergeCell ref="AH107:AM107"/>
    <mergeCell ref="B100:E100"/>
    <mergeCell ref="I100:X100"/>
    <mergeCell ref="AB100:AE100"/>
    <mergeCell ref="B106:C108"/>
    <mergeCell ref="D106:L106"/>
    <mergeCell ref="M106:U106"/>
    <mergeCell ref="V106:AD106"/>
    <mergeCell ref="AE106:AM106"/>
    <mergeCell ref="E107:F107"/>
    <mergeCell ref="G107:L107"/>
    <mergeCell ref="B97:E97"/>
    <mergeCell ref="I97:X97"/>
    <mergeCell ref="AB97:AE97"/>
    <mergeCell ref="B99:E99"/>
    <mergeCell ref="I99:X99"/>
    <mergeCell ref="AB99:AE99"/>
    <mergeCell ref="AB54:AE54"/>
    <mergeCell ref="B78:AL78"/>
    <mergeCell ref="B79:AL79"/>
    <mergeCell ref="B80:AL80"/>
    <mergeCell ref="B81:AL81"/>
    <mergeCell ref="B82:AL82"/>
    <mergeCell ref="AH62:AI62"/>
    <mergeCell ref="AJ62:AK62"/>
    <mergeCell ref="AL62:AM62"/>
    <mergeCell ref="B59:AL59"/>
    <mergeCell ref="B47:E47"/>
    <mergeCell ref="I47:X47"/>
    <mergeCell ref="AB47:AE47"/>
    <mergeCell ref="B53:E53"/>
    <mergeCell ref="I53:X53"/>
    <mergeCell ref="AB53:AE53"/>
    <mergeCell ref="I52:X52"/>
    <mergeCell ref="AB52:AE52"/>
    <mergeCell ref="I51:X51"/>
    <mergeCell ref="AB51:AE51"/>
    <mergeCell ref="T62:U62"/>
    <mergeCell ref="W62:X62"/>
    <mergeCell ref="Y62:Z62"/>
    <mergeCell ref="AA62:AB62"/>
    <mergeCell ref="AC62:AD62"/>
    <mergeCell ref="AF62:AG62"/>
    <mergeCell ref="Y61:AD61"/>
    <mergeCell ref="AF61:AG61"/>
    <mergeCell ref="AH61:AM61"/>
    <mergeCell ref="E62:F62"/>
    <mergeCell ref="G62:H62"/>
    <mergeCell ref="I62:J62"/>
    <mergeCell ref="K62:L62"/>
    <mergeCell ref="N62:O62"/>
    <mergeCell ref="P62:Q62"/>
    <mergeCell ref="R62:S62"/>
    <mergeCell ref="B60:C61"/>
    <mergeCell ref="D60:L60"/>
    <mergeCell ref="M60:U60"/>
    <mergeCell ref="V60:AD60"/>
    <mergeCell ref="AE60:AM60"/>
    <mergeCell ref="E61:F61"/>
    <mergeCell ref="G61:L61"/>
    <mergeCell ref="N61:O61"/>
    <mergeCell ref="P61:U61"/>
    <mergeCell ref="W61:X61"/>
    <mergeCell ref="B17:AL17"/>
    <mergeCell ref="B20:AL20"/>
    <mergeCell ref="B18:AL18"/>
    <mergeCell ref="B19:AL19"/>
    <mergeCell ref="B14:AL14"/>
    <mergeCell ref="B15:AL15"/>
    <mergeCell ref="B16:AL16"/>
    <mergeCell ref="E118:N118"/>
    <mergeCell ref="O118:AA118"/>
    <mergeCell ref="B119:D119"/>
    <mergeCell ref="B121:D122"/>
    <mergeCell ref="E121:AL121"/>
    <mergeCell ref="E122:N122"/>
    <mergeCell ref="O122:AA122"/>
    <mergeCell ref="AB122:AL122"/>
    <mergeCell ref="B120:AJ120"/>
    <mergeCell ref="O119:AA119"/>
    <mergeCell ref="E123:N123"/>
    <mergeCell ref="O123:AA123"/>
    <mergeCell ref="AB123:AL123"/>
    <mergeCell ref="B125:AL125"/>
    <mergeCell ref="B124:D124"/>
    <mergeCell ref="E124:N124"/>
    <mergeCell ref="O124:AA124"/>
    <mergeCell ref="AB124:AL124"/>
    <mergeCell ref="B123:D123"/>
    <mergeCell ref="B103:E103"/>
    <mergeCell ref="I103:X103"/>
    <mergeCell ref="AB103:AE103"/>
    <mergeCell ref="B117:D117"/>
    <mergeCell ref="E117:N117"/>
    <mergeCell ref="O117:AA117"/>
    <mergeCell ref="E115:AL115"/>
    <mergeCell ref="AB116:AL116"/>
    <mergeCell ref="AB117:AL117"/>
    <mergeCell ref="B115:D116"/>
    <mergeCell ref="B101:E101"/>
    <mergeCell ref="I101:X101"/>
    <mergeCell ref="AB101:AE101"/>
    <mergeCell ref="B102:E102"/>
    <mergeCell ref="I102:X102"/>
    <mergeCell ref="AB102:AE102"/>
    <mergeCell ref="E116:N116"/>
    <mergeCell ref="O116:AA116"/>
    <mergeCell ref="B92:E92"/>
    <mergeCell ref="B96:E96"/>
    <mergeCell ref="I96:X96"/>
    <mergeCell ref="AB96:AE96"/>
    <mergeCell ref="B98:E98"/>
    <mergeCell ref="I98:X98"/>
    <mergeCell ref="AB98:AE98"/>
    <mergeCell ref="B94:E94"/>
    <mergeCell ref="I94:X94"/>
    <mergeCell ref="AB94:AE94"/>
    <mergeCell ref="B95:E95"/>
    <mergeCell ref="I95:X95"/>
    <mergeCell ref="AB95:AE95"/>
    <mergeCell ref="AF86:AG86"/>
    <mergeCell ref="B91:E91"/>
    <mergeCell ref="I91:X91"/>
    <mergeCell ref="AB91:AE91"/>
    <mergeCell ref="AB90:AE90"/>
    <mergeCell ref="B87:E87"/>
    <mergeCell ref="I87:X87"/>
    <mergeCell ref="AB87:AE87"/>
    <mergeCell ref="B88:E88"/>
    <mergeCell ref="I88:X88"/>
    <mergeCell ref="AB88:AE88"/>
    <mergeCell ref="AF77:AJ77"/>
    <mergeCell ref="B85:Z85"/>
    <mergeCell ref="AA85:AE85"/>
    <mergeCell ref="AF85:AG85"/>
    <mergeCell ref="K74:L74"/>
    <mergeCell ref="AH86:AI86"/>
    <mergeCell ref="AJ86:AK86"/>
    <mergeCell ref="W74:X74"/>
    <mergeCell ref="Y74:Z74"/>
    <mergeCell ref="AA74:AB74"/>
    <mergeCell ref="AF74:AG74"/>
    <mergeCell ref="AH74:AI74"/>
    <mergeCell ref="AJ74:AK74"/>
    <mergeCell ref="E74:F74"/>
    <mergeCell ref="G74:H74"/>
    <mergeCell ref="I74:J74"/>
    <mergeCell ref="N74:O74"/>
    <mergeCell ref="P74:Q74"/>
    <mergeCell ref="R74:S74"/>
    <mergeCell ref="B57:E57"/>
    <mergeCell ref="I57:X57"/>
    <mergeCell ref="AB57:AE57"/>
    <mergeCell ref="B72:C74"/>
    <mergeCell ref="E73:F73"/>
    <mergeCell ref="N73:O73"/>
    <mergeCell ref="W73:X73"/>
    <mergeCell ref="D72:L72"/>
    <mergeCell ref="G73:L73"/>
    <mergeCell ref="T74:U74"/>
    <mergeCell ref="B55:E55"/>
    <mergeCell ref="I55:X55"/>
    <mergeCell ref="AB55:AE55"/>
    <mergeCell ref="B56:E56"/>
    <mergeCell ref="I56:X56"/>
    <mergeCell ref="AB56:AE56"/>
    <mergeCell ref="B54:E54"/>
    <mergeCell ref="I54:X54"/>
    <mergeCell ref="B48:E48"/>
    <mergeCell ref="I48:X48"/>
    <mergeCell ref="AB48:AE48"/>
    <mergeCell ref="B49:E52"/>
    <mergeCell ref="I49:X49"/>
    <mergeCell ref="AB49:AE49"/>
    <mergeCell ref="I50:X50"/>
    <mergeCell ref="AB50:AE50"/>
    <mergeCell ref="B45:E45"/>
    <mergeCell ref="I45:X45"/>
    <mergeCell ref="AB45:AE45"/>
    <mergeCell ref="B46:E46"/>
    <mergeCell ref="I46:X46"/>
    <mergeCell ref="AB46:AE46"/>
    <mergeCell ref="B36:E36"/>
    <mergeCell ref="I36:X36"/>
    <mergeCell ref="AB36:AE36"/>
    <mergeCell ref="B37:E37"/>
    <mergeCell ref="B38:E38"/>
    <mergeCell ref="I38:X38"/>
    <mergeCell ref="AB38:AE38"/>
    <mergeCell ref="B34:E34"/>
    <mergeCell ref="I34:X34"/>
    <mergeCell ref="AB34:AE34"/>
    <mergeCell ref="B35:E35"/>
    <mergeCell ref="I35:X35"/>
    <mergeCell ref="AB35:AE35"/>
    <mergeCell ref="B28:E28"/>
    <mergeCell ref="I28:X28"/>
    <mergeCell ref="AB28:AE28"/>
    <mergeCell ref="B33:E33"/>
    <mergeCell ref="I33:X33"/>
    <mergeCell ref="AB33:AE33"/>
    <mergeCell ref="B29:E29"/>
    <mergeCell ref="I29:X29"/>
    <mergeCell ref="AB29:AE29"/>
    <mergeCell ref="B30:E30"/>
    <mergeCell ref="B26:E26"/>
    <mergeCell ref="I26:X26"/>
    <mergeCell ref="AB26:AE26"/>
    <mergeCell ref="B27:E27"/>
    <mergeCell ref="I27:X27"/>
    <mergeCell ref="AB27:AE27"/>
    <mergeCell ref="B24:Z24"/>
    <mergeCell ref="AA24:AE24"/>
    <mergeCell ref="AF24:AG24"/>
    <mergeCell ref="AH24:AI24"/>
    <mergeCell ref="AJ24:AK24"/>
    <mergeCell ref="B25:E25"/>
    <mergeCell ref="I25:X25"/>
    <mergeCell ref="AB25:AE25"/>
    <mergeCell ref="E7:F7"/>
    <mergeCell ref="G7:H7"/>
    <mergeCell ref="I7:J7"/>
    <mergeCell ref="N7:O7"/>
    <mergeCell ref="P7:Q7"/>
    <mergeCell ref="R7:S7"/>
    <mergeCell ref="A1:AK1"/>
    <mergeCell ref="T7:U7"/>
    <mergeCell ref="P6:U6"/>
    <mergeCell ref="Y7:Z7"/>
    <mergeCell ref="AA7:AB7"/>
    <mergeCell ref="AF7:AG7"/>
    <mergeCell ref="AH7:AI7"/>
    <mergeCell ref="V5:AD5"/>
    <mergeCell ref="Y6:AD6"/>
    <mergeCell ref="AJ7:AK7"/>
    <mergeCell ref="AU1:AW1"/>
    <mergeCell ref="AX1:BS1"/>
    <mergeCell ref="B5:C6"/>
    <mergeCell ref="E6:F6"/>
    <mergeCell ref="N6:O6"/>
    <mergeCell ref="W6:X6"/>
    <mergeCell ref="AF6:AG6"/>
    <mergeCell ref="D5:L5"/>
    <mergeCell ref="G6:L6"/>
    <mergeCell ref="M5:U5"/>
    <mergeCell ref="B31:E31"/>
    <mergeCell ref="I31:X31"/>
    <mergeCell ref="AB31:AE31"/>
    <mergeCell ref="B32:E32"/>
    <mergeCell ref="I32:X32"/>
    <mergeCell ref="AB32:AE32"/>
    <mergeCell ref="AB89:AE89"/>
    <mergeCell ref="B42:E42"/>
    <mergeCell ref="I42:X42"/>
    <mergeCell ref="AB42:AE42"/>
    <mergeCell ref="M72:U72"/>
    <mergeCell ref="B86:Z86"/>
    <mergeCell ref="AA86:AE86"/>
    <mergeCell ref="B43:E43"/>
    <mergeCell ref="I43:X43"/>
    <mergeCell ref="I44:X44"/>
    <mergeCell ref="B44:E44"/>
    <mergeCell ref="B93:E93"/>
    <mergeCell ref="I93:X93"/>
    <mergeCell ref="AB93:AE93"/>
    <mergeCell ref="AC7:AD7"/>
    <mergeCell ref="AC74:AD74"/>
    <mergeCell ref="B39:E39"/>
    <mergeCell ref="B90:E90"/>
    <mergeCell ref="I90:X90"/>
    <mergeCell ref="I89:X89"/>
    <mergeCell ref="W7:X7"/>
    <mergeCell ref="I40:X40"/>
    <mergeCell ref="I39:X39"/>
    <mergeCell ref="AB39:AE39"/>
    <mergeCell ref="P73:U73"/>
    <mergeCell ref="AB43:AE43"/>
    <mergeCell ref="AB30:AE30"/>
    <mergeCell ref="K7:L7"/>
    <mergeCell ref="B23:Z23"/>
    <mergeCell ref="AA23:AE23"/>
    <mergeCell ref="I30:X30"/>
    <mergeCell ref="AL7:AM7"/>
    <mergeCell ref="AL24:AM24"/>
    <mergeCell ref="AL74:AM74"/>
    <mergeCell ref="AL86:AM86"/>
    <mergeCell ref="B41:E41"/>
    <mergeCell ref="I41:X41"/>
    <mergeCell ref="Y73:AD73"/>
    <mergeCell ref="I37:X37"/>
    <mergeCell ref="AB37:AE37"/>
    <mergeCell ref="AE5:AM5"/>
    <mergeCell ref="AH6:AM6"/>
    <mergeCell ref="AH23:AM23"/>
    <mergeCell ref="AE72:AM72"/>
    <mergeCell ref="AH73:AM73"/>
    <mergeCell ref="AH85:AM85"/>
    <mergeCell ref="AB41:AE41"/>
    <mergeCell ref="AF23:AG23"/>
    <mergeCell ref="AB44:AE44"/>
    <mergeCell ref="AF73:AG73"/>
    <mergeCell ref="B40:E40"/>
    <mergeCell ref="AB40:AE40"/>
    <mergeCell ref="B89:E89"/>
    <mergeCell ref="AB118:AL118"/>
    <mergeCell ref="AB119:AL119"/>
    <mergeCell ref="E119:N119"/>
    <mergeCell ref="B118:D118"/>
    <mergeCell ref="I92:X92"/>
    <mergeCell ref="AB92:AE92"/>
    <mergeCell ref="V72:AD72"/>
    <mergeCell ref="B130:AH130"/>
    <mergeCell ref="B126:D128"/>
    <mergeCell ref="E126:W126"/>
    <mergeCell ref="E127:M127"/>
    <mergeCell ref="N127:S127"/>
    <mergeCell ref="T127:W127"/>
    <mergeCell ref="E128:M128"/>
    <mergeCell ref="N128:S128"/>
    <mergeCell ref="T128:W128"/>
  </mergeCells>
  <printOptions horizontalCentered="1"/>
  <pageMargins left="0" right="0" top="0.5511811023622047" bottom="0.4330708661417323" header="0.3937007874015748" footer="0.31496062992125984"/>
  <pageSetup fitToHeight="2" horizontalDpi="600" verticalDpi="600" orientation="portrait" paperSize="9" scale="47" r:id="rId2"/>
  <rowBreaks count="1" manualBreakCount="1">
    <brk id="69" max="38" man="1"/>
  </rowBreaks>
  <drawing r:id="rId1"/>
</worksheet>
</file>

<file path=xl/worksheets/sheet5.xml><?xml version="1.0" encoding="utf-8"?>
<worksheet xmlns="http://schemas.openxmlformats.org/spreadsheetml/2006/main" xmlns:r="http://schemas.openxmlformats.org/officeDocument/2006/relationships">
  <sheetPr>
    <tabColor rgb="FFFFFF00"/>
  </sheetPr>
  <dimension ref="A1:BS130"/>
  <sheetViews>
    <sheetView view="pageBreakPreview" zoomScaleSheetLayoutView="100" workbookViewId="0" topLeftCell="A1">
      <selection activeCell="A1" sqref="A1:AM1"/>
    </sheetView>
  </sheetViews>
  <sheetFormatPr defaultColWidth="9.00390625" defaultRowHeight="13.5"/>
  <cols>
    <col min="1" max="1" width="1.625" style="5" customWidth="1"/>
    <col min="2" max="2" width="8.375" style="5" customWidth="1"/>
    <col min="3" max="3" width="9.50390625" style="5" customWidth="1"/>
    <col min="4" max="5" width="7.625" style="5" customWidth="1"/>
    <col min="6" max="6" width="2.625" style="5" customWidth="1"/>
    <col min="7" max="7" width="6.625" style="5" customWidth="1"/>
    <col min="8" max="8" width="2.625" style="5" customWidth="1"/>
    <col min="9" max="9" width="6.625" style="5" customWidth="1"/>
    <col min="10" max="10" width="2.625" style="5" customWidth="1"/>
    <col min="11" max="11" width="6.625" style="5" customWidth="1"/>
    <col min="12" max="12" width="2.625" style="5" customWidth="1"/>
    <col min="13" max="13" width="7.625" style="5" customWidth="1"/>
    <col min="14" max="14" width="7.625" style="6" customWidth="1"/>
    <col min="15" max="15" width="2.625" style="6" customWidth="1"/>
    <col min="16" max="16" width="6.625" style="6" customWidth="1"/>
    <col min="17" max="17" width="2.625" style="6" customWidth="1"/>
    <col min="18" max="18" width="6.625" style="6" customWidth="1"/>
    <col min="19" max="19" width="2.625" style="6" customWidth="1"/>
    <col min="20" max="20" width="6.625" style="6" customWidth="1"/>
    <col min="21" max="21" width="2.625" style="6" customWidth="1"/>
    <col min="22" max="22" width="7.625" style="6" customWidth="1"/>
    <col min="23" max="23" width="7.625" style="5" customWidth="1"/>
    <col min="24" max="24" width="2.625" style="5" customWidth="1"/>
    <col min="25" max="25" width="6.625" style="5" customWidth="1"/>
    <col min="26" max="26" width="2.625" style="5" customWidth="1"/>
    <col min="27" max="27" width="6.625" style="6" customWidth="1"/>
    <col min="28" max="28" width="2.625" style="6" customWidth="1"/>
    <col min="29" max="29" width="6.625" style="6" customWidth="1"/>
    <col min="30" max="30" width="2.625" style="6" customWidth="1"/>
    <col min="31" max="31" width="7.625" style="6" customWidth="1"/>
    <col min="32" max="32" width="7.625" style="5" customWidth="1"/>
    <col min="33" max="33" width="2.625" style="5" customWidth="1"/>
    <col min="34" max="34" width="6.625" style="5" customWidth="1"/>
    <col min="35" max="35" width="2.625" style="5" customWidth="1"/>
    <col min="36" max="36" width="6.625" style="5" customWidth="1"/>
    <col min="37" max="37" width="2.625" style="5" customWidth="1"/>
    <col min="38" max="38" width="6.625" style="5" customWidth="1"/>
    <col min="39" max="39" width="2.625" style="5" customWidth="1"/>
    <col min="40" max="40" width="5.625" style="5" customWidth="1"/>
    <col min="41" max="41" width="2.625" style="5" customWidth="1"/>
    <col min="42" max="42" width="6.625" style="5" customWidth="1"/>
    <col min="43" max="43" width="2.625" style="5" customWidth="1"/>
    <col min="44" max="44" width="5.375" style="5" customWidth="1"/>
    <col min="45" max="45" width="2.625" style="5" customWidth="1"/>
    <col min="46" max="46" width="4.375" style="5" customWidth="1"/>
    <col min="47" max="47" width="5.25390625" style="5" customWidth="1"/>
    <col min="48" max="48" width="3.375" style="5" customWidth="1"/>
    <col min="49" max="49" width="5.875" style="5" customWidth="1"/>
    <col min="50" max="16384" width="9.00390625" style="5" customWidth="1"/>
  </cols>
  <sheetData>
    <row r="1" spans="1:71" s="3" customFormat="1" ht="64.5" customHeight="1">
      <c r="A1" s="428" t="s">
        <v>175</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1"/>
      <c r="AM1" s="1"/>
      <c r="AN1" s="1"/>
      <c r="AO1" s="1"/>
      <c r="AP1" s="1"/>
      <c r="AQ1" s="1"/>
      <c r="AR1" s="1"/>
      <c r="AS1" s="2"/>
      <c r="AU1" s="617"/>
      <c r="AV1" s="397"/>
      <c r="AW1" s="397"/>
      <c r="AX1" s="616"/>
      <c r="AY1" s="616"/>
      <c r="AZ1" s="616"/>
      <c r="BA1" s="616"/>
      <c r="BB1" s="616"/>
      <c r="BC1" s="617"/>
      <c r="BD1" s="617"/>
      <c r="BE1" s="617"/>
      <c r="BF1" s="617"/>
      <c r="BG1" s="617"/>
      <c r="BH1" s="617"/>
      <c r="BI1" s="617"/>
      <c r="BJ1" s="617"/>
      <c r="BK1" s="617"/>
      <c r="BL1" s="617"/>
      <c r="BM1" s="617"/>
      <c r="BN1" s="617"/>
      <c r="BO1" s="617"/>
      <c r="BP1" s="617"/>
      <c r="BQ1" s="617"/>
      <c r="BR1" s="617"/>
      <c r="BS1" s="617"/>
    </row>
    <row r="2" spans="1:38" s="3" customFormat="1" ht="84.75" customHeight="1">
      <c r="A2" s="4"/>
      <c r="X2" s="73"/>
      <c r="Y2" s="73"/>
      <c r="Z2" s="73"/>
      <c r="AL2" s="277">
        <v>45383</v>
      </c>
    </row>
    <row r="3" s="3" customFormat="1" ht="22.5" customHeight="1">
      <c r="A3" s="4" t="s">
        <v>147</v>
      </c>
    </row>
    <row r="4" ht="12" thickBot="1"/>
    <row r="5" spans="2:39" ht="18.75" customHeight="1">
      <c r="B5" s="556"/>
      <c r="C5" s="557"/>
      <c r="D5" s="441" t="s">
        <v>0</v>
      </c>
      <c r="E5" s="442"/>
      <c r="F5" s="442"/>
      <c r="G5" s="442"/>
      <c r="H5" s="442"/>
      <c r="I5" s="442"/>
      <c r="J5" s="442"/>
      <c r="K5" s="442"/>
      <c r="L5" s="443"/>
      <c r="M5" s="441" t="s">
        <v>1</v>
      </c>
      <c r="N5" s="442"/>
      <c r="O5" s="442"/>
      <c r="P5" s="442"/>
      <c r="Q5" s="442"/>
      <c r="R5" s="442"/>
      <c r="S5" s="442"/>
      <c r="T5" s="442"/>
      <c r="U5" s="443"/>
      <c r="V5" s="441" t="s">
        <v>2</v>
      </c>
      <c r="W5" s="442"/>
      <c r="X5" s="442"/>
      <c r="Y5" s="442"/>
      <c r="Z5" s="442"/>
      <c r="AA5" s="442"/>
      <c r="AB5" s="442"/>
      <c r="AC5" s="442"/>
      <c r="AD5" s="443"/>
      <c r="AE5" s="441" t="s">
        <v>111</v>
      </c>
      <c r="AF5" s="442"/>
      <c r="AG5" s="442"/>
      <c r="AH5" s="442"/>
      <c r="AI5" s="442"/>
      <c r="AJ5" s="442"/>
      <c r="AK5" s="442"/>
      <c r="AL5" s="442"/>
      <c r="AM5" s="443"/>
    </row>
    <row r="6" spans="2:39" ht="24">
      <c r="B6" s="615"/>
      <c r="C6" s="559"/>
      <c r="D6" s="7" t="s">
        <v>69</v>
      </c>
      <c r="E6" s="386" t="s">
        <v>68</v>
      </c>
      <c r="F6" s="451"/>
      <c r="G6" s="673" t="s">
        <v>64</v>
      </c>
      <c r="H6" s="674"/>
      <c r="I6" s="674"/>
      <c r="J6" s="674"/>
      <c r="K6" s="674"/>
      <c r="L6" s="675"/>
      <c r="M6" s="7" t="s">
        <v>69</v>
      </c>
      <c r="N6" s="386" t="s">
        <v>68</v>
      </c>
      <c r="O6" s="451"/>
      <c r="P6" s="673" t="s">
        <v>64</v>
      </c>
      <c r="Q6" s="674"/>
      <c r="R6" s="674"/>
      <c r="S6" s="674"/>
      <c r="T6" s="674"/>
      <c r="U6" s="675"/>
      <c r="V6" s="7" t="s">
        <v>69</v>
      </c>
      <c r="W6" s="386" t="s">
        <v>68</v>
      </c>
      <c r="X6" s="451"/>
      <c r="Y6" s="673" t="s">
        <v>64</v>
      </c>
      <c r="Z6" s="674"/>
      <c r="AA6" s="674"/>
      <c r="AB6" s="674"/>
      <c r="AC6" s="674"/>
      <c r="AD6" s="675"/>
      <c r="AE6" s="7" t="s">
        <v>69</v>
      </c>
      <c r="AF6" s="389" t="s">
        <v>68</v>
      </c>
      <c r="AG6" s="621"/>
      <c r="AH6" s="673" t="s">
        <v>64</v>
      </c>
      <c r="AI6" s="674"/>
      <c r="AJ6" s="674"/>
      <c r="AK6" s="674"/>
      <c r="AL6" s="674"/>
      <c r="AM6" s="675"/>
    </row>
    <row r="7" spans="2:39" ht="17.25" customHeight="1" thickBot="1">
      <c r="B7" s="75"/>
      <c r="C7" s="76"/>
      <c r="D7" s="91" t="s">
        <v>83</v>
      </c>
      <c r="E7" s="416" t="s">
        <v>67</v>
      </c>
      <c r="F7" s="417"/>
      <c r="G7" s="438" t="s">
        <v>65</v>
      </c>
      <c r="H7" s="438"/>
      <c r="I7" s="438" t="s">
        <v>66</v>
      </c>
      <c r="J7" s="439"/>
      <c r="K7" s="438" t="s">
        <v>112</v>
      </c>
      <c r="L7" s="446"/>
      <c r="M7" s="91" t="s">
        <v>82</v>
      </c>
      <c r="N7" s="416" t="s">
        <v>67</v>
      </c>
      <c r="O7" s="417"/>
      <c r="P7" s="438" t="s">
        <v>65</v>
      </c>
      <c r="Q7" s="438"/>
      <c r="R7" s="438" t="s">
        <v>66</v>
      </c>
      <c r="S7" s="439"/>
      <c r="T7" s="438" t="s">
        <v>112</v>
      </c>
      <c r="U7" s="446"/>
      <c r="V7" s="91" t="s">
        <v>82</v>
      </c>
      <c r="W7" s="416" t="s">
        <v>67</v>
      </c>
      <c r="X7" s="417"/>
      <c r="Y7" s="438" t="s">
        <v>65</v>
      </c>
      <c r="Z7" s="438"/>
      <c r="AA7" s="438" t="s">
        <v>66</v>
      </c>
      <c r="AB7" s="439"/>
      <c r="AC7" s="438" t="s">
        <v>112</v>
      </c>
      <c r="AD7" s="446"/>
      <c r="AE7" s="91" t="s">
        <v>82</v>
      </c>
      <c r="AF7" s="416" t="s">
        <v>67</v>
      </c>
      <c r="AG7" s="417"/>
      <c r="AH7" s="438" t="s">
        <v>65</v>
      </c>
      <c r="AI7" s="438"/>
      <c r="AJ7" s="438" t="s">
        <v>66</v>
      </c>
      <c r="AK7" s="439"/>
      <c r="AL7" s="438" t="s">
        <v>112</v>
      </c>
      <c r="AM7" s="446"/>
    </row>
    <row r="8" spans="2:39" ht="27" customHeight="1">
      <c r="B8" s="8" t="s">
        <v>3</v>
      </c>
      <c r="C8" s="9" t="s">
        <v>4</v>
      </c>
      <c r="D8" s="235">
        <v>645</v>
      </c>
      <c r="E8" s="236">
        <f>ROUNDDOWN(D8*10,0)</f>
        <v>6450</v>
      </c>
      <c r="F8" s="237" t="s">
        <v>5</v>
      </c>
      <c r="G8" s="238">
        <f>ROUNDUP(E8*10%,0)</f>
        <v>645</v>
      </c>
      <c r="H8" s="237" t="s">
        <v>5</v>
      </c>
      <c r="I8" s="238">
        <f>ROUNDUP(E8*20%,0)</f>
        <v>1290</v>
      </c>
      <c r="J8" s="237" t="s">
        <v>5</v>
      </c>
      <c r="K8" s="238">
        <f>ROUNDUP(E8*30%,0)</f>
        <v>1935</v>
      </c>
      <c r="L8" s="237" t="s">
        <v>5</v>
      </c>
      <c r="M8" s="235">
        <v>645</v>
      </c>
      <c r="N8" s="236">
        <f>ROUNDDOWN(M8*10,0)</f>
        <v>6450</v>
      </c>
      <c r="O8" s="237" t="s">
        <v>5</v>
      </c>
      <c r="P8" s="239">
        <f>ROUNDUP(N8*10%,0)</f>
        <v>645</v>
      </c>
      <c r="Q8" s="237" t="s">
        <v>8</v>
      </c>
      <c r="R8" s="238">
        <f>ROUNDUP(N8*20%,0)</f>
        <v>1290</v>
      </c>
      <c r="S8" s="237" t="s">
        <v>5</v>
      </c>
      <c r="T8" s="238">
        <f>ROUNDUP(N8*30%,0)</f>
        <v>1935</v>
      </c>
      <c r="U8" s="237" t="s">
        <v>5</v>
      </c>
      <c r="V8" s="235">
        <v>746</v>
      </c>
      <c r="W8" s="236">
        <f>ROUNDDOWN(V8*10,0)</f>
        <v>7460</v>
      </c>
      <c r="X8" s="237" t="s">
        <v>5</v>
      </c>
      <c r="Y8" s="239">
        <f>ROUNDUP(W8*10%,0)</f>
        <v>746</v>
      </c>
      <c r="Z8" s="237" t="s">
        <v>8</v>
      </c>
      <c r="AA8" s="238">
        <f>ROUNDUP(W8*20%,0)</f>
        <v>1492</v>
      </c>
      <c r="AB8" s="240" t="s">
        <v>5</v>
      </c>
      <c r="AC8" s="238">
        <f>ROUNDUP(W8*30%,0)</f>
        <v>2238</v>
      </c>
      <c r="AD8" s="237" t="s">
        <v>5</v>
      </c>
      <c r="AE8" s="235">
        <v>746</v>
      </c>
      <c r="AF8" s="236">
        <f>ROUNDDOWN(AE8*10,0)</f>
        <v>7460</v>
      </c>
      <c r="AG8" s="237" t="s">
        <v>5</v>
      </c>
      <c r="AH8" s="239">
        <f>ROUNDUP(AF8*10%,0)</f>
        <v>746</v>
      </c>
      <c r="AI8" s="237" t="s">
        <v>8</v>
      </c>
      <c r="AJ8" s="238">
        <f>ROUNDUP(AF8*20%,0)</f>
        <v>1492</v>
      </c>
      <c r="AK8" s="237" t="s">
        <v>5</v>
      </c>
      <c r="AL8" s="238">
        <f>ROUNDUP(AF8*30%,0)</f>
        <v>2238</v>
      </c>
      <c r="AM8" s="266" t="s">
        <v>5</v>
      </c>
    </row>
    <row r="9" spans="2:39" ht="27" customHeight="1">
      <c r="B9" s="12" t="s">
        <v>6</v>
      </c>
      <c r="C9" s="13" t="s">
        <v>7</v>
      </c>
      <c r="D9" s="243">
        <v>715</v>
      </c>
      <c r="E9" s="244">
        <f>ROUNDDOWN(D9*10,0)</f>
        <v>7150</v>
      </c>
      <c r="F9" s="245" t="s">
        <v>5</v>
      </c>
      <c r="G9" s="246">
        <f>ROUNDUP(E9*10%,0)</f>
        <v>715</v>
      </c>
      <c r="H9" s="245" t="s">
        <v>5</v>
      </c>
      <c r="I9" s="246">
        <f>ROUNDUP(E9*20%,0)</f>
        <v>1430</v>
      </c>
      <c r="J9" s="245" t="s">
        <v>5</v>
      </c>
      <c r="K9" s="246">
        <f>ROUNDUP(E9*30%,0)</f>
        <v>2145</v>
      </c>
      <c r="L9" s="247" t="s">
        <v>8</v>
      </c>
      <c r="M9" s="243">
        <v>715</v>
      </c>
      <c r="N9" s="244">
        <f>ROUNDDOWN(M9*10,0)</f>
        <v>7150</v>
      </c>
      <c r="O9" s="245" t="s">
        <v>8</v>
      </c>
      <c r="P9" s="246">
        <f>ROUNDUP(N9*10%,0)</f>
        <v>715</v>
      </c>
      <c r="Q9" s="245" t="s">
        <v>8</v>
      </c>
      <c r="R9" s="246">
        <f>ROUNDUP(N9*20%,0)</f>
        <v>1430</v>
      </c>
      <c r="S9" s="245" t="s">
        <v>5</v>
      </c>
      <c r="T9" s="246">
        <f>ROUNDUP(N9*30%,0)</f>
        <v>2145</v>
      </c>
      <c r="U9" s="247" t="s">
        <v>8</v>
      </c>
      <c r="V9" s="248">
        <v>815</v>
      </c>
      <c r="W9" s="244">
        <f>ROUNDDOWN(V9*10,0)</f>
        <v>8150</v>
      </c>
      <c r="X9" s="245" t="s">
        <v>8</v>
      </c>
      <c r="Y9" s="246">
        <f>ROUNDUP(W9*10%,0)</f>
        <v>815</v>
      </c>
      <c r="Z9" s="245" t="s">
        <v>8</v>
      </c>
      <c r="AA9" s="246">
        <f>ROUNDUP(W9*20%,0)</f>
        <v>1630</v>
      </c>
      <c r="AB9" s="249" t="s">
        <v>5</v>
      </c>
      <c r="AC9" s="246">
        <f>ROUNDUP(W9*30%,0)</f>
        <v>2445</v>
      </c>
      <c r="AD9" s="247" t="s">
        <v>8</v>
      </c>
      <c r="AE9" s="248">
        <v>815</v>
      </c>
      <c r="AF9" s="244">
        <f>ROUNDDOWN(AE9*10,0)</f>
        <v>8150</v>
      </c>
      <c r="AG9" s="245" t="s">
        <v>8</v>
      </c>
      <c r="AH9" s="246">
        <f>ROUNDUP(AF9*10%,0)</f>
        <v>815</v>
      </c>
      <c r="AI9" s="245" t="s">
        <v>8</v>
      </c>
      <c r="AJ9" s="246">
        <f>ROUNDUP(AF9*20%,0)</f>
        <v>1630</v>
      </c>
      <c r="AK9" s="245" t="s">
        <v>5</v>
      </c>
      <c r="AL9" s="246">
        <f>ROUNDUP(AF9*30%,0)</f>
        <v>2445</v>
      </c>
      <c r="AM9" s="247" t="s">
        <v>8</v>
      </c>
    </row>
    <row r="10" spans="2:39" ht="27" customHeight="1">
      <c r="B10" s="12" t="s">
        <v>9</v>
      </c>
      <c r="C10" s="13" t="s">
        <v>7</v>
      </c>
      <c r="D10" s="243">
        <v>787</v>
      </c>
      <c r="E10" s="244">
        <f>ROUNDDOWN(D10*10,0)</f>
        <v>7870</v>
      </c>
      <c r="F10" s="245" t="s">
        <v>5</v>
      </c>
      <c r="G10" s="246">
        <f>ROUNDUP(E10*10%,0)</f>
        <v>787</v>
      </c>
      <c r="H10" s="245" t="s">
        <v>5</v>
      </c>
      <c r="I10" s="246">
        <f>ROUNDUP(E10*20%,0)</f>
        <v>1574</v>
      </c>
      <c r="J10" s="245" t="s">
        <v>5</v>
      </c>
      <c r="K10" s="246">
        <f>ROUNDUP(E10*30%,0)</f>
        <v>2361</v>
      </c>
      <c r="L10" s="247" t="s">
        <v>8</v>
      </c>
      <c r="M10" s="243">
        <v>787</v>
      </c>
      <c r="N10" s="244">
        <f>ROUNDDOWN(M10*10,0)</f>
        <v>7870</v>
      </c>
      <c r="O10" s="245" t="s">
        <v>8</v>
      </c>
      <c r="P10" s="246">
        <f>ROUNDUP(N10*10%,0)</f>
        <v>787</v>
      </c>
      <c r="Q10" s="245" t="s">
        <v>8</v>
      </c>
      <c r="R10" s="246">
        <f>ROUNDUP(N10*20%,0)</f>
        <v>1574</v>
      </c>
      <c r="S10" s="245" t="s">
        <v>5</v>
      </c>
      <c r="T10" s="246">
        <f>ROUNDUP(N10*30%,0)</f>
        <v>2361</v>
      </c>
      <c r="U10" s="247" t="s">
        <v>8</v>
      </c>
      <c r="V10" s="248">
        <v>891</v>
      </c>
      <c r="W10" s="244">
        <f>ROUNDDOWN(V10*10,0)</f>
        <v>8910</v>
      </c>
      <c r="X10" s="245" t="s">
        <v>8</v>
      </c>
      <c r="Y10" s="246">
        <f>ROUNDUP(W10*10%,0)</f>
        <v>891</v>
      </c>
      <c r="Z10" s="245" t="s">
        <v>8</v>
      </c>
      <c r="AA10" s="246">
        <f>ROUNDUP(W10*20%,0)</f>
        <v>1782</v>
      </c>
      <c r="AB10" s="249" t="s">
        <v>5</v>
      </c>
      <c r="AC10" s="246">
        <f>ROUNDUP(W10*30%,0)</f>
        <v>2673</v>
      </c>
      <c r="AD10" s="247" t="s">
        <v>8</v>
      </c>
      <c r="AE10" s="248">
        <v>891</v>
      </c>
      <c r="AF10" s="244">
        <f>ROUNDDOWN(AE10*10,0)</f>
        <v>8910</v>
      </c>
      <c r="AG10" s="245" t="s">
        <v>8</v>
      </c>
      <c r="AH10" s="246">
        <f>ROUNDUP(AF10*10%,0)</f>
        <v>891</v>
      </c>
      <c r="AI10" s="245" t="s">
        <v>8</v>
      </c>
      <c r="AJ10" s="246">
        <f>ROUNDUP(AF10*20%,0)</f>
        <v>1782</v>
      </c>
      <c r="AK10" s="245" t="s">
        <v>5</v>
      </c>
      <c r="AL10" s="246">
        <f>ROUNDUP(AF10*30%,0)</f>
        <v>2673</v>
      </c>
      <c r="AM10" s="247" t="s">
        <v>8</v>
      </c>
    </row>
    <row r="11" spans="2:39" ht="27" customHeight="1">
      <c r="B11" s="12" t="s">
        <v>10</v>
      </c>
      <c r="C11" s="13" t="s">
        <v>7</v>
      </c>
      <c r="D11" s="243">
        <v>856</v>
      </c>
      <c r="E11" s="244">
        <f>ROUNDDOWN(D11*10,0)</f>
        <v>8560</v>
      </c>
      <c r="F11" s="245" t="s">
        <v>5</v>
      </c>
      <c r="G11" s="246">
        <f>ROUNDUP(E11*10%,0)</f>
        <v>856</v>
      </c>
      <c r="H11" s="245" t="s">
        <v>5</v>
      </c>
      <c r="I11" s="246">
        <f>ROUNDUP(E11*20%,0)</f>
        <v>1712</v>
      </c>
      <c r="J11" s="245" t="s">
        <v>5</v>
      </c>
      <c r="K11" s="246">
        <f>ROUNDUP(E11*30%,0)</f>
        <v>2568</v>
      </c>
      <c r="L11" s="247" t="s">
        <v>8</v>
      </c>
      <c r="M11" s="243">
        <v>856</v>
      </c>
      <c r="N11" s="244">
        <f>ROUNDDOWN(M11*10,0)</f>
        <v>8560</v>
      </c>
      <c r="O11" s="245" t="s">
        <v>8</v>
      </c>
      <c r="P11" s="246">
        <f>ROUNDUP(N11*10%,0)</f>
        <v>856</v>
      </c>
      <c r="Q11" s="245" t="s">
        <v>8</v>
      </c>
      <c r="R11" s="246">
        <f>ROUNDUP(N11*20%,0)</f>
        <v>1712</v>
      </c>
      <c r="S11" s="245" t="s">
        <v>5</v>
      </c>
      <c r="T11" s="246">
        <f>ROUNDUP(N11*30%,0)</f>
        <v>2568</v>
      </c>
      <c r="U11" s="247" t="s">
        <v>8</v>
      </c>
      <c r="V11" s="248">
        <v>959</v>
      </c>
      <c r="W11" s="244">
        <f>ROUNDDOWN(V11*10,0)</f>
        <v>9590</v>
      </c>
      <c r="X11" s="245" t="s">
        <v>8</v>
      </c>
      <c r="Y11" s="246">
        <f>ROUNDUP(W11*10%,0)</f>
        <v>959</v>
      </c>
      <c r="Z11" s="245" t="s">
        <v>8</v>
      </c>
      <c r="AA11" s="246">
        <f>ROUNDUP(W11*20%,0)</f>
        <v>1918</v>
      </c>
      <c r="AB11" s="249" t="s">
        <v>5</v>
      </c>
      <c r="AC11" s="246">
        <f>ROUNDUP(W11*30%,0)</f>
        <v>2877</v>
      </c>
      <c r="AD11" s="247" t="s">
        <v>8</v>
      </c>
      <c r="AE11" s="248">
        <v>959</v>
      </c>
      <c r="AF11" s="244">
        <f>ROUNDDOWN(AE11*10,0)</f>
        <v>9590</v>
      </c>
      <c r="AG11" s="245" t="s">
        <v>8</v>
      </c>
      <c r="AH11" s="246">
        <f>ROUNDUP(AF11*10%,0)</f>
        <v>959</v>
      </c>
      <c r="AI11" s="245" t="s">
        <v>8</v>
      </c>
      <c r="AJ11" s="246">
        <f>ROUNDUP(AF11*20%,0)</f>
        <v>1918</v>
      </c>
      <c r="AK11" s="245" t="s">
        <v>5</v>
      </c>
      <c r="AL11" s="246">
        <f>ROUNDUP(AF11*30%,0)</f>
        <v>2877</v>
      </c>
      <c r="AM11" s="247" t="s">
        <v>8</v>
      </c>
    </row>
    <row r="12" spans="2:39" ht="27" customHeight="1" thickBot="1">
      <c r="B12" s="19" t="s">
        <v>11</v>
      </c>
      <c r="C12" s="20" t="s">
        <v>7</v>
      </c>
      <c r="D12" s="251">
        <v>926</v>
      </c>
      <c r="E12" s="252">
        <f>ROUNDDOWN(D12*10,0)</f>
        <v>9260</v>
      </c>
      <c r="F12" s="253" t="s">
        <v>5</v>
      </c>
      <c r="G12" s="254">
        <f>ROUNDUP(E12*10%,0)</f>
        <v>926</v>
      </c>
      <c r="H12" s="253" t="s">
        <v>5</v>
      </c>
      <c r="I12" s="254">
        <f>ROUNDUP(E12*20%,0)</f>
        <v>1852</v>
      </c>
      <c r="J12" s="253" t="s">
        <v>5</v>
      </c>
      <c r="K12" s="254">
        <f>ROUNDUP(E12*30%,0)</f>
        <v>2778</v>
      </c>
      <c r="L12" s="255" t="s">
        <v>8</v>
      </c>
      <c r="M12" s="251">
        <v>926</v>
      </c>
      <c r="N12" s="252">
        <f>ROUNDDOWN(M12*10,0)</f>
        <v>9260</v>
      </c>
      <c r="O12" s="253" t="s">
        <v>8</v>
      </c>
      <c r="P12" s="254">
        <f>ROUNDUP(N12*10%,0)</f>
        <v>926</v>
      </c>
      <c r="Q12" s="253" t="s">
        <v>8</v>
      </c>
      <c r="R12" s="254">
        <f>ROUNDUP(N12*20%,0)</f>
        <v>1852</v>
      </c>
      <c r="S12" s="253" t="s">
        <v>5</v>
      </c>
      <c r="T12" s="254">
        <f>ROUNDUP(N12*30%,0)</f>
        <v>2778</v>
      </c>
      <c r="U12" s="255" t="s">
        <v>8</v>
      </c>
      <c r="V12" s="256">
        <v>1028</v>
      </c>
      <c r="W12" s="252">
        <f>ROUNDDOWN(V12*10,0)</f>
        <v>10280</v>
      </c>
      <c r="X12" s="253" t="s">
        <v>8</v>
      </c>
      <c r="Y12" s="254">
        <f>ROUNDUP(W12*10%,0)</f>
        <v>1028</v>
      </c>
      <c r="Z12" s="253" t="s">
        <v>8</v>
      </c>
      <c r="AA12" s="254">
        <f>ROUNDUP(W12*20%,0)</f>
        <v>2056</v>
      </c>
      <c r="AB12" s="257" t="s">
        <v>5</v>
      </c>
      <c r="AC12" s="254">
        <f>ROUNDUP(W12*30%,0)</f>
        <v>3084</v>
      </c>
      <c r="AD12" s="255" t="s">
        <v>8</v>
      </c>
      <c r="AE12" s="256">
        <v>1028</v>
      </c>
      <c r="AF12" s="252">
        <f>ROUNDDOWN(AE12*10,0)</f>
        <v>10280</v>
      </c>
      <c r="AG12" s="253" t="s">
        <v>8</v>
      </c>
      <c r="AH12" s="254">
        <f>ROUNDUP(AF12*10%,0)</f>
        <v>1028</v>
      </c>
      <c r="AI12" s="253" t="s">
        <v>8</v>
      </c>
      <c r="AJ12" s="254">
        <f>ROUNDUP(AF12*20%,0)</f>
        <v>2056</v>
      </c>
      <c r="AK12" s="253" t="s">
        <v>5</v>
      </c>
      <c r="AL12" s="254">
        <f>ROUNDUP(AF12*30%,0)</f>
        <v>3084</v>
      </c>
      <c r="AM12" s="255" t="s">
        <v>8</v>
      </c>
    </row>
    <row r="13" spans="2:39" ht="9" customHeight="1">
      <c r="B13" s="66"/>
      <c r="C13" s="66"/>
      <c r="D13" s="134"/>
      <c r="E13" s="68"/>
      <c r="F13" s="68"/>
      <c r="G13" s="68"/>
      <c r="H13" s="68"/>
      <c r="I13" s="68"/>
      <c r="J13" s="68"/>
      <c r="K13" s="68"/>
      <c r="L13" s="68"/>
      <c r="M13" s="134"/>
      <c r="N13" s="68"/>
      <c r="O13" s="68"/>
      <c r="P13" s="68"/>
      <c r="Q13" s="68"/>
      <c r="R13" s="68"/>
      <c r="S13" s="68"/>
      <c r="T13" s="68"/>
      <c r="U13" s="68"/>
      <c r="V13" s="68"/>
      <c r="W13" s="68"/>
      <c r="X13" s="68"/>
      <c r="Y13" s="68"/>
      <c r="Z13" s="68"/>
      <c r="AA13" s="68"/>
      <c r="AB13" s="70"/>
      <c r="AC13" s="68"/>
      <c r="AD13" s="68"/>
      <c r="AE13" s="68"/>
      <c r="AF13" s="68"/>
      <c r="AG13" s="68"/>
      <c r="AH13" s="68"/>
      <c r="AI13" s="68"/>
      <c r="AJ13" s="68"/>
      <c r="AK13" s="68"/>
      <c r="AL13" s="68"/>
      <c r="AM13" s="68"/>
    </row>
    <row r="14" spans="2:39" s="349" customFormat="1" ht="19.5" customHeight="1">
      <c r="B14" s="620" t="s">
        <v>169</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350"/>
    </row>
    <row r="15" spans="2:39" s="349" customFormat="1" ht="39.75" customHeight="1">
      <c r="B15" s="620" t="s">
        <v>178</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350"/>
    </row>
    <row r="16" spans="2:39" s="349" customFormat="1" ht="19.5" customHeight="1">
      <c r="B16" s="620" t="s">
        <v>170</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350"/>
    </row>
    <row r="17" spans="2:38" ht="19.5" customHeight="1">
      <c r="B17" s="627" t="s">
        <v>167</v>
      </c>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row>
    <row r="18" spans="2:38" ht="19.5" customHeight="1">
      <c r="B18" s="627" t="s">
        <v>168</v>
      </c>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row>
    <row r="19" spans="2:38" ht="19.5" customHeight="1">
      <c r="B19" s="620" t="s">
        <v>172</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row>
    <row r="20" spans="2:38" ht="19.5" customHeight="1">
      <c r="B20" s="628" t="s">
        <v>171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row>
    <row r="21" spans="2:37" ht="9" customHeight="1">
      <c r="B21" s="66"/>
      <c r="C21" s="66"/>
      <c r="D21" s="67"/>
      <c r="E21" s="68"/>
      <c r="F21" s="68"/>
      <c r="G21" s="68"/>
      <c r="H21" s="68"/>
      <c r="I21" s="68"/>
      <c r="J21" s="68"/>
      <c r="K21" s="68"/>
      <c r="L21" s="68"/>
      <c r="M21" s="69"/>
      <c r="N21" s="68"/>
      <c r="O21" s="68"/>
      <c r="P21" s="68"/>
      <c r="Q21" s="68"/>
      <c r="R21" s="68"/>
      <c r="S21" s="68"/>
      <c r="T21" s="68"/>
      <c r="U21" s="68"/>
      <c r="V21" s="69"/>
      <c r="W21" s="68"/>
      <c r="X21" s="68"/>
      <c r="Y21" s="68"/>
      <c r="Z21" s="68"/>
      <c r="AA21" s="68"/>
      <c r="AB21" s="70"/>
      <c r="AC21" s="70"/>
      <c r="AD21" s="70"/>
      <c r="AE21" s="71"/>
      <c r="AF21" s="68"/>
      <c r="AG21" s="68"/>
      <c r="AH21" s="68"/>
      <c r="AI21" s="68"/>
      <c r="AJ21" s="68"/>
      <c r="AK21" s="68"/>
    </row>
    <row r="22" ht="15" customHeight="1">
      <c r="B22" s="72" t="s">
        <v>12</v>
      </c>
    </row>
    <row r="23" spans="2:39" ht="18.75" customHeight="1">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1"/>
      <c r="AA23" s="532" t="s">
        <v>72</v>
      </c>
      <c r="AB23" s="530"/>
      <c r="AC23" s="530"/>
      <c r="AD23" s="530"/>
      <c r="AE23" s="531"/>
      <c r="AF23" s="533" t="s">
        <v>75</v>
      </c>
      <c r="AG23" s="534"/>
      <c r="AH23" s="693" t="s">
        <v>71</v>
      </c>
      <c r="AI23" s="694"/>
      <c r="AJ23" s="694"/>
      <c r="AK23" s="694"/>
      <c r="AL23" s="694"/>
      <c r="AM23" s="695"/>
    </row>
    <row r="24" spans="2:39" ht="13.5" thickBo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7"/>
      <c r="AA24" s="538" t="s">
        <v>84</v>
      </c>
      <c r="AB24" s="539"/>
      <c r="AC24" s="539"/>
      <c r="AD24" s="539"/>
      <c r="AE24" s="540"/>
      <c r="AF24" s="541" t="s">
        <v>74</v>
      </c>
      <c r="AG24" s="542"/>
      <c r="AH24" s="625" t="s">
        <v>65</v>
      </c>
      <c r="AI24" s="625"/>
      <c r="AJ24" s="625" t="s">
        <v>66</v>
      </c>
      <c r="AK24" s="676"/>
      <c r="AL24" s="709" t="s">
        <v>112</v>
      </c>
      <c r="AM24" s="710"/>
    </row>
    <row r="25" spans="2:39" ht="24.75" customHeight="1" thickTop="1">
      <c r="B25" s="612" t="s">
        <v>179</v>
      </c>
      <c r="C25" s="613"/>
      <c r="D25" s="613"/>
      <c r="E25" s="614"/>
      <c r="F25" s="58"/>
      <c r="G25" s="85"/>
      <c r="H25" s="85"/>
      <c r="I25" s="609" t="s">
        <v>14</v>
      </c>
      <c r="J25" s="609"/>
      <c r="K25" s="609"/>
      <c r="L25" s="609"/>
      <c r="M25" s="609"/>
      <c r="N25" s="609"/>
      <c r="O25" s="609"/>
      <c r="P25" s="609"/>
      <c r="Q25" s="609"/>
      <c r="R25" s="609"/>
      <c r="S25" s="609"/>
      <c r="T25" s="609"/>
      <c r="U25" s="609"/>
      <c r="V25" s="609"/>
      <c r="W25" s="609"/>
      <c r="X25" s="609"/>
      <c r="Y25" s="77"/>
      <c r="Z25" s="77"/>
      <c r="AA25" s="59"/>
      <c r="AB25" s="610" t="s">
        <v>15</v>
      </c>
      <c r="AC25" s="610"/>
      <c r="AD25" s="610"/>
      <c r="AE25" s="611"/>
      <c r="AF25" s="60">
        <f>ROUNDDOWN(AB25*10,0)</f>
        <v>120</v>
      </c>
      <c r="AG25" s="61" t="s">
        <v>5</v>
      </c>
      <c r="AH25" s="92">
        <f>ROUNDUP(AF25*10%,0)</f>
        <v>12</v>
      </c>
      <c r="AI25" s="61" t="s">
        <v>8</v>
      </c>
      <c r="AJ25" s="62">
        <f>ROUNDUP(AF25*20%,0)</f>
        <v>24</v>
      </c>
      <c r="AK25" s="113" t="s">
        <v>5</v>
      </c>
      <c r="AL25" s="129">
        <f>ROUNDUP(AF25*30%,0)</f>
        <v>36</v>
      </c>
      <c r="AM25" s="139" t="s">
        <v>5</v>
      </c>
    </row>
    <row r="26" spans="2:39" ht="24.75" customHeight="1">
      <c r="B26" s="523" t="s">
        <v>59</v>
      </c>
      <c r="C26" s="524"/>
      <c r="D26" s="524"/>
      <c r="E26" s="525"/>
      <c r="F26" s="32"/>
      <c r="G26" s="78"/>
      <c r="H26" s="78"/>
      <c r="I26" s="526" t="s">
        <v>14</v>
      </c>
      <c r="J26" s="526"/>
      <c r="K26" s="526"/>
      <c r="L26" s="526"/>
      <c r="M26" s="526"/>
      <c r="N26" s="526"/>
      <c r="O26" s="526"/>
      <c r="P26" s="526"/>
      <c r="Q26" s="526"/>
      <c r="R26" s="526"/>
      <c r="S26" s="526"/>
      <c r="T26" s="526"/>
      <c r="U26" s="526"/>
      <c r="V26" s="526"/>
      <c r="W26" s="526"/>
      <c r="X26" s="526"/>
      <c r="Y26" s="84"/>
      <c r="Z26" s="84"/>
      <c r="AA26" s="74"/>
      <c r="AB26" s="449" t="s">
        <v>60</v>
      </c>
      <c r="AC26" s="449"/>
      <c r="AD26" s="449"/>
      <c r="AE26" s="598"/>
      <c r="AF26" s="34">
        <f aca="true" t="shared" si="0" ref="AF26:AF57">ROUNDDOWN(AB26*10,0)</f>
        <v>560</v>
      </c>
      <c r="AG26" s="40" t="s">
        <v>5</v>
      </c>
      <c r="AH26" s="93">
        <f aca="true" t="shared" si="1" ref="AH26:AH57">ROUNDUP(AF26*10%,0)</f>
        <v>56</v>
      </c>
      <c r="AI26" s="40" t="s">
        <v>8</v>
      </c>
      <c r="AJ26" s="64">
        <f aca="true" t="shared" si="2" ref="AJ26:AJ57">ROUNDUP(AF26*20%,0)</f>
        <v>112</v>
      </c>
      <c r="AK26" s="114" t="s">
        <v>5</v>
      </c>
      <c r="AL26" s="119">
        <f>ROUNDUP(AF26*30%,0)</f>
        <v>168</v>
      </c>
      <c r="AM26" s="120" t="s">
        <v>8</v>
      </c>
    </row>
    <row r="27" spans="2:39" ht="24.75" customHeight="1">
      <c r="B27" s="602" t="s">
        <v>16</v>
      </c>
      <c r="C27" s="603"/>
      <c r="D27" s="603"/>
      <c r="E27" s="575"/>
      <c r="F27" s="161"/>
      <c r="G27" s="82"/>
      <c r="H27" s="82"/>
      <c r="I27" s="571" t="s">
        <v>14</v>
      </c>
      <c r="J27" s="530"/>
      <c r="K27" s="530"/>
      <c r="L27" s="530"/>
      <c r="M27" s="530"/>
      <c r="N27" s="530"/>
      <c r="O27" s="530"/>
      <c r="P27" s="530"/>
      <c r="Q27" s="530"/>
      <c r="R27" s="530"/>
      <c r="S27" s="530"/>
      <c r="T27" s="530"/>
      <c r="U27" s="530"/>
      <c r="V27" s="530"/>
      <c r="W27" s="530"/>
      <c r="X27" s="530"/>
      <c r="Y27" s="138"/>
      <c r="Z27" s="138"/>
      <c r="AA27" s="162"/>
      <c r="AB27" s="604" t="s">
        <v>18</v>
      </c>
      <c r="AC27" s="604"/>
      <c r="AD27" s="604"/>
      <c r="AE27" s="605"/>
      <c r="AF27" s="163">
        <f t="shared" si="0"/>
        <v>40</v>
      </c>
      <c r="AG27" s="42" t="s">
        <v>5</v>
      </c>
      <c r="AH27" s="95">
        <f t="shared" si="1"/>
        <v>4</v>
      </c>
      <c r="AI27" s="42" t="s">
        <v>8</v>
      </c>
      <c r="AJ27" s="164">
        <f t="shared" si="2"/>
        <v>8</v>
      </c>
      <c r="AK27" s="165" t="s">
        <v>5</v>
      </c>
      <c r="AL27" s="142">
        <f aca="true" t="shared" si="3" ref="AL27:AL57">ROUNDUP(AF27*30%,0)</f>
        <v>12</v>
      </c>
      <c r="AM27" s="143" t="s">
        <v>8</v>
      </c>
    </row>
    <row r="28" spans="2:39" ht="24.75" customHeight="1">
      <c r="B28" s="588" t="s">
        <v>19</v>
      </c>
      <c r="C28" s="599"/>
      <c r="D28" s="599"/>
      <c r="E28" s="600"/>
      <c r="F28" s="145"/>
      <c r="G28" s="144"/>
      <c r="H28" s="144"/>
      <c r="I28" s="552" t="s">
        <v>14</v>
      </c>
      <c r="J28" s="601"/>
      <c r="K28" s="601"/>
      <c r="L28" s="601"/>
      <c r="M28" s="601"/>
      <c r="N28" s="601"/>
      <c r="O28" s="601"/>
      <c r="P28" s="601"/>
      <c r="Q28" s="601"/>
      <c r="R28" s="601"/>
      <c r="S28" s="601"/>
      <c r="T28" s="601"/>
      <c r="U28" s="601"/>
      <c r="V28" s="601"/>
      <c r="W28" s="601"/>
      <c r="X28" s="601"/>
      <c r="Y28" s="155"/>
      <c r="Z28" s="155"/>
      <c r="AA28" s="156"/>
      <c r="AB28" s="554" t="s">
        <v>20</v>
      </c>
      <c r="AC28" s="554"/>
      <c r="AD28" s="554"/>
      <c r="AE28" s="591"/>
      <c r="AF28" s="148">
        <f t="shared" si="0"/>
        <v>80</v>
      </c>
      <c r="AG28" s="149" t="s">
        <v>5</v>
      </c>
      <c r="AH28" s="150">
        <f t="shared" si="1"/>
        <v>8</v>
      </c>
      <c r="AI28" s="149" t="s">
        <v>8</v>
      </c>
      <c r="AJ28" s="151">
        <f t="shared" si="2"/>
        <v>16</v>
      </c>
      <c r="AK28" s="152" t="s">
        <v>5</v>
      </c>
      <c r="AL28" s="153">
        <f t="shared" si="3"/>
        <v>24</v>
      </c>
      <c r="AM28" s="154" t="s">
        <v>8</v>
      </c>
    </row>
    <row r="29" spans="2:39" ht="24.75" customHeight="1">
      <c r="B29" s="588" t="s">
        <v>95</v>
      </c>
      <c r="C29" s="589"/>
      <c r="D29" s="589"/>
      <c r="E29" s="590"/>
      <c r="F29" s="145"/>
      <c r="G29" s="144"/>
      <c r="H29" s="144"/>
      <c r="I29" s="552" t="s">
        <v>14</v>
      </c>
      <c r="J29" s="553"/>
      <c r="K29" s="553"/>
      <c r="L29" s="553"/>
      <c r="M29" s="553"/>
      <c r="N29" s="553"/>
      <c r="O29" s="553"/>
      <c r="P29" s="553"/>
      <c r="Q29" s="553"/>
      <c r="R29" s="553"/>
      <c r="S29" s="553"/>
      <c r="T29" s="553"/>
      <c r="U29" s="553"/>
      <c r="V29" s="553"/>
      <c r="W29" s="553"/>
      <c r="X29" s="553"/>
      <c r="Y29" s="146"/>
      <c r="Z29" s="146"/>
      <c r="AA29" s="147"/>
      <c r="AB29" s="554" t="s">
        <v>44</v>
      </c>
      <c r="AC29" s="554"/>
      <c r="AD29" s="554"/>
      <c r="AE29" s="591"/>
      <c r="AF29" s="187">
        <f>ROUNDDOWN(AB29*10,0)</f>
        <v>120</v>
      </c>
      <c r="AG29" s="188" t="s">
        <v>5</v>
      </c>
      <c r="AH29" s="189">
        <f t="shared" si="1"/>
        <v>12</v>
      </c>
      <c r="AI29" s="188" t="s">
        <v>8</v>
      </c>
      <c r="AJ29" s="190">
        <f t="shared" si="2"/>
        <v>24</v>
      </c>
      <c r="AK29" s="191" t="s">
        <v>5</v>
      </c>
      <c r="AL29" s="153">
        <f t="shared" si="3"/>
        <v>36</v>
      </c>
      <c r="AM29" s="154" t="s">
        <v>8</v>
      </c>
    </row>
    <row r="30" spans="2:39" ht="24.75" customHeight="1">
      <c r="B30" s="588" t="s">
        <v>96</v>
      </c>
      <c r="C30" s="589"/>
      <c r="D30" s="589"/>
      <c r="E30" s="590"/>
      <c r="F30" s="145"/>
      <c r="G30" s="144"/>
      <c r="H30" s="144"/>
      <c r="I30" s="552" t="s">
        <v>14</v>
      </c>
      <c r="J30" s="553"/>
      <c r="K30" s="553"/>
      <c r="L30" s="553"/>
      <c r="M30" s="553"/>
      <c r="N30" s="553"/>
      <c r="O30" s="553"/>
      <c r="P30" s="553"/>
      <c r="Q30" s="553"/>
      <c r="R30" s="553"/>
      <c r="S30" s="553"/>
      <c r="T30" s="553"/>
      <c r="U30" s="553"/>
      <c r="V30" s="553"/>
      <c r="W30" s="553"/>
      <c r="X30" s="553"/>
      <c r="Y30" s="146"/>
      <c r="Z30" s="146"/>
      <c r="AA30" s="147"/>
      <c r="AB30" s="554" t="s">
        <v>99</v>
      </c>
      <c r="AC30" s="554"/>
      <c r="AD30" s="554"/>
      <c r="AE30" s="591"/>
      <c r="AF30" s="187">
        <f>ROUNDDOWN(AB30*10,0)</f>
        <v>60</v>
      </c>
      <c r="AG30" s="188" t="s">
        <v>5</v>
      </c>
      <c r="AH30" s="189">
        <f t="shared" si="1"/>
        <v>6</v>
      </c>
      <c r="AI30" s="188" t="s">
        <v>8</v>
      </c>
      <c r="AJ30" s="190">
        <f t="shared" si="2"/>
        <v>12</v>
      </c>
      <c r="AK30" s="192" t="s">
        <v>5</v>
      </c>
      <c r="AL30" s="153">
        <f t="shared" si="3"/>
        <v>18</v>
      </c>
      <c r="AM30" s="154" t="s">
        <v>8</v>
      </c>
    </row>
    <row r="31" spans="2:39" ht="24.75" customHeight="1">
      <c r="B31" s="588" t="s">
        <v>97</v>
      </c>
      <c r="C31" s="589"/>
      <c r="D31" s="589"/>
      <c r="E31" s="590"/>
      <c r="F31" s="145"/>
      <c r="G31" s="144"/>
      <c r="H31" s="144"/>
      <c r="I31" s="552" t="s">
        <v>14</v>
      </c>
      <c r="J31" s="553"/>
      <c r="K31" s="553"/>
      <c r="L31" s="553"/>
      <c r="M31" s="553"/>
      <c r="N31" s="553"/>
      <c r="O31" s="553"/>
      <c r="P31" s="553"/>
      <c r="Q31" s="553"/>
      <c r="R31" s="553"/>
      <c r="S31" s="553"/>
      <c r="T31" s="553"/>
      <c r="U31" s="553"/>
      <c r="V31" s="553"/>
      <c r="W31" s="553"/>
      <c r="X31" s="553"/>
      <c r="Y31" s="146"/>
      <c r="Z31" s="146"/>
      <c r="AA31" s="147"/>
      <c r="AB31" s="554" t="s">
        <v>33</v>
      </c>
      <c r="AC31" s="554"/>
      <c r="AD31" s="554"/>
      <c r="AE31" s="591"/>
      <c r="AF31" s="187">
        <f>ROUNDDOWN(AB31*10,0)</f>
        <v>230</v>
      </c>
      <c r="AG31" s="188" t="s">
        <v>5</v>
      </c>
      <c r="AH31" s="189">
        <f t="shared" si="1"/>
        <v>23</v>
      </c>
      <c r="AI31" s="188" t="s">
        <v>8</v>
      </c>
      <c r="AJ31" s="190">
        <f t="shared" si="2"/>
        <v>46</v>
      </c>
      <c r="AK31" s="191" t="s">
        <v>5</v>
      </c>
      <c r="AL31" s="153">
        <f t="shared" si="3"/>
        <v>69</v>
      </c>
      <c r="AM31" s="154" t="s">
        <v>8</v>
      </c>
    </row>
    <row r="32" spans="2:39" ht="24.75" customHeight="1">
      <c r="B32" s="592" t="s">
        <v>98</v>
      </c>
      <c r="C32" s="593"/>
      <c r="D32" s="593"/>
      <c r="E32" s="594"/>
      <c r="F32" s="43"/>
      <c r="G32" s="83"/>
      <c r="H32" s="83"/>
      <c r="I32" s="569" t="s">
        <v>14</v>
      </c>
      <c r="J32" s="595"/>
      <c r="K32" s="595"/>
      <c r="L32" s="595"/>
      <c r="M32" s="595"/>
      <c r="N32" s="595"/>
      <c r="O32" s="595"/>
      <c r="P32" s="595"/>
      <c r="Q32" s="595"/>
      <c r="R32" s="595"/>
      <c r="S32" s="595"/>
      <c r="T32" s="595"/>
      <c r="U32" s="595"/>
      <c r="V32" s="595"/>
      <c r="W32" s="595"/>
      <c r="X32" s="595"/>
      <c r="Y32" s="193"/>
      <c r="Z32" s="193"/>
      <c r="AA32" s="194"/>
      <c r="AB32" s="567" t="s">
        <v>100</v>
      </c>
      <c r="AC32" s="567"/>
      <c r="AD32" s="567"/>
      <c r="AE32" s="568"/>
      <c r="AF32" s="195">
        <f>ROUNDDOWN(AB32*10,0)</f>
        <v>130</v>
      </c>
      <c r="AG32" s="196" t="s">
        <v>5</v>
      </c>
      <c r="AH32" s="197">
        <f t="shared" si="1"/>
        <v>13</v>
      </c>
      <c r="AI32" s="196" t="s">
        <v>8</v>
      </c>
      <c r="AJ32" s="198">
        <f t="shared" si="2"/>
        <v>26</v>
      </c>
      <c r="AK32" s="199" t="s">
        <v>5</v>
      </c>
      <c r="AL32" s="128">
        <f t="shared" si="3"/>
        <v>39</v>
      </c>
      <c r="AM32" s="126" t="s">
        <v>8</v>
      </c>
    </row>
    <row r="33" spans="2:39" ht="24.75" customHeight="1">
      <c r="B33" s="523" t="s">
        <v>61</v>
      </c>
      <c r="C33" s="524"/>
      <c r="D33" s="524"/>
      <c r="E33" s="525"/>
      <c r="F33" s="32"/>
      <c r="G33" s="78"/>
      <c r="H33" s="78"/>
      <c r="I33" s="526" t="s">
        <v>14</v>
      </c>
      <c r="J33" s="526"/>
      <c r="K33" s="526"/>
      <c r="L33" s="526"/>
      <c r="M33" s="526"/>
      <c r="N33" s="526"/>
      <c r="O33" s="526"/>
      <c r="P33" s="526"/>
      <c r="Q33" s="526"/>
      <c r="R33" s="526"/>
      <c r="S33" s="526"/>
      <c r="T33" s="526"/>
      <c r="U33" s="526"/>
      <c r="V33" s="526"/>
      <c r="W33" s="526"/>
      <c r="X33" s="526"/>
      <c r="Y33" s="84"/>
      <c r="Z33" s="84"/>
      <c r="AA33" s="74"/>
      <c r="AB33" s="449" t="s">
        <v>85</v>
      </c>
      <c r="AC33" s="449"/>
      <c r="AD33" s="449"/>
      <c r="AE33" s="598"/>
      <c r="AF33" s="215">
        <f t="shared" si="0"/>
        <v>580</v>
      </c>
      <c r="AG33" s="232" t="s">
        <v>5</v>
      </c>
      <c r="AH33" s="233">
        <f t="shared" si="1"/>
        <v>58</v>
      </c>
      <c r="AI33" s="232" t="s">
        <v>8</v>
      </c>
      <c r="AJ33" s="264">
        <f t="shared" si="2"/>
        <v>116</v>
      </c>
      <c r="AK33" s="265" t="s">
        <v>5</v>
      </c>
      <c r="AL33" s="119">
        <f t="shared" si="3"/>
        <v>174</v>
      </c>
      <c r="AM33" s="120" t="s">
        <v>8</v>
      </c>
    </row>
    <row r="34" spans="2:39" ht="24.75" customHeight="1">
      <c r="B34" s="562" t="s">
        <v>136</v>
      </c>
      <c r="C34" s="596"/>
      <c r="D34" s="596"/>
      <c r="E34" s="597"/>
      <c r="F34" s="36"/>
      <c r="G34" s="80"/>
      <c r="H34" s="80"/>
      <c r="I34" s="571" t="s">
        <v>118</v>
      </c>
      <c r="J34" s="579"/>
      <c r="K34" s="579"/>
      <c r="L34" s="579"/>
      <c r="M34" s="579"/>
      <c r="N34" s="579"/>
      <c r="O34" s="579"/>
      <c r="P34" s="579"/>
      <c r="Q34" s="579"/>
      <c r="R34" s="579"/>
      <c r="S34" s="579"/>
      <c r="T34" s="579"/>
      <c r="U34" s="579"/>
      <c r="V34" s="579"/>
      <c r="W34" s="579"/>
      <c r="X34" s="579"/>
      <c r="Y34" s="140"/>
      <c r="Z34" s="140"/>
      <c r="AA34" s="141"/>
      <c r="AB34" s="580" t="s">
        <v>86</v>
      </c>
      <c r="AC34" s="580"/>
      <c r="AD34" s="580"/>
      <c r="AE34" s="581"/>
      <c r="AF34" s="200">
        <f t="shared" si="0"/>
        <v>130</v>
      </c>
      <c r="AG34" s="201" t="s">
        <v>5</v>
      </c>
      <c r="AH34" s="202">
        <f t="shared" si="1"/>
        <v>13</v>
      </c>
      <c r="AI34" s="201" t="s">
        <v>8</v>
      </c>
      <c r="AJ34" s="203">
        <f t="shared" si="2"/>
        <v>26</v>
      </c>
      <c r="AK34" s="204" t="s">
        <v>5</v>
      </c>
      <c r="AL34" s="142">
        <f t="shared" si="3"/>
        <v>39</v>
      </c>
      <c r="AM34" s="143" t="s">
        <v>8</v>
      </c>
    </row>
    <row r="35" spans="2:39" ht="24.75" customHeight="1">
      <c r="B35" s="588" t="s">
        <v>137</v>
      </c>
      <c r="C35" s="589"/>
      <c r="D35" s="589"/>
      <c r="E35" s="590"/>
      <c r="F35" s="145"/>
      <c r="G35" s="144"/>
      <c r="H35" s="144"/>
      <c r="I35" s="552" t="s">
        <v>118</v>
      </c>
      <c r="J35" s="553"/>
      <c r="K35" s="553"/>
      <c r="L35" s="553"/>
      <c r="M35" s="553"/>
      <c r="N35" s="553"/>
      <c r="O35" s="553"/>
      <c r="P35" s="553"/>
      <c r="Q35" s="553"/>
      <c r="R35" s="553"/>
      <c r="S35" s="553"/>
      <c r="T35" s="553"/>
      <c r="U35" s="553"/>
      <c r="V35" s="553"/>
      <c r="W35" s="553"/>
      <c r="X35" s="553"/>
      <c r="Y35" s="146"/>
      <c r="Z35" s="146"/>
      <c r="AA35" s="147"/>
      <c r="AB35" s="554" t="s">
        <v>21</v>
      </c>
      <c r="AC35" s="554"/>
      <c r="AD35" s="554"/>
      <c r="AE35" s="591"/>
      <c r="AF35" s="187">
        <f t="shared" si="0"/>
        <v>180</v>
      </c>
      <c r="AG35" s="188" t="s">
        <v>5</v>
      </c>
      <c r="AH35" s="189">
        <f t="shared" si="1"/>
        <v>18</v>
      </c>
      <c r="AI35" s="188" t="s">
        <v>8</v>
      </c>
      <c r="AJ35" s="190">
        <f t="shared" si="2"/>
        <v>36</v>
      </c>
      <c r="AK35" s="192" t="s">
        <v>5</v>
      </c>
      <c r="AL35" s="153">
        <f t="shared" si="3"/>
        <v>54</v>
      </c>
      <c r="AM35" s="154" t="s">
        <v>8</v>
      </c>
    </row>
    <row r="36" spans="2:39" ht="24.75" customHeight="1">
      <c r="B36" s="588" t="s">
        <v>101</v>
      </c>
      <c r="C36" s="589"/>
      <c r="D36" s="589"/>
      <c r="E36" s="590"/>
      <c r="F36" s="145"/>
      <c r="G36" s="144"/>
      <c r="H36" s="144"/>
      <c r="I36" s="552" t="s">
        <v>119</v>
      </c>
      <c r="J36" s="553"/>
      <c r="K36" s="553"/>
      <c r="L36" s="553"/>
      <c r="M36" s="553"/>
      <c r="N36" s="553"/>
      <c r="O36" s="553"/>
      <c r="P36" s="553"/>
      <c r="Q36" s="553"/>
      <c r="R36" s="553"/>
      <c r="S36" s="553"/>
      <c r="T36" s="553"/>
      <c r="U36" s="553"/>
      <c r="V36" s="553"/>
      <c r="W36" s="553"/>
      <c r="X36" s="553"/>
      <c r="Y36" s="146"/>
      <c r="Z36" s="146"/>
      <c r="AA36" s="147"/>
      <c r="AB36" s="554" t="s">
        <v>103</v>
      </c>
      <c r="AC36" s="554"/>
      <c r="AD36" s="554"/>
      <c r="AE36" s="591"/>
      <c r="AF36" s="187">
        <f aca="true" t="shared" si="4" ref="AF36:AF42">ROUNDDOWN(AB36*10,0)</f>
        <v>150</v>
      </c>
      <c r="AG36" s="188" t="s">
        <v>5</v>
      </c>
      <c r="AH36" s="189">
        <f t="shared" si="1"/>
        <v>15</v>
      </c>
      <c r="AI36" s="188" t="s">
        <v>8</v>
      </c>
      <c r="AJ36" s="190">
        <f t="shared" si="2"/>
        <v>30</v>
      </c>
      <c r="AK36" s="192" t="s">
        <v>5</v>
      </c>
      <c r="AL36" s="153">
        <f t="shared" si="3"/>
        <v>45</v>
      </c>
      <c r="AM36" s="154" t="s">
        <v>8</v>
      </c>
    </row>
    <row r="37" spans="2:39" ht="24.75" customHeight="1">
      <c r="B37" s="592" t="s">
        <v>102</v>
      </c>
      <c r="C37" s="593"/>
      <c r="D37" s="593"/>
      <c r="E37" s="594"/>
      <c r="F37" s="43"/>
      <c r="G37" s="83"/>
      <c r="H37" s="83"/>
      <c r="I37" s="569" t="s">
        <v>119</v>
      </c>
      <c r="J37" s="595"/>
      <c r="K37" s="595"/>
      <c r="L37" s="595"/>
      <c r="M37" s="595"/>
      <c r="N37" s="595"/>
      <c r="O37" s="595"/>
      <c r="P37" s="595"/>
      <c r="Q37" s="595"/>
      <c r="R37" s="595"/>
      <c r="S37" s="595"/>
      <c r="T37" s="595"/>
      <c r="U37" s="595"/>
      <c r="V37" s="595"/>
      <c r="W37" s="595"/>
      <c r="X37" s="595"/>
      <c r="Y37" s="193"/>
      <c r="Z37" s="193"/>
      <c r="AA37" s="194"/>
      <c r="AB37" s="567" t="s">
        <v>104</v>
      </c>
      <c r="AC37" s="567"/>
      <c r="AD37" s="567"/>
      <c r="AE37" s="568"/>
      <c r="AF37" s="195">
        <f t="shared" si="4"/>
        <v>200</v>
      </c>
      <c r="AG37" s="196" t="s">
        <v>5</v>
      </c>
      <c r="AH37" s="197">
        <f t="shared" si="1"/>
        <v>20</v>
      </c>
      <c r="AI37" s="196" t="s">
        <v>8</v>
      </c>
      <c r="AJ37" s="198">
        <f t="shared" si="2"/>
        <v>40</v>
      </c>
      <c r="AK37" s="199" t="s">
        <v>5</v>
      </c>
      <c r="AL37" s="128">
        <f t="shared" si="3"/>
        <v>60</v>
      </c>
      <c r="AM37" s="126" t="s">
        <v>8</v>
      </c>
    </row>
    <row r="38" spans="2:39" s="284" customFormat="1" ht="24.75" customHeight="1">
      <c r="B38" s="400" t="s">
        <v>132</v>
      </c>
      <c r="C38" s="401"/>
      <c r="D38" s="401"/>
      <c r="E38" s="401"/>
      <c r="F38" s="278"/>
      <c r="G38" s="279"/>
      <c r="H38" s="279"/>
      <c r="I38" s="401" t="s">
        <v>135</v>
      </c>
      <c r="J38" s="402"/>
      <c r="K38" s="402"/>
      <c r="L38" s="402"/>
      <c r="M38" s="402"/>
      <c r="N38" s="402"/>
      <c r="O38" s="402"/>
      <c r="P38" s="402"/>
      <c r="Q38" s="402"/>
      <c r="R38" s="402"/>
      <c r="S38" s="402"/>
      <c r="T38" s="402"/>
      <c r="U38" s="402"/>
      <c r="V38" s="402"/>
      <c r="W38" s="402"/>
      <c r="X38" s="402"/>
      <c r="Y38" s="280"/>
      <c r="Z38" s="280"/>
      <c r="AA38" s="281"/>
      <c r="AB38" s="403" t="s">
        <v>133</v>
      </c>
      <c r="AC38" s="403"/>
      <c r="AD38" s="403"/>
      <c r="AE38" s="424"/>
      <c r="AF38" s="37">
        <f t="shared" si="4"/>
        <v>1000</v>
      </c>
      <c r="AG38" s="38" t="s">
        <v>5</v>
      </c>
      <c r="AH38" s="97">
        <f t="shared" si="1"/>
        <v>100</v>
      </c>
      <c r="AI38" s="38" t="s">
        <v>8</v>
      </c>
      <c r="AJ38" s="39">
        <f t="shared" si="2"/>
        <v>200</v>
      </c>
      <c r="AK38" s="118" t="s">
        <v>5</v>
      </c>
      <c r="AL38" s="282">
        <f t="shared" si="3"/>
        <v>300</v>
      </c>
      <c r="AM38" s="283" t="s">
        <v>8</v>
      </c>
    </row>
    <row r="39" spans="2:39" s="284" customFormat="1" ht="40.5" customHeight="1">
      <c r="B39" s="472" t="s">
        <v>165</v>
      </c>
      <c r="C39" s="473"/>
      <c r="D39" s="473"/>
      <c r="E39" s="473"/>
      <c r="F39" s="307"/>
      <c r="G39" s="308"/>
      <c r="H39" s="308"/>
      <c r="I39" s="406" t="s">
        <v>115</v>
      </c>
      <c r="J39" s="408"/>
      <c r="K39" s="408"/>
      <c r="L39" s="408"/>
      <c r="M39" s="408"/>
      <c r="N39" s="408"/>
      <c r="O39" s="408"/>
      <c r="P39" s="408"/>
      <c r="Q39" s="408"/>
      <c r="R39" s="408"/>
      <c r="S39" s="408"/>
      <c r="T39" s="408"/>
      <c r="U39" s="408"/>
      <c r="V39" s="408"/>
      <c r="W39" s="408"/>
      <c r="X39" s="408"/>
      <c r="Y39" s="309"/>
      <c r="Z39" s="309"/>
      <c r="AA39" s="310"/>
      <c r="AB39" s="409" t="s">
        <v>134</v>
      </c>
      <c r="AC39" s="409"/>
      <c r="AD39" s="409"/>
      <c r="AE39" s="712"/>
      <c r="AF39" s="148">
        <f>ROUNDDOWN(AB39*10,0)</f>
        <v>2000</v>
      </c>
      <c r="AG39" s="149" t="s">
        <v>5</v>
      </c>
      <c r="AH39" s="150">
        <f>ROUNDUP(AF39*10%,0)</f>
        <v>200</v>
      </c>
      <c r="AI39" s="149" t="s">
        <v>8</v>
      </c>
      <c r="AJ39" s="151">
        <f>ROUNDUP(AF39*20%,0)</f>
        <v>400</v>
      </c>
      <c r="AK39" s="152" t="s">
        <v>5</v>
      </c>
      <c r="AL39" s="311">
        <f>ROUNDUP(AF39*30%,0)</f>
        <v>600</v>
      </c>
      <c r="AM39" s="312" t="s">
        <v>8</v>
      </c>
    </row>
    <row r="40" spans="2:39" s="284" customFormat="1" ht="40.5" customHeight="1">
      <c r="B40" s="421" t="s">
        <v>166</v>
      </c>
      <c r="C40" s="422"/>
      <c r="D40" s="422"/>
      <c r="E40" s="422"/>
      <c r="F40" s="313"/>
      <c r="G40" s="314"/>
      <c r="H40" s="314"/>
      <c r="I40" s="501" t="s">
        <v>115</v>
      </c>
      <c r="J40" s="502"/>
      <c r="K40" s="502"/>
      <c r="L40" s="502"/>
      <c r="M40" s="502"/>
      <c r="N40" s="502"/>
      <c r="O40" s="502"/>
      <c r="P40" s="502"/>
      <c r="Q40" s="502"/>
      <c r="R40" s="502"/>
      <c r="S40" s="502"/>
      <c r="T40" s="502"/>
      <c r="U40" s="502"/>
      <c r="V40" s="502"/>
      <c r="W40" s="502"/>
      <c r="X40" s="502"/>
      <c r="Y40" s="315"/>
      <c r="Z40" s="315"/>
      <c r="AA40" s="316"/>
      <c r="AB40" s="447" t="s">
        <v>133</v>
      </c>
      <c r="AC40" s="447"/>
      <c r="AD40" s="447"/>
      <c r="AE40" s="514"/>
      <c r="AF40" s="44">
        <f t="shared" si="4"/>
        <v>1000</v>
      </c>
      <c r="AG40" s="35" t="s">
        <v>5</v>
      </c>
      <c r="AH40" s="94">
        <f t="shared" si="1"/>
        <v>100</v>
      </c>
      <c r="AI40" s="35" t="s">
        <v>8</v>
      </c>
      <c r="AJ40" s="45">
        <f t="shared" si="2"/>
        <v>200</v>
      </c>
      <c r="AK40" s="117" t="s">
        <v>5</v>
      </c>
      <c r="AL40" s="317">
        <f t="shared" si="3"/>
        <v>300</v>
      </c>
      <c r="AM40" s="318" t="s">
        <v>8</v>
      </c>
    </row>
    <row r="41" spans="2:39" ht="24.75" customHeight="1">
      <c r="B41" s="562" t="s">
        <v>106</v>
      </c>
      <c r="C41" s="571"/>
      <c r="D41" s="571"/>
      <c r="E41" s="571"/>
      <c r="F41" s="36"/>
      <c r="G41" s="80"/>
      <c r="H41" s="80"/>
      <c r="I41" s="571" t="s">
        <v>26</v>
      </c>
      <c r="J41" s="579"/>
      <c r="K41" s="579"/>
      <c r="L41" s="579"/>
      <c r="M41" s="579"/>
      <c r="N41" s="579"/>
      <c r="O41" s="579"/>
      <c r="P41" s="579"/>
      <c r="Q41" s="579"/>
      <c r="R41" s="579"/>
      <c r="S41" s="579"/>
      <c r="T41" s="579"/>
      <c r="U41" s="579"/>
      <c r="V41" s="579"/>
      <c r="W41" s="579"/>
      <c r="X41" s="579"/>
      <c r="Y41" s="140"/>
      <c r="Z41" s="140"/>
      <c r="AA41" s="141"/>
      <c r="AB41" s="580" t="s">
        <v>108</v>
      </c>
      <c r="AC41" s="580"/>
      <c r="AD41" s="580"/>
      <c r="AE41" s="581"/>
      <c r="AF41" s="200">
        <f t="shared" si="4"/>
        <v>30</v>
      </c>
      <c r="AG41" s="201" t="s">
        <v>5</v>
      </c>
      <c r="AH41" s="202">
        <f t="shared" si="1"/>
        <v>3</v>
      </c>
      <c r="AI41" s="201" t="s">
        <v>8</v>
      </c>
      <c r="AJ41" s="203">
        <f t="shared" si="2"/>
        <v>6</v>
      </c>
      <c r="AK41" s="204" t="s">
        <v>5</v>
      </c>
      <c r="AL41" s="142">
        <f t="shared" si="3"/>
        <v>9</v>
      </c>
      <c r="AM41" s="143" t="s">
        <v>8</v>
      </c>
    </row>
    <row r="42" spans="2:39" ht="24" customHeight="1">
      <c r="B42" s="582" t="s">
        <v>107</v>
      </c>
      <c r="C42" s="583"/>
      <c r="D42" s="583"/>
      <c r="E42" s="584"/>
      <c r="F42" s="205"/>
      <c r="G42" s="185"/>
      <c r="H42" s="185"/>
      <c r="I42" s="583" t="s">
        <v>26</v>
      </c>
      <c r="J42" s="585"/>
      <c r="K42" s="585"/>
      <c r="L42" s="585"/>
      <c r="M42" s="585"/>
      <c r="N42" s="585"/>
      <c r="O42" s="585"/>
      <c r="P42" s="585"/>
      <c r="Q42" s="585"/>
      <c r="R42" s="585"/>
      <c r="S42" s="585"/>
      <c r="T42" s="585"/>
      <c r="U42" s="585"/>
      <c r="V42" s="585"/>
      <c r="W42" s="585"/>
      <c r="X42" s="585"/>
      <c r="Y42" s="206"/>
      <c r="Z42" s="206"/>
      <c r="AA42" s="207"/>
      <c r="AB42" s="586" t="s">
        <v>109</v>
      </c>
      <c r="AC42" s="586"/>
      <c r="AD42" s="586"/>
      <c r="AE42" s="587"/>
      <c r="AF42" s="208">
        <f t="shared" si="4"/>
        <v>40</v>
      </c>
      <c r="AG42" s="209" t="s">
        <v>5</v>
      </c>
      <c r="AH42" s="210">
        <f t="shared" si="1"/>
        <v>4</v>
      </c>
      <c r="AI42" s="209" t="s">
        <v>8</v>
      </c>
      <c r="AJ42" s="211">
        <f t="shared" si="2"/>
        <v>8</v>
      </c>
      <c r="AK42" s="212" t="s">
        <v>5</v>
      </c>
      <c r="AL42" s="213">
        <f t="shared" si="3"/>
        <v>12</v>
      </c>
      <c r="AM42" s="214" t="s">
        <v>8</v>
      </c>
    </row>
    <row r="43" spans="2:39" ht="24.75" customHeight="1">
      <c r="B43" s="454" t="s">
        <v>22</v>
      </c>
      <c r="C43" s="565"/>
      <c r="D43" s="565"/>
      <c r="E43" s="565"/>
      <c r="F43" s="32"/>
      <c r="G43" s="78"/>
      <c r="H43" s="78"/>
      <c r="I43" s="565" t="s">
        <v>23</v>
      </c>
      <c r="J43" s="566"/>
      <c r="K43" s="566"/>
      <c r="L43" s="566"/>
      <c r="M43" s="566"/>
      <c r="N43" s="566"/>
      <c r="O43" s="566"/>
      <c r="P43" s="566"/>
      <c r="Q43" s="566"/>
      <c r="R43" s="566"/>
      <c r="S43" s="566"/>
      <c r="T43" s="566"/>
      <c r="U43" s="566"/>
      <c r="V43" s="566"/>
      <c r="W43" s="566"/>
      <c r="X43" s="566"/>
      <c r="Y43" s="79"/>
      <c r="Z43" s="79"/>
      <c r="AA43" s="33"/>
      <c r="AB43" s="449" t="s">
        <v>24</v>
      </c>
      <c r="AC43" s="449"/>
      <c r="AD43" s="449"/>
      <c r="AE43" s="450"/>
      <c r="AF43" s="34">
        <f t="shared" si="0"/>
        <v>2000</v>
      </c>
      <c r="AG43" s="35" t="s">
        <v>5</v>
      </c>
      <c r="AH43" s="94">
        <f t="shared" si="1"/>
        <v>200</v>
      </c>
      <c r="AI43" s="35" t="s">
        <v>8</v>
      </c>
      <c r="AJ43" s="31">
        <f t="shared" si="2"/>
        <v>400</v>
      </c>
      <c r="AK43" s="116" t="s">
        <v>5</v>
      </c>
      <c r="AL43" s="119">
        <f t="shared" si="3"/>
        <v>600</v>
      </c>
      <c r="AM43" s="120" t="s">
        <v>8</v>
      </c>
    </row>
    <row r="44" spans="2:39" ht="24.75" customHeight="1">
      <c r="B44" s="454" t="s">
        <v>25</v>
      </c>
      <c r="C44" s="565"/>
      <c r="D44" s="565"/>
      <c r="E44" s="565"/>
      <c r="F44" s="32"/>
      <c r="G44" s="78"/>
      <c r="H44" s="78"/>
      <c r="I44" s="565" t="s">
        <v>26</v>
      </c>
      <c r="J44" s="566"/>
      <c r="K44" s="566"/>
      <c r="L44" s="566"/>
      <c r="M44" s="566"/>
      <c r="N44" s="566"/>
      <c r="O44" s="566"/>
      <c r="P44" s="566"/>
      <c r="Q44" s="566"/>
      <c r="R44" s="566"/>
      <c r="S44" s="566"/>
      <c r="T44" s="566"/>
      <c r="U44" s="566"/>
      <c r="V44" s="566"/>
      <c r="W44" s="566"/>
      <c r="X44" s="566"/>
      <c r="Y44" s="79"/>
      <c r="Z44" s="79"/>
      <c r="AA44" s="33"/>
      <c r="AB44" s="449" t="s">
        <v>27</v>
      </c>
      <c r="AC44" s="449"/>
      <c r="AD44" s="449"/>
      <c r="AE44" s="450"/>
      <c r="AF44" s="34">
        <f t="shared" si="0"/>
        <v>1200</v>
      </c>
      <c r="AG44" s="35" t="s">
        <v>5</v>
      </c>
      <c r="AH44" s="94">
        <f t="shared" si="1"/>
        <v>120</v>
      </c>
      <c r="AI44" s="35" t="s">
        <v>8</v>
      </c>
      <c r="AJ44" s="31">
        <f t="shared" si="2"/>
        <v>240</v>
      </c>
      <c r="AK44" s="116" t="s">
        <v>5</v>
      </c>
      <c r="AL44" s="119">
        <f t="shared" si="3"/>
        <v>360</v>
      </c>
      <c r="AM44" s="120" t="s">
        <v>8</v>
      </c>
    </row>
    <row r="45" spans="2:39" ht="24.75" customHeight="1">
      <c r="B45" s="562" t="s">
        <v>28</v>
      </c>
      <c r="C45" s="563"/>
      <c r="D45" s="563"/>
      <c r="E45" s="564"/>
      <c r="F45" s="36"/>
      <c r="G45" s="80"/>
      <c r="H45" s="80"/>
      <c r="I45" s="565" t="s">
        <v>29</v>
      </c>
      <c r="J45" s="566"/>
      <c r="K45" s="566"/>
      <c r="L45" s="566"/>
      <c r="M45" s="566"/>
      <c r="N45" s="566"/>
      <c r="O45" s="566"/>
      <c r="P45" s="566"/>
      <c r="Q45" s="566"/>
      <c r="R45" s="566"/>
      <c r="S45" s="566"/>
      <c r="T45" s="566"/>
      <c r="U45" s="566"/>
      <c r="V45" s="566"/>
      <c r="W45" s="566"/>
      <c r="X45" s="566"/>
      <c r="Y45" s="79"/>
      <c r="Z45" s="79"/>
      <c r="AA45" s="33"/>
      <c r="AB45" s="449" t="s">
        <v>30</v>
      </c>
      <c r="AC45" s="449"/>
      <c r="AD45" s="449"/>
      <c r="AE45" s="450"/>
      <c r="AF45" s="34">
        <f t="shared" si="0"/>
        <v>1840</v>
      </c>
      <c r="AG45" s="40" t="s">
        <v>5</v>
      </c>
      <c r="AH45" s="93">
        <f t="shared" si="1"/>
        <v>184</v>
      </c>
      <c r="AI45" s="40" t="s">
        <v>8</v>
      </c>
      <c r="AJ45" s="41">
        <f t="shared" si="2"/>
        <v>368</v>
      </c>
      <c r="AK45" s="116" t="s">
        <v>5</v>
      </c>
      <c r="AL45" s="119">
        <f t="shared" si="3"/>
        <v>552</v>
      </c>
      <c r="AM45" s="120" t="s">
        <v>8</v>
      </c>
    </row>
    <row r="46" spans="2:39" ht="24.75" customHeight="1">
      <c r="B46" s="454" t="s">
        <v>31</v>
      </c>
      <c r="C46" s="455"/>
      <c r="D46" s="455"/>
      <c r="E46" s="456"/>
      <c r="F46" s="32"/>
      <c r="G46" s="78"/>
      <c r="H46" s="78"/>
      <c r="I46" s="565" t="s">
        <v>23</v>
      </c>
      <c r="J46" s="526"/>
      <c r="K46" s="526"/>
      <c r="L46" s="526"/>
      <c r="M46" s="526"/>
      <c r="N46" s="526"/>
      <c r="O46" s="526"/>
      <c r="P46" s="526"/>
      <c r="Q46" s="526"/>
      <c r="R46" s="526"/>
      <c r="S46" s="526"/>
      <c r="T46" s="526"/>
      <c r="U46" s="526"/>
      <c r="V46" s="526"/>
      <c r="W46" s="526"/>
      <c r="X46" s="526"/>
      <c r="Y46" s="84"/>
      <c r="Z46" s="84"/>
      <c r="AA46" s="74"/>
      <c r="AB46" s="449" t="s">
        <v>62</v>
      </c>
      <c r="AC46" s="449"/>
      <c r="AD46" s="449"/>
      <c r="AE46" s="450"/>
      <c r="AF46" s="44">
        <f t="shared" si="0"/>
        <v>900</v>
      </c>
      <c r="AG46" s="35" t="s">
        <v>5</v>
      </c>
      <c r="AH46" s="94">
        <f t="shared" si="1"/>
        <v>90</v>
      </c>
      <c r="AI46" s="35" t="s">
        <v>8</v>
      </c>
      <c r="AJ46" s="45">
        <f t="shared" si="2"/>
        <v>180</v>
      </c>
      <c r="AK46" s="117" t="s">
        <v>5</v>
      </c>
      <c r="AL46" s="119">
        <f t="shared" si="3"/>
        <v>270</v>
      </c>
      <c r="AM46" s="120" t="s">
        <v>8</v>
      </c>
    </row>
    <row r="47" spans="2:39" s="349" customFormat="1" ht="24.75" customHeight="1">
      <c r="B47" s="503" t="s">
        <v>180</v>
      </c>
      <c r="C47" s="504"/>
      <c r="D47" s="504"/>
      <c r="E47" s="505"/>
      <c r="F47" s="371"/>
      <c r="G47" s="372"/>
      <c r="H47" s="372"/>
      <c r="I47" s="506" t="s">
        <v>181</v>
      </c>
      <c r="J47" s="507"/>
      <c r="K47" s="507"/>
      <c r="L47" s="507"/>
      <c r="M47" s="507"/>
      <c r="N47" s="507"/>
      <c r="O47" s="507"/>
      <c r="P47" s="507"/>
      <c r="Q47" s="507"/>
      <c r="R47" s="507"/>
      <c r="S47" s="507"/>
      <c r="T47" s="507"/>
      <c r="U47" s="507"/>
      <c r="V47" s="507"/>
      <c r="W47" s="507"/>
      <c r="X47" s="507"/>
      <c r="Y47" s="373"/>
      <c r="Z47" s="373"/>
      <c r="AA47" s="374"/>
      <c r="AB47" s="671" t="s">
        <v>182</v>
      </c>
      <c r="AC47" s="671"/>
      <c r="AD47" s="671"/>
      <c r="AE47" s="672"/>
      <c r="AF47" s="108">
        <f>ROUNDDOWN(AB47*10,0)</f>
        <v>500</v>
      </c>
      <c r="AG47" s="109" t="s">
        <v>5</v>
      </c>
      <c r="AH47" s="110">
        <f>ROUNDUP(AF47*10%,0)</f>
        <v>50</v>
      </c>
      <c r="AI47" s="109" t="s">
        <v>8</v>
      </c>
      <c r="AJ47" s="111">
        <f>ROUNDUP(AF47*20%,0)</f>
        <v>100</v>
      </c>
      <c r="AK47" s="115" t="s">
        <v>5</v>
      </c>
      <c r="AL47" s="375">
        <f>ROUNDUP(AF47*30%,0)</f>
        <v>150</v>
      </c>
      <c r="AM47" s="376" t="s">
        <v>8</v>
      </c>
    </row>
    <row r="48" spans="2:39" ht="24.75" customHeight="1">
      <c r="B48" s="454" t="s">
        <v>32</v>
      </c>
      <c r="C48" s="565"/>
      <c r="D48" s="565"/>
      <c r="E48" s="565"/>
      <c r="F48" s="32"/>
      <c r="G48" s="78"/>
      <c r="H48" s="78"/>
      <c r="I48" s="565" t="s">
        <v>124</v>
      </c>
      <c r="J48" s="526"/>
      <c r="K48" s="526"/>
      <c r="L48" s="526"/>
      <c r="M48" s="526"/>
      <c r="N48" s="526"/>
      <c r="O48" s="526"/>
      <c r="P48" s="526"/>
      <c r="Q48" s="526"/>
      <c r="R48" s="526"/>
      <c r="S48" s="526"/>
      <c r="T48" s="526"/>
      <c r="U48" s="526"/>
      <c r="V48" s="526"/>
      <c r="W48" s="526"/>
      <c r="X48" s="526"/>
      <c r="Y48" s="84"/>
      <c r="Z48" s="84"/>
      <c r="AA48" s="74"/>
      <c r="AB48" s="527" t="s">
        <v>110</v>
      </c>
      <c r="AC48" s="527"/>
      <c r="AD48" s="527"/>
      <c r="AE48" s="704"/>
      <c r="AF48" s="215">
        <f t="shared" si="0"/>
        <v>80</v>
      </c>
      <c r="AG48" s="196" t="s">
        <v>5</v>
      </c>
      <c r="AH48" s="197">
        <f t="shared" si="1"/>
        <v>8</v>
      </c>
      <c r="AI48" s="196" t="s">
        <v>8</v>
      </c>
      <c r="AJ48" s="216">
        <f t="shared" si="2"/>
        <v>16</v>
      </c>
      <c r="AK48" s="217" t="s">
        <v>5</v>
      </c>
      <c r="AL48" s="119">
        <f t="shared" si="3"/>
        <v>24</v>
      </c>
      <c r="AM48" s="120" t="s">
        <v>8</v>
      </c>
    </row>
    <row r="49" spans="2:39" ht="24.75" customHeight="1">
      <c r="B49" s="562" t="s">
        <v>34</v>
      </c>
      <c r="C49" s="571"/>
      <c r="D49" s="571"/>
      <c r="E49" s="572"/>
      <c r="F49" s="36" t="s">
        <v>35</v>
      </c>
      <c r="G49" s="80"/>
      <c r="H49" s="80"/>
      <c r="I49" s="571" t="s">
        <v>139</v>
      </c>
      <c r="J49" s="579"/>
      <c r="K49" s="579"/>
      <c r="L49" s="579"/>
      <c r="M49" s="579"/>
      <c r="N49" s="579"/>
      <c r="O49" s="579"/>
      <c r="P49" s="579"/>
      <c r="Q49" s="579"/>
      <c r="R49" s="579"/>
      <c r="S49" s="579"/>
      <c r="T49" s="579"/>
      <c r="U49" s="579"/>
      <c r="V49" s="579"/>
      <c r="W49" s="579"/>
      <c r="X49" s="579"/>
      <c r="Y49" s="140"/>
      <c r="Z49" s="140"/>
      <c r="AA49" s="141"/>
      <c r="AB49" s="580" t="s">
        <v>36</v>
      </c>
      <c r="AC49" s="580"/>
      <c r="AD49" s="580"/>
      <c r="AE49" s="581"/>
      <c r="AF49" s="200">
        <f t="shared" si="0"/>
        <v>4210</v>
      </c>
      <c r="AG49" s="218" t="s">
        <v>5</v>
      </c>
      <c r="AH49" s="219">
        <f t="shared" si="1"/>
        <v>421</v>
      </c>
      <c r="AI49" s="218" t="s">
        <v>8</v>
      </c>
      <c r="AJ49" s="220">
        <f t="shared" si="2"/>
        <v>842</v>
      </c>
      <c r="AK49" s="204" t="s">
        <v>5</v>
      </c>
      <c r="AL49" s="166">
        <f t="shared" si="3"/>
        <v>1263</v>
      </c>
      <c r="AM49" s="143" t="s">
        <v>8</v>
      </c>
    </row>
    <row r="50" spans="2:39" ht="24.75" customHeight="1">
      <c r="B50" s="573"/>
      <c r="C50" s="574"/>
      <c r="D50" s="574"/>
      <c r="E50" s="575"/>
      <c r="F50" s="145" t="s">
        <v>37</v>
      </c>
      <c r="G50" s="144"/>
      <c r="H50" s="144"/>
      <c r="I50" s="552" t="s">
        <v>140</v>
      </c>
      <c r="J50" s="553"/>
      <c r="K50" s="553"/>
      <c r="L50" s="553"/>
      <c r="M50" s="553"/>
      <c r="N50" s="553"/>
      <c r="O50" s="553"/>
      <c r="P50" s="553"/>
      <c r="Q50" s="553"/>
      <c r="R50" s="553"/>
      <c r="S50" s="553"/>
      <c r="T50" s="553"/>
      <c r="U50" s="553"/>
      <c r="V50" s="553"/>
      <c r="W50" s="553"/>
      <c r="X50" s="553"/>
      <c r="Y50" s="146"/>
      <c r="Z50" s="146"/>
      <c r="AA50" s="147"/>
      <c r="AB50" s="554" t="s">
        <v>38</v>
      </c>
      <c r="AC50" s="554"/>
      <c r="AD50" s="554"/>
      <c r="AE50" s="555"/>
      <c r="AF50" s="187">
        <f t="shared" si="0"/>
        <v>4170</v>
      </c>
      <c r="AG50" s="188" t="s">
        <v>5</v>
      </c>
      <c r="AH50" s="189">
        <f t="shared" si="1"/>
        <v>417</v>
      </c>
      <c r="AI50" s="188" t="s">
        <v>8</v>
      </c>
      <c r="AJ50" s="190">
        <f t="shared" si="2"/>
        <v>834</v>
      </c>
      <c r="AK50" s="192" t="s">
        <v>5</v>
      </c>
      <c r="AL50" s="168">
        <f t="shared" si="3"/>
        <v>1251</v>
      </c>
      <c r="AM50" s="154" t="s">
        <v>8</v>
      </c>
    </row>
    <row r="51" spans="2:39" ht="24.75" customHeight="1">
      <c r="B51" s="573"/>
      <c r="C51" s="574"/>
      <c r="D51" s="574"/>
      <c r="E51" s="575"/>
      <c r="F51" s="145" t="s">
        <v>39</v>
      </c>
      <c r="G51" s="144"/>
      <c r="H51" s="144"/>
      <c r="I51" s="552" t="s">
        <v>141</v>
      </c>
      <c r="J51" s="553"/>
      <c r="K51" s="553"/>
      <c r="L51" s="553"/>
      <c r="M51" s="553"/>
      <c r="N51" s="553"/>
      <c r="O51" s="553"/>
      <c r="P51" s="553"/>
      <c r="Q51" s="553"/>
      <c r="R51" s="553"/>
      <c r="S51" s="553"/>
      <c r="T51" s="553"/>
      <c r="U51" s="553"/>
      <c r="V51" s="553"/>
      <c r="W51" s="553"/>
      <c r="X51" s="553"/>
      <c r="Y51" s="146"/>
      <c r="Z51" s="146"/>
      <c r="AA51" s="147"/>
      <c r="AB51" s="554" t="s">
        <v>40</v>
      </c>
      <c r="AC51" s="554"/>
      <c r="AD51" s="554"/>
      <c r="AE51" s="555"/>
      <c r="AF51" s="187">
        <f t="shared" si="0"/>
        <v>4130</v>
      </c>
      <c r="AG51" s="188" t="s">
        <v>5</v>
      </c>
      <c r="AH51" s="189">
        <f t="shared" si="1"/>
        <v>413</v>
      </c>
      <c r="AI51" s="188" t="s">
        <v>8</v>
      </c>
      <c r="AJ51" s="190">
        <f t="shared" si="2"/>
        <v>826</v>
      </c>
      <c r="AK51" s="192" t="s">
        <v>5</v>
      </c>
      <c r="AL51" s="168">
        <f t="shared" si="3"/>
        <v>1239</v>
      </c>
      <c r="AM51" s="154" t="s">
        <v>8</v>
      </c>
    </row>
    <row r="52" spans="2:39" ht="24.75" customHeight="1">
      <c r="B52" s="576"/>
      <c r="C52" s="577"/>
      <c r="D52" s="577"/>
      <c r="E52" s="578"/>
      <c r="F52" s="43" t="s">
        <v>41</v>
      </c>
      <c r="G52" s="83"/>
      <c r="H52" s="83"/>
      <c r="I52" s="569" t="s">
        <v>42</v>
      </c>
      <c r="J52" s="570"/>
      <c r="K52" s="570"/>
      <c r="L52" s="570"/>
      <c r="M52" s="570"/>
      <c r="N52" s="570"/>
      <c r="O52" s="570"/>
      <c r="P52" s="570"/>
      <c r="Q52" s="570"/>
      <c r="R52" s="570"/>
      <c r="S52" s="570"/>
      <c r="T52" s="570"/>
      <c r="U52" s="570"/>
      <c r="V52" s="570"/>
      <c r="W52" s="570"/>
      <c r="X52" s="570"/>
      <c r="Y52" s="137"/>
      <c r="Z52" s="137"/>
      <c r="AA52" s="136"/>
      <c r="AB52" s="567" t="s">
        <v>43</v>
      </c>
      <c r="AC52" s="567"/>
      <c r="AD52" s="567"/>
      <c r="AE52" s="568"/>
      <c r="AF52" s="44">
        <f t="shared" si="0"/>
        <v>4250</v>
      </c>
      <c r="AG52" s="35" t="s">
        <v>5</v>
      </c>
      <c r="AH52" s="94">
        <f t="shared" si="1"/>
        <v>425</v>
      </c>
      <c r="AI52" s="35" t="s">
        <v>8</v>
      </c>
      <c r="AJ52" s="45">
        <f t="shared" si="2"/>
        <v>850</v>
      </c>
      <c r="AK52" s="117" t="s">
        <v>5</v>
      </c>
      <c r="AL52" s="167">
        <f t="shared" si="3"/>
        <v>1275</v>
      </c>
      <c r="AM52" s="126" t="s">
        <v>8</v>
      </c>
    </row>
    <row r="53" spans="2:39" s="349" customFormat="1" ht="24.75" customHeight="1">
      <c r="B53" s="503" t="s">
        <v>185</v>
      </c>
      <c r="C53" s="506"/>
      <c r="D53" s="506"/>
      <c r="E53" s="506"/>
      <c r="F53" s="371"/>
      <c r="G53" s="372"/>
      <c r="H53" s="372"/>
      <c r="I53" s="506" t="s">
        <v>115</v>
      </c>
      <c r="J53" s="507"/>
      <c r="K53" s="507"/>
      <c r="L53" s="507"/>
      <c r="M53" s="507"/>
      <c r="N53" s="507"/>
      <c r="O53" s="507"/>
      <c r="P53" s="507"/>
      <c r="Q53" s="507"/>
      <c r="R53" s="507"/>
      <c r="S53" s="507"/>
      <c r="T53" s="507"/>
      <c r="U53" s="507"/>
      <c r="V53" s="507"/>
      <c r="W53" s="507"/>
      <c r="X53" s="507"/>
      <c r="Y53" s="373"/>
      <c r="Z53" s="373"/>
      <c r="AA53" s="374"/>
      <c r="AB53" s="671" t="s">
        <v>105</v>
      </c>
      <c r="AC53" s="671"/>
      <c r="AD53" s="671"/>
      <c r="AE53" s="672"/>
      <c r="AF53" s="380">
        <f>ROUNDDOWN(AB53*10,0)</f>
        <v>1000</v>
      </c>
      <c r="AG53" s="109" t="s">
        <v>5</v>
      </c>
      <c r="AH53" s="110">
        <f>ROUNDUP(AF53*10%,0)</f>
        <v>100</v>
      </c>
      <c r="AI53" s="109" t="s">
        <v>8</v>
      </c>
      <c r="AJ53" s="381">
        <f>ROUNDUP(AF53*20%,0)</f>
        <v>200</v>
      </c>
      <c r="AK53" s="382" t="s">
        <v>5</v>
      </c>
      <c r="AL53" s="375">
        <f>ROUNDUP(AF53*30%,0)</f>
        <v>300</v>
      </c>
      <c r="AM53" s="376" t="s">
        <v>8</v>
      </c>
    </row>
    <row r="54" spans="2:39" ht="24.75" customHeight="1">
      <c r="B54" s="503" t="s">
        <v>186</v>
      </c>
      <c r="C54" s="506"/>
      <c r="D54" s="506"/>
      <c r="E54" s="506"/>
      <c r="F54" s="371"/>
      <c r="G54" s="372"/>
      <c r="H54" s="372"/>
      <c r="I54" s="506" t="s">
        <v>115</v>
      </c>
      <c r="J54" s="507"/>
      <c r="K54" s="507"/>
      <c r="L54" s="507"/>
      <c r="M54" s="507"/>
      <c r="N54" s="507"/>
      <c r="O54" s="507"/>
      <c r="P54" s="507"/>
      <c r="Q54" s="507"/>
      <c r="R54" s="507"/>
      <c r="S54" s="507"/>
      <c r="T54" s="507"/>
      <c r="U54" s="507"/>
      <c r="V54" s="507"/>
      <c r="W54" s="507"/>
      <c r="X54" s="507"/>
      <c r="Y54" s="373"/>
      <c r="Z54" s="373"/>
      <c r="AA54" s="374"/>
      <c r="AB54" s="671" t="s">
        <v>187</v>
      </c>
      <c r="AC54" s="671"/>
      <c r="AD54" s="671"/>
      <c r="AE54" s="672"/>
      <c r="AF54" s="380">
        <f>ROUNDDOWN(AB54*10,0)</f>
        <v>100</v>
      </c>
      <c r="AG54" s="109" t="s">
        <v>5</v>
      </c>
      <c r="AH54" s="110">
        <f>ROUNDUP(AF54*10%,0)</f>
        <v>10</v>
      </c>
      <c r="AI54" s="109" t="s">
        <v>8</v>
      </c>
      <c r="AJ54" s="381">
        <f>ROUNDUP(AF54*20%,0)</f>
        <v>20</v>
      </c>
      <c r="AK54" s="382" t="s">
        <v>5</v>
      </c>
      <c r="AL54" s="375">
        <f>ROUNDUP(AF54*30%,0)</f>
        <v>30</v>
      </c>
      <c r="AM54" s="376" t="s">
        <v>8</v>
      </c>
    </row>
    <row r="55" spans="2:39" s="284" customFormat="1" ht="24.75" customHeight="1">
      <c r="B55" s="400" t="s">
        <v>142</v>
      </c>
      <c r="C55" s="401"/>
      <c r="D55" s="401"/>
      <c r="E55" s="401"/>
      <c r="F55" s="278"/>
      <c r="G55" s="279"/>
      <c r="H55" s="279"/>
      <c r="I55" s="401" t="s">
        <v>14</v>
      </c>
      <c r="J55" s="402"/>
      <c r="K55" s="402"/>
      <c r="L55" s="402"/>
      <c r="M55" s="402"/>
      <c r="N55" s="402"/>
      <c r="O55" s="402"/>
      <c r="P55" s="402"/>
      <c r="Q55" s="402"/>
      <c r="R55" s="402"/>
      <c r="S55" s="402"/>
      <c r="T55" s="402"/>
      <c r="U55" s="402"/>
      <c r="V55" s="402"/>
      <c r="W55" s="402"/>
      <c r="X55" s="402"/>
      <c r="Y55" s="280"/>
      <c r="Z55" s="280"/>
      <c r="AA55" s="281"/>
      <c r="AB55" s="403" t="s">
        <v>143</v>
      </c>
      <c r="AC55" s="403"/>
      <c r="AD55" s="403"/>
      <c r="AE55" s="404"/>
      <c r="AF55" s="37">
        <f t="shared" si="0"/>
        <v>220</v>
      </c>
      <c r="AG55" s="38" t="s">
        <v>5</v>
      </c>
      <c r="AH55" s="97">
        <f t="shared" si="1"/>
        <v>22</v>
      </c>
      <c r="AI55" s="38" t="s">
        <v>8</v>
      </c>
      <c r="AJ55" s="39">
        <f t="shared" si="2"/>
        <v>44</v>
      </c>
      <c r="AK55" s="118" t="s">
        <v>5</v>
      </c>
      <c r="AL55" s="282">
        <f t="shared" si="3"/>
        <v>66</v>
      </c>
      <c r="AM55" s="283" t="s">
        <v>8</v>
      </c>
    </row>
    <row r="56" spans="2:39" s="284" customFormat="1" ht="24.75" customHeight="1">
      <c r="B56" s="405" t="s">
        <v>45</v>
      </c>
      <c r="C56" s="406"/>
      <c r="D56" s="406"/>
      <c r="E56" s="406"/>
      <c r="F56" s="307"/>
      <c r="G56" s="308"/>
      <c r="H56" s="308"/>
      <c r="I56" s="407" t="s">
        <v>46</v>
      </c>
      <c r="J56" s="408"/>
      <c r="K56" s="408"/>
      <c r="L56" s="408"/>
      <c r="M56" s="408"/>
      <c r="N56" s="408"/>
      <c r="O56" s="408"/>
      <c r="P56" s="408"/>
      <c r="Q56" s="408"/>
      <c r="R56" s="408"/>
      <c r="S56" s="408"/>
      <c r="T56" s="408"/>
      <c r="U56" s="408"/>
      <c r="V56" s="408"/>
      <c r="W56" s="408"/>
      <c r="X56" s="408"/>
      <c r="Y56" s="309"/>
      <c r="Z56" s="309"/>
      <c r="AA56" s="310"/>
      <c r="AB56" s="409" t="s">
        <v>145</v>
      </c>
      <c r="AC56" s="409"/>
      <c r="AD56" s="409"/>
      <c r="AE56" s="410"/>
      <c r="AF56" s="148">
        <f t="shared" si="0"/>
        <v>180</v>
      </c>
      <c r="AG56" s="149" t="s">
        <v>5</v>
      </c>
      <c r="AH56" s="150">
        <f t="shared" si="1"/>
        <v>18</v>
      </c>
      <c r="AI56" s="149" t="s">
        <v>8</v>
      </c>
      <c r="AJ56" s="151">
        <f t="shared" si="2"/>
        <v>36</v>
      </c>
      <c r="AK56" s="152" t="s">
        <v>5</v>
      </c>
      <c r="AL56" s="311">
        <f t="shared" si="3"/>
        <v>54</v>
      </c>
      <c r="AM56" s="312" t="s">
        <v>8</v>
      </c>
    </row>
    <row r="57" spans="2:39" s="284" customFormat="1" ht="24.75" customHeight="1">
      <c r="B57" s="500" t="s">
        <v>48</v>
      </c>
      <c r="C57" s="501"/>
      <c r="D57" s="501"/>
      <c r="E57" s="501"/>
      <c r="F57" s="313"/>
      <c r="G57" s="314"/>
      <c r="H57" s="314"/>
      <c r="I57" s="501" t="s">
        <v>14</v>
      </c>
      <c r="J57" s="502"/>
      <c r="K57" s="502"/>
      <c r="L57" s="502"/>
      <c r="M57" s="502"/>
      <c r="N57" s="502"/>
      <c r="O57" s="502"/>
      <c r="P57" s="502"/>
      <c r="Q57" s="502"/>
      <c r="R57" s="502"/>
      <c r="S57" s="502"/>
      <c r="T57" s="502"/>
      <c r="U57" s="502"/>
      <c r="V57" s="502"/>
      <c r="W57" s="502"/>
      <c r="X57" s="502"/>
      <c r="Y57" s="315"/>
      <c r="Z57" s="315"/>
      <c r="AA57" s="316"/>
      <c r="AB57" s="447" t="s">
        <v>146</v>
      </c>
      <c r="AC57" s="447"/>
      <c r="AD57" s="447"/>
      <c r="AE57" s="448"/>
      <c r="AF57" s="44">
        <f t="shared" si="0"/>
        <v>60</v>
      </c>
      <c r="AG57" s="35" t="s">
        <v>5</v>
      </c>
      <c r="AH57" s="94">
        <f t="shared" si="1"/>
        <v>6</v>
      </c>
      <c r="AI57" s="35" t="s">
        <v>8</v>
      </c>
      <c r="AJ57" s="45">
        <f t="shared" si="2"/>
        <v>12</v>
      </c>
      <c r="AK57" s="117" t="s">
        <v>5</v>
      </c>
      <c r="AL57" s="317">
        <f t="shared" si="3"/>
        <v>18</v>
      </c>
      <c r="AM57" s="318" t="s">
        <v>8</v>
      </c>
    </row>
    <row r="58" ht="11.25" customHeight="1"/>
    <row r="59" spans="2:38" ht="19.5" customHeight="1" thickBot="1">
      <c r="B59" s="620" t="s">
        <v>177</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row>
    <row r="60" spans="2:39" s="349" customFormat="1" ht="18.75" customHeight="1">
      <c r="B60" s="543"/>
      <c r="C60" s="544"/>
      <c r="D60" s="547" t="s">
        <v>0</v>
      </c>
      <c r="E60" s="548"/>
      <c r="F60" s="548"/>
      <c r="G60" s="548"/>
      <c r="H60" s="548"/>
      <c r="I60" s="548"/>
      <c r="J60" s="548"/>
      <c r="K60" s="548"/>
      <c r="L60" s="549"/>
      <c r="M60" s="547" t="s">
        <v>1</v>
      </c>
      <c r="N60" s="548"/>
      <c r="O60" s="548"/>
      <c r="P60" s="548"/>
      <c r="Q60" s="548"/>
      <c r="R60" s="548"/>
      <c r="S60" s="548"/>
      <c r="T60" s="548"/>
      <c r="U60" s="549"/>
      <c r="V60" s="547" t="s">
        <v>2</v>
      </c>
      <c r="W60" s="548"/>
      <c r="X60" s="548"/>
      <c r="Y60" s="548"/>
      <c r="Z60" s="548"/>
      <c r="AA60" s="548"/>
      <c r="AB60" s="548"/>
      <c r="AC60" s="548"/>
      <c r="AD60" s="549"/>
      <c r="AE60" s="547" t="s">
        <v>111</v>
      </c>
      <c r="AF60" s="548"/>
      <c r="AG60" s="548"/>
      <c r="AH60" s="548"/>
      <c r="AI60" s="548"/>
      <c r="AJ60" s="548"/>
      <c r="AK60" s="548"/>
      <c r="AL60" s="548"/>
      <c r="AM60" s="549"/>
    </row>
    <row r="61" spans="2:39" s="349" customFormat="1" ht="24" customHeight="1">
      <c r="B61" s="545"/>
      <c r="C61" s="546"/>
      <c r="D61" s="361" t="s">
        <v>69</v>
      </c>
      <c r="E61" s="659" t="s">
        <v>68</v>
      </c>
      <c r="F61" s="660"/>
      <c r="G61" s="701" t="s">
        <v>64</v>
      </c>
      <c r="H61" s="702"/>
      <c r="I61" s="702"/>
      <c r="J61" s="702"/>
      <c r="K61" s="702"/>
      <c r="L61" s="703"/>
      <c r="M61" s="361" t="s">
        <v>69</v>
      </c>
      <c r="N61" s="659" t="s">
        <v>68</v>
      </c>
      <c r="O61" s="660"/>
      <c r="P61" s="701" t="s">
        <v>64</v>
      </c>
      <c r="Q61" s="702"/>
      <c r="R61" s="702"/>
      <c r="S61" s="702"/>
      <c r="T61" s="702"/>
      <c r="U61" s="703"/>
      <c r="V61" s="361" t="s">
        <v>69</v>
      </c>
      <c r="W61" s="659" t="s">
        <v>68</v>
      </c>
      <c r="X61" s="660"/>
      <c r="Y61" s="701" t="s">
        <v>64</v>
      </c>
      <c r="Z61" s="702"/>
      <c r="AA61" s="702"/>
      <c r="AB61" s="702"/>
      <c r="AC61" s="702"/>
      <c r="AD61" s="703"/>
      <c r="AE61" s="361" t="s">
        <v>69</v>
      </c>
      <c r="AF61" s="664" t="s">
        <v>68</v>
      </c>
      <c r="AG61" s="665"/>
      <c r="AH61" s="701" t="s">
        <v>64</v>
      </c>
      <c r="AI61" s="702"/>
      <c r="AJ61" s="702"/>
      <c r="AK61" s="702"/>
      <c r="AL61" s="702"/>
      <c r="AM61" s="703"/>
    </row>
    <row r="62" spans="2:39" s="349" customFormat="1" ht="17.25" customHeight="1" thickBot="1">
      <c r="B62" s="362"/>
      <c r="C62" s="363"/>
      <c r="D62" s="364" t="s">
        <v>83</v>
      </c>
      <c r="E62" s="666" t="s">
        <v>67</v>
      </c>
      <c r="F62" s="667"/>
      <c r="G62" s="668" t="s">
        <v>65</v>
      </c>
      <c r="H62" s="668"/>
      <c r="I62" s="668" t="s">
        <v>66</v>
      </c>
      <c r="J62" s="669"/>
      <c r="K62" s="668" t="s">
        <v>112</v>
      </c>
      <c r="L62" s="670"/>
      <c r="M62" s="364" t="s">
        <v>82</v>
      </c>
      <c r="N62" s="666" t="s">
        <v>67</v>
      </c>
      <c r="O62" s="667"/>
      <c r="P62" s="668" t="s">
        <v>65</v>
      </c>
      <c r="Q62" s="668"/>
      <c r="R62" s="668" t="s">
        <v>66</v>
      </c>
      <c r="S62" s="669"/>
      <c r="T62" s="668" t="s">
        <v>112</v>
      </c>
      <c r="U62" s="670"/>
      <c r="V62" s="364" t="s">
        <v>82</v>
      </c>
      <c r="W62" s="666" t="s">
        <v>67</v>
      </c>
      <c r="X62" s="667"/>
      <c r="Y62" s="668" t="s">
        <v>65</v>
      </c>
      <c r="Z62" s="668"/>
      <c r="AA62" s="668" t="s">
        <v>66</v>
      </c>
      <c r="AB62" s="669"/>
      <c r="AC62" s="668" t="s">
        <v>112</v>
      </c>
      <c r="AD62" s="670"/>
      <c r="AE62" s="364" t="s">
        <v>82</v>
      </c>
      <c r="AF62" s="666" t="s">
        <v>67</v>
      </c>
      <c r="AG62" s="667"/>
      <c r="AH62" s="668" t="s">
        <v>65</v>
      </c>
      <c r="AI62" s="668"/>
      <c r="AJ62" s="668" t="s">
        <v>66</v>
      </c>
      <c r="AK62" s="669"/>
      <c r="AL62" s="668" t="s">
        <v>112</v>
      </c>
      <c r="AM62" s="670"/>
    </row>
    <row r="63" spans="2:39" s="349" customFormat="1" ht="27" customHeight="1">
      <c r="B63" s="365" t="s">
        <v>3</v>
      </c>
      <c r="C63" s="366" t="s">
        <v>4</v>
      </c>
      <c r="D63" s="235">
        <v>589</v>
      </c>
      <c r="E63" s="236">
        <f>ROUNDDOWN(D63*10,0)</f>
        <v>5890</v>
      </c>
      <c r="F63" s="237" t="s">
        <v>5</v>
      </c>
      <c r="G63" s="238">
        <f>ROUNDUP(E63*10%,0)</f>
        <v>589</v>
      </c>
      <c r="H63" s="237" t="s">
        <v>5</v>
      </c>
      <c r="I63" s="238">
        <f>ROUNDUP(E63*20%,0)</f>
        <v>1178</v>
      </c>
      <c r="J63" s="237" t="s">
        <v>5</v>
      </c>
      <c r="K63" s="238">
        <f>ROUNDUP(E63*30%,0)</f>
        <v>1767</v>
      </c>
      <c r="L63" s="237" t="s">
        <v>5</v>
      </c>
      <c r="M63" s="235">
        <v>589</v>
      </c>
      <c r="N63" s="236">
        <f>ROUNDDOWN(M63*10,0)</f>
        <v>5890</v>
      </c>
      <c r="O63" s="237" t="s">
        <v>5</v>
      </c>
      <c r="P63" s="239">
        <f>ROUNDUP(N63*10%,0)</f>
        <v>589</v>
      </c>
      <c r="Q63" s="237" t="s">
        <v>8</v>
      </c>
      <c r="R63" s="238">
        <f>ROUNDUP(N63*20%,0)</f>
        <v>1178</v>
      </c>
      <c r="S63" s="237" t="s">
        <v>5</v>
      </c>
      <c r="T63" s="238">
        <f>ROUNDUP(N63*30%,0)</f>
        <v>1767</v>
      </c>
      <c r="U63" s="237" t="s">
        <v>5</v>
      </c>
      <c r="V63" s="235">
        <v>670</v>
      </c>
      <c r="W63" s="236">
        <f>ROUNDDOWN(V63*10,0)</f>
        <v>6700</v>
      </c>
      <c r="X63" s="237" t="s">
        <v>5</v>
      </c>
      <c r="Y63" s="239">
        <f>ROUNDUP(W63*10%,0)</f>
        <v>670</v>
      </c>
      <c r="Z63" s="237" t="s">
        <v>8</v>
      </c>
      <c r="AA63" s="238">
        <f>ROUNDUP(W63*20%,0)</f>
        <v>1340</v>
      </c>
      <c r="AB63" s="240" t="s">
        <v>5</v>
      </c>
      <c r="AC63" s="238">
        <f>ROUNDUP(W63*30%,0)</f>
        <v>2010</v>
      </c>
      <c r="AD63" s="237" t="s">
        <v>5</v>
      </c>
      <c r="AE63" s="235">
        <v>670</v>
      </c>
      <c r="AF63" s="236">
        <f>ROUNDDOWN(AE63*10,0)</f>
        <v>6700</v>
      </c>
      <c r="AG63" s="237" t="s">
        <v>5</v>
      </c>
      <c r="AH63" s="239">
        <f>ROUNDUP(AF63*10%,0)</f>
        <v>670</v>
      </c>
      <c r="AI63" s="237" t="s">
        <v>8</v>
      </c>
      <c r="AJ63" s="238">
        <f>ROUNDUP(AF63*20%,0)</f>
        <v>1340</v>
      </c>
      <c r="AK63" s="237" t="s">
        <v>5</v>
      </c>
      <c r="AL63" s="238">
        <f>ROUNDUP(AF63*30%,0)</f>
        <v>2010</v>
      </c>
      <c r="AM63" s="266" t="s">
        <v>5</v>
      </c>
    </row>
    <row r="64" spans="2:39" s="349" customFormat="1" ht="27" customHeight="1">
      <c r="B64" s="367" t="s">
        <v>6</v>
      </c>
      <c r="C64" s="368" t="s">
        <v>7</v>
      </c>
      <c r="D64" s="243">
        <v>659</v>
      </c>
      <c r="E64" s="244">
        <f>ROUNDDOWN(D64*10,0)</f>
        <v>6590</v>
      </c>
      <c r="F64" s="245" t="s">
        <v>5</v>
      </c>
      <c r="G64" s="246">
        <f>ROUNDUP(E64*10%,0)</f>
        <v>659</v>
      </c>
      <c r="H64" s="245" t="s">
        <v>5</v>
      </c>
      <c r="I64" s="246">
        <f>ROUNDUP(E64*20%,0)</f>
        <v>1318</v>
      </c>
      <c r="J64" s="245" t="s">
        <v>5</v>
      </c>
      <c r="K64" s="246">
        <f>ROUNDUP(E64*30%,0)</f>
        <v>1977</v>
      </c>
      <c r="L64" s="247" t="s">
        <v>8</v>
      </c>
      <c r="M64" s="243">
        <v>659</v>
      </c>
      <c r="N64" s="244">
        <f>ROUNDDOWN(M64*10,0)</f>
        <v>6590</v>
      </c>
      <c r="O64" s="245" t="s">
        <v>8</v>
      </c>
      <c r="P64" s="246">
        <f>ROUNDUP(N64*10%,0)</f>
        <v>659</v>
      </c>
      <c r="Q64" s="245" t="s">
        <v>8</v>
      </c>
      <c r="R64" s="246">
        <f>ROUNDUP(N64*20%,0)</f>
        <v>1318</v>
      </c>
      <c r="S64" s="245" t="s">
        <v>5</v>
      </c>
      <c r="T64" s="246">
        <f>ROUNDUP(N64*30%,0)</f>
        <v>1977</v>
      </c>
      <c r="U64" s="247" t="s">
        <v>8</v>
      </c>
      <c r="V64" s="243">
        <v>740</v>
      </c>
      <c r="W64" s="244">
        <f>ROUNDDOWN(V64*10,0)</f>
        <v>7400</v>
      </c>
      <c r="X64" s="245" t="s">
        <v>8</v>
      </c>
      <c r="Y64" s="246">
        <f>ROUNDUP(W64*10%,0)</f>
        <v>740</v>
      </c>
      <c r="Z64" s="245" t="s">
        <v>8</v>
      </c>
      <c r="AA64" s="246">
        <f>ROUNDUP(W64*20%,0)</f>
        <v>1480</v>
      </c>
      <c r="AB64" s="249" t="s">
        <v>5</v>
      </c>
      <c r="AC64" s="246">
        <f>ROUNDUP(W64*30%,0)</f>
        <v>2220</v>
      </c>
      <c r="AD64" s="247" t="s">
        <v>8</v>
      </c>
      <c r="AE64" s="243">
        <v>740</v>
      </c>
      <c r="AF64" s="244">
        <f>ROUNDDOWN(AE64*10,0)</f>
        <v>7400</v>
      </c>
      <c r="AG64" s="245" t="s">
        <v>8</v>
      </c>
      <c r="AH64" s="246">
        <f>ROUNDUP(AF64*10%,0)</f>
        <v>740</v>
      </c>
      <c r="AI64" s="245" t="s">
        <v>8</v>
      </c>
      <c r="AJ64" s="246">
        <f>ROUNDUP(AF64*20%,0)</f>
        <v>1480</v>
      </c>
      <c r="AK64" s="245" t="s">
        <v>5</v>
      </c>
      <c r="AL64" s="246">
        <f>ROUNDUP(AF64*30%,0)</f>
        <v>2220</v>
      </c>
      <c r="AM64" s="247" t="s">
        <v>8</v>
      </c>
    </row>
    <row r="65" spans="2:39" s="349" customFormat="1" ht="27" customHeight="1">
      <c r="B65" s="367" t="s">
        <v>9</v>
      </c>
      <c r="C65" s="368" t="s">
        <v>7</v>
      </c>
      <c r="D65" s="243">
        <v>732</v>
      </c>
      <c r="E65" s="244">
        <f>ROUNDDOWN(D65*10,0)</f>
        <v>7320</v>
      </c>
      <c r="F65" s="245" t="s">
        <v>5</v>
      </c>
      <c r="G65" s="246">
        <f>ROUNDUP(E65*10%,0)</f>
        <v>732</v>
      </c>
      <c r="H65" s="245" t="s">
        <v>5</v>
      </c>
      <c r="I65" s="246">
        <f>ROUNDUP(E65*20%,0)</f>
        <v>1464</v>
      </c>
      <c r="J65" s="245" t="s">
        <v>5</v>
      </c>
      <c r="K65" s="246">
        <f>ROUNDUP(E65*30%,0)</f>
        <v>2196</v>
      </c>
      <c r="L65" s="247" t="s">
        <v>8</v>
      </c>
      <c r="M65" s="243">
        <v>732</v>
      </c>
      <c r="N65" s="244">
        <f>ROUNDDOWN(M65*10,0)</f>
        <v>7320</v>
      </c>
      <c r="O65" s="245" t="s">
        <v>8</v>
      </c>
      <c r="P65" s="246">
        <f>ROUNDUP(N65*10%,0)</f>
        <v>732</v>
      </c>
      <c r="Q65" s="245" t="s">
        <v>8</v>
      </c>
      <c r="R65" s="246">
        <f>ROUNDUP(N65*20%,0)</f>
        <v>1464</v>
      </c>
      <c r="S65" s="245" t="s">
        <v>5</v>
      </c>
      <c r="T65" s="246">
        <f>ROUNDUP(N65*30%,0)</f>
        <v>2196</v>
      </c>
      <c r="U65" s="247" t="s">
        <v>8</v>
      </c>
      <c r="V65" s="243">
        <v>815</v>
      </c>
      <c r="W65" s="244">
        <f>ROUNDDOWN(V65*10,0)</f>
        <v>8150</v>
      </c>
      <c r="X65" s="245" t="s">
        <v>8</v>
      </c>
      <c r="Y65" s="246">
        <f>ROUNDUP(W65*10%,0)</f>
        <v>815</v>
      </c>
      <c r="Z65" s="245" t="s">
        <v>8</v>
      </c>
      <c r="AA65" s="246">
        <f>ROUNDUP(W65*20%,0)</f>
        <v>1630</v>
      </c>
      <c r="AB65" s="249" t="s">
        <v>5</v>
      </c>
      <c r="AC65" s="246">
        <f>ROUNDUP(W65*30%,0)</f>
        <v>2445</v>
      </c>
      <c r="AD65" s="247" t="s">
        <v>8</v>
      </c>
      <c r="AE65" s="243">
        <v>815</v>
      </c>
      <c r="AF65" s="244">
        <f>ROUNDDOWN(AE65*10,0)</f>
        <v>8150</v>
      </c>
      <c r="AG65" s="245" t="s">
        <v>8</v>
      </c>
      <c r="AH65" s="246">
        <f>ROUNDUP(AF65*10%,0)</f>
        <v>815</v>
      </c>
      <c r="AI65" s="245" t="s">
        <v>8</v>
      </c>
      <c r="AJ65" s="246">
        <f>ROUNDUP(AF65*20%,0)</f>
        <v>1630</v>
      </c>
      <c r="AK65" s="245" t="s">
        <v>5</v>
      </c>
      <c r="AL65" s="246">
        <f>ROUNDUP(AF65*30%,0)</f>
        <v>2445</v>
      </c>
      <c r="AM65" s="247" t="s">
        <v>8</v>
      </c>
    </row>
    <row r="66" spans="2:39" s="349" customFormat="1" ht="27" customHeight="1">
      <c r="B66" s="367" t="s">
        <v>10</v>
      </c>
      <c r="C66" s="368" t="s">
        <v>7</v>
      </c>
      <c r="D66" s="243">
        <v>802</v>
      </c>
      <c r="E66" s="244">
        <f>ROUNDDOWN(D66*10,0)</f>
        <v>8020</v>
      </c>
      <c r="F66" s="245" t="s">
        <v>5</v>
      </c>
      <c r="G66" s="246">
        <f>ROUNDUP(E66*10%,0)</f>
        <v>802</v>
      </c>
      <c r="H66" s="245" t="s">
        <v>5</v>
      </c>
      <c r="I66" s="246">
        <f>ROUNDUP(E66*20%,0)</f>
        <v>1604</v>
      </c>
      <c r="J66" s="245" t="s">
        <v>5</v>
      </c>
      <c r="K66" s="246">
        <f>ROUNDUP(E66*30%,0)</f>
        <v>2406</v>
      </c>
      <c r="L66" s="247" t="s">
        <v>8</v>
      </c>
      <c r="M66" s="243">
        <v>802</v>
      </c>
      <c r="N66" s="244">
        <f>ROUNDDOWN(M66*10,0)</f>
        <v>8020</v>
      </c>
      <c r="O66" s="245" t="s">
        <v>8</v>
      </c>
      <c r="P66" s="246">
        <f>ROUNDUP(N66*10%,0)</f>
        <v>802</v>
      </c>
      <c r="Q66" s="245" t="s">
        <v>8</v>
      </c>
      <c r="R66" s="246">
        <f>ROUNDUP(N66*20%,0)</f>
        <v>1604</v>
      </c>
      <c r="S66" s="245" t="s">
        <v>5</v>
      </c>
      <c r="T66" s="246">
        <f>ROUNDUP(N66*30%,0)</f>
        <v>2406</v>
      </c>
      <c r="U66" s="247" t="s">
        <v>8</v>
      </c>
      <c r="V66" s="243">
        <v>886</v>
      </c>
      <c r="W66" s="244">
        <f>ROUNDDOWN(V66*10,0)</f>
        <v>8860</v>
      </c>
      <c r="X66" s="245" t="s">
        <v>8</v>
      </c>
      <c r="Y66" s="246">
        <f>ROUNDUP(W66*10%,0)</f>
        <v>886</v>
      </c>
      <c r="Z66" s="245" t="s">
        <v>8</v>
      </c>
      <c r="AA66" s="246">
        <f>ROUNDUP(W66*20%,0)</f>
        <v>1772</v>
      </c>
      <c r="AB66" s="249" t="s">
        <v>5</v>
      </c>
      <c r="AC66" s="246">
        <f>ROUNDUP(W66*30%,0)</f>
        <v>2658</v>
      </c>
      <c r="AD66" s="247" t="s">
        <v>8</v>
      </c>
      <c r="AE66" s="243">
        <v>886</v>
      </c>
      <c r="AF66" s="244">
        <f>ROUNDDOWN(AE66*10,0)</f>
        <v>8860</v>
      </c>
      <c r="AG66" s="245" t="s">
        <v>8</v>
      </c>
      <c r="AH66" s="246">
        <f>ROUNDUP(AF66*10%,0)</f>
        <v>886</v>
      </c>
      <c r="AI66" s="245" t="s">
        <v>8</v>
      </c>
      <c r="AJ66" s="246">
        <f>ROUNDUP(AF66*20%,0)</f>
        <v>1772</v>
      </c>
      <c r="AK66" s="245" t="s">
        <v>5</v>
      </c>
      <c r="AL66" s="246">
        <f>ROUNDUP(AF66*30%,0)</f>
        <v>2658</v>
      </c>
      <c r="AM66" s="247" t="s">
        <v>8</v>
      </c>
    </row>
    <row r="67" spans="2:39" s="349" customFormat="1" ht="27" customHeight="1" thickBot="1">
      <c r="B67" s="369" t="s">
        <v>11</v>
      </c>
      <c r="C67" s="370" t="s">
        <v>7</v>
      </c>
      <c r="D67" s="251">
        <v>871</v>
      </c>
      <c r="E67" s="252">
        <f>ROUNDDOWN(D67*10,0)</f>
        <v>8710</v>
      </c>
      <c r="F67" s="253" t="s">
        <v>5</v>
      </c>
      <c r="G67" s="254">
        <f>ROUNDUP(E67*10%,0)</f>
        <v>871</v>
      </c>
      <c r="H67" s="253" t="s">
        <v>5</v>
      </c>
      <c r="I67" s="254">
        <f>ROUNDUP(E67*20%,0)</f>
        <v>1742</v>
      </c>
      <c r="J67" s="253" t="s">
        <v>5</v>
      </c>
      <c r="K67" s="254">
        <f>ROUNDUP(E67*30%,0)</f>
        <v>2613</v>
      </c>
      <c r="L67" s="255" t="s">
        <v>8</v>
      </c>
      <c r="M67" s="251">
        <v>871</v>
      </c>
      <c r="N67" s="252">
        <f>ROUNDDOWN(M67*10,0)</f>
        <v>8710</v>
      </c>
      <c r="O67" s="253" t="s">
        <v>8</v>
      </c>
      <c r="P67" s="254">
        <f>ROUNDUP(N67*10%,0)</f>
        <v>871</v>
      </c>
      <c r="Q67" s="253" t="s">
        <v>8</v>
      </c>
      <c r="R67" s="254">
        <f>ROUNDUP(N67*20%,0)</f>
        <v>1742</v>
      </c>
      <c r="S67" s="253" t="s">
        <v>5</v>
      </c>
      <c r="T67" s="254">
        <f>ROUNDUP(N67*30%,0)</f>
        <v>2613</v>
      </c>
      <c r="U67" s="255" t="s">
        <v>8</v>
      </c>
      <c r="V67" s="251">
        <v>955</v>
      </c>
      <c r="W67" s="252">
        <f>ROUNDDOWN(V67*10,0)</f>
        <v>9550</v>
      </c>
      <c r="X67" s="253" t="s">
        <v>8</v>
      </c>
      <c r="Y67" s="254">
        <f>ROUNDUP(W67*10%,0)</f>
        <v>955</v>
      </c>
      <c r="Z67" s="253" t="s">
        <v>8</v>
      </c>
      <c r="AA67" s="254">
        <f>ROUNDUP(W67*20%,0)</f>
        <v>1910</v>
      </c>
      <c r="AB67" s="257" t="s">
        <v>5</v>
      </c>
      <c r="AC67" s="254">
        <f>ROUNDUP(W67*30%,0)</f>
        <v>2865</v>
      </c>
      <c r="AD67" s="255" t="s">
        <v>8</v>
      </c>
      <c r="AE67" s="251">
        <v>955</v>
      </c>
      <c r="AF67" s="252">
        <f>ROUNDDOWN(AE67*10,0)</f>
        <v>9550</v>
      </c>
      <c r="AG67" s="253" t="s">
        <v>8</v>
      </c>
      <c r="AH67" s="254">
        <f>ROUNDUP(AF67*10%,0)</f>
        <v>955</v>
      </c>
      <c r="AI67" s="253" t="s">
        <v>8</v>
      </c>
      <c r="AJ67" s="254">
        <f>ROUNDUP(AF67*20%,0)</f>
        <v>1910</v>
      </c>
      <c r="AK67" s="253" t="s">
        <v>5</v>
      </c>
      <c r="AL67" s="254">
        <f>ROUNDUP(AF67*30%,0)</f>
        <v>2865</v>
      </c>
      <c r="AM67" s="255" t="s">
        <v>8</v>
      </c>
    </row>
    <row r="68" ht="11.25" customHeight="1"/>
    <row r="69" ht="11.25" customHeight="1"/>
    <row r="70" spans="2:22" ht="12" customHeight="1">
      <c r="B70" s="47"/>
      <c r="C70" s="47"/>
      <c r="D70" s="47"/>
      <c r="E70" s="48"/>
      <c r="F70" s="48"/>
      <c r="G70" s="48"/>
      <c r="H70" s="48"/>
      <c r="I70" s="48"/>
      <c r="J70" s="48"/>
      <c r="K70" s="48"/>
      <c r="L70" s="48"/>
      <c r="M70" s="48"/>
      <c r="N70" s="49"/>
      <c r="O70" s="49"/>
      <c r="P70" s="49"/>
      <c r="Q70" s="49"/>
      <c r="R70" s="49"/>
      <c r="S70" s="49"/>
      <c r="T70" s="49"/>
      <c r="U70" s="49"/>
      <c r="V70" s="49"/>
    </row>
    <row r="71" spans="1:31" ht="26.25" customHeight="1" thickBot="1">
      <c r="A71" s="50" t="s">
        <v>148</v>
      </c>
      <c r="E71" s="6"/>
      <c r="F71" s="6"/>
      <c r="G71" s="6"/>
      <c r="H71" s="6"/>
      <c r="I71" s="6"/>
      <c r="J71" s="6"/>
      <c r="K71" s="6"/>
      <c r="L71" s="6"/>
      <c r="M71" s="6"/>
      <c r="N71" s="5"/>
      <c r="O71" s="5"/>
      <c r="P71" s="5"/>
      <c r="Q71" s="5"/>
      <c r="R71" s="5"/>
      <c r="S71" s="5"/>
      <c r="T71" s="5"/>
      <c r="U71" s="5"/>
      <c r="V71" s="5"/>
      <c r="AA71" s="5"/>
      <c r="AB71" s="5"/>
      <c r="AC71" s="5"/>
      <c r="AD71" s="5"/>
      <c r="AE71" s="5"/>
    </row>
    <row r="72" spans="2:39" ht="18.75" customHeight="1">
      <c r="B72" s="556"/>
      <c r="C72" s="557"/>
      <c r="D72" s="441" t="s">
        <v>0</v>
      </c>
      <c r="E72" s="442"/>
      <c r="F72" s="442"/>
      <c r="G72" s="442"/>
      <c r="H72" s="442"/>
      <c r="I72" s="442"/>
      <c r="J72" s="442"/>
      <c r="K72" s="442"/>
      <c r="L72" s="443"/>
      <c r="M72" s="441" t="s">
        <v>1</v>
      </c>
      <c r="N72" s="442"/>
      <c r="O72" s="442"/>
      <c r="P72" s="442"/>
      <c r="Q72" s="442"/>
      <c r="R72" s="442"/>
      <c r="S72" s="442"/>
      <c r="T72" s="442"/>
      <c r="U72" s="443"/>
      <c r="V72" s="441" t="s">
        <v>2</v>
      </c>
      <c r="W72" s="442"/>
      <c r="X72" s="442"/>
      <c r="Y72" s="442"/>
      <c r="Z72" s="442"/>
      <c r="AA72" s="442"/>
      <c r="AB72" s="442"/>
      <c r="AC72" s="442"/>
      <c r="AD72" s="443"/>
      <c r="AE72" s="441" t="s">
        <v>111</v>
      </c>
      <c r="AF72" s="442"/>
      <c r="AG72" s="442"/>
      <c r="AH72" s="442"/>
      <c r="AI72" s="442"/>
      <c r="AJ72" s="442"/>
      <c r="AK72" s="442"/>
      <c r="AL72" s="442"/>
      <c r="AM72" s="443"/>
    </row>
    <row r="73" spans="2:39" ht="24" customHeight="1">
      <c r="B73" s="558"/>
      <c r="C73" s="559"/>
      <c r="D73" s="7" t="s">
        <v>69</v>
      </c>
      <c r="E73" s="386" t="s">
        <v>68</v>
      </c>
      <c r="F73" s="451"/>
      <c r="G73" s="673" t="s">
        <v>64</v>
      </c>
      <c r="H73" s="674"/>
      <c r="I73" s="674"/>
      <c r="J73" s="674"/>
      <c r="K73" s="674"/>
      <c r="L73" s="675"/>
      <c r="M73" s="7" t="s">
        <v>69</v>
      </c>
      <c r="N73" s="386" t="s">
        <v>68</v>
      </c>
      <c r="O73" s="451"/>
      <c r="P73" s="673" t="s">
        <v>64</v>
      </c>
      <c r="Q73" s="674"/>
      <c r="R73" s="674"/>
      <c r="S73" s="674"/>
      <c r="T73" s="674"/>
      <c r="U73" s="675"/>
      <c r="V73" s="7" t="s">
        <v>69</v>
      </c>
      <c r="W73" s="386" t="s">
        <v>68</v>
      </c>
      <c r="X73" s="451"/>
      <c r="Y73" s="673" t="s">
        <v>64</v>
      </c>
      <c r="Z73" s="674"/>
      <c r="AA73" s="674"/>
      <c r="AB73" s="674"/>
      <c r="AC73" s="674"/>
      <c r="AD73" s="675"/>
      <c r="AE73" s="7" t="s">
        <v>69</v>
      </c>
      <c r="AF73" s="389" t="s">
        <v>68</v>
      </c>
      <c r="AG73" s="621"/>
      <c r="AH73" s="673" t="s">
        <v>64</v>
      </c>
      <c r="AI73" s="674"/>
      <c r="AJ73" s="674"/>
      <c r="AK73" s="674"/>
      <c r="AL73" s="674"/>
      <c r="AM73" s="675"/>
    </row>
    <row r="74" spans="2:39" ht="17.25" customHeight="1" thickBot="1">
      <c r="B74" s="560"/>
      <c r="C74" s="561"/>
      <c r="D74" s="91" t="s">
        <v>83</v>
      </c>
      <c r="E74" s="416" t="s">
        <v>67</v>
      </c>
      <c r="F74" s="417"/>
      <c r="G74" s="438" t="s">
        <v>65</v>
      </c>
      <c r="H74" s="438"/>
      <c r="I74" s="438" t="s">
        <v>66</v>
      </c>
      <c r="J74" s="439"/>
      <c r="K74" s="438" t="s">
        <v>112</v>
      </c>
      <c r="L74" s="446"/>
      <c r="M74" s="91" t="s">
        <v>82</v>
      </c>
      <c r="N74" s="416" t="s">
        <v>67</v>
      </c>
      <c r="O74" s="417"/>
      <c r="P74" s="438" t="s">
        <v>65</v>
      </c>
      <c r="Q74" s="438"/>
      <c r="R74" s="438" t="s">
        <v>66</v>
      </c>
      <c r="S74" s="439"/>
      <c r="T74" s="438" t="s">
        <v>112</v>
      </c>
      <c r="U74" s="446"/>
      <c r="V74" s="91" t="s">
        <v>82</v>
      </c>
      <c r="W74" s="416" t="s">
        <v>67</v>
      </c>
      <c r="X74" s="417"/>
      <c r="Y74" s="438" t="s">
        <v>65</v>
      </c>
      <c r="Z74" s="438"/>
      <c r="AA74" s="438" t="s">
        <v>66</v>
      </c>
      <c r="AB74" s="439"/>
      <c r="AC74" s="438" t="s">
        <v>112</v>
      </c>
      <c r="AD74" s="446"/>
      <c r="AE74" s="91" t="s">
        <v>82</v>
      </c>
      <c r="AF74" s="416" t="s">
        <v>67</v>
      </c>
      <c r="AG74" s="417"/>
      <c r="AH74" s="438" t="s">
        <v>65</v>
      </c>
      <c r="AI74" s="438"/>
      <c r="AJ74" s="438" t="s">
        <v>66</v>
      </c>
      <c r="AK74" s="439"/>
      <c r="AL74" s="438" t="s">
        <v>112</v>
      </c>
      <c r="AM74" s="446"/>
    </row>
    <row r="75" spans="2:39" ht="25.5" customHeight="1">
      <c r="B75" s="8" t="s">
        <v>57</v>
      </c>
      <c r="C75" s="9" t="s">
        <v>4</v>
      </c>
      <c r="D75" s="259">
        <v>479</v>
      </c>
      <c r="E75" s="260">
        <f>ROUNDDOWN(D75*10,0)</f>
        <v>4790</v>
      </c>
      <c r="F75" s="261" t="s">
        <v>5</v>
      </c>
      <c r="G75" s="239">
        <f>ROUNDUP(E75*10%,0)</f>
        <v>479</v>
      </c>
      <c r="H75" s="261" t="s">
        <v>5</v>
      </c>
      <c r="I75" s="239">
        <f>ROUNDUP(E75*20%,0)</f>
        <v>958</v>
      </c>
      <c r="J75" s="261" t="s">
        <v>5</v>
      </c>
      <c r="K75" s="238">
        <f>ROUNDUP(E75*30%,0)</f>
        <v>1437</v>
      </c>
      <c r="L75" s="237" t="s">
        <v>5</v>
      </c>
      <c r="M75" s="259">
        <v>479</v>
      </c>
      <c r="N75" s="260">
        <f>ROUNDDOWN(M75*10,0)</f>
        <v>4790</v>
      </c>
      <c r="O75" s="261" t="s">
        <v>5</v>
      </c>
      <c r="P75" s="239">
        <f>ROUNDUP(N75*10%,0)</f>
        <v>479</v>
      </c>
      <c r="Q75" s="261" t="s">
        <v>8</v>
      </c>
      <c r="R75" s="239">
        <f>ROUNDUP(N75*20%,0)</f>
        <v>958</v>
      </c>
      <c r="S75" s="261" t="s">
        <v>5</v>
      </c>
      <c r="T75" s="238">
        <f>ROUNDUP(N75*30%,0)</f>
        <v>1437</v>
      </c>
      <c r="U75" s="237" t="s">
        <v>5</v>
      </c>
      <c r="V75" s="259">
        <v>561</v>
      </c>
      <c r="W75" s="260">
        <f>ROUNDDOWN(V75*10,0)</f>
        <v>5610</v>
      </c>
      <c r="X75" s="261" t="s">
        <v>5</v>
      </c>
      <c r="Y75" s="239">
        <f>ROUNDUP(W75*10%,0)</f>
        <v>561</v>
      </c>
      <c r="Z75" s="261" t="s">
        <v>8</v>
      </c>
      <c r="AA75" s="239">
        <f>ROUNDUP(W75*20%,0)</f>
        <v>1122</v>
      </c>
      <c r="AB75" s="262" t="s">
        <v>5</v>
      </c>
      <c r="AC75" s="238">
        <f>ROUNDUP(W75*30%,0)</f>
        <v>1683</v>
      </c>
      <c r="AD75" s="237" t="s">
        <v>5</v>
      </c>
      <c r="AE75" s="263">
        <v>561</v>
      </c>
      <c r="AF75" s="260">
        <f>ROUNDDOWN(AE75*10,0)</f>
        <v>5610</v>
      </c>
      <c r="AG75" s="261" t="s">
        <v>5</v>
      </c>
      <c r="AH75" s="239">
        <f>ROUNDUP(AF75*10%,0)</f>
        <v>561</v>
      </c>
      <c r="AI75" s="261" t="s">
        <v>8</v>
      </c>
      <c r="AJ75" s="239">
        <f>ROUNDUP(AF75*20%,0)</f>
        <v>1122</v>
      </c>
      <c r="AK75" s="261" t="s">
        <v>5</v>
      </c>
      <c r="AL75" s="239">
        <f>ROUNDUP(AF75*30%,0)</f>
        <v>1683</v>
      </c>
      <c r="AM75" s="242" t="s">
        <v>5</v>
      </c>
    </row>
    <row r="76" spans="2:39" ht="25.5" customHeight="1" thickBot="1">
      <c r="B76" s="19" t="s">
        <v>58</v>
      </c>
      <c r="C76" s="20" t="s">
        <v>7</v>
      </c>
      <c r="D76" s="251">
        <v>596</v>
      </c>
      <c r="E76" s="252">
        <f>ROUNDDOWN(D76*10,0)</f>
        <v>5960</v>
      </c>
      <c r="F76" s="253" t="s">
        <v>5</v>
      </c>
      <c r="G76" s="254">
        <f>ROUNDUP(E76*10%,0)</f>
        <v>596</v>
      </c>
      <c r="H76" s="253" t="s">
        <v>5</v>
      </c>
      <c r="I76" s="254">
        <f>ROUNDUP(E76*20%,0)</f>
        <v>1192</v>
      </c>
      <c r="J76" s="253" t="s">
        <v>5</v>
      </c>
      <c r="K76" s="254">
        <f>ROUNDUP(E76*30%,0)</f>
        <v>1788</v>
      </c>
      <c r="L76" s="255" t="s">
        <v>8</v>
      </c>
      <c r="M76" s="251">
        <v>596</v>
      </c>
      <c r="N76" s="252">
        <f>ROUNDDOWN(M76*10,0)</f>
        <v>5960</v>
      </c>
      <c r="O76" s="253" t="s">
        <v>8</v>
      </c>
      <c r="P76" s="254">
        <f>ROUNDUP(N76*10%,0)</f>
        <v>596</v>
      </c>
      <c r="Q76" s="253" t="s">
        <v>8</v>
      </c>
      <c r="R76" s="254">
        <f>ROUNDUP(N76*20%,0)</f>
        <v>1192</v>
      </c>
      <c r="S76" s="253" t="s">
        <v>5</v>
      </c>
      <c r="T76" s="254">
        <f>ROUNDUP(N76*30%,0)</f>
        <v>1788</v>
      </c>
      <c r="U76" s="255" t="s">
        <v>8</v>
      </c>
      <c r="V76" s="256">
        <v>681</v>
      </c>
      <c r="W76" s="252">
        <f>ROUNDDOWN(V76*10,0)</f>
        <v>6810</v>
      </c>
      <c r="X76" s="253" t="s">
        <v>8</v>
      </c>
      <c r="Y76" s="254">
        <f>ROUNDUP(W76*10%,0)</f>
        <v>681</v>
      </c>
      <c r="Z76" s="253" t="s">
        <v>8</v>
      </c>
      <c r="AA76" s="254">
        <f>ROUNDUP(W76*20%,0)</f>
        <v>1362</v>
      </c>
      <c r="AB76" s="257" t="s">
        <v>5</v>
      </c>
      <c r="AC76" s="254">
        <f>ROUNDUP(W76*30%,0)</f>
        <v>2043</v>
      </c>
      <c r="AD76" s="255" t="s">
        <v>8</v>
      </c>
      <c r="AE76" s="258">
        <v>681</v>
      </c>
      <c r="AF76" s="252">
        <f>ROUNDDOWN(AE76*10,0)</f>
        <v>6810</v>
      </c>
      <c r="AG76" s="253" t="s">
        <v>8</v>
      </c>
      <c r="AH76" s="254">
        <f>ROUNDUP(AF76*10%,0)</f>
        <v>681</v>
      </c>
      <c r="AI76" s="253" t="s">
        <v>8</v>
      </c>
      <c r="AJ76" s="254">
        <f>ROUNDUP(AF76*20%,0)</f>
        <v>1362</v>
      </c>
      <c r="AK76" s="253" t="s">
        <v>5</v>
      </c>
      <c r="AL76" s="254">
        <f>ROUNDUP(AF76*30%,0)</f>
        <v>2043</v>
      </c>
      <c r="AM76" s="255" t="s">
        <v>5</v>
      </c>
    </row>
    <row r="77" spans="2:37" s="51" customFormat="1" ht="9" customHeight="1">
      <c r="B77" s="52"/>
      <c r="C77" s="52"/>
      <c r="D77" s="52"/>
      <c r="N77" s="53"/>
      <c r="O77" s="53"/>
      <c r="P77" s="53"/>
      <c r="Q77" s="53"/>
      <c r="R77" s="54"/>
      <c r="S77" s="54"/>
      <c r="T77" s="54"/>
      <c r="U77" s="54"/>
      <c r="V77" s="54"/>
      <c r="W77" s="53"/>
      <c r="X77" s="53"/>
      <c r="Y77" s="53"/>
      <c r="Z77" s="53"/>
      <c r="AA77" s="53"/>
      <c r="AB77" s="53"/>
      <c r="AC77" s="53"/>
      <c r="AD77" s="53"/>
      <c r="AE77" s="53"/>
      <c r="AF77" s="551"/>
      <c r="AG77" s="551"/>
      <c r="AH77" s="551"/>
      <c r="AI77" s="551"/>
      <c r="AJ77" s="551"/>
      <c r="AK77" s="55"/>
    </row>
    <row r="78" spans="2:38" s="51" customFormat="1" ht="19.5" customHeight="1">
      <c r="B78" s="620" t="s">
        <v>169</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row>
    <row r="79" spans="2:38" s="51" customFormat="1" ht="39.75" customHeight="1">
      <c r="B79" s="620" t="s">
        <v>178</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row>
    <row r="80" spans="2:38" s="51" customFormat="1" ht="19.5" customHeight="1">
      <c r="B80" s="620" t="s">
        <v>170</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row>
    <row r="81" spans="2:38" ht="19.5" customHeight="1">
      <c r="B81" s="627" t="s">
        <v>167</v>
      </c>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row>
    <row r="82" spans="2:38" ht="19.5" customHeight="1">
      <c r="B82" s="627" t="s">
        <v>168</v>
      </c>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row>
    <row r="83" spans="2:37" s="51" customFormat="1" ht="9" customHeight="1">
      <c r="B83" s="52"/>
      <c r="C83" s="52"/>
      <c r="D83" s="52"/>
      <c r="N83" s="53"/>
      <c r="O83" s="53"/>
      <c r="P83" s="53"/>
      <c r="Q83" s="53"/>
      <c r="R83" s="54"/>
      <c r="S83" s="54"/>
      <c r="T83" s="54"/>
      <c r="U83" s="54"/>
      <c r="V83" s="54"/>
      <c r="W83" s="53"/>
      <c r="X83" s="53"/>
      <c r="Y83" s="53"/>
      <c r="Z83" s="53"/>
      <c r="AA83" s="53"/>
      <c r="AB83" s="53"/>
      <c r="AC83" s="53"/>
      <c r="AD83" s="53"/>
      <c r="AE83" s="53"/>
      <c r="AF83" s="55"/>
      <c r="AG83" s="55"/>
      <c r="AH83" s="55"/>
      <c r="AI83" s="55"/>
      <c r="AJ83" s="55"/>
      <c r="AK83" s="55"/>
    </row>
    <row r="84" spans="2:37" s="51" customFormat="1" ht="21" customHeight="1">
      <c r="B84" s="51" t="s">
        <v>12</v>
      </c>
      <c r="R84" s="56"/>
      <c r="S84" s="56"/>
      <c r="T84" s="56"/>
      <c r="U84" s="56"/>
      <c r="V84" s="56"/>
      <c r="AF84" s="57"/>
      <c r="AG84" s="57"/>
      <c r="AH84" s="55"/>
      <c r="AI84" s="55"/>
      <c r="AJ84" s="55"/>
      <c r="AK84" s="55"/>
    </row>
    <row r="85" spans="2:39" ht="18.75" customHeight="1">
      <c r="B85" s="529"/>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1"/>
      <c r="AA85" s="532" t="s">
        <v>72</v>
      </c>
      <c r="AB85" s="530"/>
      <c r="AC85" s="530"/>
      <c r="AD85" s="530"/>
      <c r="AE85" s="531"/>
      <c r="AF85" s="533" t="s">
        <v>75</v>
      </c>
      <c r="AG85" s="534"/>
      <c r="AH85" s="622" t="s">
        <v>71</v>
      </c>
      <c r="AI85" s="623"/>
      <c r="AJ85" s="623"/>
      <c r="AK85" s="623"/>
      <c r="AL85" s="623"/>
      <c r="AM85" s="624"/>
    </row>
    <row r="86" spans="2:39" ht="13.5" thickBot="1">
      <c r="B86" s="535"/>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7"/>
      <c r="AA86" s="538" t="s">
        <v>84</v>
      </c>
      <c r="AB86" s="539"/>
      <c r="AC86" s="539"/>
      <c r="AD86" s="539"/>
      <c r="AE86" s="540"/>
      <c r="AF86" s="541" t="s">
        <v>74</v>
      </c>
      <c r="AG86" s="542"/>
      <c r="AH86" s="625" t="s">
        <v>65</v>
      </c>
      <c r="AI86" s="625"/>
      <c r="AJ86" s="625" t="s">
        <v>66</v>
      </c>
      <c r="AK86" s="676"/>
      <c r="AL86" s="700" t="s">
        <v>112</v>
      </c>
      <c r="AM86" s="626"/>
    </row>
    <row r="87" spans="2:39" ht="21.75" customHeight="1" thickTop="1">
      <c r="B87" s="517" t="s">
        <v>13</v>
      </c>
      <c r="C87" s="518"/>
      <c r="D87" s="518"/>
      <c r="E87" s="519"/>
      <c r="F87" s="26"/>
      <c r="G87" s="86"/>
      <c r="H87" s="86"/>
      <c r="I87" s="520" t="s">
        <v>14</v>
      </c>
      <c r="J87" s="520"/>
      <c r="K87" s="520"/>
      <c r="L87" s="520"/>
      <c r="M87" s="520"/>
      <c r="N87" s="520"/>
      <c r="O87" s="520"/>
      <c r="P87" s="520"/>
      <c r="Q87" s="520"/>
      <c r="R87" s="520"/>
      <c r="S87" s="520"/>
      <c r="T87" s="520"/>
      <c r="U87" s="520"/>
      <c r="V87" s="520"/>
      <c r="W87" s="520"/>
      <c r="X87" s="520"/>
      <c r="Y87" s="81"/>
      <c r="Z87" s="81"/>
      <c r="AA87" s="27"/>
      <c r="AB87" s="521" t="s">
        <v>15</v>
      </c>
      <c r="AC87" s="521"/>
      <c r="AD87" s="521"/>
      <c r="AE87" s="522"/>
      <c r="AF87" s="28">
        <f>ROUNDDOWN(AB87*10,0)</f>
        <v>120</v>
      </c>
      <c r="AG87" s="29" t="s">
        <v>5</v>
      </c>
      <c r="AH87" s="96">
        <f>ROUNDUP(AF87*10%,0)</f>
        <v>12</v>
      </c>
      <c r="AI87" s="29" t="s">
        <v>8</v>
      </c>
      <c r="AJ87" s="30">
        <f>ROUNDUP(AF87*20%,0)</f>
        <v>24</v>
      </c>
      <c r="AK87" s="121" t="s">
        <v>5</v>
      </c>
      <c r="AL87" s="127">
        <f>ROUNDUP(AF87*30%,0)</f>
        <v>36</v>
      </c>
      <c r="AM87" s="123" t="s">
        <v>8</v>
      </c>
    </row>
    <row r="88" spans="2:39" ht="21.75" customHeight="1">
      <c r="B88" s="523" t="s">
        <v>59</v>
      </c>
      <c r="C88" s="524"/>
      <c r="D88" s="524"/>
      <c r="E88" s="525"/>
      <c r="F88" s="32"/>
      <c r="G88" s="78"/>
      <c r="H88" s="78"/>
      <c r="I88" s="526" t="s">
        <v>14</v>
      </c>
      <c r="J88" s="526"/>
      <c r="K88" s="526"/>
      <c r="L88" s="526"/>
      <c r="M88" s="526"/>
      <c r="N88" s="526"/>
      <c r="O88" s="526"/>
      <c r="P88" s="526"/>
      <c r="Q88" s="526"/>
      <c r="R88" s="526"/>
      <c r="S88" s="526"/>
      <c r="T88" s="526"/>
      <c r="U88" s="526"/>
      <c r="V88" s="526"/>
      <c r="W88" s="526"/>
      <c r="X88" s="526"/>
      <c r="Y88" s="84"/>
      <c r="Z88" s="84"/>
      <c r="AA88" s="74"/>
      <c r="AB88" s="527" t="s">
        <v>60</v>
      </c>
      <c r="AC88" s="527"/>
      <c r="AD88" s="527"/>
      <c r="AE88" s="528"/>
      <c r="AF88" s="34">
        <f aca="true" t="shared" si="5" ref="AF88:AF103">ROUNDDOWN(AB88*10,0)</f>
        <v>560</v>
      </c>
      <c r="AG88" s="40" t="s">
        <v>5</v>
      </c>
      <c r="AH88" s="93">
        <f aca="true" t="shared" si="6" ref="AH88:AH103">ROUNDUP(AF88*10%,0)</f>
        <v>56</v>
      </c>
      <c r="AI88" s="40" t="s">
        <v>8</v>
      </c>
      <c r="AJ88" s="64">
        <f aca="true" t="shared" si="7" ref="AJ88:AJ103">ROUNDUP(AF88*20%,0)</f>
        <v>112</v>
      </c>
      <c r="AK88" s="114" t="s">
        <v>5</v>
      </c>
      <c r="AL88" s="119">
        <f aca="true" t="shared" si="8" ref="AL88:AL103">ROUNDUP(AF88*30%,0)</f>
        <v>168</v>
      </c>
      <c r="AM88" s="120" t="s">
        <v>8</v>
      </c>
    </row>
    <row r="89" spans="2:39" s="284" customFormat="1" ht="24.75" customHeight="1">
      <c r="B89" s="400" t="s">
        <v>132</v>
      </c>
      <c r="C89" s="401"/>
      <c r="D89" s="401"/>
      <c r="E89" s="401"/>
      <c r="F89" s="278"/>
      <c r="G89" s="279"/>
      <c r="H89" s="279"/>
      <c r="I89" s="401" t="s">
        <v>135</v>
      </c>
      <c r="J89" s="402"/>
      <c r="K89" s="402"/>
      <c r="L89" s="402"/>
      <c r="M89" s="402"/>
      <c r="N89" s="402"/>
      <c r="O89" s="402"/>
      <c r="P89" s="402"/>
      <c r="Q89" s="402"/>
      <c r="R89" s="402"/>
      <c r="S89" s="402"/>
      <c r="T89" s="402"/>
      <c r="U89" s="402"/>
      <c r="V89" s="402"/>
      <c r="W89" s="402"/>
      <c r="X89" s="402"/>
      <c r="Y89" s="280"/>
      <c r="Z89" s="280"/>
      <c r="AA89" s="281"/>
      <c r="AB89" s="403" t="s">
        <v>133</v>
      </c>
      <c r="AC89" s="403"/>
      <c r="AD89" s="403"/>
      <c r="AE89" s="424"/>
      <c r="AF89" s="37">
        <f>ROUNDDOWN(AB89*10,0)</f>
        <v>1000</v>
      </c>
      <c r="AG89" s="38" t="s">
        <v>5</v>
      </c>
      <c r="AH89" s="97">
        <f t="shared" si="6"/>
        <v>100</v>
      </c>
      <c r="AI89" s="38" t="s">
        <v>8</v>
      </c>
      <c r="AJ89" s="39">
        <f t="shared" si="7"/>
        <v>200</v>
      </c>
      <c r="AK89" s="118" t="s">
        <v>5</v>
      </c>
      <c r="AL89" s="282">
        <f t="shared" si="8"/>
        <v>300</v>
      </c>
      <c r="AM89" s="283" t="s">
        <v>8</v>
      </c>
    </row>
    <row r="90" spans="2:39" s="284" customFormat="1" ht="40.5" customHeight="1">
      <c r="B90" s="472" t="s">
        <v>165</v>
      </c>
      <c r="C90" s="473"/>
      <c r="D90" s="473"/>
      <c r="E90" s="473"/>
      <c r="F90" s="285"/>
      <c r="G90" s="286"/>
      <c r="H90" s="286"/>
      <c r="I90" s="473" t="s">
        <v>115</v>
      </c>
      <c r="J90" s="474"/>
      <c r="K90" s="474"/>
      <c r="L90" s="474"/>
      <c r="M90" s="474"/>
      <c r="N90" s="474"/>
      <c r="O90" s="474"/>
      <c r="P90" s="474"/>
      <c r="Q90" s="474"/>
      <c r="R90" s="474"/>
      <c r="S90" s="474"/>
      <c r="T90" s="474"/>
      <c r="U90" s="474"/>
      <c r="V90" s="474"/>
      <c r="W90" s="474"/>
      <c r="X90" s="474"/>
      <c r="Y90" s="287"/>
      <c r="Z90" s="287"/>
      <c r="AA90" s="288"/>
      <c r="AB90" s="485" t="s">
        <v>134</v>
      </c>
      <c r="AC90" s="485"/>
      <c r="AD90" s="485"/>
      <c r="AE90" s="486"/>
      <c r="AF90" s="289">
        <f>ROUNDDOWN(AB90*10,0)</f>
        <v>2000</v>
      </c>
      <c r="AG90" s="290" t="s">
        <v>5</v>
      </c>
      <c r="AH90" s="291">
        <f>ROUNDUP(AF90*10%,0)</f>
        <v>200</v>
      </c>
      <c r="AI90" s="290" t="s">
        <v>8</v>
      </c>
      <c r="AJ90" s="292">
        <f>ROUNDUP(AF90*20%,0)</f>
        <v>400</v>
      </c>
      <c r="AK90" s="293" t="s">
        <v>5</v>
      </c>
      <c r="AL90" s="294">
        <f>ROUNDUP(AF90*30%,0)</f>
        <v>600</v>
      </c>
      <c r="AM90" s="295" t="s">
        <v>8</v>
      </c>
    </row>
    <row r="91" spans="2:39" s="284" customFormat="1" ht="40.5" customHeight="1">
      <c r="B91" s="421" t="s">
        <v>166</v>
      </c>
      <c r="C91" s="422"/>
      <c r="D91" s="422"/>
      <c r="E91" s="422"/>
      <c r="F91" s="296"/>
      <c r="G91" s="297"/>
      <c r="H91" s="297"/>
      <c r="I91" s="422" t="s">
        <v>115</v>
      </c>
      <c r="J91" s="423"/>
      <c r="K91" s="423"/>
      <c r="L91" s="423"/>
      <c r="M91" s="423"/>
      <c r="N91" s="423"/>
      <c r="O91" s="423"/>
      <c r="P91" s="423"/>
      <c r="Q91" s="423"/>
      <c r="R91" s="423"/>
      <c r="S91" s="423"/>
      <c r="T91" s="423"/>
      <c r="U91" s="423"/>
      <c r="V91" s="423"/>
      <c r="W91" s="423"/>
      <c r="X91" s="423"/>
      <c r="Y91" s="298"/>
      <c r="Z91" s="298"/>
      <c r="AA91" s="299"/>
      <c r="AB91" s="398" t="s">
        <v>133</v>
      </c>
      <c r="AC91" s="398"/>
      <c r="AD91" s="398"/>
      <c r="AE91" s="399"/>
      <c r="AF91" s="300">
        <f>ROUNDDOWN(AB91*10,0)</f>
        <v>1000</v>
      </c>
      <c r="AG91" s="301" t="s">
        <v>5</v>
      </c>
      <c r="AH91" s="302">
        <f t="shared" si="6"/>
        <v>100</v>
      </c>
      <c r="AI91" s="301" t="s">
        <v>8</v>
      </c>
      <c r="AJ91" s="303">
        <f t="shared" si="7"/>
        <v>200</v>
      </c>
      <c r="AK91" s="304" t="s">
        <v>5</v>
      </c>
      <c r="AL91" s="305">
        <f t="shared" si="8"/>
        <v>300</v>
      </c>
      <c r="AM91" s="306" t="s">
        <v>8</v>
      </c>
    </row>
    <row r="92" spans="2:39" s="284" customFormat="1" ht="24.75" customHeight="1">
      <c r="B92" s="400" t="s">
        <v>106</v>
      </c>
      <c r="C92" s="401"/>
      <c r="D92" s="401"/>
      <c r="E92" s="401"/>
      <c r="F92" s="278"/>
      <c r="G92" s="279"/>
      <c r="H92" s="279"/>
      <c r="I92" s="401" t="s">
        <v>26</v>
      </c>
      <c r="J92" s="402"/>
      <c r="K92" s="402"/>
      <c r="L92" s="402"/>
      <c r="M92" s="402"/>
      <c r="N92" s="402"/>
      <c r="O92" s="402"/>
      <c r="P92" s="402"/>
      <c r="Q92" s="402"/>
      <c r="R92" s="402"/>
      <c r="S92" s="402"/>
      <c r="T92" s="402"/>
      <c r="U92" s="402"/>
      <c r="V92" s="402"/>
      <c r="W92" s="402"/>
      <c r="X92" s="402"/>
      <c r="Y92" s="280"/>
      <c r="Z92" s="280"/>
      <c r="AA92" s="281"/>
      <c r="AB92" s="403" t="s">
        <v>108</v>
      </c>
      <c r="AC92" s="403"/>
      <c r="AD92" s="403"/>
      <c r="AE92" s="424"/>
      <c r="AF92" s="37">
        <f>ROUNDDOWN(AB92*10,0)</f>
        <v>30</v>
      </c>
      <c r="AG92" s="38" t="s">
        <v>5</v>
      </c>
      <c r="AH92" s="97">
        <f t="shared" si="6"/>
        <v>3</v>
      </c>
      <c r="AI92" s="38" t="s">
        <v>8</v>
      </c>
      <c r="AJ92" s="39">
        <f t="shared" si="7"/>
        <v>6</v>
      </c>
      <c r="AK92" s="118" t="s">
        <v>5</v>
      </c>
      <c r="AL92" s="282">
        <f t="shared" si="8"/>
        <v>9</v>
      </c>
      <c r="AM92" s="283" t="s">
        <v>8</v>
      </c>
    </row>
    <row r="93" spans="2:39" s="284" customFormat="1" ht="24" customHeight="1">
      <c r="B93" s="421" t="s">
        <v>107</v>
      </c>
      <c r="C93" s="422"/>
      <c r="D93" s="422"/>
      <c r="E93" s="513"/>
      <c r="F93" s="296"/>
      <c r="G93" s="297"/>
      <c r="H93" s="297"/>
      <c r="I93" s="422" t="s">
        <v>26</v>
      </c>
      <c r="J93" s="423"/>
      <c r="K93" s="423"/>
      <c r="L93" s="423"/>
      <c r="M93" s="423"/>
      <c r="N93" s="423"/>
      <c r="O93" s="423"/>
      <c r="P93" s="423"/>
      <c r="Q93" s="423"/>
      <c r="R93" s="423"/>
      <c r="S93" s="423"/>
      <c r="T93" s="423"/>
      <c r="U93" s="423"/>
      <c r="V93" s="423"/>
      <c r="W93" s="423"/>
      <c r="X93" s="423"/>
      <c r="Y93" s="298"/>
      <c r="Z93" s="298"/>
      <c r="AA93" s="299"/>
      <c r="AB93" s="398" t="s">
        <v>109</v>
      </c>
      <c r="AC93" s="398"/>
      <c r="AD93" s="398"/>
      <c r="AE93" s="399"/>
      <c r="AF93" s="300">
        <f>ROUNDDOWN(AB93*10,0)</f>
        <v>40</v>
      </c>
      <c r="AG93" s="301" t="s">
        <v>5</v>
      </c>
      <c r="AH93" s="302">
        <f t="shared" si="6"/>
        <v>4</v>
      </c>
      <c r="AI93" s="301" t="s">
        <v>8</v>
      </c>
      <c r="AJ93" s="303">
        <f t="shared" si="7"/>
        <v>8</v>
      </c>
      <c r="AK93" s="304" t="s">
        <v>5</v>
      </c>
      <c r="AL93" s="305">
        <f t="shared" si="8"/>
        <v>12</v>
      </c>
      <c r="AM93" s="306" t="s">
        <v>8</v>
      </c>
    </row>
    <row r="94" spans="2:39" s="284" customFormat="1" ht="21.75" customHeight="1">
      <c r="B94" s="411" t="s">
        <v>22</v>
      </c>
      <c r="C94" s="412"/>
      <c r="D94" s="412"/>
      <c r="E94" s="412"/>
      <c r="F94" s="319"/>
      <c r="G94" s="320"/>
      <c r="H94" s="320"/>
      <c r="I94" s="412" t="s">
        <v>23</v>
      </c>
      <c r="J94" s="418"/>
      <c r="K94" s="418"/>
      <c r="L94" s="418"/>
      <c r="M94" s="418"/>
      <c r="N94" s="418"/>
      <c r="O94" s="418"/>
      <c r="P94" s="418"/>
      <c r="Q94" s="418"/>
      <c r="R94" s="418"/>
      <c r="S94" s="418"/>
      <c r="T94" s="418"/>
      <c r="U94" s="418"/>
      <c r="V94" s="418"/>
      <c r="W94" s="418"/>
      <c r="X94" s="418"/>
      <c r="Y94" s="321"/>
      <c r="Z94" s="321"/>
      <c r="AA94" s="322"/>
      <c r="AB94" s="419" t="s">
        <v>24</v>
      </c>
      <c r="AC94" s="419"/>
      <c r="AD94" s="419"/>
      <c r="AE94" s="420"/>
      <c r="AF94" s="34">
        <f t="shared" si="5"/>
        <v>2000</v>
      </c>
      <c r="AG94" s="35" t="s">
        <v>5</v>
      </c>
      <c r="AH94" s="94">
        <f t="shared" si="6"/>
        <v>200</v>
      </c>
      <c r="AI94" s="35" t="s">
        <v>8</v>
      </c>
      <c r="AJ94" s="31">
        <f t="shared" si="7"/>
        <v>400</v>
      </c>
      <c r="AK94" s="116" t="s">
        <v>5</v>
      </c>
      <c r="AL94" s="323">
        <f t="shared" si="8"/>
        <v>600</v>
      </c>
      <c r="AM94" s="324" t="s">
        <v>8</v>
      </c>
    </row>
    <row r="95" spans="2:39" s="284" customFormat="1" ht="21.75" customHeight="1">
      <c r="B95" s="411" t="s">
        <v>25</v>
      </c>
      <c r="C95" s="412"/>
      <c r="D95" s="412"/>
      <c r="E95" s="412"/>
      <c r="F95" s="319"/>
      <c r="G95" s="320"/>
      <c r="H95" s="320"/>
      <c r="I95" s="412" t="s">
        <v>26</v>
      </c>
      <c r="J95" s="418"/>
      <c r="K95" s="418"/>
      <c r="L95" s="418"/>
      <c r="M95" s="418"/>
      <c r="N95" s="418"/>
      <c r="O95" s="418"/>
      <c r="P95" s="418"/>
      <c r="Q95" s="418"/>
      <c r="R95" s="418"/>
      <c r="S95" s="418"/>
      <c r="T95" s="418"/>
      <c r="U95" s="418"/>
      <c r="V95" s="418"/>
      <c r="W95" s="418"/>
      <c r="X95" s="418"/>
      <c r="Y95" s="321"/>
      <c r="Z95" s="321"/>
      <c r="AA95" s="322"/>
      <c r="AB95" s="419" t="s">
        <v>27</v>
      </c>
      <c r="AC95" s="419"/>
      <c r="AD95" s="419"/>
      <c r="AE95" s="420"/>
      <c r="AF95" s="34">
        <f t="shared" si="5"/>
        <v>1200</v>
      </c>
      <c r="AG95" s="35" t="s">
        <v>5</v>
      </c>
      <c r="AH95" s="94">
        <f t="shared" si="6"/>
        <v>120</v>
      </c>
      <c r="AI95" s="35" t="s">
        <v>8</v>
      </c>
      <c r="AJ95" s="31">
        <f t="shared" si="7"/>
        <v>240</v>
      </c>
      <c r="AK95" s="116" t="s">
        <v>5</v>
      </c>
      <c r="AL95" s="323">
        <f t="shared" si="8"/>
        <v>360</v>
      </c>
      <c r="AM95" s="324" t="s">
        <v>8</v>
      </c>
    </row>
    <row r="96" spans="2:39" s="284" customFormat="1" ht="21.75" customHeight="1">
      <c r="B96" s="400" t="s">
        <v>28</v>
      </c>
      <c r="C96" s="496"/>
      <c r="D96" s="496"/>
      <c r="E96" s="497"/>
      <c r="F96" s="278"/>
      <c r="G96" s="279"/>
      <c r="H96" s="279"/>
      <c r="I96" s="412" t="s">
        <v>29</v>
      </c>
      <c r="J96" s="418"/>
      <c r="K96" s="418"/>
      <c r="L96" s="418"/>
      <c r="M96" s="418"/>
      <c r="N96" s="418"/>
      <c r="O96" s="418"/>
      <c r="P96" s="418"/>
      <c r="Q96" s="418"/>
      <c r="R96" s="418"/>
      <c r="S96" s="418"/>
      <c r="T96" s="418"/>
      <c r="U96" s="418"/>
      <c r="V96" s="418"/>
      <c r="W96" s="418"/>
      <c r="X96" s="418"/>
      <c r="Y96" s="321"/>
      <c r="Z96" s="321"/>
      <c r="AA96" s="322"/>
      <c r="AB96" s="419" t="s">
        <v>30</v>
      </c>
      <c r="AC96" s="419"/>
      <c r="AD96" s="419"/>
      <c r="AE96" s="420"/>
      <c r="AF96" s="34">
        <f t="shared" si="5"/>
        <v>1840</v>
      </c>
      <c r="AG96" s="40" t="s">
        <v>5</v>
      </c>
      <c r="AH96" s="93">
        <f t="shared" si="6"/>
        <v>184</v>
      </c>
      <c r="AI96" s="40" t="s">
        <v>8</v>
      </c>
      <c r="AJ96" s="41">
        <f t="shared" si="7"/>
        <v>368</v>
      </c>
      <c r="AK96" s="116" t="s">
        <v>5</v>
      </c>
      <c r="AL96" s="323">
        <f t="shared" si="8"/>
        <v>552</v>
      </c>
      <c r="AM96" s="324" t="s">
        <v>8</v>
      </c>
    </row>
    <row r="97" spans="2:39" s="284" customFormat="1" ht="21.75" customHeight="1">
      <c r="B97" s="503" t="s">
        <v>180</v>
      </c>
      <c r="C97" s="504"/>
      <c r="D97" s="504"/>
      <c r="E97" s="505"/>
      <c r="F97" s="371"/>
      <c r="G97" s="372"/>
      <c r="H97" s="372"/>
      <c r="I97" s="506" t="s">
        <v>181</v>
      </c>
      <c r="J97" s="507"/>
      <c r="K97" s="507"/>
      <c r="L97" s="507"/>
      <c r="M97" s="507"/>
      <c r="N97" s="507"/>
      <c r="O97" s="507"/>
      <c r="P97" s="507"/>
      <c r="Q97" s="507"/>
      <c r="R97" s="507"/>
      <c r="S97" s="507"/>
      <c r="T97" s="507"/>
      <c r="U97" s="507"/>
      <c r="V97" s="507"/>
      <c r="W97" s="507"/>
      <c r="X97" s="507"/>
      <c r="Y97" s="373"/>
      <c r="Z97" s="373"/>
      <c r="AA97" s="374"/>
      <c r="AB97" s="671" t="s">
        <v>182</v>
      </c>
      <c r="AC97" s="671"/>
      <c r="AD97" s="671"/>
      <c r="AE97" s="672"/>
      <c r="AF97" s="380">
        <f t="shared" si="5"/>
        <v>500</v>
      </c>
      <c r="AG97" s="383" t="s">
        <v>5</v>
      </c>
      <c r="AH97" s="384">
        <f t="shared" si="6"/>
        <v>50</v>
      </c>
      <c r="AI97" s="383" t="s">
        <v>8</v>
      </c>
      <c r="AJ97" s="385">
        <f t="shared" si="7"/>
        <v>100</v>
      </c>
      <c r="AK97" s="382" t="s">
        <v>5</v>
      </c>
      <c r="AL97" s="375">
        <f t="shared" si="8"/>
        <v>150</v>
      </c>
      <c r="AM97" s="376" t="s">
        <v>8</v>
      </c>
    </row>
    <row r="98" spans="2:39" s="284" customFormat="1" ht="21.75" customHeight="1">
      <c r="B98" s="411" t="s">
        <v>32</v>
      </c>
      <c r="C98" s="412"/>
      <c r="D98" s="412"/>
      <c r="E98" s="412"/>
      <c r="F98" s="319"/>
      <c r="G98" s="320"/>
      <c r="H98" s="320"/>
      <c r="I98" s="412" t="s">
        <v>124</v>
      </c>
      <c r="J98" s="418"/>
      <c r="K98" s="418"/>
      <c r="L98" s="418"/>
      <c r="M98" s="418"/>
      <c r="N98" s="418"/>
      <c r="O98" s="418"/>
      <c r="P98" s="418"/>
      <c r="Q98" s="418"/>
      <c r="R98" s="418"/>
      <c r="S98" s="418"/>
      <c r="T98" s="418"/>
      <c r="U98" s="418"/>
      <c r="V98" s="418"/>
      <c r="W98" s="418"/>
      <c r="X98" s="418"/>
      <c r="Y98" s="321"/>
      <c r="Z98" s="321"/>
      <c r="AA98" s="322"/>
      <c r="AB98" s="419" t="s">
        <v>110</v>
      </c>
      <c r="AC98" s="419"/>
      <c r="AD98" s="419"/>
      <c r="AE98" s="420"/>
      <c r="AF98" s="34">
        <f t="shared" si="5"/>
        <v>80</v>
      </c>
      <c r="AG98" s="40" t="s">
        <v>5</v>
      </c>
      <c r="AH98" s="93">
        <f t="shared" si="6"/>
        <v>8</v>
      </c>
      <c r="AI98" s="40" t="s">
        <v>8</v>
      </c>
      <c r="AJ98" s="41">
        <f t="shared" si="7"/>
        <v>16</v>
      </c>
      <c r="AK98" s="116" t="s">
        <v>5</v>
      </c>
      <c r="AL98" s="323">
        <f t="shared" si="8"/>
        <v>24</v>
      </c>
      <c r="AM98" s="324" t="s">
        <v>8</v>
      </c>
    </row>
    <row r="99" spans="2:39" s="284" customFormat="1" ht="21.75" customHeight="1">
      <c r="B99" s="503" t="s">
        <v>185</v>
      </c>
      <c r="C99" s="506"/>
      <c r="D99" s="506"/>
      <c r="E99" s="506"/>
      <c r="F99" s="371"/>
      <c r="G99" s="372"/>
      <c r="H99" s="372"/>
      <c r="I99" s="506" t="s">
        <v>115</v>
      </c>
      <c r="J99" s="507"/>
      <c r="K99" s="507"/>
      <c r="L99" s="507"/>
      <c r="M99" s="507"/>
      <c r="N99" s="507"/>
      <c r="O99" s="507"/>
      <c r="P99" s="507"/>
      <c r="Q99" s="507"/>
      <c r="R99" s="507"/>
      <c r="S99" s="507"/>
      <c r="T99" s="507"/>
      <c r="U99" s="507"/>
      <c r="V99" s="507"/>
      <c r="W99" s="507"/>
      <c r="X99" s="507"/>
      <c r="Y99" s="373"/>
      <c r="Z99" s="373"/>
      <c r="AA99" s="374"/>
      <c r="AB99" s="671" t="s">
        <v>105</v>
      </c>
      <c r="AC99" s="671"/>
      <c r="AD99" s="671"/>
      <c r="AE99" s="672"/>
      <c r="AF99" s="380">
        <f t="shared" si="5"/>
        <v>1000</v>
      </c>
      <c r="AG99" s="109" t="s">
        <v>5</v>
      </c>
      <c r="AH99" s="110">
        <f t="shared" si="6"/>
        <v>100</v>
      </c>
      <c r="AI99" s="109" t="s">
        <v>8</v>
      </c>
      <c r="AJ99" s="381">
        <f t="shared" si="7"/>
        <v>200</v>
      </c>
      <c r="AK99" s="382" t="s">
        <v>5</v>
      </c>
      <c r="AL99" s="375">
        <f t="shared" si="8"/>
        <v>300</v>
      </c>
      <c r="AM99" s="376" t="s">
        <v>8</v>
      </c>
    </row>
    <row r="100" spans="2:39" s="284" customFormat="1" ht="21.75" customHeight="1">
      <c r="B100" s="503" t="s">
        <v>186</v>
      </c>
      <c r="C100" s="506"/>
      <c r="D100" s="506"/>
      <c r="E100" s="506"/>
      <c r="F100" s="371"/>
      <c r="G100" s="372"/>
      <c r="H100" s="372"/>
      <c r="I100" s="506" t="s">
        <v>115</v>
      </c>
      <c r="J100" s="507"/>
      <c r="K100" s="507"/>
      <c r="L100" s="507"/>
      <c r="M100" s="507"/>
      <c r="N100" s="507"/>
      <c r="O100" s="507"/>
      <c r="P100" s="507"/>
      <c r="Q100" s="507"/>
      <c r="R100" s="507"/>
      <c r="S100" s="507"/>
      <c r="T100" s="507"/>
      <c r="U100" s="507"/>
      <c r="V100" s="507"/>
      <c r="W100" s="507"/>
      <c r="X100" s="507"/>
      <c r="Y100" s="373"/>
      <c r="Z100" s="373"/>
      <c r="AA100" s="374"/>
      <c r="AB100" s="671" t="s">
        <v>187</v>
      </c>
      <c r="AC100" s="671"/>
      <c r="AD100" s="671"/>
      <c r="AE100" s="672"/>
      <c r="AF100" s="380">
        <f t="shared" si="5"/>
        <v>100</v>
      </c>
      <c r="AG100" s="109" t="s">
        <v>5</v>
      </c>
      <c r="AH100" s="110">
        <f t="shared" si="6"/>
        <v>10</v>
      </c>
      <c r="AI100" s="109" t="s">
        <v>8</v>
      </c>
      <c r="AJ100" s="381">
        <f t="shared" si="7"/>
        <v>20</v>
      </c>
      <c r="AK100" s="382" t="s">
        <v>5</v>
      </c>
      <c r="AL100" s="375">
        <f t="shared" si="8"/>
        <v>30</v>
      </c>
      <c r="AM100" s="376" t="s">
        <v>8</v>
      </c>
    </row>
    <row r="101" spans="2:39" s="284" customFormat="1" ht="21.75" customHeight="1">
      <c r="B101" s="400" t="s">
        <v>142</v>
      </c>
      <c r="C101" s="401"/>
      <c r="D101" s="401"/>
      <c r="E101" s="401"/>
      <c r="F101" s="278"/>
      <c r="G101" s="279"/>
      <c r="H101" s="279"/>
      <c r="I101" s="401" t="s">
        <v>17</v>
      </c>
      <c r="J101" s="402"/>
      <c r="K101" s="402"/>
      <c r="L101" s="402"/>
      <c r="M101" s="402"/>
      <c r="N101" s="402"/>
      <c r="O101" s="402"/>
      <c r="P101" s="402"/>
      <c r="Q101" s="402"/>
      <c r="R101" s="402"/>
      <c r="S101" s="402"/>
      <c r="T101" s="402"/>
      <c r="U101" s="402"/>
      <c r="V101" s="402"/>
      <c r="W101" s="402"/>
      <c r="X101" s="402"/>
      <c r="Y101" s="280"/>
      <c r="Z101" s="280"/>
      <c r="AA101" s="281"/>
      <c r="AB101" s="677" t="s">
        <v>143</v>
      </c>
      <c r="AC101" s="677"/>
      <c r="AD101" s="677"/>
      <c r="AE101" s="678"/>
      <c r="AF101" s="37">
        <f t="shared" si="5"/>
        <v>220</v>
      </c>
      <c r="AG101" s="38" t="s">
        <v>5</v>
      </c>
      <c r="AH101" s="97">
        <f t="shared" si="6"/>
        <v>22</v>
      </c>
      <c r="AI101" s="38" t="s">
        <v>8</v>
      </c>
      <c r="AJ101" s="39">
        <f t="shared" si="7"/>
        <v>44</v>
      </c>
      <c r="AK101" s="118" t="s">
        <v>5</v>
      </c>
      <c r="AL101" s="282">
        <f t="shared" si="8"/>
        <v>66</v>
      </c>
      <c r="AM101" s="283" t="s">
        <v>8</v>
      </c>
    </row>
    <row r="102" spans="2:39" s="284" customFormat="1" ht="21.75" customHeight="1">
      <c r="B102" s="405" t="s">
        <v>45</v>
      </c>
      <c r="C102" s="406"/>
      <c r="D102" s="406"/>
      <c r="E102" s="406"/>
      <c r="F102" s="307"/>
      <c r="G102" s="308"/>
      <c r="H102" s="308"/>
      <c r="I102" s="407" t="s">
        <v>46</v>
      </c>
      <c r="J102" s="408"/>
      <c r="K102" s="408"/>
      <c r="L102" s="408"/>
      <c r="M102" s="408"/>
      <c r="N102" s="408"/>
      <c r="O102" s="408"/>
      <c r="P102" s="408"/>
      <c r="Q102" s="408"/>
      <c r="R102" s="408"/>
      <c r="S102" s="408"/>
      <c r="T102" s="408"/>
      <c r="U102" s="408"/>
      <c r="V102" s="408"/>
      <c r="W102" s="408"/>
      <c r="X102" s="408"/>
      <c r="Y102" s="309"/>
      <c r="Z102" s="309"/>
      <c r="AA102" s="310"/>
      <c r="AB102" s="679" t="s">
        <v>145</v>
      </c>
      <c r="AC102" s="679"/>
      <c r="AD102" s="679"/>
      <c r="AE102" s="680"/>
      <c r="AF102" s="148">
        <f t="shared" si="5"/>
        <v>180</v>
      </c>
      <c r="AG102" s="149" t="s">
        <v>5</v>
      </c>
      <c r="AH102" s="150">
        <f t="shared" si="6"/>
        <v>18</v>
      </c>
      <c r="AI102" s="149" t="s">
        <v>8</v>
      </c>
      <c r="AJ102" s="151">
        <f t="shared" si="7"/>
        <v>36</v>
      </c>
      <c r="AK102" s="152" t="s">
        <v>5</v>
      </c>
      <c r="AL102" s="311">
        <f t="shared" si="8"/>
        <v>54</v>
      </c>
      <c r="AM102" s="312" t="s">
        <v>8</v>
      </c>
    </row>
    <row r="103" spans="2:39" s="284" customFormat="1" ht="21.75" customHeight="1">
      <c r="B103" s="500" t="s">
        <v>48</v>
      </c>
      <c r="C103" s="501"/>
      <c r="D103" s="501"/>
      <c r="E103" s="501"/>
      <c r="F103" s="313"/>
      <c r="G103" s="314"/>
      <c r="H103" s="314"/>
      <c r="I103" s="501" t="s">
        <v>17</v>
      </c>
      <c r="J103" s="502"/>
      <c r="K103" s="502"/>
      <c r="L103" s="502"/>
      <c r="M103" s="502"/>
      <c r="N103" s="502"/>
      <c r="O103" s="502"/>
      <c r="P103" s="502"/>
      <c r="Q103" s="502"/>
      <c r="R103" s="502"/>
      <c r="S103" s="502"/>
      <c r="T103" s="502"/>
      <c r="U103" s="502"/>
      <c r="V103" s="502"/>
      <c r="W103" s="502"/>
      <c r="X103" s="502"/>
      <c r="Y103" s="315"/>
      <c r="Z103" s="315"/>
      <c r="AA103" s="316"/>
      <c r="AB103" s="681" t="s">
        <v>146</v>
      </c>
      <c r="AC103" s="681"/>
      <c r="AD103" s="681"/>
      <c r="AE103" s="682"/>
      <c r="AF103" s="44">
        <f t="shared" si="5"/>
        <v>60</v>
      </c>
      <c r="AG103" s="35" t="s">
        <v>5</v>
      </c>
      <c r="AH103" s="94">
        <f t="shared" si="6"/>
        <v>6</v>
      </c>
      <c r="AI103" s="35" t="s">
        <v>8</v>
      </c>
      <c r="AJ103" s="45">
        <f t="shared" si="7"/>
        <v>12</v>
      </c>
      <c r="AK103" s="117" t="s">
        <v>5</v>
      </c>
      <c r="AL103" s="317">
        <f t="shared" si="8"/>
        <v>18</v>
      </c>
      <c r="AM103" s="318" t="s">
        <v>8</v>
      </c>
    </row>
    <row r="104" ht="11.25" customHeight="1"/>
    <row r="105" spans="2:38" ht="19.5" customHeight="1" thickBot="1">
      <c r="B105" s="620" t="s">
        <v>188</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row>
    <row r="106" spans="2:39" ht="18.75" customHeight="1">
      <c r="B106" s="556"/>
      <c r="C106" s="557"/>
      <c r="D106" s="441" t="s">
        <v>0</v>
      </c>
      <c r="E106" s="442"/>
      <c r="F106" s="442"/>
      <c r="G106" s="442"/>
      <c r="H106" s="442"/>
      <c r="I106" s="442"/>
      <c r="J106" s="442"/>
      <c r="K106" s="442"/>
      <c r="L106" s="443"/>
      <c r="M106" s="441" t="s">
        <v>1</v>
      </c>
      <c r="N106" s="442"/>
      <c r="O106" s="442"/>
      <c r="P106" s="442"/>
      <c r="Q106" s="442"/>
      <c r="R106" s="442"/>
      <c r="S106" s="442"/>
      <c r="T106" s="442"/>
      <c r="U106" s="443"/>
      <c r="V106" s="441" t="s">
        <v>2</v>
      </c>
      <c r="W106" s="442"/>
      <c r="X106" s="442"/>
      <c r="Y106" s="442"/>
      <c r="Z106" s="442"/>
      <c r="AA106" s="442"/>
      <c r="AB106" s="442"/>
      <c r="AC106" s="442"/>
      <c r="AD106" s="443"/>
      <c r="AE106" s="441" t="s">
        <v>111</v>
      </c>
      <c r="AF106" s="442"/>
      <c r="AG106" s="442"/>
      <c r="AH106" s="442"/>
      <c r="AI106" s="442"/>
      <c r="AJ106" s="442"/>
      <c r="AK106" s="442"/>
      <c r="AL106" s="442"/>
      <c r="AM106" s="443"/>
    </row>
    <row r="107" spans="2:39" ht="24" customHeight="1">
      <c r="B107" s="558"/>
      <c r="C107" s="559"/>
      <c r="D107" s="7" t="s">
        <v>69</v>
      </c>
      <c r="E107" s="386" t="s">
        <v>68</v>
      </c>
      <c r="F107" s="451"/>
      <c r="G107" s="673" t="s">
        <v>64</v>
      </c>
      <c r="H107" s="674"/>
      <c r="I107" s="674"/>
      <c r="J107" s="674"/>
      <c r="K107" s="674"/>
      <c r="L107" s="675"/>
      <c r="M107" s="7" t="s">
        <v>69</v>
      </c>
      <c r="N107" s="386" t="s">
        <v>68</v>
      </c>
      <c r="O107" s="451"/>
      <c r="P107" s="673" t="s">
        <v>64</v>
      </c>
      <c r="Q107" s="674"/>
      <c r="R107" s="674"/>
      <c r="S107" s="674"/>
      <c r="T107" s="674"/>
      <c r="U107" s="675"/>
      <c r="V107" s="7" t="s">
        <v>69</v>
      </c>
      <c r="W107" s="386" t="s">
        <v>68</v>
      </c>
      <c r="X107" s="451"/>
      <c r="Y107" s="673" t="s">
        <v>64</v>
      </c>
      <c r="Z107" s="674"/>
      <c r="AA107" s="674"/>
      <c r="AB107" s="674"/>
      <c r="AC107" s="674"/>
      <c r="AD107" s="675"/>
      <c r="AE107" s="7" t="s">
        <v>69</v>
      </c>
      <c r="AF107" s="389" t="s">
        <v>68</v>
      </c>
      <c r="AG107" s="621"/>
      <c r="AH107" s="673" t="s">
        <v>64</v>
      </c>
      <c r="AI107" s="674"/>
      <c r="AJ107" s="674"/>
      <c r="AK107" s="674"/>
      <c r="AL107" s="674"/>
      <c r="AM107" s="675"/>
    </row>
    <row r="108" spans="2:39" ht="17.25" customHeight="1" thickBot="1">
      <c r="B108" s="560"/>
      <c r="C108" s="561"/>
      <c r="D108" s="91" t="s">
        <v>83</v>
      </c>
      <c r="E108" s="416" t="s">
        <v>67</v>
      </c>
      <c r="F108" s="417"/>
      <c r="G108" s="438" t="s">
        <v>65</v>
      </c>
      <c r="H108" s="438"/>
      <c r="I108" s="438" t="s">
        <v>66</v>
      </c>
      <c r="J108" s="439"/>
      <c r="K108" s="438" t="s">
        <v>112</v>
      </c>
      <c r="L108" s="446"/>
      <c r="M108" s="91" t="s">
        <v>82</v>
      </c>
      <c r="N108" s="416" t="s">
        <v>67</v>
      </c>
      <c r="O108" s="417"/>
      <c r="P108" s="438" t="s">
        <v>65</v>
      </c>
      <c r="Q108" s="438"/>
      <c r="R108" s="438" t="s">
        <v>66</v>
      </c>
      <c r="S108" s="439"/>
      <c r="T108" s="438" t="s">
        <v>112</v>
      </c>
      <c r="U108" s="446"/>
      <c r="V108" s="91" t="s">
        <v>82</v>
      </c>
      <c r="W108" s="416" t="s">
        <v>67</v>
      </c>
      <c r="X108" s="417"/>
      <c r="Y108" s="438" t="s">
        <v>65</v>
      </c>
      <c r="Z108" s="438"/>
      <c r="AA108" s="438" t="s">
        <v>66</v>
      </c>
      <c r="AB108" s="439"/>
      <c r="AC108" s="438" t="s">
        <v>112</v>
      </c>
      <c r="AD108" s="446"/>
      <c r="AE108" s="91" t="s">
        <v>82</v>
      </c>
      <c r="AF108" s="416" t="s">
        <v>67</v>
      </c>
      <c r="AG108" s="417"/>
      <c r="AH108" s="438" t="s">
        <v>65</v>
      </c>
      <c r="AI108" s="438"/>
      <c r="AJ108" s="438" t="s">
        <v>66</v>
      </c>
      <c r="AK108" s="439"/>
      <c r="AL108" s="438" t="s">
        <v>112</v>
      </c>
      <c r="AM108" s="446"/>
    </row>
    <row r="109" spans="2:39" ht="27" customHeight="1">
      <c r="B109" s="8" t="s">
        <v>57</v>
      </c>
      <c r="C109" s="9" t="s">
        <v>4</v>
      </c>
      <c r="D109" s="259">
        <v>442</v>
      </c>
      <c r="E109" s="260">
        <f>ROUNDDOWN(D109*10,0)</f>
        <v>4420</v>
      </c>
      <c r="F109" s="261" t="s">
        <v>5</v>
      </c>
      <c r="G109" s="239">
        <f>ROUNDUP(E109*10%,0)</f>
        <v>442</v>
      </c>
      <c r="H109" s="261" t="s">
        <v>5</v>
      </c>
      <c r="I109" s="239">
        <f>ROUNDUP(E109*20%,0)</f>
        <v>884</v>
      </c>
      <c r="J109" s="261" t="s">
        <v>5</v>
      </c>
      <c r="K109" s="238">
        <f>ROUNDUP(E109*30%,0)</f>
        <v>1326</v>
      </c>
      <c r="L109" s="237" t="s">
        <v>5</v>
      </c>
      <c r="M109" s="259">
        <v>442</v>
      </c>
      <c r="N109" s="260">
        <f>ROUNDDOWN(M109*10,0)</f>
        <v>4420</v>
      </c>
      <c r="O109" s="261" t="s">
        <v>5</v>
      </c>
      <c r="P109" s="239">
        <f>ROUNDUP(N109*10%,0)</f>
        <v>442</v>
      </c>
      <c r="Q109" s="261" t="s">
        <v>8</v>
      </c>
      <c r="R109" s="239">
        <f>ROUNDUP(N109*20%,0)</f>
        <v>884</v>
      </c>
      <c r="S109" s="261" t="s">
        <v>5</v>
      </c>
      <c r="T109" s="238">
        <f>ROUNDUP(N109*30%,0)</f>
        <v>1326</v>
      </c>
      <c r="U109" s="237" t="s">
        <v>5</v>
      </c>
      <c r="V109" s="259">
        <v>503</v>
      </c>
      <c r="W109" s="260">
        <f>ROUNDDOWN(V109*10,0)</f>
        <v>5030</v>
      </c>
      <c r="X109" s="261" t="s">
        <v>5</v>
      </c>
      <c r="Y109" s="239">
        <f>ROUNDUP(W109*10%,0)</f>
        <v>503</v>
      </c>
      <c r="Z109" s="261" t="s">
        <v>8</v>
      </c>
      <c r="AA109" s="239">
        <f>ROUNDUP(W109*20%,0)</f>
        <v>1006</v>
      </c>
      <c r="AB109" s="262" t="s">
        <v>5</v>
      </c>
      <c r="AC109" s="238">
        <f>ROUNDUP(W109*30%,0)</f>
        <v>1509</v>
      </c>
      <c r="AD109" s="237" t="s">
        <v>5</v>
      </c>
      <c r="AE109" s="263">
        <v>503</v>
      </c>
      <c r="AF109" s="260">
        <f>ROUNDDOWN(AE109*10,0)</f>
        <v>5030</v>
      </c>
      <c r="AG109" s="261" t="s">
        <v>5</v>
      </c>
      <c r="AH109" s="239">
        <f>ROUNDUP(AF109*10%,0)</f>
        <v>503</v>
      </c>
      <c r="AI109" s="261" t="s">
        <v>8</v>
      </c>
      <c r="AJ109" s="239">
        <f>ROUNDUP(AF109*20%,0)</f>
        <v>1006</v>
      </c>
      <c r="AK109" s="261" t="s">
        <v>5</v>
      </c>
      <c r="AL109" s="239">
        <f>ROUNDUP(AF109*30%,0)</f>
        <v>1509</v>
      </c>
      <c r="AM109" s="242" t="s">
        <v>5</v>
      </c>
    </row>
    <row r="110" spans="2:39" ht="27" customHeight="1" thickBot="1">
      <c r="B110" s="19" t="s">
        <v>58</v>
      </c>
      <c r="C110" s="20" t="s">
        <v>7</v>
      </c>
      <c r="D110" s="251">
        <v>548</v>
      </c>
      <c r="E110" s="252">
        <f>ROUNDDOWN(D110*10,0)</f>
        <v>5480</v>
      </c>
      <c r="F110" s="253" t="s">
        <v>5</v>
      </c>
      <c r="G110" s="254">
        <f>ROUNDUP(E110*10%,0)</f>
        <v>548</v>
      </c>
      <c r="H110" s="253" t="s">
        <v>5</v>
      </c>
      <c r="I110" s="254">
        <f>ROUNDUP(E110*20%,0)</f>
        <v>1096</v>
      </c>
      <c r="J110" s="253" t="s">
        <v>5</v>
      </c>
      <c r="K110" s="254">
        <f>ROUNDUP(E110*30%,0)</f>
        <v>1644</v>
      </c>
      <c r="L110" s="255" t="s">
        <v>8</v>
      </c>
      <c r="M110" s="251">
        <v>548</v>
      </c>
      <c r="N110" s="252">
        <f>ROUNDDOWN(M110*10,0)</f>
        <v>5480</v>
      </c>
      <c r="O110" s="253" t="s">
        <v>8</v>
      </c>
      <c r="P110" s="254">
        <f>ROUNDUP(N110*10%,0)</f>
        <v>548</v>
      </c>
      <c r="Q110" s="253" t="s">
        <v>8</v>
      </c>
      <c r="R110" s="254">
        <f>ROUNDUP(N110*20%,0)</f>
        <v>1096</v>
      </c>
      <c r="S110" s="253" t="s">
        <v>5</v>
      </c>
      <c r="T110" s="254">
        <f>ROUNDUP(N110*30%,0)</f>
        <v>1644</v>
      </c>
      <c r="U110" s="255" t="s">
        <v>8</v>
      </c>
      <c r="V110" s="256">
        <v>623</v>
      </c>
      <c r="W110" s="252">
        <f>ROUNDDOWN(V110*10,0)</f>
        <v>6230</v>
      </c>
      <c r="X110" s="253" t="s">
        <v>8</v>
      </c>
      <c r="Y110" s="254">
        <f>ROUNDUP(W110*10%,0)</f>
        <v>623</v>
      </c>
      <c r="Z110" s="253" t="s">
        <v>8</v>
      </c>
      <c r="AA110" s="254">
        <f>ROUNDUP(W110*20%,0)</f>
        <v>1246</v>
      </c>
      <c r="AB110" s="257" t="s">
        <v>5</v>
      </c>
      <c r="AC110" s="254">
        <f>ROUNDUP(W110*30%,0)</f>
        <v>1869</v>
      </c>
      <c r="AD110" s="255" t="s">
        <v>8</v>
      </c>
      <c r="AE110" s="258">
        <v>623</v>
      </c>
      <c r="AF110" s="252">
        <f>ROUNDDOWN(AE110*10,0)</f>
        <v>6230</v>
      </c>
      <c r="AG110" s="253" t="s">
        <v>8</v>
      </c>
      <c r="AH110" s="254">
        <f>ROUNDUP(AF110*10%,0)</f>
        <v>623</v>
      </c>
      <c r="AI110" s="253" t="s">
        <v>8</v>
      </c>
      <c r="AJ110" s="254">
        <f>ROUNDUP(AF110*20%,0)</f>
        <v>1246</v>
      </c>
      <c r="AK110" s="253" t="s">
        <v>5</v>
      </c>
      <c r="AL110" s="254">
        <f>ROUNDUP(AF110*30%,0)</f>
        <v>1869</v>
      </c>
      <c r="AM110" s="255" t="s">
        <v>5</v>
      </c>
    </row>
    <row r="111" ht="11.25" customHeight="1"/>
    <row r="112" ht="11.25" customHeight="1"/>
    <row r="113" ht="11.25" customHeight="1"/>
    <row r="114" ht="23.25" customHeight="1" thickBot="1">
      <c r="B114" s="65" t="s">
        <v>63</v>
      </c>
    </row>
    <row r="115" spans="2:38" ht="30.75" customHeight="1">
      <c r="B115" s="425" t="s">
        <v>49</v>
      </c>
      <c r="C115" s="480"/>
      <c r="D115" s="480"/>
      <c r="E115" s="429" t="s">
        <v>50</v>
      </c>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1"/>
    </row>
    <row r="116" spans="2:38" ht="16.5" customHeight="1">
      <c r="B116" s="481"/>
      <c r="C116" s="393"/>
      <c r="D116" s="393"/>
      <c r="E116" s="432" t="s">
        <v>51</v>
      </c>
      <c r="F116" s="433"/>
      <c r="G116" s="433"/>
      <c r="H116" s="433"/>
      <c r="I116" s="433"/>
      <c r="J116" s="433"/>
      <c r="K116" s="433"/>
      <c r="L116" s="433"/>
      <c r="M116" s="433"/>
      <c r="N116" s="482"/>
      <c r="O116" s="432" t="s">
        <v>190</v>
      </c>
      <c r="P116" s="433"/>
      <c r="Q116" s="433"/>
      <c r="R116" s="483"/>
      <c r="S116" s="483"/>
      <c r="T116" s="483"/>
      <c r="U116" s="483"/>
      <c r="V116" s="483"/>
      <c r="W116" s="483"/>
      <c r="X116" s="483"/>
      <c r="Y116" s="483"/>
      <c r="Z116" s="483"/>
      <c r="AA116" s="484"/>
      <c r="AB116" s="713" t="s">
        <v>52</v>
      </c>
      <c r="AC116" s="714"/>
      <c r="AD116" s="714"/>
      <c r="AE116" s="714"/>
      <c r="AF116" s="714"/>
      <c r="AG116" s="714"/>
      <c r="AH116" s="714"/>
      <c r="AI116" s="714"/>
      <c r="AJ116" s="714"/>
      <c r="AK116" s="714"/>
      <c r="AL116" s="715"/>
    </row>
    <row r="117" spans="2:38" ht="36.75" customHeight="1">
      <c r="B117" s="457" t="s">
        <v>53</v>
      </c>
      <c r="C117" s="458"/>
      <c r="D117" s="459"/>
      <c r="E117" s="460" t="s">
        <v>87</v>
      </c>
      <c r="F117" s="461"/>
      <c r="G117" s="461"/>
      <c r="H117" s="461"/>
      <c r="I117" s="461"/>
      <c r="J117" s="461"/>
      <c r="K117" s="461"/>
      <c r="L117" s="461"/>
      <c r="M117" s="461"/>
      <c r="N117" s="462"/>
      <c r="O117" s="490" t="s">
        <v>90</v>
      </c>
      <c r="P117" s="491"/>
      <c r="Q117" s="491"/>
      <c r="R117" s="492"/>
      <c r="S117" s="492"/>
      <c r="T117" s="492"/>
      <c r="U117" s="492"/>
      <c r="V117" s="492"/>
      <c r="W117" s="492"/>
      <c r="X117" s="492"/>
      <c r="Y117" s="492"/>
      <c r="Z117" s="492"/>
      <c r="AA117" s="493"/>
      <c r="AB117" s="435" t="s">
        <v>54</v>
      </c>
      <c r="AC117" s="436"/>
      <c r="AD117" s="436"/>
      <c r="AE117" s="436"/>
      <c r="AF117" s="436"/>
      <c r="AG117" s="436"/>
      <c r="AH117" s="436"/>
      <c r="AI117" s="436"/>
      <c r="AJ117" s="436"/>
      <c r="AK117" s="436"/>
      <c r="AL117" s="437"/>
    </row>
    <row r="118" spans="2:38" ht="36.75" customHeight="1">
      <c r="B118" s="457" t="s">
        <v>55</v>
      </c>
      <c r="C118" s="458"/>
      <c r="D118" s="459"/>
      <c r="E118" s="691" t="s">
        <v>88</v>
      </c>
      <c r="F118" s="488"/>
      <c r="G118" s="488"/>
      <c r="H118" s="488"/>
      <c r="I118" s="488"/>
      <c r="J118" s="488"/>
      <c r="K118" s="488"/>
      <c r="L118" s="488"/>
      <c r="M118" s="488"/>
      <c r="N118" s="489"/>
      <c r="O118" s="490" t="s">
        <v>91</v>
      </c>
      <c r="P118" s="491"/>
      <c r="Q118" s="491"/>
      <c r="R118" s="492"/>
      <c r="S118" s="492"/>
      <c r="T118" s="492"/>
      <c r="U118" s="492"/>
      <c r="V118" s="492"/>
      <c r="W118" s="492"/>
      <c r="X118" s="492"/>
      <c r="Y118" s="492"/>
      <c r="Z118" s="492"/>
      <c r="AA118" s="493"/>
      <c r="AB118" s="435" t="s">
        <v>54</v>
      </c>
      <c r="AC118" s="436"/>
      <c r="AD118" s="436"/>
      <c r="AE118" s="436"/>
      <c r="AF118" s="436"/>
      <c r="AG118" s="436"/>
      <c r="AH118" s="436"/>
      <c r="AI118" s="436"/>
      <c r="AJ118" s="436"/>
      <c r="AK118" s="436"/>
      <c r="AL118" s="437"/>
    </row>
    <row r="119" spans="2:38" ht="36.75" customHeight="1" thickBot="1">
      <c r="B119" s="457" t="s">
        <v>56</v>
      </c>
      <c r="C119" s="458"/>
      <c r="D119" s="459"/>
      <c r="E119" s="691" t="s">
        <v>89</v>
      </c>
      <c r="F119" s="488"/>
      <c r="G119" s="488"/>
      <c r="H119" s="488"/>
      <c r="I119" s="488"/>
      <c r="J119" s="488"/>
      <c r="K119" s="488"/>
      <c r="L119" s="488"/>
      <c r="M119" s="488"/>
      <c r="N119" s="489"/>
      <c r="O119" s="490" t="s">
        <v>92</v>
      </c>
      <c r="P119" s="491"/>
      <c r="Q119" s="491"/>
      <c r="R119" s="494"/>
      <c r="S119" s="494"/>
      <c r="T119" s="494"/>
      <c r="U119" s="494"/>
      <c r="V119" s="494"/>
      <c r="W119" s="494"/>
      <c r="X119" s="494"/>
      <c r="Y119" s="494"/>
      <c r="Z119" s="494"/>
      <c r="AA119" s="495"/>
      <c r="AB119" s="413" t="s">
        <v>54</v>
      </c>
      <c r="AC119" s="414"/>
      <c r="AD119" s="414"/>
      <c r="AE119" s="414"/>
      <c r="AF119" s="414"/>
      <c r="AG119" s="414"/>
      <c r="AH119" s="414"/>
      <c r="AI119" s="414"/>
      <c r="AJ119" s="414"/>
      <c r="AK119" s="414"/>
      <c r="AL119" s="415"/>
    </row>
    <row r="120" spans="2:37" ht="18" customHeight="1" thickBot="1">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4"/>
      <c r="AC120" s="464"/>
      <c r="AD120" s="464"/>
      <c r="AE120" s="464"/>
      <c r="AF120" s="464"/>
      <c r="AG120" s="464"/>
      <c r="AH120" s="464"/>
      <c r="AI120" s="464"/>
      <c r="AJ120" s="464"/>
      <c r="AK120" s="46"/>
    </row>
    <row r="121" spans="2:38" ht="24.75" customHeight="1">
      <c r="B121" s="635" t="s">
        <v>125</v>
      </c>
      <c r="C121" s="636"/>
      <c r="D121" s="636"/>
      <c r="E121" s="467" t="s">
        <v>151</v>
      </c>
      <c r="F121" s="467"/>
      <c r="G121" s="467"/>
      <c r="H121" s="467"/>
      <c r="I121" s="467"/>
      <c r="J121" s="467"/>
      <c r="K121" s="467"/>
      <c r="L121" s="467"/>
      <c r="M121" s="467"/>
      <c r="N121" s="467"/>
      <c r="O121" s="467"/>
      <c r="P121" s="467"/>
      <c r="Q121" s="467"/>
      <c r="R121" s="467"/>
      <c r="S121" s="467"/>
      <c r="T121" s="467"/>
      <c r="U121" s="467"/>
      <c r="V121" s="467"/>
      <c r="W121" s="467"/>
      <c r="X121" s="468"/>
      <c r="Y121" s="468"/>
      <c r="Z121" s="468"/>
      <c r="AA121" s="468"/>
      <c r="AB121" s="468"/>
      <c r="AC121" s="468"/>
      <c r="AD121" s="468"/>
      <c r="AE121" s="468"/>
      <c r="AF121" s="468"/>
      <c r="AG121" s="468"/>
      <c r="AH121" s="468"/>
      <c r="AI121" s="468"/>
      <c r="AJ121" s="468"/>
      <c r="AK121" s="468"/>
      <c r="AL121" s="469"/>
    </row>
    <row r="122" spans="2:38" ht="24.75" customHeight="1">
      <c r="B122" s="637"/>
      <c r="C122" s="638"/>
      <c r="D122" s="638"/>
      <c r="E122" s="645" t="s">
        <v>51</v>
      </c>
      <c r="F122" s="648"/>
      <c r="G122" s="648"/>
      <c r="H122" s="648"/>
      <c r="I122" s="648"/>
      <c r="J122" s="648"/>
      <c r="K122" s="648"/>
      <c r="L122" s="648"/>
      <c r="M122" s="648"/>
      <c r="N122" s="648"/>
      <c r="O122" s="645" t="s">
        <v>190</v>
      </c>
      <c r="P122" s="466"/>
      <c r="Q122" s="466"/>
      <c r="R122" s="466"/>
      <c r="S122" s="466"/>
      <c r="T122" s="466"/>
      <c r="U122" s="466"/>
      <c r="V122" s="466"/>
      <c r="W122" s="466"/>
      <c r="X122" s="466"/>
      <c r="Y122" s="466"/>
      <c r="Z122" s="466"/>
      <c r="AA122" s="466"/>
      <c r="AB122" s="632" t="s">
        <v>127</v>
      </c>
      <c r="AC122" s="466"/>
      <c r="AD122" s="466"/>
      <c r="AE122" s="466"/>
      <c r="AF122" s="466"/>
      <c r="AG122" s="466"/>
      <c r="AH122" s="466"/>
      <c r="AI122" s="466"/>
      <c r="AJ122" s="466"/>
      <c r="AK122" s="466"/>
      <c r="AL122" s="471"/>
    </row>
    <row r="123" spans="2:38" ht="33.75" customHeight="1">
      <c r="B123" s="639" t="s">
        <v>53</v>
      </c>
      <c r="C123" s="640"/>
      <c r="D123" s="640"/>
      <c r="E123" s="641" t="s">
        <v>157</v>
      </c>
      <c r="F123" s="642"/>
      <c r="G123" s="642"/>
      <c r="H123" s="642"/>
      <c r="I123" s="642"/>
      <c r="J123" s="642"/>
      <c r="K123" s="642"/>
      <c r="L123" s="642"/>
      <c r="M123" s="642"/>
      <c r="N123" s="642"/>
      <c r="O123" s="465" t="s">
        <v>129</v>
      </c>
      <c r="P123" s="466"/>
      <c r="Q123" s="466"/>
      <c r="R123" s="466"/>
      <c r="S123" s="466"/>
      <c r="T123" s="466"/>
      <c r="U123" s="466"/>
      <c r="V123" s="466"/>
      <c r="W123" s="466"/>
      <c r="X123" s="466"/>
      <c r="Y123" s="466"/>
      <c r="Z123" s="466"/>
      <c r="AA123" s="466"/>
      <c r="AB123" s="470" t="s">
        <v>128</v>
      </c>
      <c r="AC123" s="466"/>
      <c r="AD123" s="466"/>
      <c r="AE123" s="466"/>
      <c r="AF123" s="466"/>
      <c r="AG123" s="466"/>
      <c r="AH123" s="466"/>
      <c r="AI123" s="466"/>
      <c r="AJ123" s="466"/>
      <c r="AK123" s="466"/>
      <c r="AL123" s="471"/>
    </row>
    <row r="124" spans="2:38" ht="33.75" customHeight="1" thickBot="1">
      <c r="B124" s="633" t="s">
        <v>126</v>
      </c>
      <c r="C124" s="634"/>
      <c r="D124" s="634"/>
      <c r="E124" s="643" t="s">
        <v>158</v>
      </c>
      <c r="F124" s="644"/>
      <c r="G124" s="644"/>
      <c r="H124" s="644"/>
      <c r="I124" s="644"/>
      <c r="J124" s="644"/>
      <c r="K124" s="644"/>
      <c r="L124" s="644"/>
      <c r="M124" s="644"/>
      <c r="N124" s="644"/>
      <c r="O124" s="646" t="s">
        <v>130</v>
      </c>
      <c r="P124" s="647"/>
      <c r="Q124" s="647"/>
      <c r="R124" s="647"/>
      <c r="S124" s="647"/>
      <c r="T124" s="647"/>
      <c r="U124" s="647"/>
      <c r="V124" s="647"/>
      <c r="W124" s="647"/>
      <c r="X124" s="647"/>
      <c r="Y124" s="647"/>
      <c r="Z124" s="647"/>
      <c r="AA124" s="647"/>
      <c r="AB124" s="452" t="s">
        <v>128</v>
      </c>
      <c r="AC124" s="452"/>
      <c r="AD124" s="452"/>
      <c r="AE124" s="452"/>
      <c r="AF124" s="452"/>
      <c r="AG124" s="452"/>
      <c r="AH124" s="452"/>
      <c r="AI124" s="452"/>
      <c r="AJ124" s="452"/>
      <c r="AK124" s="452"/>
      <c r="AL124" s="453"/>
    </row>
    <row r="125" spans="2:38" ht="14.25" customHeight="1">
      <c r="B125" s="629"/>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1"/>
    </row>
    <row r="126" spans="2:38" ht="21" customHeight="1">
      <c r="B126" s="386" t="s">
        <v>153</v>
      </c>
      <c r="C126" s="387"/>
      <c r="D126" s="388"/>
      <c r="E126" s="649" t="s">
        <v>151</v>
      </c>
      <c r="F126" s="650"/>
      <c r="G126" s="650"/>
      <c r="H126" s="650"/>
      <c r="I126" s="650"/>
      <c r="J126" s="650"/>
      <c r="K126" s="650"/>
      <c r="L126" s="650"/>
      <c r="M126" s="650"/>
      <c r="N126" s="650"/>
      <c r="O126" s="650"/>
      <c r="P126" s="650"/>
      <c r="Q126" s="650"/>
      <c r="R126" s="650"/>
      <c r="S126" s="650"/>
      <c r="T126" s="650"/>
      <c r="U126" s="650"/>
      <c r="V126" s="650"/>
      <c r="W126" s="651"/>
      <c r="AI126" s="272"/>
      <c r="AJ126" s="272"/>
      <c r="AK126" s="272"/>
      <c r="AL126" s="272"/>
    </row>
    <row r="127" spans="2:38" ht="21" customHeight="1">
      <c r="B127" s="389"/>
      <c r="C127" s="390"/>
      <c r="D127" s="391"/>
      <c r="E127" s="432" t="s">
        <v>51</v>
      </c>
      <c r="F127" s="433"/>
      <c r="G127" s="433"/>
      <c r="H127" s="433"/>
      <c r="I127" s="433"/>
      <c r="J127" s="433"/>
      <c r="K127" s="433"/>
      <c r="L127" s="433"/>
      <c r="M127" s="433"/>
      <c r="N127" s="649" t="s">
        <v>190</v>
      </c>
      <c r="O127" s="650"/>
      <c r="P127" s="650"/>
      <c r="Q127" s="650"/>
      <c r="R127" s="650"/>
      <c r="S127" s="651"/>
      <c r="T127" s="652" t="s">
        <v>152</v>
      </c>
      <c r="U127" s="652"/>
      <c r="V127" s="652"/>
      <c r="W127" s="652"/>
      <c r="AI127" s="272"/>
      <c r="AJ127" s="272"/>
      <c r="AK127" s="272"/>
      <c r="AL127" s="272"/>
    </row>
    <row r="128" spans="2:38" ht="45.75" customHeight="1">
      <c r="B128" s="392"/>
      <c r="C128" s="393"/>
      <c r="D128" s="394"/>
      <c r="E128" s="653" t="s">
        <v>154</v>
      </c>
      <c r="F128" s="654"/>
      <c r="G128" s="654"/>
      <c r="H128" s="654"/>
      <c r="I128" s="654"/>
      <c r="J128" s="654"/>
      <c r="K128" s="654"/>
      <c r="L128" s="654"/>
      <c r="M128" s="654"/>
      <c r="N128" s="655" t="s">
        <v>159</v>
      </c>
      <c r="O128" s="656"/>
      <c r="P128" s="656"/>
      <c r="Q128" s="656"/>
      <c r="R128" s="656"/>
      <c r="S128" s="657"/>
      <c r="T128" s="658" t="s">
        <v>155</v>
      </c>
      <c r="U128" s="658"/>
      <c r="V128" s="658"/>
      <c r="W128" s="658"/>
      <c r="AI128" s="272"/>
      <c r="AJ128" s="272"/>
      <c r="AK128" s="272"/>
      <c r="AL128" s="272"/>
    </row>
    <row r="129" spans="2:38" ht="15" customHeight="1">
      <c r="B129" s="273"/>
      <c r="C129" s="273"/>
      <c r="D129" s="273"/>
      <c r="E129" s="274"/>
      <c r="F129" s="274"/>
      <c r="G129" s="274"/>
      <c r="H129" s="274"/>
      <c r="I129" s="274"/>
      <c r="J129" s="274"/>
      <c r="K129" s="274"/>
      <c r="L129" s="274"/>
      <c r="M129" s="274"/>
      <c r="N129" s="275"/>
      <c r="O129" s="275"/>
      <c r="P129" s="275"/>
      <c r="Q129" s="275"/>
      <c r="R129" s="275"/>
      <c r="S129" s="275"/>
      <c r="T129" s="276"/>
      <c r="U129" s="276"/>
      <c r="V129" s="276"/>
      <c r="W129" s="276"/>
      <c r="AI129" s="272"/>
      <c r="AJ129" s="272"/>
      <c r="AK129" s="272"/>
      <c r="AL129" s="272"/>
    </row>
    <row r="130" spans="2:38" ht="39" customHeight="1">
      <c r="B130" s="395" t="s">
        <v>156</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7"/>
      <c r="Y130" s="397"/>
      <c r="Z130" s="397"/>
      <c r="AA130" s="397"/>
      <c r="AB130" s="397"/>
      <c r="AC130" s="397"/>
      <c r="AD130" s="397"/>
      <c r="AE130" s="397"/>
      <c r="AF130" s="397"/>
      <c r="AG130" s="397"/>
      <c r="AH130" s="397"/>
      <c r="AI130" s="272"/>
      <c r="AJ130" s="272"/>
      <c r="AK130" s="272"/>
      <c r="AL130" s="272"/>
    </row>
  </sheetData>
  <sheetProtection/>
  <mergeCells count="342">
    <mergeCell ref="AL108:AM108"/>
    <mergeCell ref="B105:AL105"/>
    <mergeCell ref="W108:X108"/>
    <mergeCell ref="Y108:Z108"/>
    <mergeCell ref="AA108:AB108"/>
    <mergeCell ref="AC108:AD108"/>
    <mergeCell ref="AF108:AG108"/>
    <mergeCell ref="AH108:AI108"/>
    <mergeCell ref="AF107:AG107"/>
    <mergeCell ref="N108:O108"/>
    <mergeCell ref="P108:Q108"/>
    <mergeCell ref="R108:S108"/>
    <mergeCell ref="T108:U108"/>
    <mergeCell ref="W107:X107"/>
    <mergeCell ref="AJ108:AK108"/>
    <mergeCell ref="B100:E100"/>
    <mergeCell ref="I100:X100"/>
    <mergeCell ref="AB100:AE100"/>
    <mergeCell ref="B106:C108"/>
    <mergeCell ref="D106:L106"/>
    <mergeCell ref="M106:U106"/>
    <mergeCell ref="V106:AD106"/>
    <mergeCell ref="AE106:AM106"/>
    <mergeCell ref="E107:F107"/>
    <mergeCell ref="G107:L107"/>
    <mergeCell ref="B81:AL81"/>
    <mergeCell ref="B82:AL82"/>
    <mergeCell ref="B97:E97"/>
    <mergeCell ref="I97:X97"/>
    <mergeCell ref="AB97:AE97"/>
    <mergeCell ref="B99:E99"/>
    <mergeCell ref="I99:X99"/>
    <mergeCell ref="AB99:AE99"/>
    <mergeCell ref="B98:E98"/>
    <mergeCell ref="I93:X93"/>
    <mergeCell ref="B54:E54"/>
    <mergeCell ref="I54:X54"/>
    <mergeCell ref="AB54:AE54"/>
    <mergeCell ref="B78:AL78"/>
    <mergeCell ref="B79:AL79"/>
    <mergeCell ref="B80:AL80"/>
    <mergeCell ref="AH62:AI62"/>
    <mergeCell ref="AJ62:AK62"/>
    <mergeCell ref="AL62:AM62"/>
    <mergeCell ref="B59:AL59"/>
    <mergeCell ref="AB47:AE47"/>
    <mergeCell ref="B53:E53"/>
    <mergeCell ref="I53:X53"/>
    <mergeCell ref="AB53:AE53"/>
    <mergeCell ref="AB51:AE51"/>
    <mergeCell ref="I52:X52"/>
    <mergeCell ref="AB52:AE52"/>
    <mergeCell ref="I51:X51"/>
    <mergeCell ref="P62:Q62"/>
    <mergeCell ref="R62:S62"/>
    <mergeCell ref="T62:U62"/>
    <mergeCell ref="W62:X62"/>
    <mergeCell ref="Y62:Z62"/>
    <mergeCell ref="AA62:AB62"/>
    <mergeCell ref="P61:U61"/>
    <mergeCell ref="W61:X61"/>
    <mergeCell ref="Y61:AD61"/>
    <mergeCell ref="AF61:AG61"/>
    <mergeCell ref="AH61:AM61"/>
    <mergeCell ref="E62:F62"/>
    <mergeCell ref="G62:H62"/>
    <mergeCell ref="I62:J62"/>
    <mergeCell ref="K62:L62"/>
    <mergeCell ref="N62:O62"/>
    <mergeCell ref="B20:AL20"/>
    <mergeCell ref="B18:AL18"/>
    <mergeCell ref="B19:AL19"/>
    <mergeCell ref="B14:AL14"/>
    <mergeCell ref="B15:AL15"/>
    <mergeCell ref="B16:AL16"/>
    <mergeCell ref="B124:D124"/>
    <mergeCell ref="E124:N124"/>
    <mergeCell ref="O124:AA124"/>
    <mergeCell ref="AB124:AL124"/>
    <mergeCell ref="B125:AL125"/>
    <mergeCell ref="B126:D128"/>
    <mergeCell ref="E126:W126"/>
    <mergeCell ref="E127:M127"/>
    <mergeCell ref="N127:S127"/>
    <mergeCell ref="O123:AA123"/>
    <mergeCell ref="AB123:AL123"/>
    <mergeCell ref="B121:D122"/>
    <mergeCell ref="E122:N122"/>
    <mergeCell ref="O122:AA122"/>
    <mergeCell ref="AB122:AL122"/>
    <mergeCell ref="E123:N123"/>
    <mergeCell ref="E121:AL121"/>
    <mergeCell ref="B123:D123"/>
    <mergeCell ref="V5:AD5"/>
    <mergeCell ref="I44:X44"/>
    <mergeCell ref="AH6:AM6"/>
    <mergeCell ref="AH86:AI86"/>
    <mergeCell ref="AJ86:AK86"/>
    <mergeCell ref="AF85:AG85"/>
    <mergeCell ref="AF86:AG86"/>
    <mergeCell ref="AA24:AE24"/>
    <mergeCell ref="AF73:AG73"/>
    <mergeCell ref="B17:AL17"/>
    <mergeCell ref="AJ74:AK74"/>
    <mergeCell ref="AB56:AE56"/>
    <mergeCell ref="AF77:AJ77"/>
    <mergeCell ref="AL74:AM74"/>
    <mergeCell ref="AE72:AM72"/>
    <mergeCell ref="AH73:AM73"/>
    <mergeCell ref="V60:AD60"/>
    <mergeCell ref="AE60:AM60"/>
    <mergeCell ref="AC62:AD62"/>
    <mergeCell ref="AF62:AG62"/>
    <mergeCell ref="AF23:AG23"/>
    <mergeCell ref="B24:Z24"/>
    <mergeCell ref="E74:F74"/>
    <mergeCell ref="W73:X73"/>
    <mergeCell ref="V72:AD72"/>
    <mergeCell ref="Y73:AD73"/>
    <mergeCell ref="M72:U72"/>
    <mergeCell ref="B60:C61"/>
    <mergeCell ref="D60:L60"/>
    <mergeCell ref="M60:U60"/>
    <mergeCell ref="AL7:AM7"/>
    <mergeCell ref="B102:E102"/>
    <mergeCell ref="AA85:AE85"/>
    <mergeCell ref="T74:U74"/>
    <mergeCell ref="AC7:AD7"/>
    <mergeCell ref="B86:Z86"/>
    <mergeCell ref="AL86:AM86"/>
    <mergeCell ref="AL24:AM24"/>
    <mergeCell ref="AH23:AM23"/>
    <mergeCell ref="Y7:Z7"/>
    <mergeCell ref="B120:AJ120"/>
    <mergeCell ref="AB117:AL117"/>
    <mergeCell ref="O116:AA116"/>
    <mergeCell ref="B119:D119"/>
    <mergeCell ref="E118:N118"/>
    <mergeCell ref="AB119:AL119"/>
    <mergeCell ref="O119:AA119"/>
    <mergeCell ref="E119:N119"/>
    <mergeCell ref="O117:AA117"/>
    <mergeCell ref="O118:AA118"/>
    <mergeCell ref="B117:D117"/>
    <mergeCell ref="E117:N117"/>
    <mergeCell ref="B103:E103"/>
    <mergeCell ref="N107:O107"/>
    <mergeCell ref="P107:U107"/>
    <mergeCell ref="E108:F108"/>
    <mergeCell ref="G108:H108"/>
    <mergeCell ref="Y107:AD107"/>
    <mergeCell ref="AB118:AL118"/>
    <mergeCell ref="E115:AL115"/>
    <mergeCell ref="AB116:AL116"/>
    <mergeCell ref="B115:D116"/>
    <mergeCell ref="E116:N116"/>
    <mergeCell ref="B118:D118"/>
    <mergeCell ref="AH107:AM107"/>
    <mergeCell ref="I108:J108"/>
    <mergeCell ref="K108:L108"/>
    <mergeCell ref="AB103:AE103"/>
    <mergeCell ref="I103:X103"/>
    <mergeCell ref="I102:X102"/>
    <mergeCell ref="AB102:AE102"/>
    <mergeCell ref="B96:E96"/>
    <mergeCell ref="I96:X96"/>
    <mergeCell ref="AB96:AE96"/>
    <mergeCell ref="I98:X98"/>
    <mergeCell ref="AB98:AE98"/>
    <mergeCell ref="B101:E101"/>
    <mergeCell ref="AB93:AE93"/>
    <mergeCell ref="B92:E92"/>
    <mergeCell ref="B95:E95"/>
    <mergeCell ref="I95:X95"/>
    <mergeCell ref="AB95:AE95"/>
    <mergeCell ref="B94:E94"/>
    <mergeCell ref="I94:X94"/>
    <mergeCell ref="B89:E89"/>
    <mergeCell ref="I92:X92"/>
    <mergeCell ref="AB92:AE92"/>
    <mergeCell ref="B88:E88"/>
    <mergeCell ref="I88:X88"/>
    <mergeCell ref="AB88:AE88"/>
    <mergeCell ref="I89:X89"/>
    <mergeCell ref="AB91:AE91"/>
    <mergeCell ref="AB89:AE89"/>
    <mergeCell ref="B87:E87"/>
    <mergeCell ref="I87:X87"/>
    <mergeCell ref="AB87:AE87"/>
    <mergeCell ref="P74:Q74"/>
    <mergeCell ref="K74:L74"/>
    <mergeCell ref="AC74:AD74"/>
    <mergeCell ref="W74:X74"/>
    <mergeCell ref="R74:S74"/>
    <mergeCell ref="AA86:AE86"/>
    <mergeCell ref="B85:Z85"/>
    <mergeCell ref="N73:O73"/>
    <mergeCell ref="AB57:AE57"/>
    <mergeCell ref="B57:E57"/>
    <mergeCell ref="I57:X57"/>
    <mergeCell ref="I74:J74"/>
    <mergeCell ref="N74:O74"/>
    <mergeCell ref="G73:L73"/>
    <mergeCell ref="G74:H74"/>
    <mergeCell ref="P73:U73"/>
    <mergeCell ref="D72:L72"/>
    <mergeCell ref="I55:X55"/>
    <mergeCell ref="AB55:AE55"/>
    <mergeCell ref="I56:X56"/>
    <mergeCell ref="B56:E56"/>
    <mergeCell ref="B55:E55"/>
    <mergeCell ref="B72:C74"/>
    <mergeCell ref="E61:F61"/>
    <mergeCell ref="G61:L61"/>
    <mergeCell ref="N61:O61"/>
    <mergeCell ref="E73:F73"/>
    <mergeCell ref="AH85:AM85"/>
    <mergeCell ref="Y74:Z74"/>
    <mergeCell ref="AA74:AB74"/>
    <mergeCell ref="AF74:AG74"/>
    <mergeCell ref="AH74:AI74"/>
    <mergeCell ref="B49:E52"/>
    <mergeCell ref="I49:X49"/>
    <mergeCell ref="AB49:AE49"/>
    <mergeCell ref="I50:X50"/>
    <mergeCell ref="AB50:AE50"/>
    <mergeCell ref="AB48:AE48"/>
    <mergeCell ref="B45:E45"/>
    <mergeCell ref="B46:E46"/>
    <mergeCell ref="B48:E48"/>
    <mergeCell ref="I46:X46"/>
    <mergeCell ref="AB46:AE46"/>
    <mergeCell ref="I45:X45"/>
    <mergeCell ref="AB45:AE45"/>
    <mergeCell ref="B47:E47"/>
    <mergeCell ref="I47:X47"/>
    <mergeCell ref="B40:E40"/>
    <mergeCell ref="I40:X40"/>
    <mergeCell ref="AB40:AE40"/>
    <mergeCell ref="I39:X39"/>
    <mergeCell ref="AB39:AE39"/>
    <mergeCell ref="AB42:AE42"/>
    <mergeCell ref="AB41:AE41"/>
    <mergeCell ref="B42:E42"/>
    <mergeCell ref="I42:X42"/>
    <mergeCell ref="B31:E31"/>
    <mergeCell ref="B34:E34"/>
    <mergeCell ref="I34:X34"/>
    <mergeCell ref="AB34:AE34"/>
    <mergeCell ref="B35:E35"/>
    <mergeCell ref="I35:X35"/>
    <mergeCell ref="AB35:AE35"/>
    <mergeCell ref="I31:X31"/>
    <mergeCell ref="AB31:AE31"/>
    <mergeCell ref="B32:E32"/>
    <mergeCell ref="B29:E29"/>
    <mergeCell ref="I29:X29"/>
    <mergeCell ref="AB29:AE29"/>
    <mergeCell ref="B30:E30"/>
    <mergeCell ref="I30:X30"/>
    <mergeCell ref="AB30:AE30"/>
    <mergeCell ref="B27:E27"/>
    <mergeCell ref="I27:X27"/>
    <mergeCell ref="AB27:AE27"/>
    <mergeCell ref="B28:E28"/>
    <mergeCell ref="I28:X28"/>
    <mergeCell ref="AB28:AE28"/>
    <mergeCell ref="B25:E25"/>
    <mergeCell ref="I25:X25"/>
    <mergeCell ref="AB25:AE25"/>
    <mergeCell ref="AH24:AI24"/>
    <mergeCell ref="AJ24:AK24"/>
    <mergeCell ref="B26:E26"/>
    <mergeCell ref="I26:X26"/>
    <mergeCell ref="AB26:AE26"/>
    <mergeCell ref="AF24:AG24"/>
    <mergeCell ref="B23:Z23"/>
    <mergeCell ref="AA23:AE23"/>
    <mergeCell ref="E7:F7"/>
    <mergeCell ref="G7:H7"/>
    <mergeCell ref="I7:J7"/>
    <mergeCell ref="N7:O7"/>
    <mergeCell ref="P7:Q7"/>
    <mergeCell ref="R7:S7"/>
    <mergeCell ref="K7:L7"/>
    <mergeCell ref="T7:U7"/>
    <mergeCell ref="I32:X32"/>
    <mergeCell ref="P6:U6"/>
    <mergeCell ref="N6:O6"/>
    <mergeCell ref="A1:AK1"/>
    <mergeCell ref="AA7:AB7"/>
    <mergeCell ref="AF7:AG7"/>
    <mergeCell ref="AH7:AI7"/>
    <mergeCell ref="AJ7:AK7"/>
    <mergeCell ref="W7:X7"/>
    <mergeCell ref="W6:X6"/>
    <mergeCell ref="AX1:BS1"/>
    <mergeCell ref="B5:C6"/>
    <mergeCell ref="E6:F6"/>
    <mergeCell ref="D5:L5"/>
    <mergeCell ref="G6:L6"/>
    <mergeCell ref="M5:U5"/>
    <mergeCell ref="AF6:AG6"/>
    <mergeCell ref="AU1:AW1"/>
    <mergeCell ref="Y6:AD6"/>
    <mergeCell ref="AE5:AM5"/>
    <mergeCell ref="B36:E36"/>
    <mergeCell ref="I36:X36"/>
    <mergeCell ref="AB36:AE36"/>
    <mergeCell ref="B38:E38"/>
    <mergeCell ref="I38:X38"/>
    <mergeCell ref="AB38:AE38"/>
    <mergeCell ref="AB32:AE32"/>
    <mergeCell ref="B41:E41"/>
    <mergeCell ref="I41:X41"/>
    <mergeCell ref="B33:E33"/>
    <mergeCell ref="I33:X33"/>
    <mergeCell ref="AB33:AE33"/>
    <mergeCell ref="B37:E37"/>
    <mergeCell ref="I37:X37"/>
    <mergeCell ref="AB37:AE37"/>
    <mergeCell ref="B39:E39"/>
    <mergeCell ref="I43:X43"/>
    <mergeCell ref="AB43:AE43"/>
    <mergeCell ref="B43:E43"/>
    <mergeCell ref="T127:W127"/>
    <mergeCell ref="E128:M128"/>
    <mergeCell ref="N128:S128"/>
    <mergeCell ref="T128:W128"/>
    <mergeCell ref="B44:E44"/>
    <mergeCell ref="AB44:AE44"/>
    <mergeCell ref="I48:X48"/>
    <mergeCell ref="B130:AH130"/>
    <mergeCell ref="I90:X90"/>
    <mergeCell ref="AB90:AE90"/>
    <mergeCell ref="B91:E91"/>
    <mergeCell ref="I91:X91"/>
    <mergeCell ref="B93:E93"/>
    <mergeCell ref="B90:E90"/>
    <mergeCell ref="AB94:AE94"/>
    <mergeCell ref="I101:X101"/>
    <mergeCell ref="AB101:AE101"/>
  </mergeCells>
  <printOptions horizontalCentered="1"/>
  <pageMargins left="0" right="0" top="0.5511811023622047" bottom="0.4330708661417323" header="0.3937007874015748" footer="0.31496062992125984"/>
  <pageSetup fitToHeight="2" horizontalDpi="600" verticalDpi="600" orientation="portrait" paperSize="9" scale="47" r:id="rId2"/>
  <rowBreaks count="1" manualBreakCount="1">
    <brk id="69" max="38" man="1"/>
  </rowBreaks>
  <drawing r:id="rId1"/>
</worksheet>
</file>

<file path=xl/worksheets/sheet6.xml><?xml version="1.0" encoding="utf-8"?>
<worksheet xmlns="http://schemas.openxmlformats.org/spreadsheetml/2006/main" xmlns:r="http://schemas.openxmlformats.org/officeDocument/2006/relationships">
  <sheetPr>
    <tabColor rgb="FF002060"/>
  </sheetPr>
  <dimension ref="A1:BS130"/>
  <sheetViews>
    <sheetView view="pageBreakPreview" zoomScaleSheetLayoutView="100" workbookViewId="0" topLeftCell="A1">
      <selection activeCell="A2" sqref="A2"/>
    </sheetView>
  </sheetViews>
  <sheetFormatPr defaultColWidth="9.00390625" defaultRowHeight="13.5"/>
  <cols>
    <col min="1" max="1" width="1.625" style="5" customWidth="1"/>
    <col min="2" max="2" width="7.50390625" style="5" customWidth="1"/>
    <col min="3" max="3" width="8.625" style="5" customWidth="1"/>
    <col min="4" max="5" width="7.625" style="5" customWidth="1"/>
    <col min="6" max="6" width="2.625" style="5" customWidth="1"/>
    <col min="7" max="7" width="6.625" style="5" customWidth="1"/>
    <col min="8" max="8" width="2.625" style="5" customWidth="1"/>
    <col min="9" max="9" width="6.625" style="5" customWidth="1"/>
    <col min="10" max="10" width="2.625" style="5" customWidth="1"/>
    <col min="11" max="11" width="6.625" style="5" customWidth="1"/>
    <col min="12" max="12" width="2.625" style="5" customWidth="1"/>
    <col min="13" max="13" width="7.625" style="5" customWidth="1"/>
    <col min="14" max="14" width="7.625" style="6" customWidth="1"/>
    <col min="15" max="15" width="2.625" style="6" customWidth="1"/>
    <col min="16" max="16" width="6.625" style="6" customWidth="1"/>
    <col min="17" max="17" width="2.625" style="6" customWidth="1"/>
    <col min="18" max="18" width="6.625" style="6" customWidth="1"/>
    <col min="19" max="19" width="2.625" style="6" customWidth="1"/>
    <col min="20" max="20" width="6.625" style="6" customWidth="1"/>
    <col min="21" max="21" width="2.625" style="6" customWidth="1"/>
    <col min="22" max="22" width="7.625" style="6" customWidth="1"/>
    <col min="23" max="23" width="7.625" style="5" customWidth="1"/>
    <col min="24" max="24" width="2.625" style="5" customWidth="1"/>
    <col min="25" max="25" width="6.625" style="5" customWidth="1"/>
    <col min="26" max="26" width="2.625" style="5" customWidth="1"/>
    <col min="27" max="27" width="6.625" style="6" customWidth="1"/>
    <col min="28" max="28" width="2.625" style="6" customWidth="1"/>
    <col min="29" max="29" width="6.625" style="6" customWidth="1"/>
    <col min="30" max="30" width="2.625" style="6" customWidth="1"/>
    <col min="31" max="31" width="7.625" style="6" customWidth="1"/>
    <col min="32" max="32" width="7.625" style="5" customWidth="1"/>
    <col min="33" max="33" width="2.625" style="5" customWidth="1"/>
    <col min="34" max="34" width="6.625" style="5" customWidth="1"/>
    <col min="35" max="35" width="2.625" style="5" customWidth="1"/>
    <col min="36" max="36" width="6.625" style="5" customWidth="1"/>
    <col min="37" max="37" width="2.625" style="5" customWidth="1"/>
    <col min="38" max="38" width="6.625" style="5" customWidth="1"/>
    <col min="39" max="39" width="2.625" style="5" customWidth="1"/>
    <col min="40" max="40" width="5.625" style="5" customWidth="1"/>
    <col min="41" max="41" width="2.625" style="5" customWidth="1"/>
    <col min="42" max="42" width="6.625" style="5" customWidth="1"/>
    <col min="43" max="43" width="2.625" style="5" customWidth="1"/>
    <col min="44" max="44" width="5.375" style="5" customWidth="1"/>
    <col min="45" max="45" width="2.625" style="5" customWidth="1"/>
    <col min="46" max="46" width="4.375" style="5" customWidth="1"/>
    <col min="47" max="47" width="5.25390625" style="5" customWidth="1"/>
    <col min="48" max="48" width="3.375" style="5" customWidth="1"/>
    <col min="49" max="49" width="5.875" style="5" customWidth="1"/>
    <col min="50" max="16384" width="9.00390625" style="5" customWidth="1"/>
  </cols>
  <sheetData>
    <row r="1" spans="1:71" s="3" customFormat="1" ht="64.5" customHeight="1">
      <c r="A1" s="724" t="s">
        <v>193</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1"/>
      <c r="AO1" s="1"/>
      <c r="AP1" s="1"/>
      <c r="AQ1" s="1"/>
      <c r="AR1" s="1"/>
      <c r="AS1" s="2"/>
      <c r="AU1" s="617"/>
      <c r="AV1" s="397"/>
      <c r="AW1" s="397"/>
      <c r="AX1" s="616"/>
      <c r="AY1" s="616"/>
      <c r="AZ1" s="616"/>
      <c r="BA1" s="616"/>
      <c r="BB1" s="616"/>
      <c r="BC1" s="617"/>
      <c r="BD1" s="617"/>
      <c r="BE1" s="617"/>
      <c r="BF1" s="617"/>
      <c r="BG1" s="617"/>
      <c r="BH1" s="617"/>
      <c r="BI1" s="617"/>
      <c r="BJ1" s="617"/>
      <c r="BK1" s="617"/>
      <c r="BL1" s="617"/>
      <c r="BM1" s="617"/>
      <c r="BN1" s="617"/>
      <c r="BO1" s="617"/>
      <c r="BP1" s="617"/>
      <c r="BQ1" s="617"/>
      <c r="BR1" s="617"/>
      <c r="BS1" s="617"/>
    </row>
    <row r="2" spans="1:38" s="3" customFormat="1" ht="84.75" customHeight="1">
      <c r="A2" s="4"/>
      <c r="X2" s="73"/>
      <c r="Y2" s="73"/>
      <c r="Z2" s="73"/>
      <c r="AL2" s="277">
        <v>45383</v>
      </c>
    </row>
    <row r="3" s="3" customFormat="1" ht="22.5" customHeight="1">
      <c r="A3" s="4" t="s">
        <v>149</v>
      </c>
    </row>
    <row r="4" ht="12" thickBot="1"/>
    <row r="5" spans="2:39" ht="18.75" customHeight="1">
      <c r="B5" s="556"/>
      <c r="C5" s="557"/>
      <c r="D5" s="441" t="s">
        <v>0</v>
      </c>
      <c r="E5" s="442"/>
      <c r="F5" s="442"/>
      <c r="G5" s="442"/>
      <c r="H5" s="442"/>
      <c r="I5" s="442"/>
      <c r="J5" s="442"/>
      <c r="K5" s="442"/>
      <c r="L5" s="443"/>
      <c r="M5" s="441" t="s">
        <v>1</v>
      </c>
      <c r="N5" s="442"/>
      <c r="O5" s="442"/>
      <c r="P5" s="442"/>
      <c r="Q5" s="442"/>
      <c r="R5" s="442"/>
      <c r="S5" s="442"/>
      <c r="T5" s="442"/>
      <c r="U5" s="443"/>
      <c r="V5" s="441" t="s">
        <v>2</v>
      </c>
      <c r="W5" s="442"/>
      <c r="X5" s="442"/>
      <c r="Y5" s="442"/>
      <c r="Z5" s="442"/>
      <c r="AA5" s="442"/>
      <c r="AB5" s="442"/>
      <c r="AC5" s="442"/>
      <c r="AD5" s="443"/>
      <c r="AE5" s="441" t="s">
        <v>111</v>
      </c>
      <c r="AF5" s="442"/>
      <c r="AG5" s="442"/>
      <c r="AH5" s="442"/>
      <c r="AI5" s="442"/>
      <c r="AJ5" s="442"/>
      <c r="AK5" s="442"/>
      <c r="AL5" s="442"/>
      <c r="AM5" s="443"/>
    </row>
    <row r="6" spans="2:39" ht="24">
      <c r="B6" s="615"/>
      <c r="C6" s="559"/>
      <c r="D6" s="7" t="s">
        <v>69</v>
      </c>
      <c r="E6" s="386" t="s">
        <v>68</v>
      </c>
      <c r="F6" s="451"/>
      <c r="G6" s="673" t="s">
        <v>64</v>
      </c>
      <c r="H6" s="674"/>
      <c r="I6" s="674"/>
      <c r="J6" s="674"/>
      <c r="K6" s="674"/>
      <c r="L6" s="675"/>
      <c r="M6" s="7" t="s">
        <v>69</v>
      </c>
      <c r="N6" s="386" t="s">
        <v>68</v>
      </c>
      <c r="O6" s="451"/>
      <c r="P6" s="673" t="s">
        <v>64</v>
      </c>
      <c r="Q6" s="674"/>
      <c r="R6" s="674"/>
      <c r="S6" s="674"/>
      <c r="T6" s="674"/>
      <c r="U6" s="675"/>
      <c r="V6" s="7" t="s">
        <v>69</v>
      </c>
      <c r="W6" s="386" t="s">
        <v>68</v>
      </c>
      <c r="X6" s="451"/>
      <c r="Y6" s="673" t="s">
        <v>64</v>
      </c>
      <c r="Z6" s="674"/>
      <c r="AA6" s="674"/>
      <c r="AB6" s="674"/>
      <c r="AC6" s="674"/>
      <c r="AD6" s="675"/>
      <c r="AE6" s="7" t="s">
        <v>69</v>
      </c>
      <c r="AF6" s="389" t="s">
        <v>68</v>
      </c>
      <c r="AG6" s="621"/>
      <c r="AH6" s="673" t="s">
        <v>64</v>
      </c>
      <c r="AI6" s="674"/>
      <c r="AJ6" s="674"/>
      <c r="AK6" s="674"/>
      <c r="AL6" s="674"/>
      <c r="AM6" s="675"/>
    </row>
    <row r="7" spans="2:39" ht="17.25" customHeight="1" thickBot="1">
      <c r="B7" s="75"/>
      <c r="C7" s="76"/>
      <c r="D7" s="91" t="s">
        <v>113</v>
      </c>
      <c r="E7" s="416" t="s">
        <v>67</v>
      </c>
      <c r="F7" s="417"/>
      <c r="G7" s="438" t="s">
        <v>65</v>
      </c>
      <c r="H7" s="438"/>
      <c r="I7" s="438" t="s">
        <v>66</v>
      </c>
      <c r="J7" s="439"/>
      <c r="K7" s="438" t="s">
        <v>112</v>
      </c>
      <c r="L7" s="446"/>
      <c r="M7" s="91" t="s">
        <v>113</v>
      </c>
      <c r="N7" s="416" t="s">
        <v>67</v>
      </c>
      <c r="O7" s="417"/>
      <c r="P7" s="438" t="s">
        <v>65</v>
      </c>
      <c r="Q7" s="438"/>
      <c r="R7" s="438" t="s">
        <v>66</v>
      </c>
      <c r="S7" s="439"/>
      <c r="T7" s="438" t="s">
        <v>112</v>
      </c>
      <c r="U7" s="446"/>
      <c r="V7" s="91" t="s">
        <v>113</v>
      </c>
      <c r="W7" s="416" t="s">
        <v>67</v>
      </c>
      <c r="X7" s="417"/>
      <c r="Y7" s="438" t="s">
        <v>65</v>
      </c>
      <c r="Z7" s="438"/>
      <c r="AA7" s="438" t="s">
        <v>66</v>
      </c>
      <c r="AB7" s="439"/>
      <c r="AC7" s="438" t="s">
        <v>112</v>
      </c>
      <c r="AD7" s="446"/>
      <c r="AE7" s="91" t="s">
        <v>113</v>
      </c>
      <c r="AF7" s="416" t="s">
        <v>67</v>
      </c>
      <c r="AG7" s="417"/>
      <c r="AH7" s="438" t="s">
        <v>65</v>
      </c>
      <c r="AI7" s="438"/>
      <c r="AJ7" s="438" t="s">
        <v>66</v>
      </c>
      <c r="AK7" s="439"/>
      <c r="AL7" s="438" t="s">
        <v>112</v>
      </c>
      <c r="AM7" s="446"/>
    </row>
    <row r="8" spans="2:39" ht="27" customHeight="1">
      <c r="B8" s="8" t="s">
        <v>3</v>
      </c>
      <c r="C8" s="9" t="s">
        <v>4</v>
      </c>
      <c r="D8" s="235">
        <v>603</v>
      </c>
      <c r="E8" s="236">
        <f>ROUNDDOWN(D8*10.66,0)</f>
        <v>6427</v>
      </c>
      <c r="F8" s="237" t="s">
        <v>5</v>
      </c>
      <c r="G8" s="238">
        <f>ROUNDUP(E8*10%,0)</f>
        <v>643</v>
      </c>
      <c r="H8" s="237" t="s">
        <v>5</v>
      </c>
      <c r="I8" s="238">
        <f>ROUNDUP(E8*20%,0)</f>
        <v>1286</v>
      </c>
      <c r="J8" s="237" t="s">
        <v>5</v>
      </c>
      <c r="K8" s="238">
        <f>ROUNDUP(E8*30%,0)</f>
        <v>1929</v>
      </c>
      <c r="L8" s="237" t="s">
        <v>5</v>
      </c>
      <c r="M8" s="235">
        <v>603</v>
      </c>
      <c r="N8" s="236">
        <f>ROUNDDOWN(M8*10.66,0)</f>
        <v>6427</v>
      </c>
      <c r="O8" s="237" t="s">
        <v>5</v>
      </c>
      <c r="P8" s="239">
        <f>ROUNDUP(N8*10%,0)</f>
        <v>643</v>
      </c>
      <c r="Q8" s="237" t="s">
        <v>8</v>
      </c>
      <c r="R8" s="238">
        <f>ROUNDUP(N8*20%,0)</f>
        <v>1286</v>
      </c>
      <c r="S8" s="237" t="s">
        <v>5</v>
      </c>
      <c r="T8" s="238">
        <f>ROUNDUP(N8*30%,0)</f>
        <v>1929</v>
      </c>
      <c r="U8" s="237" t="s">
        <v>5</v>
      </c>
      <c r="V8" s="235">
        <v>704</v>
      </c>
      <c r="W8" s="236">
        <f>ROUNDDOWN(V8*10.66,0)</f>
        <v>7504</v>
      </c>
      <c r="X8" s="237" t="s">
        <v>5</v>
      </c>
      <c r="Y8" s="239">
        <f>ROUNDUP(W8*10%,0)</f>
        <v>751</v>
      </c>
      <c r="Z8" s="237" t="s">
        <v>8</v>
      </c>
      <c r="AA8" s="238">
        <f>ROUNDUP(W8*20%,0)</f>
        <v>1501</v>
      </c>
      <c r="AB8" s="240" t="s">
        <v>5</v>
      </c>
      <c r="AC8" s="238">
        <f>ROUNDUP(W8*30%,0)</f>
        <v>2252</v>
      </c>
      <c r="AD8" s="237" t="s">
        <v>5</v>
      </c>
      <c r="AE8" s="235">
        <v>704</v>
      </c>
      <c r="AF8" s="236">
        <f>ROUNDDOWN(AE8*10.66,0)</f>
        <v>7504</v>
      </c>
      <c r="AG8" s="237" t="s">
        <v>5</v>
      </c>
      <c r="AH8" s="239">
        <f>ROUNDUP(AF8*10%,0)</f>
        <v>751</v>
      </c>
      <c r="AI8" s="237" t="s">
        <v>8</v>
      </c>
      <c r="AJ8" s="238">
        <f>ROUNDUP(AF8*20%,0)</f>
        <v>1501</v>
      </c>
      <c r="AK8" s="237" t="s">
        <v>5</v>
      </c>
      <c r="AL8" s="238">
        <f>ROUNDUP(AF8*30%,0)</f>
        <v>2252</v>
      </c>
      <c r="AM8" s="242" t="s">
        <v>5</v>
      </c>
    </row>
    <row r="9" spans="2:39" ht="27" customHeight="1">
      <c r="B9" s="12" t="s">
        <v>6</v>
      </c>
      <c r="C9" s="13" t="s">
        <v>7</v>
      </c>
      <c r="D9" s="243">
        <v>672</v>
      </c>
      <c r="E9" s="244">
        <f>ROUNDDOWN(D9*10.66,0)</f>
        <v>7163</v>
      </c>
      <c r="F9" s="245" t="s">
        <v>5</v>
      </c>
      <c r="G9" s="246">
        <f>ROUNDUP(E9*10%,0)</f>
        <v>717</v>
      </c>
      <c r="H9" s="245" t="s">
        <v>5</v>
      </c>
      <c r="I9" s="246">
        <f>ROUNDUP(E9*20%,0)</f>
        <v>1433</v>
      </c>
      <c r="J9" s="245" t="s">
        <v>5</v>
      </c>
      <c r="K9" s="246">
        <f>ROUNDUP(E9*30%,0)</f>
        <v>2149</v>
      </c>
      <c r="L9" s="247" t="s">
        <v>8</v>
      </c>
      <c r="M9" s="243">
        <v>672</v>
      </c>
      <c r="N9" s="244">
        <f>ROUNDDOWN(M9*10.66,0)</f>
        <v>7163</v>
      </c>
      <c r="O9" s="245" t="s">
        <v>8</v>
      </c>
      <c r="P9" s="246">
        <f>ROUNDUP(N9*10%,0)</f>
        <v>717</v>
      </c>
      <c r="Q9" s="245" t="s">
        <v>8</v>
      </c>
      <c r="R9" s="246">
        <f>ROUNDUP(N9*20%,0)</f>
        <v>1433</v>
      </c>
      <c r="S9" s="245" t="s">
        <v>5</v>
      </c>
      <c r="T9" s="246">
        <f>ROUNDUP(N9*30%,0)</f>
        <v>2149</v>
      </c>
      <c r="U9" s="247" t="s">
        <v>8</v>
      </c>
      <c r="V9" s="248">
        <v>772</v>
      </c>
      <c r="W9" s="244">
        <f>ROUNDDOWN(V9*10.66,0)</f>
        <v>8229</v>
      </c>
      <c r="X9" s="245" t="s">
        <v>8</v>
      </c>
      <c r="Y9" s="246">
        <f>ROUNDUP(W9*10%,0)</f>
        <v>823</v>
      </c>
      <c r="Z9" s="245" t="s">
        <v>8</v>
      </c>
      <c r="AA9" s="246">
        <f>ROUNDUP(W9*20%,0)</f>
        <v>1646</v>
      </c>
      <c r="AB9" s="249" t="s">
        <v>5</v>
      </c>
      <c r="AC9" s="246">
        <f>ROUNDUP(W9*30%,0)</f>
        <v>2469</v>
      </c>
      <c r="AD9" s="247" t="s">
        <v>8</v>
      </c>
      <c r="AE9" s="248">
        <v>772</v>
      </c>
      <c r="AF9" s="244">
        <f>ROUNDDOWN(AE9*10.66,0)</f>
        <v>8229</v>
      </c>
      <c r="AG9" s="245" t="s">
        <v>8</v>
      </c>
      <c r="AH9" s="246">
        <f>ROUNDUP(AF9*10%,0)</f>
        <v>823</v>
      </c>
      <c r="AI9" s="245" t="s">
        <v>8</v>
      </c>
      <c r="AJ9" s="246">
        <f>ROUNDUP(AF9*20%,0)</f>
        <v>1646</v>
      </c>
      <c r="AK9" s="245" t="s">
        <v>5</v>
      </c>
      <c r="AL9" s="246">
        <f>ROUNDUP(AF9*30%,0)</f>
        <v>2469</v>
      </c>
      <c r="AM9" s="247" t="s">
        <v>8</v>
      </c>
    </row>
    <row r="10" spans="2:39" ht="27" customHeight="1">
      <c r="B10" s="12" t="s">
        <v>9</v>
      </c>
      <c r="C10" s="13" t="s">
        <v>7</v>
      </c>
      <c r="D10" s="243">
        <v>745</v>
      </c>
      <c r="E10" s="244">
        <f>ROUNDDOWN(D10*10.66,0)</f>
        <v>7941</v>
      </c>
      <c r="F10" s="245" t="s">
        <v>5</v>
      </c>
      <c r="G10" s="246">
        <f>ROUNDUP(E10*10%,0)</f>
        <v>795</v>
      </c>
      <c r="H10" s="245" t="s">
        <v>5</v>
      </c>
      <c r="I10" s="246">
        <f>ROUNDUP(E10*20%,0)</f>
        <v>1589</v>
      </c>
      <c r="J10" s="245" t="s">
        <v>5</v>
      </c>
      <c r="K10" s="246">
        <f>ROUNDUP(E10*30%,0)</f>
        <v>2383</v>
      </c>
      <c r="L10" s="247" t="s">
        <v>8</v>
      </c>
      <c r="M10" s="243">
        <v>745</v>
      </c>
      <c r="N10" s="244">
        <f>ROUNDDOWN(M10*10.66,0)</f>
        <v>7941</v>
      </c>
      <c r="O10" s="245" t="s">
        <v>8</v>
      </c>
      <c r="P10" s="246">
        <f>ROUNDUP(N10*10%,0)</f>
        <v>795</v>
      </c>
      <c r="Q10" s="245" t="s">
        <v>8</v>
      </c>
      <c r="R10" s="246">
        <f>ROUNDUP(N10*20%,0)</f>
        <v>1589</v>
      </c>
      <c r="S10" s="245" t="s">
        <v>5</v>
      </c>
      <c r="T10" s="246">
        <f>ROUNDUP(N10*30%,0)</f>
        <v>2383</v>
      </c>
      <c r="U10" s="247" t="s">
        <v>8</v>
      </c>
      <c r="V10" s="248">
        <v>847</v>
      </c>
      <c r="W10" s="244">
        <f>ROUNDDOWN(V10*10.66,0)</f>
        <v>9029</v>
      </c>
      <c r="X10" s="245" t="s">
        <v>8</v>
      </c>
      <c r="Y10" s="246">
        <f>ROUNDUP(W10*10%,0)</f>
        <v>903</v>
      </c>
      <c r="Z10" s="245" t="s">
        <v>8</v>
      </c>
      <c r="AA10" s="246">
        <f>ROUNDUP(W10*20%,0)</f>
        <v>1806</v>
      </c>
      <c r="AB10" s="249" t="s">
        <v>5</v>
      </c>
      <c r="AC10" s="246">
        <f>ROUNDUP(W10*30%,0)</f>
        <v>2709</v>
      </c>
      <c r="AD10" s="247" t="s">
        <v>8</v>
      </c>
      <c r="AE10" s="248">
        <v>847</v>
      </c>
      <c r="AF10" s="244">
        <f>ROUNDDOWN(AE10*10.66,0)</f>
        <v>9029</v>
      </c>
      <c r="AG10" s="245" t="s">
        <v>8</v>
      </c>
      <c r="AH10" s="246">
        <f>ROUNDUP(AF10*10%,0)</f>
        <v>903</v>
      </c>
      <c r="AI10" s="245" t="s">
        <v>8</v>
      </c>
      <c r="AJ10" s="246">
        <f>ROUNDUP(AF10*20%,0)</f>
        <v>1806</v>
      </c>
      <c r="AK10" s="245" t="s">
        <v>5</v>
      </c>
      <c r="AL10" s="246">
        <f>ROUNDUP(AF10*30%,0)</f>
        <v>2709</v>
      </c>
      <c r="AM10" s="247" t="s">
        <v>8</v>
      </c>
    </row>
    <row r="11" spans="2:39" ht="27" customHeight="1">
      <c r="B11" s="12" t="s">
        <v>10</v>
      </c>
      <c r="C11" s="13" t="s">
        <v>7</v>
      </c>
      <c r="D11" s="243">
        <v>815</v>
      </c>
      <c r="E11" s="244">
        <f>ROUNDDOWN(D11*10.66,0)</f>
        <v>8687</v>
      </c>
      <c r="F11" s="245" t="s">
        <v>5</v>
      </c>
      <c r="G11" s="246">
        <f>ROUNDUP(E11*10%,0)</f>
        <v>869</v>
      </c>
      <c r="H11" s="245" t="s">
        <v>5</v>
      </c>
      <c r="I11" s="246">
        <f>ROUNDUP(E11*20%,0)</f>
        <v>1738</v>
      </c>
      <c r="J11" s="245" t="s">
        <v>5</v>
      </c>
      <c r="K11" s="246">
        <f>ROUNDUP(E11*30%,0)</f>
        <v>2607</v>
      </c>
      <c r="L11" s="247" t="s">
        <v>8</v>
      </c>
      <c r="M11" s="243">
        <v>815</v>
      </c>
      <c r="N11" s="244">
        <f>ROUNDDOWN(M11*10.66,0)</f>
        <v>8687</v>
      </c>
      <c r="O11" s="245" t="s">
        <v>8</v>
      </c>
      <c r="P11" s="246">
        <f>ROUNDUP(N11*10%,0)</f>
        <v>869</v>
      </c>
      <c r="Q11" s="245" t="s">
        <v>8</v>
      </c>
      <c r="R11" s="246">
        <f>ROUNDUP(N11*20%,0)</f>
        <v>1738</v>
      </c>
      <c r="S11" s="245" t="s">
        <v>5</v>
      </c>
      <c r="T11" s="246">
        <f>ROUNDUP(N11*30%,0)</f>
        <v>2607</v>
      </c>
      <c r="U11" s="247" t="s">
        <v>8</v>
      </c>
      <c r="V11" s="248">
        <v>918</v>
      </c>
      <c r="W11" s="244">
        <f>ROUNDDOWN(V11*10.66,0)</f>
        <v>9785</v>
      </c>
      <c r="X11" s="245" t="s">
        <v>8</v>
      </c>
      <c r="Y11" s="246">
        <f>ROUNDUP(W11*10%,0)</f>
        <v>979</v>
      </c>
      <c r="Z11" s="245" t="s">
        <v>8</v>
      </c>
      <c r="AA11" s="246">
        <f>ROUNDUP(W11*20%,0)</f>
        <v>1957</v>
      </c>
      <c r="AB11" s="249" t="s">
        <v>5</v>
      </c>
      <c r="AC11" s="246">
        <f>ROUNDUP(W11*30%,0)</f>
        <v>2936</v>
      </c>
      <c r="AD11" s="247" t="s">
        <v>8</v>
      </c>
      <c r="AE11" s="248">
        <v>918</v>
      </c>
      <c r="AF11" s="244">
        <f>ROUNDDOWN(AE11*10.66,0)</f>
        <v>9785</v>
      </c>
      <c r="AG11" s="245" t="s">
        <v>8</v>
      </c>
      <c r="AH11" s="246">
        <f>ROUNDUP(AF11*10%,0)</f>
        <v>979</v>
      </c>
      <c r="AI11" s="245" t="s">
        <v>8</v>
      </c>
      <c r="AJ11" s="246">
        <f>ROUNDUP(AF11*20%,0)</f>
        <v>1957</v>
      </c>
      <c r="AK11" s="245" t="s">
        <v>5</v>
      </c>
      <c r="AL11" s="246">
        <f>ROUNDUP(AF11*30%,0)</f>
        <v>2936</v>
      </c>
      <c r="AM11" s="247" t="s">
        <v>8</v>
      </c>
    </row>
    <row r="12" spans="2:39" ht="27" customHeight="1" thickBot="1">
      <c r="B12" s="19" t="s">
        <v>11</v>
      </c>
      <c r="C12" s="20" t="s">
        <v>7</v>
      </c>
      <c r="D12" s="251">
        <v>884</v>
      </c>
      <c r="E12" s="252">
        <f>ROUNDDOWN(D12*10.66,0)</f>
        <v>9423</v>
      </c>
      <c r="F12" s="253" t="s">
        <v>5</v>
      </c>
      <c r="G12" s="254">
        <f>ROUNDUP(E12*10%,0)</f>
        <v>943</v>
      </c>
      <c r="H12" s="253" t="s">
        <v>5</v>
      </c>
      <c r="I12" s="254">
        <f>ROUNDUP(E12*20%,0)</f>
        <v>1885</v>
      </c>
      <c r="J12" s="253" t="s">
        <v>5</v>
      </c>
      <c r="K12" s="254">
        <f>ROUNDUP(E12*30%,0)</f>
        <v>2827</v>
      </c>
      <c r="L12" s="255" t="s">
        <v>8</v>
      </c>
      <c r="M12" s="251">
        <v>884</v>
      </c>
      <c r="N12" s="252">
        <f>ROUNDDOWN(M12*10.66,0)</f>
        <v>9423</v>
      </c>
      <c r="O12" s="253" t="s">
        <v>8</v>
      </c>
      <c r="P12" s="254">
        <f>ROUNDUP(N12*10%,0)</f>
        <v>943</v>
      </c>
      <c r="Q12" s="253" t="s">
        <v>8</v>
      </c>
      <c r="R12" s="254">
        <f>ROUNDUP(N12*20%,0)</f>
        <v>1885</v>
      </c>
      <c r="S12" s="253" t="s">
        <v>5</v>
      </c>
      <c r="T12" s="254">
        <f>ROUNDUP(N12*30%,0)</f>
        <v>2827</v>
      </c>
      <c r="U12" s="255" t="s">
        <v>8</v>
      </c>
      <c r="V12" s="256">
        <v>987</v>
      </c>
      <c r="W12" s="252">
        <f>ROUNDDOWN(V12*10.66,0)</f>
        <v>10521</v>
      </c>
      <c r="X12" s="253" t="s">
        <v>8</v>
      </c>
      <c r="Y12" s="254">
        <f>ROUNDUP(W12*10%,0)</f>
        <v>1053</v>
      </c>
      <c r="Z12" s="253" t="s">
        <v>8</v>
      </c>
      <c r="AA12" s="254">
        <f>ROUNDUP(W12*20%,0)</f>
        <v>2105</v>
      </c>
      <c r="AB12" s="257" t="s">
        <v>5</v>
      </c>
      <c r="AC12" s="254">
        <f>ROUNDUP(W12*30%,0)</f>
        <v>3157</v>
      </c>
      <c r="AD12" s="255" t="s">
        <v>8</v>
      </c>
      <c r="AE12" s="256">
        <v>987</v>
      </c>
      <c r="AF12" s="252">
        <f>ROUNDDOWN(AE12*10.66,0)</f>
        <v>10521</v>
      </c>
      <c r="AG12" s="253" t="s">
        <v>8</v>
      </c>
      <c r="AH12" s="254">
        <f>ROUNDUP(AF12*10%,0)</f>
        <v>1053</v>
      </c>
      <c r="AI12" s="253" t="s">
        <v>8</v>
      </c>
      <c r="AJ12" s="254">
        <f>ROUNDUP(AF12*20%,0)</f>
        <v>2105</v>
      </c>
      <c r="AK12" s="253" t="s">
        <v>5</v>
      </c>
      <c r="AL12" s="254">
        <f>ROUNDUP(AF12*30%,0)</f>
        <v>3157</v>
      </c>
      <c r="AM12" s="255" t="s">
        <v>8</v>
      </c>
    </row>
    <row r="13" spans="2:39" ht="9.75" customHeight="1">
      <c r="B13" s="66"/>
      <c r="C13" s="66"/>
      <c r="D13" s="134"/>
      <c r="E13" s="68"/>
      <c r="F13" s="68"/>
      <c r="G13" s="68"/>
      <c r="H13" s="68"/>
      <c r="I13" s="68"/>
      <c r="J13" s="68"/>
      <c r="K13" s="68"/>
      <c r="L13" s="68"/>
      <c r="M13" s="68"/>
      <c r="N13" s="68"/>
      <c r="O13" s="68"/>
      <c r="P13" s="68"/>
      <c r="Q13" s="68"/>
      <c r="R13" s="68"/>
      <c r="S13" s="68"/>
      <c r="T13" s="68"/>
      <c r="U13" s="68"/>
      <c r="V13" s="68"/>
      <c r="W13" s="68"/>
      <c r="X13" s="68"/>
      <c r="Y13" s="68"/>
      <c r="Z13" s="68"/>
      <c r="AA13" s="68"/>
      <c r="AB13" s="70"/>
      <c r="AC13" s="68"/>
      <c r="AD13" s="68"/>
      <c r="AE13" s="135"/>
      <c r="AF13" s="68"/>
      <c r="AG13" s="68"/>
      <c r="AH13" s="68"/>
      <c r="AI13" s="68"/>
      <c r="AJ13" s="68"/>
      <c r="AK13" s="68"/>
      <c r="AL13" s="68"/>
      <c r="AM13" s="68"/>
    </row>
    <row r="14" spans="2:39" s="349" customFormat="1" ht="19.5" customHeight="1">
      <c r="B14" s="620" t="s">
        <v>169</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350"/>
    </row>
    <row r="15" spans="2:39" s="349" customFormat="1" ht="39.75" customHeight="1">
      <c r="B15" s="620" t="s">
        <v>178</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350"/>
    </row>
    <row r="16" spans="2:39" s="349" customFormat="1" ht="19.5" customHeight="1">
      <c r="B16" s="620" t="s">
        <v>170</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350"/>
    </row>
    <row r="17" spans="2:38" ht="19.5" customHeight="1">
      <c r="B17" s="627" t="s">
        <v>167</v>
      </c>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row>
    <row r="18" spans="2:38" ht="19.5" customHeight="1">
      <c r="B18" s="627" t="s">
        <v>168</v>
      </c>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row>
    <row r="19" spans="2:38" ht="19.5" customHeight="1">
      <c r="B19" s="620" t="s">
        <v>172</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row>
    <row r="20" spans="2:38" ht="19.5" customHeight="1">
      <c r="B20" s="628" t="s">
        <v>171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row>
    <row r="21" spans="2:37" ht="9" customHeight="1">
      <c r="B21" s="66"/>
      <c r="C21" s="66"/>
      <c r="D21" s="67"/>
      <c r="E21" s="68"/>
      <c r="F21" s="68"/>
      <c r="G21" s="68"/>
      <c r="H21" s="68"/>
      <c r="I21" s="68"/>
      <c r="J21" s="68"/>
      <c r="K21" s="68"/>
      <c r="L21" s="68"/>
      <c r="M21" s="69"/>
      <c r="N21" s="68"/>
      <c r="O21" s="68"/>
      <c r="P21" s="68"/>
      <c r="Q21" s="68"/>
      <c r="R21" s="68"/>
      <c r="S21" s="68"/>
      <c r="T21" s="68"/>
      <c r="U21" s="68"/>
      <c r="V21" s="69"/>
      <c r="W21" s="68"/>
      <c r="X21" s="68"/>
      <c r="Y21" s="68"/>
      <c r="Z21" s="68"/>
      <c r="AA21" s="68"/>
      <c r="AB21" s="70"/>
      <c r="AC21" s="70"/>
      <c r="AD21" s="70"/>
      <c r="AE21" s="71"/>
      <c r="AF21" s="68"/>
      <c r="AG21" s="68"/>
      <c r="AH21" s="68"/>
      <c r="AI21" s="68"/>
      <c r="AJ21" s="68"/>
      <c r="AK21" s="68"/>
    </row>
    <row r="22" ht="15" customHeight="1">
      <c r="B22" s="72" t="s">
        <v>12</v>
      </c>
    </row>
    <row r="23" spans="2:39" ht="18.75" customHeight="1">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1"/>
      <c r="AA23" s="532" t="s">
        <v>72</v>
      </c>
      <c r="AB23" s="530"/>
      <c r="AC23" s="530"/>
      <c r="AD23" s="530"/>
      <c r="AE23" s="531"/>
      <c r="AF23" s="533" t="s">
        <v>75</v>
      </c>
      <c r="AG23" s="534"/>
      <c r="AH23" s="693" t="s">
        <v>71</v>
      </c>
      <c r="AI23" s="694"/>
      <c r="AJ23" s="694"/>
      <c r="AK23" s="694"/>
      <c r="AL23" s="694"/>
      <c r="AM23" s="695"/>
    </row>
    <row r="24" spans="2:39" ht="13.5" thickBo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7"/>
      <c r="AA24" s="538" t="s">
        <v>114</v>
      </c>
      <c r="AB24" s="539"/>
      <c r="AC24" s="539"/>
      <c r="AD24" s="539"/>
      <c r="AE24" s="540"/>
      <c r="AF24" s="541" t="s">
        <v>74</v>
      </c>
      <c r="AG24" s="542"/>
      <c r="AH24" s="625" t="s">
        <v>65</v>
      </c>
      <c r="AI24" s="625"/>
      <c r="AJ24" s="625" t="s">
        <v>66</v>
      </c>
      <c r="AK24" s="676"/>
      <c r="AL24" s="722" t="s">
        <v>112</v>
      </c>
      <c r="AM24" s="723"/>
    </row>
    <row r="25" spans="2:39" ht="24.75" customHeight="1" thickTop="1">
      <c r="B25" s="612" t="s">
        <v>179</v>
      </c>
      <c r="C25" s="613"/>
      <c r="D25" s="613"/>
      <c r="E25" s="614"/>
      <c r="F25" s="58"/>
      <c r="G25" s="85"/>
      <c r="H25" s="85"/>
      <c r="I25" s="609" t="s">
        <v>14</v>
      </c>
      <c r="J25" s="609"/>
      <c r="K25" s="609"/>
      <c r="L25" s="609"/>
      <c r="M25" s="609"/>
      <c r="N25" s="609"/>
      <c r="O25" s="609"/>
      <c r="P25" s="609"/>
      <c r="Q25" s="609"/>
      <c r="R25" s="609"/>
      <c r="S25" s="609"/>
      <c r="T25" s="609"/>
      <c r="U25" s="609"/>
      <c r="V25" s="609"/>
      <c r="W25" s="609"/>
      <c r="X25" s="609"/>
      <c r="Y25" s="77"/>
      <c r="Z25" s="77"/>
      <c r="AA25" s="59"/>
      <c r="AB25" s="610" t="s">
        <v>15</v>
      </c>
      <c r="AC25" s="610"/>
      <c r="AD25" s="610"/>
      <c r="AE25" s="611"/>
      <c r="AF25" s="60">
        <f aca="true" t="shared" si="0" ref="AF25:AF57">ROUNDDOWN(AB25*10.66,0)</f>
        <v>127</v>
      </c>
      <c r="AG25" s="61" t="s">
        <v>5</v>
      </c>
      <c r="AH25" s="92">
        <f>ROUNDUP(AF25*10%,0)</f>
        <v>13</v>
      </c>
      <c r="AI25" s="61" t="s">
        <v>8</v>
      </c>
      <c r="AJ25" s="62">
        <f>ROUNDUP(AF25*20%,0)</f>
        <v>26</v>
      </c>
      <c r="AK25" s="113" t="s">
        <v>5</v>
      </c>
      <c r="AL25" s="133">
        <f>ROUNDUP(AF25*30%,0)</f>
        <v>39</v>
      </c>
      <c r="AM25" s="139" t="s">
        <v>5</v>
      </c>
    </row>
    <row r="26" spans="2:39" ht="24.75" customHeight="1">
      <c r="B26" s="523" t="s">
        <v>59</v>
      </c>
      <c r="C26" s="524"/>
      <c r="D26" s="524"/>
      <c r="E26" s="525"/>
      <c r="F26" s="32"/>
      <c r="G26" s="78"/>
      <c r="H26" s="78"/>
      <c r="I26" s="526" t="s">
        <v>14</v>
      </c>
      <c r="J26" s="526"/>
      <c r="K26" s="526"/>
      <c r="L26" s="526"/>
      <c r="M26" s="526"/>
      <c r="N26" s="526"/>
      <c r="O26" s="526"/>
      <c r="P26" s="526"/>
      <c r="Q26" s="526"/>
      <c r="R26" s="526"/>
      <c r="S26" s="526"/>
      <c r="T26" s="526"/>
      <c r="U26" s="526"/>
      <c r="V26" s="526"/>
      <c r="W26" s="526"/>
      <c r="X26" s="526"/>
      <c r="Y26" s="84"/>
      <c r="Z26" s="84"/>
      <c r="AA26" s="74"/>
      <c r="AB26" s="449" t="s">
        <v>60</v>
      </c>
      <c r="AC26" s="449"/>
      <c r="AD26" s="449"/>
      <c r="AE26" s="598"/>
      <c r="AF26" s="34">
        <f t="shared" si="0"/>
        <v>596</v>
      </c>
      <c r="AG26" s="40" t="s">
        <v>5</v>
      </c>
      <c r="AH26" s="93">
        <f aca="true" t="shared" si="1" ref="AH26:AH57">ROUNDUP(AF26*10%,0)</f>
        <v>60</v>
      </c>
      <c r="AI26" s="40" t="s">
        <v>8</v>
      </c>
      <c r="AJ26" s="64">
        <f aca="true" t="shared" si="2" ref="AJ26:AJ57">ROUNDUP(AF26*20%,0)</f>
        <v>120</v>
      </c>
      <c r="AK26" s="114" t="s">
        <v>5</v>
      </c>
      <c r="AL26" s="131">
        <f>ROUNDUP(AF26*30%,0)</f>
        <v>179</v>
      </c>
      <c r="AM26" s="120" t="s">
        <v>8</v>
      </c>
    </row>
    <row r="27" spans="2:39" ht="24.75" customHeight="1">
      <c r="B27" s="602" t="s">
        <v>16</v>
      </c>
      <c r="C27" s="603"/>
      <c r="D27" s="603"/>
      <c r="E27" s="575"/>
      <c r="F27" s="161"/>
      <c r="G27" s="82"/>
      <c r="H27" s="82"/>
      <c r="I27" s="571" t="s">
        <v>14</v>
      </c>
      <c r="J27" s="530"/>
      <c r="K27" s="530"/>
      <c r="L27" s="530"/>
      <c r="M27" s="530"/>
      <c r="N27" s="530"/>
      <c r="O27" s="530"/>
      <c r="P27" s="530"/>
      <c r="Q27" s="530"/>
      <c r="R27" s="530"/>
      <c r="S27" s="530"/>
      <c r="T27" s="530"/>
      <c r="U27" s="530"/>
      <c r="V27" s="530"/>
      <c r="W27" s="530"/>
      <c r="X27" s="530"/>
      <c r="Y27" s="138"/>
      <c r="Z27" s="138"/>
      <c r="AA27" s="162"/>
      <c r="AB27" s="604" t="s">
        <v>18</v>
      </c>
      <c r="AC27" s="604"/>
      <c r="AD27" s="604"/>
      <c r="AE27" s="605"/>
      <c r="AF27" s="163">
        <f t="shared" si="0"/>
        <v>42</v>
      </c>
      <c r="AG27" s="42" t="s">
        <v>5</v>
      </c>
      <c r="AH27" s="95">
        <f t="shared" si="1"/>
        <v>5</v>
      </c>
      <c r="AI27" s="42" t="s">
        <v>8</v>
      </c>
      <c r="AJ27" s="164">
        <f t="shared" si="2"/>
        <v>9</v>
      </c>
      <c r="AK27" s="165" t="s">
        <v>5</v>
      </c>
      <c r="AL27" s="157">
        <f aca="true" t="shared" si="3" ref="AL27:AL57">ROUNDUP(AF27*30%,0)</f>
        <v>13</v>
      </c>
      <c r="AM27" s="143" t="s">
        <v>8</v>
      </c>
    </row>
    <row r="28" spans="2:39" ht="24.75" customHeight="1">
      <c r="B28" s="588" t="s">
        <v>19</v>
      </c>
      <c r="C28" s="599"/>
      <c r="D28" s="599"/>
      <c r="E28" s="600"/>
      <c r="F28" s="145"/>
      <c r="G28" s="144"/>
      <c r="H28" s="144"/>
      <c r="I28" s="552" t="s">
        <v>14</v>
      </c>
      <c r="J28" s="601"/>
      <c r="K28" s="601"/>
      <c r="L28" s="601"/>
      <c r="M28" s="601"/>
      <c r="N28" s="601"/>
      <c r="O28" s="601"/>
      <c r="P28" s="601"/>
      <c r="Q28" s="601"/>
      <c r="R28" s="601"/>
      <c r="S28" s="601"/>
      <c r="T28" s="601"/>
      <c r="U28" s="601"/>
      <c r="V28" s="601"/>
      <c r="W28" s="601"/>
      <c r="X28" s="601"/>
      <c r="Y28" s="155"/>
      <c r="Z28" s="155"/>
      <c r="AA28" s="156"/>
      <c r="AB28" s="554" t="s">
        <v>20</v>
      </c>
      <c r="AC28" s="554"/>
      <c r="AD28" s="554"/>
      <c r="AE28" s="591"/>
      <c r="AF28" s="148">
        <f t="shared" si="0"/>
        <v>85</v>
      </c>
      <c r="AG28" s="149" t="s">
        <v>5</v>
      </c>
      <c r="AH28" s="150">
        <f t="shared" si="1"/>
        <v>9</v>
      </c>
      <c r="AI28" s="149" t="s">
        <v>8</v>
      </c>
      <c r="AJ28" s="151">
        <f t="shared" si="2"/>
        <v>17</v>
      </c>
      <c r="AK28" s="152" t="s">
        <v>5</v>
      </c>
      <c r="AL28" s="158">
        <f t="shared" si="3"/>
        <v>26</v>
      </c>
      <c r="AM28" s="154" t="s">
        <v>8</v>
      </c>
    </row>
    <row r="29" spans="2:39" ht="24.75" customHeight="1">
      <c r="B29" s="588" t="s">
        <v>95</v>
      </c>
      <c r="C29" s="589"/>
      <c r="D29" s="589"/>
      <c r="E29" s="590"/>
      <c r="F29" s="145"/>
      <c r="G29" s="144"/>
      <c r="H29" s="144"/>
      <c r="I29" s="552" t="s">
        <v>14</v>
      </c>
      <c r="J29" s="553"/>
      <c r="K29" s="553"/>
      <c r="L29" s="553"/>
      <c r="M29" s="553"/>
      <c r="N29" s="553"/>
      <c r="O29" s="553"/>
      <c r="P29" s="553"/>
      <c r="Q29" s="553"/>
      <c r="R29" s="553"/>
      <c r="S29" s="553"/>
      <c r="T29" s="553"/>
      <c r="U29" s="553"/>
      <c r="V29" s="553"/>
      <c r="W29" s="553"/>
      <c r="X29" s="553"/>
      <c r="Y29" s="146"/>
      <c r="Z29" s="146"/>
      <c r="AA29" s="147"/>
      <c r="AB29" s="554" t="s">
        <v>44</v>
      </c>
      <c r="AC29" s="554"/>
      <c r="AD29" s="554"/>
      <c r="AE29" s="591"/>
      <c r="AF29" s="187">
        <f t="shared" si="0"/>
        <v>127</v>
      </c>
      <c r="AG29" s="188" t="s">
        <v>5</v>
      </c>
      <c r="AH29" s="189">
        <f t="shared" si="1"/>
        <v>13</v>
      </c>
      <c r="AI29" s="188" t="s">
        <v>8</v>
      </c>
      <c r="AJ29" s="190">
        <f t="shared" si="2"/>
        <v>26</v>
      </c>
      <c r="AK29" s="191" t="s">
        <v>5</v>
      </c>
      <c r="AL29" s="158">
        <f t="shared" si="3"/>
        <v>39</v>
      </c>
      <c r="AM29" s="154" t="s">
        <v>8</v>
      </c>
    </row>
    <row r="30" spans="2:39" ht="24.75" customHeight="1">
      <c r="B30" s="588" t="s">
        <v>96</v>
      </c>
      <c r="C30" s="589"/>
      <c r="D30" s="589"/>
      <c r="E30" s="590"/>
      <c r="F30" s="145"/>
      <c r="G30" s="144"/>
      <c r="H30" s="144"/>
      <c r="I30" s="552" t="s">
        <v>14</v>
      </c>
      <c r="J30" s="553"/>
      <c r="K30" s="553"/>
      <c r="L30" s="553"/>
      <c r="M30" s="553"/>
      <c r="N30" s="553"/>
      <c r="O30" s="553"/>
      <c r="P30" s="553"/>
      <c r="Q30" s="553"/>
      <c r="R30" s="553"/>
      <c r="S30" s="553"/>
      <c r="T30" s="553"/>
      <c r="U30" s="553"/>
      <c r="V30" s="553"/>
      <c r="W30" s="553"/>
      <c r="X30" s="553"/>
      <c r="Y30" s="146"/>
      <c r="Z30" s="146"/>
      <c r="AA30" s="147"/>
      <c r="AB30" s="554" t="s">
        <v>47</v>
      </c>
      <c r="AC30" s="554"/>
      <c r="AD30" s="554"/>
      <c r="AE30" s="591"/>
      <c r="AF30" s="187">
        <f t="shared" si="0"/>
        <v>63</v>
      </c>
      <c r="AG30" s="188" t="s">
        <v>5</v>
      </c>
      <c r="AH30" s="189">
        <f t="shared" si="1"/>
        <v>7</v>
      </c>
      <c r="AI30" s="188" t="s">
        <v>8</v>
      </c>
      <c r="AJ30" s="190">
        <f t="shared" si="2"/>
        <v>13</v>
      </c>
      <c r="AK30" s="192" t="s">
        <v>5</v>
      </c>
      <c r="AL30" s="158">
        <f t="shared" si="3"/>
        <v>19</v>
      </c>
      <c r="AM30" s="154" t="s">
        <v>8</v>
      </c>
    </row>
    <row r="31" spans="2:39" ht="24.75" customHeight="1">
      <c r="B31" s="588" t="s">
        <v>97</v>
      </c>
      <c r="C31" s="589"/>
      <c r="D31" s="589"/>
      <c r="E31" s="590"/>
      <c r="F31" s="145"/>
      <c r="G31" s="144"/>
      <c r="H31" s="144"/>
      <c r="I31" s="552" t="s">
        <v>14</v>
      </c>
      <c r="J31" s="553"/>
      <c r="K31" s="553"/>
      <c r="L31" s="553"/>
      <c r="M31" s="553"/>
      <c r="N31" s="553"/>
      <c r="O31" s="553"/>
      <c r="P31" s="553"/>
      <c r="Q31" s="553"/>
      <c r="R31" s="553"/>
      <c r="S31" s="553"/>
      <c r="T31" s="553"/>
      <c r="U31" s="553"/>
      <c r="V31" s="553"/>
      <c r="W31" s="553"/>
      <c r="X31" s="553"/>
      <c r="Y31" s="146"/>
      <c r="Z31" s="146"/>
      <c r="AA31" s="147"/>
      <c r="AB31" s="554" t="s">
        <v>33</v>
      </c>
      <c r="AC31" s="554"/>
      <c r="AD31" s="554"/>
      <c r="AE31" s="591"/>
      <c r="AF31" s="187">
        <f t="shared" si="0"/>
        <v>245</v>
      </c>
      <c r="AG31" s="188" t="s">
        <v>5</v>
      </c>
      <c r="AH31" s="189">
        <f t="shared" si="1"/>
        <v>25</v>
      </c>
      <c r="AI31" s="188" t="s">
        <v>8</v>
      </c>
      <c r="AJ31" s="190">
        <f t="shared" si="2"/>
        <v>49</v>
      </c>
      <c r="AK31" s="191" t="s">
        <v>5</v>
      </c>
      <c r="AL31" s="158">
        <f t="shared" si="3"/>
        <v>74</v>
      </c>
      <c r="AM31" s="154" t="s">
        <v>8</v>
      </c>
    </row>
    <row r="32" spans="2:39" ht="24.75" customHeight="1">
      <c r="B32" s="592" t="s">
        <v>98</v>
      </c>
      <c r="C32" s="593"/>
      <c r="D32" s="593"/>
      <c r="E32" s="594"/>
      <c r="F32" s="43"/>
      <c r="G32" s="83"/>
      <c r="H32" s="83"/>
      <c r="I32" s="569" t="s">
        <v>14</v>
      </c>
      <c r="J32" s="595"/>
      <c r="K32" s="595"/>
      <c r="L32" s="595"/>
      <c r="M32" s="595"/>
      <c r="N32" s="595"/>
      <c r="O32" s="595"/>
      <c r="P32" s="595"/>
      <c r="Q32" s="595"/>
      <c r="R32" s="595"/>
      <c r="S32" s="595"/>
      <c r="T32" s="595"/>
      <c r="U32" s="595"/>
      <c r="V32" s="595"/>
      <c r="W32" s="595"/>
      <c r="X32" s="595"/>
      <c r="Y32" s="193"/>
      <c r="Z32" s="193"/>
      <c r="AA32" s="194"/>
      <c r="AB32" s="567" t="s">
        <v>86</v>
      </c>
      <c r="AC32" s="567"/>
      <c r="AD32" s="567"/>
      <c r="AE32" s="568"/>
      <c r="AF32" s="195">
        <f t="shared" si="0"/>
        <v>138</v>
      </c>
      <c r="AG32" s="196" t="s">
        <v>5</v>
      </c>
      <c r="AH32" s="197">
        <f t="shared" si="1"/>
        <v>14</v>
      </c>
      <c r="AI32" s="196" t="s">
        <v>8</v>
      </c>
      <c r="AJ32" s="198">
        <f t="shared" si="2"/>
        <v>28</v>
      </c>
      <c r="AK32" s="199" t="s">
        <v>5</v>
      </c>
      <c r="AL32" s="132">
        <f t="shared" si="3"/>
        <v>42</v>
      </c>
      <c r="AM32" s="126" t="s">
        <v>8</v>
      </c>
    </row>
    <row r="33" spans="2:39" ht="24.75" customHeight="1">
      <c r="B33" s="523" t="s">
        <v>61</v>
      </c>
      <c r="C33" s="524"/>
      <c r="D33" s="524"/>
      <c r="E33" s="525"/>
      <c r="F33" s="32"/>
      <c r="G33" s="78"/>
      <c r="H33" s="78"/>
      <c r="I33" s="526" t="s">
        <v>14</v>
      </c>
      <c r="J33" s="526"/>
      <c r="K33" s="526"/>
      <c r="L33" s="526"/>
      <c r="M33" s="526"/>
      <c r="N33" s="526"/>
      <c r="O33" s="526"/>
      <c r="P33" s="526"/>
      <c r="Q33" s="526"/>
      <c r="R33" s="526"/>
      <c r="S33" s="526"/>
      <c r="T33" s="526"/>
      <c r="U33" s="526"/>
      <c r="V33" s="526"/>
      <c r="W33" s="526"/>
      <c r="X33" s="526"/>
      <c r="Y33" s="84"/>
      <c r="Z33" s="84"/>
      <c r="AA33" s="74"/>
      <c r="AB33" s="449" t="s">
        <v>85</v>
      </c>
      <c r="AC33" s="449"/>
      <c r="AD33" s="449"/>
      <c r="AE33" s="598"/>
      <c r="AF33" s="215">
        <f t="shared" si="0"/>
        <v>618</v>
      </c>
      <c r="AG33" s="232" t="s">
        <v>5</v>
      </c>
      <c r="AH33" s="233">
        <f t="shared" si="1"/>
        <v>62</v>
      </c>
      <c r="AI33" s="232" t="s">
        <v>8</v>
      </c>
      <c r="AJ33" s="264">
        <f t="shared" si="2"/>
        <v>124</v>
      </c>
      <c r="AK33" s="265" t="s">
        <v>5</v>
      </c>
      <c r="AL33" s="131">
        <f t="shared" si="3"/>
        <v>186</v>
      </c>
      <c r="AM33" s="120" t="s">
        <v>8</v>
      </c>
    </row>
    <row r="34" spans="2:39" ht="24.75" customHeight="1">
      <c r="B34" s="562" t="s">
        <v>136</v>
      </c>
      <c r="C34" s="596"/>
      <c r="D34" s="596"/>
      <c r="E34" s="597"/>
      <c r="F34" s="36"/>
      <c r="G34" s="80"/>
      <c r="H34" s="80"/>
      <c r="I34" s="571" t="s">
        <v>118</v>
      </c>
      <c r="J34" s="579"/>
      <c r="K34" s="579"/>
      <c r="L34" s="579"/>
      <c r="M34" s="579"/>
      <c r="N34" s="579"/>
      <c r="O34" s="579"/>
      <c r="P34" s="579"/>
      <c r="Q34" s="579"/>
      <c r="R34" s="579"/>
      <c r="S34" s="579"/>
      <c r="T34" s="579"/>
      <c r="U34" s="579"/>
      <c r="V34" s="579"/>
      <c r="W34" s="579"/>
      <c r="X34" s="579"/>
      <c r="Y34" s="140"/>
      <c r="Z34" s="140"/>
      <c r="AA34" s="141"/>
      <c r="AB34" s="580" t="s">
        <v>86</v>
      </c>
      <c r="AC34" s="580"/>
      <c r="AD34" s="580"/>
      <c r="AE34" s="581"/>
      <c r="AF34" s="200">
        <f t="shared" si="0"/>
        <v>138</v>
      </c>
      <c r="AG34" s="201" t="s">
        <v>5</v>
      </c>
      <c r="AH34" s="202">
        <f t="shared" si="1"/>
        <v>14</v>
      </c>
      <c r="AI34" s="201" t="s">
        <v>8</v>
      </c>
      <c r="AJ34" s="203">
        <f t="shared" si="2"/>
        <v>28</v>
      </c>
      <c r="AK34" s="204" t="s">
        <v>5</v>
      </c>
      <c r="AL34" s="157">
        <f t="shared" si="3"/>
        <v>42</v>
      </c>
      <c r="AM34" s="143" t="s">
        <v>8</v>
      </c>
    </row>
    <row r="35" spans="2:39" ht="24.75" customHeight="1">
      <c r="B35" s="588" t="s">
        <v>137</v>
      </c>
      <c r="C35" s="589"/>
      <c r="D35" s="589"/>
      <c r="E35" s="590"/>
      <c r="F35" s="145"/>
      <c r="G35" s="144"/>
      <c r="H35" s="144"/>
      <c r="I35" s="552" t="s">
        <v>118</v>
      </c>
      <c r="J35" s="553"/>
      <c r="K35" s="553"/>
      <c r="L35" s="553"/>
      <c r="M35" s="553"/>
      <c r="N35" s="553"/>
      <c r="O35" s="553"/>
      <c r="P35" s="553"/>
      <c r="Q35" s="553"/>
      <c r="R35" s="553"/>
      <c r="S35" s="553"/>
      <c r="T35" s="553"/>
      <c r="U35" s="553"/>
      <c r="V35" s="553"/>
      <c r="W35" s="553"/>
      <c r="X35" s="553"/>
      <c r="Y35" s="146"/>
      <c r="Z35" s="146"/>
      <c r="AA35" s="147"/>
      <c r="AB35" s="554" t="s">
        <v>21</v>
      </c>
      <c r="AC35" s="554"/>
      <c r="AD35" s="554"/>
      <c r="AE35" s="591"/>
      <c r="AF35" s="187">
        <f t="shared" si="0"/>
        <v>191</v>
      </c>
      <c r="AG35" s="188" t="s">
        <v>5</v>
      </c>
      <c r="AH35" s="189">
        <f t="shared" si="1"/>
        <v>20</v>
      </c>
      <c r="AI35" s="188" t="s">
        <v>8</v>
      </c>
      <c r="AJ35" s="190">
        <f t="shared" si="2"/>
        <v>39</v>
      </c>
      <c r="AK35" s="192" t="s">
        <v>5</v>
      </c>
      <c r="AL35" s="158">
        <f t="shared" si="3"/>
        <v>58</v>
      </c>
      <c r="AM35" s="154" t="s">
        <v>8</v>
      </c>
    </row>
    <row r="36" spans="2:39" ht="24.75" customHeight="1">
      <c r="B36" s="588" t="s">
        <v>101</v>
      </c>
      <c r="C36" s="589"/>
      <c r="D36" s="589"/>
      <c r="E36" s="590"/>
      <c r="F36" s="145"/>
      <c r="G36" s="144"/>
      <c r="H36" s="144"/>
      <c r="I36" s="552" t="s">
        <v>117</v>
      </c>
      <c r="J36" s="553"/>
      <c r="K36" s="553"/>
      <c r="L36" s="553"/>
      <c r="M36" s="553"/>
      <c r="N36" s="553"/>
      <c r="O36" s="553"/>
      <c r="P36" s="553"/>
      <c r="Q36" s="553"/>
      <c r="R36" s="553"/>
      <c r="S36" s="553"/>
      <c r="T36" s="553"/>
      <c r="U36" s="553"/>
      <c r="V36" s="553"/>
      <c r="W36" s="553"/>
      <c r="X36" s="553"/>
      <c r="Y36" s="146"/>
      <c r="Z36" s="146"/>
      <c r="AA36" s="147"/>
      <c r="AB36" s="554" t="s">
        <v>103</v>
      </c>
      <c r="AC36" s="554"/>
      <c r="AD36" s="554"/>
      <c r="AE36" s="591"/>
      <c r="AF36" s="187">
        <f t="shared" si="0"/>
        <v>159</v>
      </c>
      <c r="AG36" s="188" t="s">
        <v>5</v>
      </c>
      <c r="AH36" s="189">
        <f t="shared" si="1"/>
        <v>16</v>
      </c>
      <c r="AI36" s="188" t="s">
        <v>8</v>
      </c>
      <c r="AJ36" s="190">
        <f t="shared" si="2"/>
        <v>32</v>
      </c>
      <c r="AK36" s="192" t="s">
        <v>5</v>
      </c>
      <c r="AL36" s="158">
        <f t="shared" si="3"/>
        <v>48</v>
      </c>
      <c r="AM36" s="154" t="s">
        <v>8</v>
      </c>
    </row>
    <row r="37" spans="2:39" ht="24.75" customHeight="1">
      <c r="B37" s="592" t="s">
        <v>102</v>
      </c>
      <c r="C37" s="593"/>
      <c r="D37" s="593"/>
      <c r="E37" s="594"/>
      <c r="F37" s="43"/>
      <c r="G37" s="83"/>
      <c r="H37" s="83"/>
      <c r="I37" s="569" t="s">
        <v>118</v>
      </c>
      <c r="J37" s="595"/>
      <c r="K37" s="595"/>
      <c r="L37" s="595"/>
      <c r="M37" s="595"/>
      <c r="N37" s="595"/>
      <c r="O37" s="595"/>
      <c r="P37" s="595"/>
      <c r="Q37" s="595"/>
      <c r="R37" s="595"/>
      <c r="S37" s="595"/>
      <c r="T37" s="595"/>
      <c r="U37" s="595"/>
      <c r="V37" s="595"/>
      <c r="W37" s="595"/>
      <c r="X37" s="595"/>
      <c r="Y37" s="193"/>
      <c r="Z37" s="193"/>
      <c r="AA37" s="194"/>
      <c r="AB37" s="567" t="s">
        <v>104</v>
      </c>
      <c r="AC37" s="567"/>
      <c r="AD37" s="567"/>
      <c r="AE37" s="568"/>
      <c r="AF37" s="195">
        <f t="shared" si="0"/>
        <v>213</v>
      </c>
      <c r="AG37" s="196" t="s">
        <v>5</v>
      </c>
      <c r="AH37" s="197">
        <f t="shared" si="1"/>
        <v>22</v>
      </c>
      <c r="AI37" s="196" t="s">
        <v>8</v>
      </c>
      <c r="AJ37" s="198">
        <f t="shared" si="2"/>
        <v>43</v>
      </c>
      <c r="AK37" s="199" t="s">
        <v>5</v>
      </c>
      <c r="AL37" s="132">
        <f t="shared" si="3"/>
        <v>64</v>
      </c>
      <c r="AM37" s="126" t="s">
        <v>8</v>
      </c>
    </row>
    <row r="38" spans="2:39" s="284" customFormat="1" ht="24.75" customHeight="1">
      <c r="B38" s="400" t="s">
        <v>132</v>
      </c>
      <c r="C38" s="401"/>
      <c r="D38" s="401"/>
      <c r="E38" s="401"/>
      <c r="F38" s="278"/>
      <c r="G38" s="351"/>
      <c r="H38" s="351"/>
      <c r="I38" s="401" t="s">
        <v>135</v>
      </c>
      <c r="J38" s="402"/>
      <c r="K38" s="402"/>
      <c r="L38" s="402"/>
      <c r="M38" s="402"/>
      <c r="N38" s="402"/>
      <c r="O38" s="402"/>
      <c r="P38" s="402"/>
      <c r="Q38" s="402"/>
      <c r="R38" s="402"/>
      <c r="S38" s="402"/>
      <c r="T38" s="402"/>
      <c r="U38" s="402"/>
      <c r="V38" s="402"/>
      <c r="W38" s="402"/>
      <c r="X38" s="402"/>
      <c r="Y38" s="352"/>
      <c r="Z38" s="352"/>
      <c r="AA38" s="281"/>
      <c r="AB38" s="403" t="s">
        <v>133</v>
      </c>
      <c r="AC38" s="403"/>
      <c r="AD38" s="403"/>
      <c r="AE38" s="424"/>
      <c r="AF38" s="37">
        <f t="shared" si="0"/>
        <v>1066</v>
      </c>
      <c r="AG38" s="38" t="s">
        <v>5</v>
      </c>
      <c r="AH38" s="97">
        <f t="shared" si="1"/>
        <v>107</v>
      </c>
      <c r="AI38" s="38" t="s">
        <v>8</v>
      </c>
      <c r="AJ38" s="39">
        <f t="shared" si="2"/>
        <v>214</v>
      </c>
      <c r="AK38" s="118" t="s">
        <v>5</v>
      </c>
      <c r="AL38" s="344">
        <f t="shared" si="3"/>
        <v>320</v>
      </c>
      <c r="AM38" s="283" t="s">
        <v>8</v>
      </c>
    </row>
    <row r="39" spans="2:39" s="284" customFormat="1" ht="40.5" customHeight="1">
      <c r="B39" s="472" t="s">
        <v>183</v>
      </c>
      <c r="C39" s="473"/>
      <c r="D39" s="473"/>
      <c r="E39" s="473"/>
      <c r="F39" s="285"/>
      <c r="G39" s="353"/>
      <c r="H39" s="353"/>
      <c r="I39" s="473" t="s">
        <v>115</v>
      </c>
      <c r="J39" s="474"/>
      <c r="K39" s="474"/>
      <c r="L39" s="474"/>
      <c r="M39" s="474"/>
      <c r="N39" s="474"/>
      <c r="O39" s="474"/>
      <c r="P39" s="474"/>
      <c r="Q39" s="474"/>
      <c r="R39" s="474"/>
      <c r="S39" s="474"/>
      <c r="T39" s="474"/>
      <c r="U39" s="474"/>
      <c r="V39" s="474"/>
      <c r="W39" s="474"/>
      <c r="X39" s="474"/>
      <c r="Y39" s="354"/>
      <c r="Z39" s="354"/>
      <c r="AA39" s="288"/>
      <c r="AB39" s="485" t="s">
        <v>134</v>
      </c>
      <c r="AC39" s="485"/>
      <c r="AD39" s="485"/>
      <c r="AE39" s="486"/>
      <c r="AF39" s="289">
        <f t="shared" si="0"/>
        <v>2132</v>
      </c>
      <c r="AG39" s="290" t="s">
        <v>5</v>
      </c>
      <c r="AH39" s="291">
        <f>ROUNDUP(AF39*10%,0)</f>
        <v>214</v>
      </c>
      <c r="AI39" s="290" t="s">
        <v>8</v>
      </c>
      <c r="AJ39" s="292">
        <f>ROUNDUP(AF39*20%,0)</f>
        <v>427</v>
      </c>
      <c r="AK39" s="293" t="s">
        <v>5</v>
      </c>
      <c r="AL39" s="379">
        <f>ROUNDUP(AF39*30%,0)</f>
        <v>640</v>
      </c>
      <c r="AM39" s="295" t="s">
        <v>8</v>
      </c>
    </row>
    <row r="40" spans="2:39" s="284" customFormat="1" ht="40.5" customHeight="1">
      <c r="B40" s="421" t="s">
        <v>184</v>
      </c>
      <c r="C40" s="422"/>
      <c r="D40" s="422"/>
      <c r="E40" s="422"/>
      <c r="F40" s="296"/>
      <c r="G40" s="357"/>
      <c r="H40" s="357"/>
      <c r="I40" s="422" t="s">
        <v>115</v>
      </c>
      <c r="J40" s="423"/>
      <c r="K40" s="423"/>
      <c r="L40" s="423"/>
      <c r="M40" s="423"/>
      <c r="N40" s="423"/>
      <c r="O40" s="423"/>
      <c r="P40" s="423"/>
      <c r="Q40" s="423"/>
      <c r="R40" s="423"/>
      <c r="S40" s="423"/>
      <c r="T40" s="423"/>
      <c r="U40" s="423"/>
      <c r="V40" s="423"/>
      <c r="W40" s="423"/>
      <c r="X40" s="423"/>
      <c r="Y40" s="358"/>
      <c r="Z40" s="358"/>
      <c r="AA40" s="299"/>
      <c r="AB40" s="398" t="s">
        <v>133</v>
      </c>
      <c r="AC40" s="398"/>
      <c r="AD40" s="398"/>
      <c r="AE40" s="399"/>
      <c r="AF40" s="300">
        <f t="shared" si="0"/>
        <v>1066</v>
      </c>
      <c r="AG40" s="301" t="s">
        <v>5</v>
      </c>
      <c r="AH40" s="302">
        <f t="shared" si="1"/>
        <v>107</v>
      </c>
      <c r="AI40" s="301" t="s">
        <v>8</v>
      </c>
      <c r="AJ40" s="303">
        <f t="shared" si="2"/>
        <v>214</v>
      </c>
      <c r="AK40" s="304" t="s">
        <v>5</v>
      </c>
      <c r="AL40" s="345">
        <f t="shared" si="3"/>
        <v>320</v>
      </c>
      <c r="AM40" s="306" t="s">
        <v>8</v>
      </c>
    </row>
    <row r="41" spans="2:39" ht="24.75" customHeight="1">
      <c r="B41" s="562" t="s">
        <v>106</v>
      </c>
      <c r="C41" s="571"/>
      <c r="D41" s="571"/>
      <c r="E41" s="571"/>
      <c r="F41" s="36"/>
      <c r="G41" s="80"/>
      <c r="H41" s="80"/>
      <c r="I41" s="571" t="s">
        <v>26</v>
      </c>
      <c r="J41" s="579"/>
      <c r="K41" s="579"/>
      <c r="L41" s="579"/>
      <c r="M41" s="579"/>
      <c r="N41" s="579"/>
      <c r="O41" s="579"/>
      <c r="P41" s="579"/>
      <c r="Q41" s="579"/>
      <c r="R41" s="579"/>
      <c r="S41" s="579"/>
      <c r="T41" s="579"/>
      <c r="U41" s="579"/>
      <c r="V41" s="579"/>
      <c r="W41" s="579"/>
      <c r="X41" s="579"/>
      <c r="Y41" s="140"/>
      <c r="Z41" s="140"/>
      <c r="AA41" s="141"/>
      <c r="AB41" s="580" t="s">
        <v>108</v>
      </c>
      <c r="AC41" s="580"/>
      <c r="AD41" s="580"/>
      <c r="AE41" s="581"/>
      <c r="AF41" s="200">
        <f t="shared" si="0"/>
        <v>31</v>
      </c>
      <c r="AG41" s="201" t="s">
        <v>5</v>
      </c>
      <c r="AH41" s="202">
        <f t="shared" si="1"/>
        <v>4</v>
      </c>
      <c r="AI41" s="201" t="s">
        <v>8</v>
      </c>
      <c r="AJ41" s="203">
        <f t="shared" si="2"/>
        <v>7</v>
      </c>
      <c r="AK41" s="204" t="s">
        <v>5</v>
      </c>
      <c r="AL41" s="157">
        <f t="shared" si="3"/>
        <v>10</v>
      </c>
      <c r="AM41" s="143" t="s">
        <v>8</v>
      </c>
    </row>
    <row r="42" spans="2:39" ht="24" customHeight="1">
      <c r="B42" s="582" t="s">
        <v>107</v>
      </c>
      <c r="C42" s="583"/>
      <c r="D42" s="583"/>
      <c r="E42" s="584"/>
      <c r="F42" s="205"/>
      <c r="G42" s="185"/>
      <c r="H42" s="185"/>
      <c r="I42" s="583" t="s">
        <v>26</v>
      </c>
      <c r="J42" s="585"/>
      <c r="K42" s="585"/>
      <c r="L42" s="585"/>
      <c r="M42" s="585"/>
      <c r="N42" s="585"/>
      <c r="O42" s="585"/>
      <c r="P42" s="585"/>
      <c r="Q42" s="585"/>
      <c r="R42" s="585"/>
      <c r="S42" s="585"/>
      <c r="T42" s="585"/>
      <c r="U42" s="585"/>
      <c r="V42" s="585"/>
      <c r="W42" s="585"/>
      <c r="X42" s="585"/>
      <c r="Y42" s="206"/>
      <c r="Z42" s="206"/>
      <c r="AA42" s="207"/>
      <c r="AB42" s="586" t="s">
        <v>18</v>
      </c>
      <c r="AC42" s="586"/>
      <c r="AD42" s="586"/>
      <c r="AE42" s="587"/>
      <c r="AF42" s="208">
        <f t="shared" si="0"/>
        <v>42</v>
      </c>
      <c r="AG42" s="209" t="s">
        <v>5</v>
      </c>
      <c r="AH42" s="210">
        <f t="shared" si="1"/>
        <v>5</v>
      </c>
      <c r="AI42" s="209" t="s">
        <v>8</v>
      </c>
      <c r="AJ42" s="211">
        <f t="shared" si="2"/>
        <v>9</v>
      </c>
      <c r="AK42" s="212" t="s">
        <v>5</v>
      </c>
      <c r="AL42" s="269">
        <f t="shared" si="3"/>
        <v>13</v>
      </c>
      <c r="AM42" s="214" t="s">
        <v>8</v>
      </c>
    </row>
    <row r="43" spans="2:39" ht="24.75" customHeight="1">
      <c r="B43" s="454" t="s">
        <v>22</v>
      </c>
      <c r="C43" s="565"/>
      <c r="D43" s="565"/>
      <c r="E43" s="565"/>
      <c r="F43" s="32"/>
      <c r="G43" s="78"/>
      <c r="H43" s="78"/>
      <c r="I43" s="565" t="s">
        <v>23</v>
      </c>
      <c r="J43" s="566"/>
      <c r="K43" s="566"/>
      <c r="L43" s="566"/>
      <c r="M43" s="566"/>
      <c r="N43" s="566"/>
      <c r="O43" s="566"/>
      <c r="P43" s="566"/>
      <c r="Q43" s="566"/>
      <c r="R43" s="566"/>
      <c r="S43" s="566"/>
      <c r="T43" s="566"/>
      <c r="U43" s="566"/>
      <c r="V43" s="566"/>
      <c r="W43" s="566"/>
      <c r="X43" s="566"/>
      <c r="Y43" s="79"/>
      <c r="Z43" s="79"/>
      <c r="AA43" s="33"/>
      <c r="AB43" s="449" t="s">
        <v>24</v>
      </c>
      <c r="AC43" s="449"/>
      <c r="AD43" s="449"/>
      <c r="AE43" s="450"/>
      <c r="AF43" s="34">
        <f t="shared" si="0"/>
        <v>2132</v>
      </c>
      <c r="AG43" s="35" t="s">
        <v>5</v>
      </c>
      <c r="AH43" s="94">
        <f t="shared" si="1"/>
        <v>214</v>
      </c>
      <c r="AI43" s="35" t="s">
        <v>8</v>
      </c>
      <c r="AJ43" s="31">
        <f t="shared" si="2"/>
        <v>427</v>
      </c>
      <c r="AK43" s="116" t="s">
        <v>5</v>
      </c>
      <c r="AL43" s="131">
        <f t="shared" si="3"/>
        <v>640</v>
      </c>
      <c r="AM43" s="120" t="s">
        <v>8</v>
      </c>
    </row>
    <row r="44" spans="2:39" ht="24.75" customHeight="1">
      <c r="B44" s="454" t="s">
        <v>25</v>
      </c>
      <c r="C44" s="565"/>
      <c r="D44" s="565"/>
      <c r="E44" s="565"/>
      <c r="F44" s="32"/>
      <c r="G44" s="78"/>
      <c r="H44" s="78"/>
      <c r="I44" s="565" t="s">
        <v>26</v>
      </c>
      <c r="J44" s="566"/>
      <c r="K44" s="566"/>
      <c r="L44" s="566"/>
      <c r="M44" s="566"/>
      <c r="N44" s="566"/>
      <c r="O44" s="566"/>
      <c r="P44" s="566"/>
      <c r="Q44" s="566"/>
      <c r="R44" s="566"/>
      <c r="S44" s="566"/>
      <c r="T44" s="566"/>
      <c r="U44" s="566"/>
      <c r="V44" s="566"/>
      <c r="W44" s="566"/>
      <c r="X44" s="566"/>
      <c r="Y44" s="79"/>
      <c r="Z44" s="79"/>
      <c r="AA44" s="33"/>
      <c r="AB44" s="449" t="s">
        <v>27</v>
      </c>
      <c r="AC44" s="449"/>
      <c r="AD44" s="449"/>
      <c r="AE44" s="450"/>
      <c r="AF44" s="34">
        <f t="shared" si="0"/>
        <v>1279</v>
      </c>
      <c r="AG44" s="35" t="s">
        <v>5</v>
      </c>
      <c r="AH44" s="94">
        <f t="shared" si="1"/>
        <v>128</v>
      </c>
      <c r="AI44" s="35" t="s">
        <v>8</v>
      </c>
      <c r="AJ44" s="31">
        <f t="shared" si="2"/>
        <v>256</v>
      </c>
      <c r="AK44" s="116" t="s">
        <v>5</v>
      </c>
      <c r="AL44" s="131">
        <f t="shared" si="3"/>
        <v>384</v>
      </c>
      <c r="AM44" s="120" t="s">
        <v>8</v>
      </c>
    </row>
    <row r="45" spans="2:39" ht="24.75" customHeight="1">
      <c r="B45" s="562" t="s">
        <v>28</v>
      </c>
      <c r="C45" s="563"/>
      <c r="D45" s="563"/>
      <c r="E45" s="564"/>
      <c r="F45" s="36"/>
      <c r="G45" s="80"/>
      <c r="H45" s="80"/>
      <c r="I45" s="565" t="s">
        <v>29</v>
      </c>
      <c r="J45" s="566"/>
      <c r="K45" s="566"/>
      <c r="L45" s="566"/>
      <c r="M45" s="566"/>
      <c r="N45" s="566"/>
      <c r="O45" s="566"/>
      <c r="P45" s="566"/>
      <c r="Q45" s="566"/>
      <c r="R45" s="566"/>
      <c r="S45" s="566"/>
      <c r="T45" s="566"/>
      <c r="U45" s="566"/>
      <c r="V45" s="566"/>
      <c r="W45" s="566"/>
      <c r="X45" s="566"/>
      <c r="Y45" s="79"/>
      <c r="Z45" s="79"/>
      <c r="AA45" s="33"/>
      <c r="AB45" s="449" t="s">
        <v>30</v>
      </c>
      <c r="AC45" s="449"/>
      <c r="AD45" s="449"/>
      <c r="AE45" s="450"/>
      <c r="AF45" s="34">
        <f t="shared" si="0"/>
        <v>1961</v>
      </c>
      <c r="AG45" s="40" t="s">
        <v>5</v>
      </c>
      <c r="AH45" s="93">
        <f t="shared" si="1"/>
        <v>197</v>
      </c>
      <c r="AI45" s="40" t="s">
        <v>8</v>
      </c>
      <c r="AJ45" s="41">
        <f t="shared" si="2"/>
        <v>393</v>
      </c>
      <c r="AK45" s="116" t="s">
        <v>5</v>
      </c>
      <c r="AL45" s="131">
        <f t="shared" si="3"/>
        <v>589</v>
      </c>
      <c r="AM45" s="120" t="s">
        <v>8</v>
      </c>
    </row>
    <row r="46" spans="2:39" ht="24.75" customHeight="1">
      <c r="B46" s="454" t="s">
        <v>31</v>
      </c>
      <c r="C46" s="455"/>
      <c r="D46" s="455"/>
      <c r="E46" s="456"/>
      <c r="F46" s="32"/>
      <c r="G46" s="78"/>
      <c r="H46" s="78"/>
      <c r="I46" s="565" t="s">
        <v>23</v>
      </c>
      <c r="J46" s="526"/>
      <c r="K46" s="526"/>
      <c r="L46" s="526"/>
      <c r="M46" s="526"/>
      <c r="N46" s="526"/>
      <c r="O46" s="526"/>
      <c r="P46" s="526"/>
      <c r="Q46" s="526"/>
      <c r="R46" s="526"/>
      <c r="S46" s="526"/>
      <c r="T46" s="526"/>
      <c r="U46" s="526"/>
      <c r="V46" s="526"/>
      <c r="W46" s="526"/>
      <c r="X46" s="526"/>
      <c r="Y46" s="84"/>
      <c r="Z46" s="84"/>
      <c r="AA46" s="74"/>
      <c r="AB46" s="449" t="s">
        <v>62</v>
      </c>
      <c r="AC46" s="449"/>
      <c r="AD46" s="449"/>
      <c r="AE46" s="450"/>
      <c r="AF46" s="44">
        <f t="shared" si="0"/>
        <v>959</v>
      </c>
      <c r="AG46" s="35" t="s">
        <v>5</v>
      </c>
      <c r="AH46" s="94">
        <f t="shared" si="1"/>
        <v>96</v>
      </c>
      <c r="AI46" s="35" t="s">
        <v>8</v>
      </c>
      <c r="AJ46" s="45">
        <f t="shared" si="2"/>
        <v>192</v>
      </c>
      <c r="AK46" s="117" t="s">
        <v>5</v>
      </c>
      <c r="AL46" s="131">
        <f t="shared" si="3"/>
        <v>288</v>
      </c>
      <c r="AM46" s="120" t="s">
        <v>8</v>
      </c>
    </row>
    <row r="47" spans="2:39" s="349" customFormat="1" ht="24.75" customHeight="1">
      <c r="B47" s="503" t="s">
        <v>180</v>
      </c>
      <c r="C47" s="504"/>
      <c r="D47" s="504"/>
      <c r="E47" s="505"/>
      <c r="F47" s="371"/>
      <c r="G47" s="372"/>
      <c r="H47" s="372"/>
      <c r="I47" s="506" t="s">
        <v>181</v>
      </c>
      <c r="J47" s="507"/>
      <c r="K47" s="507"/>
      <c r="L47" s="507"/>
      <c r="M47" s="507"/>
      <c r="N47" s="507"/>
      <c r="O47" s="507"/>
      <c r="P47" s="507"/>
      <c r="Q47" s="507"/>
      <c r="R47" s="507"/>
      <c r="S47" s="507"/>
      <c r="T47" s="507"/>
      <c r="U47" s="507"/>
      <c r="V47" s="507"/>
      <c r="W47" s="507"/>
      <c r="X47" s="507"/>
      <c r="Y47" s="373"/>
      <c r="Z47" s="373"/>
      <c r="AA47" s="374"/>
      <c r="AB47" s="671" t="s">
        <v>182</v>
      </c>
      <c r="AC47" s="671"/>
      <c r="AD47" s="671"/>
      <c r="AE47" s="672"/>
      <c r="AF47" s="108">
        <f>ROUNDDOWN(AB47*10.66,0)</f>
        <v>533</v>
      </c>
      <c r="AG47" s="109" t="s">
        <v>5</v>
      </c>
      <c r="AH47" s="110">
        <f>ROUNDUP(AF47*10%,0)</f>
        <v>54</v>
      </c>
      <c r="AI47" s="109" t="s">
        <v>8</v>
      </c>
      <c r="AJ47" s="111">
        <f>ROUNDUP(AF47*20%,0)</f>
        <v>107</v>
      </c>
      <c r="AK47" s="115" t="s">
        <v>5</v>
      </c>
      <c r="AL47" s="377">
        <f>ROUNDUP(AF47*30%,0)</f>
        <v>160</v>
      </c>
      <c r="AM47" s="376" t="s">
        <v>8</v>
      </c>
    </row>
    <row r="48" spans="2:39" ht="24.75" customHeight="1">
      <c r="B48" s="454" t="s">
        <v>32</v>
      </c>
      <c r="C48" s="565"/>
      <c r="D48" s="565"/>
      <c r="E48" s="565"/>
      <c r="F48" s="32"/>
      <c r="G48" s="78"/>
      <c r="H48" s="78"/>
      <c r="I48" s="565" t="s">
        <v>124</v>
      </c>
      <c r="J48" s="526"/>
      <c r="K48" s="526"/>
      <c r="L48" s="526"/>
      <c r="M48" s="526"/>
      <c r="N48" s="526"/>
      <c r="O48" s="526"/>
      <c r="P48" s="526"/>
      <c r="Q48" s="526"/>
      <c r="R48" s="526"/>
      <c r="S48" s="526"/>
      <c r="T48" s="526"/>
      <c r="U48" s="526"/>
      <c r="V48" s="526"/>
      <c r="W48" s="526"/>
      <c r="X48" s="526"/>
      <c r="Y48" s="84"/>
      <c r="Z48" s="84"/>
      <c r="AA48" s="74"/>
      <c r="AB48" s="527" t="s">
        <v>110</v>
      </c>
      <c r="AC48" s="527"/>
      <c r="AD48" s="527"/>
      <c r="AE48" s="704"/>
      <c r="AF48" s="215">
        <f t="shared" si="0"/>
        <v>85</v>
      </c>
      <c r="AG48" s="196" t="s">
        <v>5</v>
      </c>
      <c r="AH48" s="197">
        <f t="shared" si="1"/>
        <v>9</v>
      </c>
      <c r="AI48" s="196" t="s">
        <v>8</v>
      </c>
      <c r="AJ48" s="216">
        <f t="shared" si="2"/>
        <v>17</v>
      </c>
      <c r="AK48" s="217" t="s">
        <v>5</v>
      </c>
      <c r="AL48" s="131">
        <f t="shared" si="3"/>
        <v>26</v>
      </c>
      <c r="AM48" s="120" t="s">
        <v>8</v>
      </c>
    </row>
    <row r="49" spans="2:39" ht="24.75" customHeight="1">
      <c r="B49" s="562" t="s">
        <v>34</v>
      </c>
      <c r="C49" s="571"/>
      <c r="D49" s="571"/>
      <c r="E49" s="572"/>
      <c r="F49" s="36" t="s">
        <v>35</v>
      </c>
      <c r="G49" s="80"/>
      <c r="H49" s="80"/>
      <c r="I49" s="571" t="s">
        <v>139</v>
      </c>
      <c r="J49" s="579"/>
      <c r="K49" s="579"/>
      <c r="L49" s="579"/>
      <c r="M49" s="579"/>
      <c r="N49" s="579"/>
      <c r="O49" s="579"/>
      <c r="P49" s="579"/>
      <c r="Q49" s="579"/>
      <c r="R49" s="579"/>
      <c r="S49" s="579"/>
      <c r="T49" s="579"/>
      <c r="U49" s="579"/>
      <c r="V49" s="579"/>
      <c r="W49" s="579"/>
      <c r="X49" s="579"/>
      <c r="Y49" s="140"/>
      <c r="Z49" s="140"/>
      <c r="AA49" s="141"/>
      <c r="AB49" s="580" t="s">
        <v>36</v>
      </c>
      <c r="AC49" s="580"/>
      <c r="AD49" s="580"/>
      <c r="AE49" s="581"/>
      <c r="AF49" s="200">
        <f t="shared" si="0"/>
        <v>4487</v>
      </c>
      <c r="AG49" s="218" t="s">
        <v>5</v>
      </c>
      <c r="AH49" s="219">
        <f t="shared" si="1"/>
        <v>449</v>
      </c>
      <c r="AI49" s="218" t="s">
        <v>8</v>
      </c>
      <c r="AJ49" s="220">
        <f t="shared" si="2"/>
        <v>898</v>
      </c>
      <c r="AK49" s="204" t="s">
        <v>5</v>
      </c>
      <c r="AL49" s="172">
        <f t="shared" si="3"/>
        <v>1347</v>
      </c>
      <c r="AM49" s="143" t="s">
        <v>8</v>
      </c>
    </row>
    <row r="50" spans="2:39" ht="24.75" customHeight="1">
      <c r="B50" s="573"/>
      <c r="C50" s="574"/>
      <c r="D50" s="574"/>
      <c r="E50" s="575"/>
      <c r="F50" s="145" t="s">
        <v>37</v>
      </c>
      <c r="G50" s="144"/>
      <c r="H50" s="144"/>
      <c r="I50" s="552" t="s">
        <v>140</v>
      </c>
      <c r="J50" s="553"/>
      <c r="K50" s="553"/>
      <c r="L50" s="553"/>
      <c r="M50" s="553"/>
      <c r="N50" s="553"/>
      <c r="O50" s="553"/>
      <c r="P50" s="553"/>
      <c r="Q50" s="553"/>
      <c r="R50" s="553"/>
      <c r="S50" s="553"/>
      <c r="T50" s="553"/>
      <c r="U50" s="553"/>
      <c r="V50" s="553"/>
      <c r="W50" s="553"/>
      <c r="X50" s="553"/>
      <c r="Y50" s="146"/>
      <c r="Z50" s="146"/>
      <c r="AA50" s="147"/>
      <c r="AB50" s="554" t="s">
        <v>38</v>
      </c>
      <c r="AC50" s="554"/>
      <c r="AD50" s="554"/>
      <c r="AE50" s="555"/>
      <c r="AF50" s="187">
        <f t="shared" si="0"/>
        <v>4445</v>
      </c>
      <c r="AG50" s="188" t="s">
        <v>5</v>
      </c>
      <c r="AH50" s="189">
        <f t="shared" si="1"/>
        <v>445</v>
      </c>
      <c r="AI50" s="188" t="s">
        <v>8</v>
      </c>
      <c r="AJ50" s="190">
        <f t="shared" si="2"/>
        <v>889</v>
      </c>
      <c r="AK50" s="192" t="s">
        <v>5</v>
      </c>
      <c r="AL50" s="174">
        <f t="shared" si="3"/>
        <v>1334</v>
      </c>
      <c r="AM50" s="154" t="s">
        <v>8</v>
      </c>
    </row>
    <row r="51" spans="2:39" ht="24.75" customHeight="1">
      <c r="B51" s="573"/>
      <c r="C51" s="574"/>
      <c r="D51" s="574"/>
      <c r="E51" s="575"/>
      <c r="F51" s="145" t="s">
        <v>39</v>
      </c>
      <c r="G51" s="144"/>
      <c r="H51" s="144"/>
      <c r="I51" s="552" t="s">
        <v>141</v>
      </c>
      <c r="J51" s="553"/>
      <c r="K51" s="553"/>
      <c r="L51" s="553"/>
      <c r="M51" s="553"/>
      <c r="N51" s="553"/>
      <c r="O51" s="553"/>
      <c r="P51" s="553"/>
      <c r="Q51" s="553"/>
      <c r="R51" s="553"/>
      <c r="S51" s="553"/>
      <c r="T51" s="553"/>
      <c r="U51" s="553"/>
      <c r="V51" s="553"/>
      <c r="W51" s="553"/>
      <c r="X51" s="553"/>
      <c r="Y51" s="146"/>
      <c r="Z51" s="146"/>
      <c r="AA51" s="147"/>
      <c r="AB51" s="554" t="s">
        <v>40</v>
      </c>
      <c r="AC51" s="554"/>
      <c r="AD51" s="554"/>
      <c r="AE51" s="555"/>
      <c r="AF51" s="187">
        <f t="shared" si="0"/>
        <v>4402</v>
      </c>
      <c r="AG51" s="188" t="s">
        <v>5</v>
      </c>
      <c r="AH51" s="189">
        <f t="shared" si="1"/>
        <v>441</v>
      </c>
      <c r="AI51" s="188" t="s">
        <v>8</v>
      </c>
      <c r="AJ51" s="190">
        <f t="shared" si="2"/>
        <v>881</v>
      </c>
      <c r="AK51" s="192" t="s">
        <v>5</v>
      </c>
      <c r="AL51" s="174">
        <f t="shared" si="3"/>
        <v>1321</v>
      </c>
      <c r="AM51" s="154" t="s">
        <v>8</v>
      </c>
    </row>
    <row r="52" spans="2:39" ht="24.75" customHeight="1">
      <c r="B52" s="576"/>
      <c r="C52" s="577"/>
      <c r="D52" s="577"/>
      <c r="E52" s="578"/>
      <c r="F52" s="43" t="s">
        <v>41</v>
      </c>
      <c r="G52" s="83"/>
      <c r="H52" s="83"/>
      <c r="I52" s="569" t="s">
        <v>42</v>
      </c>
      <c r="J52" s="570"/>
      <c r="K52" s="570"/>
      <c r="L52" s="570"/>
      <c r="M52" s="570"/>
      <c r="N52" s="570"/>
      <c r="O52" s="570"/>
      <c r="P52" s="570"/>
      <c r="Q52" s="570"/>
      <c r="R52" s="570"/>
      <c r="S52" s="570"/>
      <c r="T52" s="570"/>
      <c r="U52" s="570"/>
      <c r="V52" s="570"/>
      <c r="W52" s="570"/>
      <c r="X52" s="570"/>
      <c r="Y52" s="137"/>
      <c r="Z52" s="137"/>
      <c r="AA52" s="136"/>
      <c r="AB52" s="567" t="s">
        <v>43</v>
      </c>
      <c r="AC52" s="567"/>
      <c r="AD52" s="567"/>
      <c r="AE52" s="568"/>
      <c r="AF52" s="44">
        <f t="shared" si="0"/>
        <v>4530</v>
      </c>
      <c r="AG52" s="35" t="s">
        <v>5</v>
      </c>
      <c r="AH52" s="94">
        <f t="shared" si="1"/>
        <v>453</v>
      </c>
      <c r="AI52" s="35" t="s">
        <v>8</v>
      </c>
      <c r="AJ52" s="45">
        <f t="shared" si="2"/>
        <v>906</v>
      </c>
      <c r="AK52" s="117" t="s">
        <v>5</v>
      </c>
      <c r="AL52" s="173">
        <f t="shared" si="3"/>
        <v>1359</v>
      </c>
      <c r="AM52" s="126" t="s">
        <v>8</v>
      </c>
    </row>
    <row r="53" spans="2:39" s="349" customFormat="1" ht="24.75" customHeight="1">
      <c r="B53" s="503" t="s">
        <v>185</v>
      </c>
      <c r="C53" s="506"/>
      <c r="D53" s="506"/>
      <c r="E53" s="506"/>
      <c r="F53" s="371"/>
      <c r="G53" s="372"/>
      <c r="H53" s="372"/>
      <c r="I53" s="506" t="s">
        <v>115</v>
      </c>
      <c r="J53" s="507"/>
      <c r="K53" s="507"/>
      <c r="L53" s="507"/>
      <c r="M53" s="507"/>
      <c r="N53" s="507"/>
      <c r="O53" s="507"/>
      <c r="P53" s="507"/>
      <c r="Q53" s="507"/>
      <c r="R53" s="507"/>
      <c r="S53" s="507"/>
      <c r="T53" s="507"/>
      <c r="U53" s="507"/>
      <c r="V53" s="507"/>
      <c r="W53" s="507"/>
      <c r="X53" s="507"/>
      <c r="Y53" s="373"/>
      <c r="Z53" s="373"/>
      <c r="AA53" s="374"/>
      <c r="AB53" s="671" t="s">
        <v>105</v>
      </c>
      <c r="AC53" s="671"/>
      <c r="AD53" s="671"/>
      <c r="AE53" s="672"/>
      <c r="AF53" s="380">
        <f>ROUNDDOWN(AB53*10.66,0)</f>
        <v>1066</v>
      </c>
      <c r="AG53" s="109" t="s">
        <v>5</v>
      </c>
      <c r="AH53" s="110">
        <f>ROUNDUP(AF53*10%,0)</f>
        <v>107</v>
      </c>
      <c r="AI53" s="109" t="s">
        <v>8</v>
      </c>
      <c r="AJ53" s="381">
        <f>ROUNDUP(AF53*20%,0)</f>
        <v>214</v>
      </c>
      <c r="AK53" s="382" t="s">
        <v>5</v>
      </c>
      <c r="AL53" s="377">
        <f>ROUNDUP(AF53*30%,0)</f>
        <v>320</v>
      </c>
      <c r="AM53" s="376" t="s">
        <v>8</v>
      </c>
    </row>
    <row r="54" spans="2:39" ht="24.75" customHeight="1">
      <c r="B54" s="503" t="s">
        <v>186</v>
      </c>
      <c r="C54" s="506"/>
      <c r="D54" s="506"/>
      <c r="E54" s="506"/>
      <c r="F54" s="371"/>
      <c r="G54" s="372"/>
      <c r="H54" s="372"/>
      <c r="I54" s="506" t="s">
        <v>115</v>
      </c>
      <c r="J54" s="507"/>
      <c r="K54" s="507"/>
      <c r="L54" s="507"/>
      <c r="M54" s="507"/>
      <c r="N54" s="507"/>
      <c r="O54" s="507"/>
      <c r="P54" s="507"/>
      <c r="Q54" s="507"/>
      <c r="R54" s="507"/>
      <c r="S54" s="507"/>
      <c r="T54" s="507"/>
      <c r="U54" s="507"/>
      <c r="V54" s="507"/>
      <c r="W54" s="507"/>
      <c r="X54" s="507"/>
      <c r="Y54" s="373"/>
      <c r="Z54" s="373"/>
      <c r="AA54" s="374"/>
      <c r="AB54" s="671" t="s">
        <v>187</v>
      </c>
      <c r="AC54" s="671"/>
      <c r="AD54" s="671"/>
      <c r="AE54" s="672"/>
      <c r="AF54" s="380">
        <f>ROUNDDOWN(AB54*10.66,0)</f>
        <v>106</v>
      </c>
      <c r="AG54" s="109" t="s">
        <v>5</v>
      </c>
      <c r="AH54" s="110">
        <f>ROUNDUP(AF54*10%,0)</f>
        <v>11</v>
      </c>
      <c r="AI54" s="109" t="s">
        <v>8</v>
      </c>
      <c r="AJ54" s="381">
        <f>ROUNDUP(AF54*20%,0)</f>
        <v>22</v>
      </c>
      <c r="AK54" s="382" t="s">
        <v>5</v>
      </c>
      <c r="AL54" s="377">
        <f>ROUNDUP(AF54*30%,0)</f>
        <v>32</v>
      </c>
      <c r="AM54" s="376" t="s">
        <v>8</v>
      </c>
    </row>
    <row r="55" spans="2:39" s="284" customFormat="1" ht="24.75" customHeight="1">
      <c r="B55" s="400" t="s">
        <v>142</v>
      </c>
      <c r="C55" s="401"/>
      <c r="D55" s="401"/>
      <c r="E55" s="401"/>
      <c r="F55" s="278"/>
      <c r="G55" s="351"/>
      <c r="H55" s="351"/>
      <c r="I55" s="401" t="s">
        <v>14</v>
      </c>
      <c r="J55" s="402"/>
      <c r="K55" s="402"/>
      <c r="L55" s="402"/>
      <c r="M55" s="402"/>
      <c r="N55" s="402"/>
      <c r="O55" s="402"/>
      <c r="P55" s="402"/>
      <c r="Q55" s="402"/>
      <c r="R55" s="402"/>
      <c r="S55" s="402"/>
      <c r="T55" s="402"/>
      <c r="U55" s="402"/>
      <c r="V55" s="402"/>
      <c r="W55" s="402"/>
      <c r="X55" s="402"/>
      <c r="Y55" s="352"/>
      <c r="Z55" s="352"/>
      <c r="AA55" s="281"/>
      <c r="AB55" s="403" t="s">
        <v>143</v>
      </c>
      <c r="AC55" s="403"/>
      <c r="AD55" s="403"/>
      <c r="AE55" s="404"/>
      <c r="AF55" s="37">
        <f t="shared" si="0"/>
        <v>234</v>
      </c>
      <c r="AG55" s="38" t="s">
        <v>5</v>
      </c>
      <c r="AH55" s="97">
        <f t="shared" si="1"/>
        <v>24</v>
      </c>
      <c r="AI55" s="38" t="s">
        <v>8</v>
      </c>
      <c r="AJ55" s="39">
        <f t="shared" si="2"/>
        <v>47</v>
      </c>
      <c r="AK55" s="118" t="s">
        <v>5</v>
      </c>
      <c r="AL55" s="344">
        <f t="shared" si="3"/>
        <v>71</v>
      </c>
      <c r="AM55" s="283" t="s">
        <v>8</v>
      </c>
    </row>
    <row r="56" spans="2:39" s="284" customFormat="1" ht="24.75" customHeight="1">
      <c r="B56" s="405" t="s">
        <v>45</v>
      </c>
      <c r="C56" s="406"/>
      <c r="D56" s="406"/>
      <c r="E56" s="406"/>
      <c r="F56" s="307"/>
      <c r="G56" s="359"/>
      <c r="H56" s="359"/>
      <c r="I56" s="407" t="s">
        <v>46</v>
      </c>
      <c r="J56" s="408"/>
      <c r="K56" s="408"/>
      <c r="L56" s="408"/>
      <c r="M56" s="408"/>
      <c r="N56" s="408"/>
      <c r="O56" s="408"/>
      <c r="P56" s="408"/>
      <c r="Q56" s="408"/>
      <c r="R56" s="408"/>
      <c r="S56" s="408"/>
      <c r="T56" s="408"/>
      <c r="U56" s="408"/>
      <c r="V56" s="408"/>
      <c r="W56" s="408"/>
      <c r="X56" s="408"/>
      <c r="Y56" s="360"/>
      <c r="Z56" s="360"/>
      <c r="AA56" s="310"/>
      <c r="AB56" s="409" t="s">
        <v>145</v>
      </c>
      <c r="AC56" s="409"/>
      <c r="AD56" s="409"/>
      <c r="AE56" s="410"/>
      <c r="AF56" s="148">
        <f t="shared" si="0"/>
        <v>191</v>
      </c>
      <c r="AG56" s="149" t="s">
        <v>5</v>
      </c>
      <c r="AH56" s="150">
        <f t="shared" si="1"/>
        <v>20</v>
      </c>
      <c r="AI56" s="149" t="s">
        <v>8</v>
      </c>
      <c r="AJ56" s="151">
        <f t="shared" si="2"/>
        <v>39</v>
      </c>
      <c r="AK56" s="152" t="s">
        <v>5</v>
      </c>
      <c r="AL56" s="347">
        <f t="shared" si="3"/>
        <v>58</v>
      </c>
      <c r="AM56" s="312" t="s">
        <v>8</v>
      </c>
    </row>
    <row r="57" spans="2:39" s="284" customFormat="1" ht="24.75" customHeight="1">
      <c r="B57" s="500" t="s">
        <v>48</v>
      </c>
      <c r="C57" s="501"/>
      <c r="D57" s="501"/>
      <c r="E57" s="501"/>
      <c r="F57" s="313"/>
      <c r="G57" s="355"/>
      <c r="H57" s="355"/>
      <c r="I57" s="501" t="s">
        <v>14</v>
      </c>
      <c r="J57" s="502"/>
      <c r="K57" s="502"/>
      <c r="L57" s="502"/>
      <c r="M57" s="502"/>
      <c r="N57" s="502"/>
      <c r="O57" s="502"/>
      <c r="P57" s="502"/>
      <c r="Q57" s="502"/>
      <c r="R57" s="502"/>
      <c r="S57" s="502"/>
      <c r="T57" s="502"/>
      <c r="U57" s="502"/>
      <c r="V57" s="502"/>
      <c r="W57" s="502"/>
      <c r="X57" s="502"/>
      <c r="Y57" s="356"/>
      <c r="Z57" s="356"/>
      <c r="AA57" s="316"/>
      <c r="AB57" s="447" t="s">
        <v>146</v>
      </c>
      <c r="AC57" s="447"/>
      <c r="AD57" s="447"/>
      <c r="AE57" s="448"/>
      <c r="AF57" s="44">
        <f t="shared" si="0"/>
        <v>63</v>
      </c>
      <c r="AG57" s="35" t="s">
        <v>5</v>
      </c>
      <c r="AH57" s="94">
        <f t="shared" si="1"/>
        <v>7</v>
      </c>
      <c r="AI57" s="35" t="s">
        <v>8</v>
      </c>
      <c r="AJ57" s="45">
        <f t="shared" si="2"/>
        <v>13</v>
      </c>
      <c r="AK57" s="117" t="s">
        <v>5</v>
      </c>
      <c r="AL57" s="348">
        <f t="shared" si="3"/>
        <v>19</v>
      </c>
      <c r="AM57" s="318" t="s">
        <v>8</v>
      </c>
    </row>
    <row r="58" ht="11.25" customHeight="1"/>
    <row r="59" spans="2:38" ht="19.5" customHeight="1" thickBot="1">
      <c r="B59" s="620" t="s">
        <v>177</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row>
    <row r="60" spans="2:39" s="349" customFormat="1" ht="18.75" customHeight="1">
      <c r="B60" s="543"/>
      <c r="C60" s="544"/>
      <c r="D60" s="547" t="s">
        <v>0</v>
      </c>
      <c r="E60" s="548"/>
      <c r="F60" s="548"/>
      <c r="G60" s="548"/>
      <c r="H60" s="548"/>
      <c r="I60" s="548"/>
      <c r="J60" s="548"/>
      <c r="K60" s="548"/>
      <c r="L60" s="549"/>
      <c r="M60" s="547" t="s">
        <v>1</v>
      </c>
      <c r="N60" s="548"/>
      <c r="O60" s="548"/>
      <c r="P60" s="548"/>
      <c r="Q60" s="548"/>
      <c r="R60" s="548"/>
      <c r="S60" s="548"/>
      <c r="T60" s="548"/>
      <c r="U60" s="549"/>
      <c r="V60" s="547" t="s">
        <v>2</v>
      </c>
      <c r="W60" s="548"/>
      <c r="X60" s="548"/>
      <c r="Y60" s="548"/>
      <c r="Z60" s="548"/>
      <c r="AA60" s="548"/>
      <c r="AB60" s="548"/>
      <c r="AC60" s="548"/>
      <c r="AD60" s="549"/>
      <c r="AE60" s="547" t="s">
        <v>111</v>
      </c>
      <c r="AF60" s="548"/>
      <c r="AG60" s="548"/>
      <c r="AH60" s="548"/>
      <c r="AI60" s="548"/>
      <c r="AJ60" s="548"/>
      <c r="AK60" s="548"/>
      <c r="AL60" s="548"/>
      <c r="AM60" s="549"/>
    </row>
    <row r="61" spans="2:39" s="349" customFormat="1" ht="24" customHeight="1">
      <c r="B61" s="545"/>
      <c r="C61" s="546"/>
      <c r="D61" s="361" t="s">
        <v>69</v>
      </c>
      <c r="E61" s="659" t="s">
        <v>68</v>
      </c>
      <c r="F61" s="660"/>
      <c r="G61" s="701" t="s">
        <v>64</v>
      </c>
      <c r="H61" s="702"/>
      <c r="I61" s="702"/>
      <c r="J61" s="702"/>
      <c r="K61" s="702"/>
      <c r="L61" s="703"/>
      <c r="M61" s="361" t="s">
        <v>69</v>
      </c>
      <c r="N61" s="659" t="s">
        <v>68</v>
      </c>
      <c r="O61" s="660"/>
      <c r="P61" s="701" t="s">
        <v>64</v>
      </c>
      <c r="Q61" s="702"/>
      <c r="R61" s="702"/>
      <c r="S61" s="702"/>
      <c r="T61" s="702"/>
      <c r="U61" s="703"/>
      <c r="V61" s="361" t="s">
        <v>69</v>
      </c>
      <c r="W61" s="659" t="s">
        <v>68</v>
      </c>
      <c r="X61" s="660"/>
      <c r="Y61" s="701" t="s">
        <v>64</v>
      </c>
      <c r="Z61" s="702"/>
      <c r="AA61" s="702"/>
      <c r="AB61" s="702"/>
      <c r="AC61" s="702"/>
      <c r="AD61" s="703"/>
      <c r="AE61" s="361" t="s">
        <v>69</v>
      </c>
      <c r="AF61" s="664" t="s">
        <v>68</v>
      </c>
      <c r="AG61" s="665"/>
      <c r="AH61" s="701" t="s">
        <v>64</v>
      </c>
      <c r="AI61" s="702"/>
      <c r="AJ61" s="702"/>
      <c r="AK61" s="702"/>
      <c r="AL61" s="702"/>
      <c r="AM61" s="703"/>
    </row>
    <row r="62" spans="2:39" s="349" customFormat="1" ht="17.25" customHeight="1" thickBot="1">
      <c r="B62" s="362"/>
      <c r="C62" s="363"/>
      <c r="D62" s="364" t="s">
        <v>113</v>
      </c>
      <c r="E62" s="666" t="s">
        <v>67</v>
      </c>
      <c r="F62" s="667"/>
      <c r="G62" s="668" t="s">
        <v>65</v>
      </c>
      <c r="H62" s="668"/>
      <c r="I62" s="668" t="s">
        <v>66</v>
      </c>
      <c r="J62" s="669"/>
      <c r="K62" s="668" t="s">
        <v>112</v>
      </c>
      <c r="L62" s="670"/>
      <c r="M62" s="364" t="s">
        <v>113</v>
      </c>
      <c r="N62" s="666" t="s">
        <v>67</v>
      </c>
      <c r="O62" s="667"/>
      <c r="P62" s="668" t="s">
        <v>65</v>
      </c>
      <c r="Q62" s="668"/>
      <c r="R62" s="668" t="s">
        <v>66</v>
      </c>
      <c r="S62" s="669"/>
      <c r="T62" s="668" t="s">
        <v>112</v>
      </c>
      <c r="U62" s="670"/>
      <c r="V62" s="364" t="s">
        <v>113</v>
      </c>
      <c r="W62" s="666" t="s">
        <v>67</v>
      </c>
      <c r="X62" s="667"/>
      <c r="Y62" s="668" t="s">
        <v>65</v>
      </c>
      <c r="Z62" s="668"/>
      <c r="AA62" s="668" t="s">
        <v>66</v>
      </c>
      <c r="AB62" s="669"/>
      <c r="AC62" s="668" t="s">
        <v>112</v>
      </c>
      <c r="AD62" s="670"/>
      <c r="AE62" s="364" t="s">
        <v>113</v>
      </c>
      <c r="AF62" s="666" t="s">
        <v>67</v>
      </c>
      <c r="AG62" s="667"/>
      <c r="AH62" s="668" t="s">
        <v>65</v>
      </c>
      <c r="AI62" s="668"/>
      <c r="AJ62" s="668" t="s">
        <v>66</v>
      </c>
      <c r="AK62" s="669"/>
      <c r="AL62" s="668" t="s">
        <v>112</v>
      </c>
      <c r="AM62" s="670"/>
    </row>
    <row r="63" spans="2:39" s="349" customFormat="1" ht="27" customHeight="1">
      <c r="B63" s="365" t="s">
        <v>3</v>
      </c>
      <c r="C63" s="366" t="s">
        <v>4</v>
      </c>
      <c r="D63" s="235">
        <v>573</v>
      </c>
      <c r="E63" s="236">
        <f>ROUNDDOWN(D63*10.66,0)</f>
        <v>6108</v>
      </c>
      <c r="F63" s="237" t="s">
        <v>5</v>
      </c>
      <c r="G63" s="238">
        <f>ROUNDUP(E63*10%,0)</f>
        <v>611</v>
      </c>
      <c r="H63" s="237" t="s">
        <v>5</v>
      </c>
      <c r="I63" s="238">
        <f>ROUNDUP(E63*20%,0)</f>
        <v>1222</v>
      </c>
      <c r="J63" s="237" t="s">
        <v>5</v>
      </c>
      <c r="K63" s="238">
        <f>ROUNDUP(E63*30%,0)</f>
        <v>1833</v>
      </c>
      <c r="L63" s="237" t="s">
        <v>5</v>
      </c>
      <c r="M63" s="235">
        <v>573</v>
      </c>
      <c r="N63" s="236">
        <f>ROUNDDOWN(M63*10.66,0)</f>
        <v>6108</v>
      </c>
      <c r="O63" s="237" t="s">
        <v>5</v>
      </c>
      <c r="P63" s="239">
        <f>ROUNDUP(N63*10%,0)</f>
        <v>611</v>
      </c>
      <c r="Q63" s="237" t="s">
        <v>8</v>
      </c>
      <c r="R63" s="238">
        <f>ROUNDUP(N63*20%,0)</f>
        <v>1222</v>
      </c>
      <c r="S63" s="237" t="s">
        <v>5</v>
      </c>
      <c r="T63" s="238">
        <f>ROUNDUP(N63*30%,0)</f>
        <v>1833</v>
      </c>
      <c r="U63" s="237" t="s">
        <v>5</v>
      </c>
      <c r="V63" s="235">
        <v>670</v>
      </c>
      <c r="W63" s="236">
        <f>ROUNDDOWN(V63*10.66,0)</f>
        <v>7142</v>
      </c>
      <c r="X63" s="237" t="s">
        <v>5</v>
      </c>
      <c r="Y63" s="239">
        <f>ROUNDUP(W63*10%,0)</f>
        <v>715</v>
      </c>
      <c r="Z63" s="237" t="s">
        <v>8</v>
      </c>
      <c r="AA63" s="238">
        <f>ROUNDUP(W63*20%,0)</f>
        <v>1429</v>
      </c>
      <c r="AB63" s="240" t="s">
        <v>5</v>
      </c>
      <c r="AC63" s="238">
        <f>ROUNDUP(W63*30%,0)</f>
        <v>2143</v>
      </c>
      <c r="AD63" s="237" t="s">
        <v>5</v>
      </c>
      <c r="AE63" s="235">
        <v>670</v>
      </c>
      <c r="AF63" s="236">
        <f>ROUNDDOWN(AE63*10.66,0)</f>
        <v>7142</v>
      </c>
      <c r="AG63" s="237" t="s">
        <v>5</v>
      </c>
      <c r="AH63" s="239">
        <f>ROUNDUP(AF63*10%,0)</f>
        <v>715</v>
      </c>
      <c r="AI63" s="237" t="s">
        <v>8</v>
      </c>
      <c r="AJ63" s="238">
        <f>ROUNDUP(AF63*20%,0)</f>
        <v>1429</v>
      </c>
      <c r="AK63" s="237" t="s">
        <v>5</v>
      </c>
      <c r="AL63" s="238">
        <f>ROUNDUP(AF63*30%,0)</f>
        <v>2143</v>
      </c>
      <c r="AM63" s="242" t="s">
        <v>5</v>
      </c>
    </row>
    <row r="64" spans="2:39" s="349" customFormat="1" ht="27" customHeight="1">
      <c r="B64" s="367" t="s">
        <v>6</v>
      </c>
      <c r="C64" s="368" t="s">
        <v>7</v>
      </c>
      <c r="D64" s="243">
        <v>642</v>
      </c>
      <c r="E64" s="244">
        <f>ROUNDDOWN(D64*10.66,0)</f>
        <v>6843</v>
      </c>
      <c r="F64" s="245" t="s">
        <v>5</v>
      </c>
      <c r="G64" s="246">
        <f>ROUNDUP(E64*10%,0)</f>
        <v>685</v>
      </c>
      <c r="H64" s="245" t="s">
        <v>5</v>
      </c>
      <c r="I64" s="246">
        <f>ROUNDUP(E64*20%,0)</f>
        <v>1369</v>
      </c>
      <c r="J64" s="245" t="s">
        <v>5</v>
      </c>
      <c r="K64" s="246">
        <f>ROUNDUP(E64*30%,0)</f>
        <v>2053</v>
      </c>
      <c r="L64" s="247" t="s">
        <v>8</v>
      </c>
      <c r="M64" s="243">
        <v>642</v>
      </c>
      <c r="N64" s="244">
        <f>ROUNDDOWN(M64*10.66,0)</f>
        <v>6843</v>
      </c>
      <c r="O64" s="245" t="s">
        <v>8</v>
      </c>
      <c r="P64" s="246">
        <f>ROUNDUP(N64*10%,0)</f>
        <v>685</v>
      </c>
      <c r="Q64" s="245" t="s">
        <v>8</v>
      </c>
      <c r="R64" s="246">
        <f>ROUNDUP(N64*20%,0)</f>
        <v>1369</v>
      </c>
      <c r="S64" s="245" t="s">
        <v>5</v>
      </c>
      <c r="T64" s="246">
        <f>ROUNDUP(N64*30%,0)</f>
        <v>2053</v>
      </c>
      <c r="U64" s="247" t="s">
        <v>8</v>
      </c>
      <c r="V64" s="248">
        <v>740</v>
      </c>
      <c r="W64" s="244">
        <f>ROUNDDOWN(V64*10.66,0)</f>
        <v>7888</v>
      </c>
      <c r="X64" s="245" t="s">
        <v>8</v>
      </c>
      <c r="Y64" s="246">
        <f>ROUNDUP(W64*10%,0)</f>
        <v>789</v>
      </c>
      <c r="Z64" s="245" t="s">
        <v>8</v>
      </c>
      <c r="AA64" s="246">
        <f>ROUNDUP(W64*20%,0)</f>
        <v>1578</v>
      </c>
      <c r="AB64" s="249" t="s">
        <v>5</v>
      </c>
      <c r="AC64" s="246">
        <f>ROUNDUP(W64*30%,0)</f>
        <v>2367</v>
      </c>
      <c r="AD64" s="247" t="s">
        <v>8</v>
      </c>
      <c r="AE64" s="248">
        <v>740</v>
      </c>
      <c r="AF64" s="244">
        <f>ROUNDDOWN(AE64*10.66,0)</f>
        <v>7888</v>
      </c>
      <c r="AG64" s="245" t="s">
        <v>8</v>
      </c>
      <c r="AH64" s="246">
        <f>ROUNDUP(AF64*10%,0)</f>
        <v>789</v>
      </c>
      <c r="AI64" s="245" t="s">
        <v>8</v>
      </c>
      <c r="AJ64" s="246">
        <f>ROUNDUP(AF64*20%,0)</f>
        <v>1578</v>
      </c>
      <c r="AK64" s="245" t="s">
        <v>5</v>
      </c>
      <c r="AL64" s="246">
        <f>ROUNDUP(AF64*30%,0)</f>
        <v>2367</v>
      </c>
      <c r="AM64" s="247" t="s">
        <v>8</v>
      </c>
    </row>
    <row r="65" spans="2:39" s="349" customFormat="1" ht="27" customHeight="1">
      <c r="B65" s="367" t="s">
        <v>9</v>
      </c>
      <c r="C65" s="368" t="s">
        <v>7</v>
      </c>
      <c r="D65" s="243">
        <v>715</v>
      </c>
      <c r="E65" s="244">
        <f>ROUNDDOWN(D65*10.66,0)</f>
        <v>7621</v>
      </c>
      <c r="F65" s="245" t="s">
        <v>5</v>
      </c>
      <c r="G65" s="246">
        <f>ROUNDUP(E65*10%,0)</f>
        <v>763</v>
      </c>
      <c r="H65" s="245" t="s">
        <v>5</v>
      </c>
      <c r="I65" s="246">
        <f>ROUNDUP(E65*20%,0)</f>
        <v>1525</v>
      </c>
      <c r="J65" s="245" t="s">
        <v>5</v>
      </c>
      <c r="K65" s="246">
        <f>ROUNDUP(E65*30%,0)</f>
        <v>2287</v>
      </c>
      <c r="L65" s="247" t="s">
        <v>8</v>
      </c>
      <c r="M65" s="243">
        <v>715</v>
      </c>
      <c r="N65" s="244">
        <f>ROUNDDOWN(M65*10.66,0)</f>
        <v>7621</v>
      </c>
      <c r="O65" s="245" t="s">
        <v>8</v>
      </c>
      <c r="P65" s="246">
        <f>ROUNDUP(N65*10%,0)</f>
        <v>763</v>
      </c>
      <c r="Q65" s="245" t="s">
        <v>8</v>
      </c>
      <c r="R65" s="246">
        <f>ROUNDUP(N65*20%,0)</f>
        <v>1525</v>
      </c>
      <c r="S65" s="245" t="s">
        <v>5</v>
      </c>
      <c r="T65" s="246">
        <f>ROUNDUP(N65*30%,0)</f>
        <v>2287</v>
      </c>
      <c r="U65" s="247" t="s">
        <v>8</v>
      </c>
      <c r="V65" s="248">
        <v>815</v>
      </c>
      <c r="W65" s="244">
        <f>ROUNDDOWN(V65*10.66,0)</f>
        <v>8687</v>
      </c>
      <c r="X65" s="245" t="s">
        <v>8</v>
      </c>
      <c r="Y65" s="246">
        <f>ROUNDUP(W65*10%,0)</f>
        <v>869</v>
      </c>
      <c r="Z65" s="245" t="s">
        <v>8</v>
      </c>
      <c r="AA65" s="246">
        <f>ROUNDUP(W65*20%,0)</f>
        <v>1738</v>
      </c>
      <c r="AB65" s="249" t="s">
        <v>5</v>
      </c>
      <c r="AC65" s="246">
        <f>ROUNDUP(W65*30%,0)</f>
        <v>2607</v>
      </c>
      <c r="AD65" s="247" t="s">
        <v>8</v>
      </c>
      <c r="AE65" s="248">
        <v>815</v>
      </c>
      <c r="AF65" s="244">
        <f>ROUNDDOWN(AE65*10.66,0)</f>
        <v>8687</v>
      </c>
      <c r="AG65" s="245" t="s">
        <v>8</v>
      </c>
      <c r="AH65" s="246">
        <f>ROUNDUP(AF65*10%,0)</f>
        <v>869</v>
      </c>
      <c r="AI65" s="245" t="s">
        <v>8</v>
      </c>
      <c r="AJ65" s="246">
        <f>ROUNDUP(AF65*20%,0)</f>
        <v>1738</v>
      </c>
      <c r="AK65" s="245" t="s">
        <v>5</v>
      </c>
      <c r="AL65" s="246">
        <f>ROUNDUP(AF65*30%,0)</f>
        <v>2607</v>
      </c>
      <c r="AM65" s="247" t="s">
        <v>8</v>
      </c>
    </row>
    <row r="66" spans="2:39" s="349" customFormat="1" ht="27" customHeight="1">
      <c r="B66" s="367" t="s">
        <v>10</v>
      </c>
      <c r="C66" s="368" t="s">
        <v>7</v>
      </c>
      <c r="D66" s="243">
        <v>785</v>
      </c>
      <c r="E66" s="244">
        <f>ROUNDDOWN(D66*10.66,0)</f>
        <v>8368</v>
      </c>
      <c r="F66" s="245" t="s">
        <v>5</v>
      </c>
      <c r="G66" s="246">
        <f>ROUNDUP(E66*10%,0)</f>
        <v>837</v>
      </c>
      <c r="H66" s="245" t="s">
        <v>5</v>
      </c>
      <c r="I66" s="246">
        <f>ROUNDUP(E66*20%,0)</f>
        <v>1674</v>
      </c>
      <c r="J66" s="245" t="s">
        <v>5</v>
      </c>
      <c r="K66" s="246">
        <f>ROUNDUP(E66*30%,0)</f>
        <v>2511</v>
      </c>
      <c r="L66" s="247" t="s">
        <v>8</v>
      </c>
      <c r="M66" s="243">
        <v>785</v>
      </c>
      <c r="N66" s="244">
        <f>ROUNDDOWN(M66*10.66,0)</f>
        <v>8368</v>
      </c>
      <c r="O66" s="245" t="s">
        <v>8</v>
      </c>
      <c r="P66" s="246">
        <f>ROUNDUP(N66*10%,0)</f>
        <v>837</v>
      </c>
      <c r="Q66" s="245" t="s">
        <v>8</v>
      </c>
      <c r="R66" s="246">
        <f>ROUNDUP(N66*20%,0)</f>
        <v>1674</v>
      </c>
      <c r="S66" s="245" t="s">
        <v>5</v>
      </c>
      <c r="T66" s="246">
        <f>ROUNDUP(N66*30%,0)</f>
        <v>2511</v>
      </c>
      <c r="U66" s="247" t="s">
        <v>8</v>
      </c>
      <c r="V66" s="248">
        <v>886</v>
      </c>
      <c r="W66" s="244">
        <f>ROUNDDOWN(V66*10.66,0)</f>
        <v>9444</v>
      </c>
      <c r="X66" s="245" t="s">
        <v>8</v>
      </c>
      <c r="Y66" s="246">
        <f>ROUNDUP(W66*10%,0)</f>
        <v>945</v>
      </c>
      <c r="Z66" s="245" t="s">
        <v>8</v>
      </c>
      <c r="AA66" s="246">
        <f>ROUNDUP(W66*20%,0)</f>
        <v>1889</v>
      </c>
      <c r="AB66" s="249" t="s">
        <v>5</v>
      </c>
      <c r="AC66" s="246">
        <f>ROUNDUP(W66*30%,0)</f>
        <v>2834</v>
      </c>
      <c r="AD66" s="247" t="s">
        <v>8</v>
      </c>
      <c r="AE66" s="248">
        <v>886</v>
      </c>
      <c r="AF66" s="244">
        <f>ROUNDDOWN(AE66*10.66,0)</f>
        <v>9444</v>
      </c>
      <c r="AG66" s="245" t="s">
        <v>8</v>
      </c>
      <c r="AH66" s="246">
        <f>ROUNDUP(AF66*10%,0)</f>
        <v>945</v>
      </c>
      <c r="AI66" s="245" t="s">
        <v>8</v>
      </c>
      <c r="AJ66" s="246">
        <f>ROUNDUP(AF66*20%,0)</f>
        <v>1889</v>
      </c>
      <c r="AK66" s="245" t="s">
        <v>5</v>
      </c>
      <c r="AL66" s="246">
        <f>ROUNDUP(AF66*30%,0)</f>
        <v>2834</v>
      </c>
      <c r="AM66" s="247" t="s">
        <v>8</v>
      </c>
    </row>
    <row r="67" spans="2:39" s="349" customFormat="1" ht="27" customHeight="1" thickBot="1">
      <c r="B67" s="369" t="s">
        <v>11</v>
      </c>
      <c r="C67" s="370" t="s">
        <v>7</v>
      </c>
      <c r="D67" s="251">
        <v>854</v>
      </c>
      <c r="E67" s="252">
        <f>ROUNDDOWN(D67*10.66,0)</f>
        <v>9103</v>
      </c>
      <c r="F67" s="253" t="s">
        <v>5</v>
      </c>
      <c r="G67" s="254">
        <f>ROUNDUP(E67*10%,0)</f>
        <v>911</v>
      </c>
      <c r="H67" s="253" t="s">
        <v>5</v>
      </c>
      <c r="I67" s="254">
        <f>ROUNDUP(E67*20%,0)</f>
        <v>1821</v>
      </c>
      <c r="J67" s="253" t="s">
        <v>5</v>
      </c>
      <c r="K67" s="254">
        <f>ROUNDUP(E67*30%,0)</f>
        <v>2731</v>
      </c>
      <c r="L67" s="255" t="s">
        <v>8</v>
      </c>
      <c r="M67" s="251">
        <v>854</v>
      </c>
      <c r="N67" s="252">
        <f>ROUNDDOWN(M67*10.66,0)</f>
        <v>9103</v>
      </c>
      <c r="O67" s="253" t="s">
        <v>8</v>
      </c>
      <c r="P67" s="254">
        <f>ROUNDUP(N67*10%,0)</f>
        <v>911</v>
      </c>
      <c r="Q67" s="253" t="s">
        <v>8</v>
      </c>
      <c r="R67" s="254">
        <f>ROUNDUP(N67*20%,0)</f>
        <v>1821</v>
      </c>
      <c r="S67" s="253" t="s">
        <v>5</v>
      </c>
      <c r="T67" s="254">
        <f>ROUNDUP(N67*30%,0)</f>
        <v>2731</v>
      </c>
      <c r="U67" s="255" t="s">
        <v>8</v>
      </c>
      <c r="V67" s="256">
        <v>955</v>
      </c>
      <c r="W67" s="252">
        <f>ROUNDDOWN(V67*10.66,0)</f>
        <v>10180</v>
      </c>
      <c r="X67" s="253" t="s">
        <v>8</v>
      </c>
      <c r="Y67" s="254">
        <f>ROUNDUP(W67*10%,0)</f>
        <v>1018</v>
      </c>
      <c r="Z67" s="253" t="s">
        <v>8</v>
      </c>
      <c r="AA67" s="254">
        <f>ROUNDUP(W67*20%,0)</f>
        <v>2036</v>
      </c>
      <c r="AB67" s="257" t="s">
        <v>5</v>
      </c>
      <c r="AC67" s="254">
        <f>ROUNDUP(W67*30%,0)</f>
        <v>3054</v>
      </c>
      <c r="AD67" s="255" t="s">
        <v>8</v>
      </c>
      <c r="AE67" s="256">
        <v>955</v>
      </c>
      <c r="AF67" s="252">
        <f>ROUNDDOWN(AE67*10.66,0)</f>
        <v>10180</v>
      </c>
      <c r="AG67" s="253" t="s">
        <v>8</v>
      </c>
      <c r="AH67" s="254">
        <f>ROUNDUP(AF67*10%,0)</f>
        <v>1018</v>
      </c>
      <c r="AI67" s="253" t="s">
        <v>8</v>
      </c>
      <c r="AJ67" s="254">
        <f>ROUNDUP(AF67*20%,0)</f>
        <v>2036</v>
      </c>
      <c r="AK67" s="253" t="s">
        <v>5</v>
      </c>
      <c r="AL67" s="254">
        <f>ROUNDUP(AF67*30%,0)</f>
        <v>3054</v>
      </c>
      <c r="AM67" s="255" t="s">
        <v>8</v>
      </c>
    </row>
    <row r="68" ht="11.25" customHeight="1"/>
    <row r="69" ht="11.25" customHeight="1"/>
    <row r="70" spans="2:22" ht="12" customHeight="1">
      <c r="B70" s="47"/>
      <c r="C70" s="47"/>
      <c r="D70" s="47"/>
      <c r="E70" s="48"/>
      <c r="F70" s="48"/>
      <c r="G70" s="48"/>
      <c r="H70" s="48"/>
      <c r="I70" s="48"/>
      <c r="J70" s="48"/>
      <c r="K70" s="48"/>
      <c r="L70" s="48"/>
      <c r="M70" s="48"/>
      <c r="N70" s="49"/>
      <c r="O70" s="49"/>
      <c r="P70" s="49"/>
      <c r="Q70" s="49"/>
      <c r="R70" s="49"/>
      <c r="S70" s="49"/>
      <c r="T70" s="49"/>
      <c r="U70" s="49"/>
      <c r="V70" s="49"/>
    </row>
    <row r="71" spans="1:31" ht="26.25" customHeight="1" thickBot="1">
      <c r="A71" s="50" t="s">
        <v>150</v>
      </c>
      <c r="E71" s="6"/>
      <c r="F71" s="6"/>
      <c r="G71" s="6"/>
      <c r="H71" s="6"/>
      <c r="I71" s="6"/>
      <c r="J71" s="6"/>
      <c r="K71" s="6"/>
      <c r="L71" s="6"/>
      <c r="M71" s="6"/>
      <c r="N71" s="5"/>
      <c r="O71" s="5"/>
      <c r="P71" s="5"/>
      <c r="Q71" s="5"/>
      <c r="R71" s="5"/>
      <c r="S71" s="5"/>
      <c r="T71" s="5"/>
      <c r="U71" s="5"/>
      <c r="V71" s="5"/>
      <c r="AA71" s="5"/>
      <c r="AB71" s="5"/>
      <c r="AC71" s="5"/>
      <c r="AD71" s="5"/>
      <c r="AE71" s="5"/>
    </row>
    <row r="72" spans="2:39" ht="18.75" customHeight="1">
      <c r="B72" s="556"/>
      <c r="C72" s="557"/>
      <c r="D72" s="441" t="s">
        <v>0</v>
      </c>
      <c r="E72" s="442"/>
      <c r="F72" s="442"/>
      <c r="G72" s="442"/>
      <c r="H72" s="442"/>
      <c r="I72" s="442"/>
      <c r="J72" s="442"/>
      <c r="K72" s="442"/>
      <c r="L72" s="443"/>
      <c r="M72" s="441" t="s">
        <v>1</v>
      </c>
      <c r="N72" s="442"/>
      <c r="O72" s="442"/>
      <c r="P72" s="442"/>
      <c r="Q72" s="442"/>
      <c r="R72" s="442"/>
      <c r="S72" s="442"/>
      <c r="T72" s="442"/>
      <c r="U72" s="443"/>
      <c r="V72" s="441" t="s">
        <v>2</v>
      </c>
      <c r="W72" s="442"/>
      <c r="X72" s="442"/>
      <c r="Y72" s="442"/>
      <c r="Z72" s="442"/>
      <c r="AA72" s="442"/>
      <c r="AB72" s="442"/>
      <c r="AC72" s="442"/>
      <c r="AD72" s="443"/>
      <c r="AE72" s="441" t="s">
        <v>111</v>
      </c>
      <c r="AF72" s="442"/>
      <c r="AG72" s="442"/>
      <c r="AH72" s="442"/>
      <c r="AI72" s="442"/>
      <c r="AJ72" s="442"/>
      <c r="AK72" s="442"/>
      <c r="AL72" s="442"/>
      <c r="AM72" s="443"/>
    </row>
    <row r="73" spans="2:39" ht="24" customHeight="1">
      <c r="B73" s="558"/>
      <c r="C73" s="559"/>
      <c r="D73" s="7" t="s">
        <v>69</v>
      </c>
      <c r="E73" s="386" t="s">
        <v>68</v>
      </c>
      <c r="F73" s="451"/>
      <c r="G73" s="673" t="s">
        <v>64</v>
      </c>
      <c r="H73" s="674"/>
      <c r="I73" s="674"/>
      <c r="J73" s="674"/>
      <c r="K73" s="674"/>
      <c r="L73" s="675"/>
      <c r="M73" s="7" t="s">
        <v>69</v>
      </c>
      <c r="N73" s="386" t="s">
        <v>68</v>
      </c>
      <c r="O73" s="451"/>
      <c r="P73" s="673" t="s">
        <v>64</v>
      </c>
      <c r="Q73" s="674"/>
      <c r="R73" s="674"/>
      <c r="S73" s="674"/>
      <c r="T73" s="674"/>
      <c r="U73" s="675"/>
      <c r="V73" s="7" t="s">
        <v>69</v>
      </c>
      <c r="W73" s="386" t="s">
        <v>68</v>
      </c>
      <c r="X73" s="451"/>
      <c r="Y73" s="673" t="s">
        <v>64</v>
      </c>
      <c r="Z73" s="674"/>
      <c r="AA73" s="674"/>
      <c r="AB73" s="674"/>
      <c r="AC73" s="674"/>
      <c r="AD73" s="675"/>
      <c r="AE73" s="7" t="s">
        <v>69</v>
      </c>
      <c r="AF73" s="389" t="s">
        <v>68</v>
      </c>
      <c r="AG73" s="621"/>
      <c r="AH73" s="673" t="s">
        <v>64</v>
      </c>
      <c r="AI73" s="674"/>
      <c r="AJ73" s="674"/>
      <c r="AK73" s="674"/>
      <c r="AL73" s="674"/>
      <c r="AM73" s="675"/>
    </row>
    <row r="74" spans="2:39" ht="17.25" customHeight="1" thickBot="1">
      <c r="B74" s="560"/>
      <c r="C74" s="561"/>
      <c r="D74" s="91" t="s">
        <v>161</v>
      </c>
      <c r="E74" s="416" t="s">
        <v>67</v>
      </c>
      <c r="F74" s="417"/>
      <c r="G74" s="438" t="s">
        <v>65</v>
      </c>
      <c r="H74" s="438"/>
      <c r="I74" s="438" t="s">
        <v>66</v>
      </c>
      <c r="J74" s="439"/>
      <c r="K74" s="721" t="s">
        <v>112</v>
      </c>
      <c r="L74" s="446"/>
      <c r="M74" s="91" t="s">
        <v>161</v>
      </c>
      <c r="N74" s="416" t="s">
        <v>67</v>
      </c>
      <c r="O74" s="417"/>
      <c r="P74" s="438" t="s">
        <v>65</v>
      </c>
      <c r="Q74" s="438"/>
      <c r="R74" s="438" t="s">
        <v>66</v>
      </c>
      <c r="S74" s="439"/>
      <c r="T74" s="438" t="s">
        <v>112</v>
      </c>
      <c r="U74" s="446"/>
      <c r="V74" s="91" t="s">
        <v>161</v>
      </c>
      <c r="W74" s="416" t="s">
        <v>67</v>
      </c>
      <c r="X74" s="417"/>
      <c r="Y74" s="438" t="s">
        <v>65</v>
      </c>
      <c r="Z74" s="438"/>
      <c r="AA74" s="438" t="s">
        <v>66</v>
      </c>
      <c r="AB74" s="439"/>
      <c r="AC74" s="438" t="s">
        <v>112</v>
      </c>
      <c r="AD74" s="446"/>
      <c r="AE74" s="91" t="s">
        <v>161</v>
      </c>
      <c r="AF74" s="416" t="s">
        <v>67</v>
      </c>
      <c r="AG74" s="417"/>
      <c r="AH74" s="438" t="s">
        <v>65</v>
      </c>
      <c r="AI74" s="438"/>
      <c r="AJ74" s="438" t="s">
        <v>66</v>
      </c>
      <c r="AK74" s="439"/>
      <c r="AL74" s="438" t="s">
        <v>112</v>
      </c>
      <c r="AM74" s="446"/>
    </row>
    <row r="75" spans="2:39" ht="25.5" customHeight="1">
      <c r="B75" s="8" t="s">
        <v>57</v>
      </c>
      <c r="C75" s="9" t="s">
        <v>4</v>
      </c>
      <c r="D75" s="259">
        <v>451</v>
      </c>
      <c r="E75" s="260">
        <f>ROUNDDOWN(D75*10.66,0)</f>
        <v>4807</v>
      </c>
      <c r="F75" s="261" t="s">
        <v>5</v>
      </c>
      <c r="G75" s="239">
        <f>ROUNDUP(E75*10%,0)</f>
        <v>481</v>
      </c>
      <c r="H75" s="261" t="s">
        <v>5</v>
      </c>
      <c r="I75" s="239">
        <f>ROUNDUP(E75*20%,0)</f>
        <v>962</v>
      </c>
      <c r="J75" s="261" t="s">
        <v>5</v>
      </c>
      <c r="K75" s="238">
        <f>ROUNDUP(E75*30%,0)</f>
        <v>1443</v>
      </c>
      <c r="L75" s="237" t="s">
        <v>5</v>
      </c>
      <c r="M75" s="259">
        <v>451</v>
      </c>
      <c r="N75" s="260">
        <f>ROUNDDOWN(M75*10.66,0)</f>
        <v>4807</v>
      </c>
      <c r="O75" s="261" t="s">
        <v>5</v>
      </c>
      <c r="P75" s="239">
        <f>ROUNDUP(N75*10%,0)</f>
        <v>481</v>
      </c>
      <c r="Q75" s="261" t="s">
        <v>8</v>
      </c>
      <c r="R75" s="239">
        <f>ROUNDUP(N75*20%,0)</f>
        <v>962</v>
      </c>
      <c r="S75" s="261" t="s">
        <v>5</v>
      </c>
      <c r="T75" s="238">
        <f>ROUNDUP(N75*30%,0)</f>
        <v>1443</v>
      </c>
      <c r="U75" s="237" t="s">
        <v>5</v>
      </c>
      <c r="V75" s="259">
        <v>529</v>
      </c>
      <c r="W75" s="260">
        <f>ROUNDDOWN(V75*10.66,0)</f>
        <v>5639</v>
      </c>
      <c r="X75" s="261" t="s">
        <v>5</v>
      </c>
      <c r="Y75" s="239">
        <f>ROUNDUP(W75*10%,0)</f>
        <v>564</v>
      </c>
      <c r="Z75" s="261" t="s">
        <v>8</v>
      </c>
      <c r="AA75" s="239">
        <f>ROUNDUP(W75*20%,0)</f>
        <v>1128</v>
      </c>
      <c r="AB75" s="262" t="s">
        <v>5</v>
      </c>
      <c r="AC75" s="238">
        <f>ROUNDUP(W75*30%,0)</f>
        <v>1692</v>
      </c>
      <c r="AD75" s="237" t="s">
        <v>5</v>
      </c>
      <c r="AE75" s="263">
        <v>529</v>
      </c>
      <c r="AF75" s="260">
        <f>ROUNDDOWN(AE75*10.66,0)</f>
        <v>5639</v>
      </c>
      <c r="AG75" s="261" t="s">
        <v>5</v>
      </c>
      <c r="AH75" s="239">
        <f>ROUNDUP(AF75*10%,0)</f>
        <v>564</v>
      </c>
      <c r="AI75" s="261" t="s">
        <v>8</v>
      </c>
      <c r="AJ75" s="239">
        <f>ROUNDUP(AF75*20%,0)</f>
        <v>1128</v>
      </c>
      <c r="AK75" s="261" t="s">
        <v>5</v>
      </c>
      <c r="AL75" s="239">
        <f>ROUNDUP(AF75*30%,0)</f>
        <v>1692</v>
      </c>
      <c r="AM75" s="242" t="s">
        <v>5</v>
      </c>
    </row>
    <row r="76" spans="2:39" ht="25.5" customHeight="1" thickBot="1">
      <c r="B76" s="19" t="s">
        <v>58</v>
      </c>
      <c r="C76" s="20" t="s">
        <v>7</v>
      </c>
      <c r="D76" s="251">
        <v>561</v>
      </c>
      <c r="E76" s="252">
        <f>ROUNDDOWN(D76*10.66,0)</f>
        <v>5980</v>
      </c>
      <c r="F76" s="253" t="s">
        <v>5</v>
      </c>
      <c r="G76" s="254">
        <f>ROUNDUP(E76*10%,0)</f>
        <v>598</v>
      </c>
      <c r="H76" s="253" t="s">
        <v>5</v>
      </c>
      <c r="I76" s="254">
        <f>ROUNDUP(E76*20%,0)</f>
        <v>1196</v>
      </c>
      <c r="J76" s="253" t="s">
        <v>5</v>
      </c>
      <c r="K76" s="254">
        <f>ROUNDUP(E76*30%,0)</f>
        <v>1794</v>
      </c>
      <c r="L76" s="255" t="s">
        <v>8</v>
      </c>
      <c r="M76" s="251">
        <v>561</v>
      </c>
      <c r="N76" s="252">
        <f>ROUNDDOWN(M76*10.66,0)</f>
        <v>5980</v>
      </c>
      <c r="O76" s="253" t="s">
        <v>8</v>
      </c>
      <c r="P76" s="254">
        <f>ROUNDUP(N76*10%,0)</f>
        <v>598</v>
      </c>
      <c r="Q76" s="253" t="s">
        <v>8</v>
      </c>
      <c r="R76" s="254">
        <f>ROUNDUP(N76*20%,0)</f>
        <v>1196</v>
      </c>
      <c r="S76" s="253" t="s">
        <v>5</v>
      </c>
      <c r="T76" s="254">
        <f>ROUNDUP(N76*30%,0)</f>
        <v>1794</v>
      </c>
      <c r="U76" s="255" t="s">
        <v>8</v>
      </c>
      <c r="V76" s="256">
        <v>656</v>
      </c>
      <c r="W76" s="252">
        <f>ROUNDDOWN(V76*10.66,0)</f>
        <v>6992</v>
      </c>
      <c r="X76" s="253" t="s">
        <v>8</v>
      </c>
      <c r="Y76" s="254">
        <f>ROUNDUP(W76*10%,0)</f>
        <v>700</v>
      </c>
      <c r="Z76" s="253" t="s">
        <v>8</v>
      </c>
      <c r="AA76" s="254">
        <f>ROUNDUP(W76*20%,0)</f>
        <v>1399</v>
      </c>
      <c r="AB76" s="257" t="s">
        <v>5</v>
      </c>
      <c r="AC76" s="254">
        <f>ROUNDUP(W76*30%,0)</f>
        <v>2098</v>
      </c>
      <c r="AD76" s="255" t="s">
        <v>8</v>
      </c>
      <c r="AE76" s="258">
        <v>656</v>
      </c>
      <c r="AF76" s="252">
        <f>ROUNDDOWN(AE76*10.66,0)</f>
        <v>6992</v>
      </c>
      <c r="AG76" s="253" t="s">
        <v>8</v>
      </c>
      <c r="AH76" s="254">
        <f>ROUNDUP(AF76*10%,0)</f>
        <v>700</v>
      </c>
      <c r="AI76" s="253" t="s">
        <v>8</v>
      </c>
      <c r="AJ76" s="254">
        <f>ROUNDUP(AF76*20%,0)</f>
        <v>1399</v>
      </c>
      <c r="AK76" s="253" t="s">
        <v>5</v>
      </c>
      <c r="AL76" s="254">
        <f>ROUNDUP(AF76*30%,0)</f>
        <v>2098</v>
      </c>
      <c r="AM76" s="255" t="s">
        <v>5</v>
      </c>
    </row>
    <row r="77" spans="2:37" s="51" customFormat="1" ht="9.75" customHeight="1">
      <c r="B77" s="52"/>
      <c r="C77" s="52"/>
      <c r="D77" s="52"/>
      <c r="N77" s="53"/>
      <c r="O77" s="53"/>
      <c r="P77" s="53"/>
      <c r="Q77" s="53"/>
      <c r="R77" s="54"/>
      <c r="S77" s="54"/>
      <c r="T77" s="54"/>
      <c r="U77" s="54"/>
      <c r="V77" s="54"/>
      <c r="W77" s="53"/>
      <c r="X77" s="53"/>
      <c r="Y77" s="53"/>
      <c r="Z77" s="53"/>
      <c r="AA77" s="53"/>
      <c r="AB77" s="53"/>
      <c r="AC77" s="53"/>
      <c r="AD77" s="53"/>
      <c r="AE77" s="53"/>
      <c r="AF77" s="551"/>
      <c r="AG77" s="551"/>
      <c r="AH77" s="551"/>
      <c r="AI77" s="551"/>
      <c r="AJ77" s="551"/>
      <c r="AK77" s="55"/>
    </row>
    <row r="78" spans="2:38" s="51" customFormat="1" ht="19.5" customHeight="1">
      <c r="B78" s="620" t="s">
        <v>169</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row>
    <row r="79" spans="2:38" s="51" customFormat="1" ht="39.75" customHeight="1">
      <c r="B79" s="620" t="s">
        <v>178</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row>
    <row r="80" spans="2:38" s="51" customFormat="1" ht="19.5" customHeight="1">
      <c r="B80" s="620" t="s">
        <v>170</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row>
    <row r="81" spans="2:38" ht="19.5" customHeight="1">
      <c r="B81" s="627" t="s">
        <v>167</v>
      </c>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row>
    <row r="82" spans="2:38" ht="19.5" customHeight="1">
      <c r="B82" s="627" t="s">
        <v>168</v>
      </c>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row>
    <row r="83" spans="2:37" s="51" customFormat="1" ht="9" customHeight="1">
      <c r="B83" s="52"/>
      <c r="C83" s="52"/>
      <c r="D83" s="52"/>
      <c r="N83" s="53"/>
      <c r="O83" s="53"/>
      <c r="P83" s="53"/>
      <c r="Q83" s="53"/>
      <c r="R83" s="54"/>
      <c r="S83" s="54"/>
      <c r="T83" s="54"/>
      <c r="U83" s="54"/>
      <c r="V83" s="54"/>
      <c r="W83" s="53"/>
      <c r="X83" s="53"/>
      <c r="Y83" s="53"/>
      <c r="Z83" s="53"/>
      <c r="AA83" s="53"/>
      <c r="AB83" s="53"/>
      <c r="AC83" s="53"/>
      <c r="AD83" s="53"/>
      <c r="AE83" s="53"/>
      <c r="AF83" s="55"/>
      <c r="AG83" s="55"/>
      <c r="AH83" s="55"/>
      <c r="AI83" s="55"/>
      <c r="AJ83" s="55"/>
      <c r="AK83" s="55"/>
    </row>
    <row r="84" spans="2:37" s="51" customFormat="1" ht="21" customHeight="1">
      <c r="B84" s="51" t="s">
        <v>12</v>
      </c>
      <c r="R84" s="56"/>
      <c r="S84" s="56"/>
      <c r="T84" s="56"/>
      <c r="U84" s="56"/>
      <c r="V84" s="56"/>
      <c r="AF84" s="57"/>
      <c r="AG84" s="57"/>
      <c r="AH84" s="55"/>
      <c r="AI84" s="55"/>
      <c r="AJ84" s="55"/>
      <c r="AK84" s="55"/>
    </row>
    <row r="85" spans="2:39" ht="18.75" customHeight="1">
      <c r="B85" s="529"/>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1"/>
      <c r="AA85" s="532" t="s">
        <v>72</v>
      </c>
      <c r="AB85" s="530"/>
      <c r="AC85" s="530"/>
      <c r="AD85" s="530"/>
      <c r="AE85" s="531"/>
      <c r="AF85" s="533" t="s">
        <v>75</v>
      </c>
      <c r="AG85" s="534"/>
      <c r="AH85" s="622" t="s">
        <v>71</v>
      </c>
      <c r="AI85" s="623"/>
      <c r="AJ85" s="623"/>
      <c r="AK85" s="623"/>
      <c r="AL85" s="623"/>
      <c r="AM85" s="624"/>
    </row>
    <row r="86" spans="2:39" ht="13.5" thickBot="1">
      <c r="B86" s="535"/>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7"/>
      <c r="AA86" s="538" t="s">
        <v>160</v>
      </c>
      <c r="AB86" s="539"/>
      <c r="AC86" s="539"/>
      <c r="AD86" s="539"/>
      <c r="AE86" s="540"/>
      <c r="AF86" s="541" t="s">
        <v>74</v>
      </c>
      <c r="AG86" s="542"/>
      <c r="AH86" s="625" t="s">
        <v>65</v>
      </c>
      <c r="AI86" s="625"/>
      <c r="AJ86" s="625" t="s">
        <v>66</v>
      </c>
      <c r="AK86" s="676"/>
      <c r="AL86" s="700" t="s">
        <v>112</v>
      </c>
      <c r="AM86" s="626"/>
    </row>
    <row r="87" spans="2:39" ht="21.75" customHeight="1" thickTop="1">
      <c r="B87" s="517" t="s">
        <v>13</v>
      </c>
      <c r="C87" s="518"/>
      <c r="D87" s="518"/>
      <c r="E87" s="519"/>
      <c r="F87" s="26"/>
      <c r="G87" s="86"/>
      <c r="H87" s="86"/>
      <c r="I87" s="520" t="s">
        <v>14</v>
      </c>
      <c r="J87" s="520"/>
      <c r="K87" s="520"/>
      <c r="L87" s="520"/>
      <c r="M87" s="520"/>
      <c r="N87" s="520"/>
      <c r="O87" s="520"/>
      <c r="P87" s="520"/>
      <c r="Q87" s="520"/>
      <c r="R87" s="520"/>
      <c r="S87" s="520"/>
      <c r="T87" s="520"/>
      <c r="U87" s="520"/>
      <c r="V87" s="520"/>
      <c r="W87" s="520"/>
      <c r="X87" s="520"/>
      <c r="Y87" s="81"/>
      <c r="Z87" s="81"/>
      <c r="AA87" s="27"/>
      <c r="AB87" s="521" t="s">
        <v>15</v>
      </c>
      <c r="AC87" s="521"/>
      <c r="AD87" s="521"/>
      <c r="AE87" s="522"/>
      <c r="AF87" s="28">
        <f aca="true" t="shared" si="4" ref="AF87:AF103">ROUNDDOWN(AB87*10.66,0)</f>
        <v>127</v>
      </c>
      <c r="AG87" s="29" t="s">
        <v>5</v>
      </c>
      <c r="AH87" s="96">
        <f>ROUNDUP(AF87*10%,0)</f>
        <v>13</v>
      </c>
      <c r="AI87" s="29" t="s">
        <v>8</v>
      </c>
      <c r="AJ87" s="30">
        <f>ROUNDUP(AF87*20%,0)</f>
        <v>26</v>
      </c>
      <c r="AK87" s="121" t="s">
        <v>5</v>
      </c>
      <c r="AL87" s="127">
        <f>ROUNDUP(AF87*30%,0)</f>
        <v>39</v>
      </c>
      <c r="AM87" s="123" t="s">
        <v>8</v>
      </c>
    </row>
    <row r="88" spans="2:39" ht="21.75" customHeight="1">
      <c r="B88" s="523" t="s">
        <v>59</v>
      </c>
      <c r="C88" s="524"/>
      <c r="D88" s="524"/>
      <c r="E88" s="525"/>
      <c r="F88" s="32"/>
      <c r="G88" s="78"/>
      <c r="H88" s="78"/>
      <c r="I88" s="526" t="s">
        <v>14</v>
      </c>
      <c r="J88" s="526"/>
      <c r="K88" s="526"/>
      <c r="L88" s="526"/>
      <c r="M88" s="526"/>
      <c r="N88" s="526"/>
      <c r="O88" s="526"/>
      <c r="P88" s="526"/>
      <c r="Q88" s="526"/>
      <c r="R88" s="526"/>
      <c r="S88" s="526"/>
      <c r="T88" s="526"/>
      <c r="U88" s="526"/>
      <c r="V88" s="526"/>
      <c r="W88" s="526"/>
      <c r="X88" s="526"/>
      <c r="Y88" s="84"/>
      <c r="Z88" s="84"/>
      <c r="AA88" s="74"/>
      <c r="AB88" s="527" t="s">
        <v>60</v>
      </c>
      <c r="AC88" s="527"/>
      <c r="AD88" s="527"/>
      <c r="AE88" s="528"/>
      <c r="AF88" s="34">
        <f t="shared" si="4"/>
        <v>596</v>
      </c>
      <c r="AG88" s="40" t="s">
        <v>5</v>
      </c>
      <c r="AH88" s="93">
        <f aca="true" t="shared" si="5" ref="AH88:AH103">ROUNDUP(AF88*10%,0)</f>
        <v>60</v>
      </c>
      <c r="AI88" s="40" t="s">
        <v>8</v>
      </c>
      <c r="AJ88" s="64">
        <f aca="true" t="shared" si="6" ref="AJ88:AJ103">ROUNDUP(AF88*20%,0)</f>
        <v>120</v>
      </c>
      <c r="AK88" s="114" t="s">
        <v>5</v>
      </c>
      <c r="AL88" s="119">
        <f aca="true" t="shared" si="7" ref="AL88:AL103">ROUNDUP(AF88*30%,0)</f>
        <v>179</v>
      </c>
      <c r="AM88" s="120" t="s">
        <v>8</v>
      </c>
    </row>
    <row r="89" spans="2:39" s="284" customFormat="1" ht="24.75" customHeight="1">
      <c r="B89" s="400" t="s">
        <v>132</v>
      </c>
      <c r="C89" s="401"/>
      <c r="D89" s="401"/>
      <c r="E89" s="401"/>
      <c r="F89" s="278"/>
      <c r="G89" s="351"/>
      <c r="H89" s="351"/>
      <c r="I89" s="401" t="s">
        <v>135</v>
      </c>
      <c r="J89" s="402"/>
      <c r="K89" s="402"/>
      <c r="L89" s="402"/>
      <c r="M89" s="402"/>
      <c r="N89" s="402"/>
      <c r="O89" s="402"/>
      <c r="P89" s="402"/>
      <c r="Q89" s="402"/>
      <c r="R89" s="402"/>
      <c r="S89" s="402"/>
      <c r="T89" s="402"/>
      <c r="U89" s="402"/>
      <c r="V89" s="402"/>
      <c r="W89" s="402"/>
      <c r="X89" s="402"/>
      <c r="Y89" s="352"/>
      <c r="Z89" s="352"/>
      <c r="AA89" s="281"/>
      <c r="AB89" s="403" t="s">
        <v>133</v>
      </c>
      <c r="AC89" s="403"/>
      <c r="AD89" s="403"/>
      <c r="AE89" s="424"/>
      <c r="AF89" s="37">
        <f t="shared" si="4"/>
        <v>1066</v>
      </c>
      <c r="AG89" s="38" t="s">
        <v>5</v>
      </c>
      <c r="AH89" s="97">
        <f t="shared" si="5"/>
        <v>107</v>
      </c>
      <c r="AI89" s="38" t="s">
        <v>8</v>
      </c>
      <c r="AJ89" s="39">
        <f t="shared" si="6"/>
        <v>214</v>
      </c>
      <c r="AK89" s="118" t="s">
        <v>5</v>
      </c>
      <c r="AL89" s="282">
        <f t="shared" si="7"/>
        <v>320</v>
      </c>
      <c r="AM89" s="283" t="s">
        <v>8</v>
      </c>
    </row>
    <row r="90" spans="2:39" s="284" customFormat="1" ht="40.5" customHeight="1">
      <c r="B90" s="472" t="s">
        <v>183</v>
      </c>
      <c r="C90" s="473"/>
      <c r="D90" s="473"/>
      <c r="E90" s="473"/>
      <c r="F90" s="285"/>
      <c r="G90" s="353"/>
      <c r="H90" s="353"/>
      <c r="I90" s="473" t="s">
        <v>115</v>
      </c>
      <c r="J90" s="474"/>
      <c r="K90" s="474"/>
      <c r="L90" s="474"/>
      <c r="M90" s="474"/>
      <c r="N90" s="474"/>
      <c r="O90" s="474"/>
      <c r="P90" s="474"/>
      <c r="Q90" s="474"/>
      <c r="R90" s="474"/>
      <c r="S90" s="474"/>
      <c r="T90" s="474"/>
      <c r="U90" s="474"/>
      <c r="V90" s="474"/>
      <c r="W90" s="474"/>
      <c r="X90" s="474"/>
      <c r="Y90" s="354"/>
      <c r="Z90" s="354"/>
      <c r="AA90" s="288"/>
      <c r="AB90" s="485" t="s">
        <v>134</v>
      </c>
      <c r="AC90" s="485"/>
      <c r="AD90" s="485"/>
      <c r="AE90" s="486"/>
      <c r="AF90" s="289">
        <f t="shared" si="4"/>
        <v>2132</v>
      </c>
      <c r="AG90" s="290" t="s">
        <v>5</v>
      </c>
      <c r="AH90" s="291">
        <f>ROUNDUP(AF90*10%,0)</f>
        <v>214</v>
      </c>
      <c r="AI90" s="290" t="s">
        <v>8</v>
      </c>
      <c r="AJ90" s="292">
        <f>ROUNDUP(AF90*20%,0)</f>
        <v>427</v>
      </c>
      <c r="AK90" s="293" t="s">
        <v>5</v>
      </c>
      <c r="AL90" s="294">
        <f>ROUNDUP(AF90*30%,0)</f>
        <v>640</v>
      </c>
      <c r="AM90" s="295" t="s">
        <v>8</v>
      </c>
    </row>
    <row r="91" spans="2:39" s="284" customFormat="1" ht="40.5" customHeight="1">
      <c r="B91" s="421" t="s">
        <v>184</v>
      </c>
      <c r="C91" s="422"/>
      <c r="D91" s="422"/>
      <c r="E91" s="422"/>
      <c r="F91" s="296"/>
      <c r="G91" s="357"/>
      <c r="H91" s="357"/>
      <c r="I91" s="422" t="s">
        <v>115</v>
      </c>
      <c r="J91" s="423"/>
      <c r="K91" s="423"/>
      <c r="L91" s="423"/>
      <c r="M91" s="423"/>
      <c r="N91" s="423"/>
      <c r="O91" s="423"/>
      <c r="P91" s="423"/>
      <c r="Q91" s="423"/>
      <c r="R91" s="423"/>
      <c r="S91" s="423"/>
      <c r="T91" s="423"/>
      <c r="U91" s="423"/>
      <c r="V91" s="423"/>
      <c r="W91" s="423"/>
      <c r="X91" s="423"/>
      <c r="Y91" s="358"/>
      <c r="Z91" s="358"/>
      <c r="AA91" s="299"/>
      <c r="AB91" s="398" t="s">
        <v>133</v>
      </c>
      <c r="AC91" s="398"/>
      <c r="AD91" s="398"/>
      <c r="AE91" s="399"/>
      <c r="AF91" s="300">
        <f t="shared" si="4"/>
        <v>1066</v>
      </c>
      <c r="AG91" s="301" t="s">
        <v>5</v>
      </c>
      <c r="AH91" s="302">
        <f t="shared" si="5"/>
        <v>107</v>
      </c>
      <c r="AI91" s="301" t="s">
        <v>8</v>
      </c>
      <c r="AJ91" s="303">
        <f t="shared" si="6"/>
        <v>214</v>
      </c>
      <c r="AK91" s="304" t="s">
        <v>5</v>
      </c>
      <c r="AL91" s="305">
        <f t="shared" si="7"/>
        <v>320</v>
      </c>
      <c r="AM91" s="306" t="s">
        <v>8</v>
      </c>
    </row>
    <row r="92" spans="2:39" ht="24.75" customHeight="1">
      <c r="B92" s="716" t="s">
        <v>106</v>
      </c>
      <c r="C92" s="717"/>
      <c r="D92" s="717"/>
      <c r="E92" s="717"/>
      <c r="F92" s="222"/>
      <c r="G92" s="186"/>
      <c r="H92" s="186"/>
      <c r="I92" s="717" t="s">
        <v>26</v>
      </c>
      <c r="J92" s="718"/>
      <c r="K92" s="718"/>
      <c r="L92" s="718"/>
      <c r="M92" s="718"/>
      <c r="N92" s="718"/>
      <c r="O92" s="718"/>
      <c r="P92" s="718"/>
      <c r="Q92" s="718"/>
      <c r="R92" s="718"/>
      <c r="S92" s="718"/>
      <c r="T92" s="718"/>
      <c r="U92" s="718"/>
      <c r="V92" s="718"/>
      <c r="W92" s="718"/>
      <c r="X92" s="718"/>
      <c r="Y92" s="223"/>
      <c r="Z92" s="223"/>
      <c r="AA92" s="224"/>
      <c r="AB92" s="719" t="s">
        <v>108</v>
      </c>
      <c r="AC92" s="719"/>
      <c r="AD92" s="719"/>
      <c r="AE92" s="720"/>
      <c r="AF92" s="225">
        <f t="shared" si="4"/>
        <v>31</v>
      </c>
      <c r="AG92" s="226" t="s">
        <v>5</v>
      </c>
      <c r="AH92" s="227">
        <f t="shared" si="5"/>
        <v>4</v>
      </c>
      <c r="AI92" s="226" t="s">
        <v>8</v>
      </c>
      <c r="AJ92" s="228">
        <f t="shared" si="6"/>
        <v>7</v>
      </c>
      <c r="AK92" s="229" t="s">
        <v>5</v>
      </c>
      <c r="AL92" s="270">
        <f t="shared" si="7"/>
        <v>10</v>
      </c>
      <c r="AM92" s="230" t="s">
        <v>8</v>
      </c>
    </row>
    <row r="93" spans="2:39" ht="24" customHeight="1">
      <c r="B93" s="582" t="s">
        <v>107</v>
      </c>
      <c r="C93" s="583"/>
      <c r="D93" s="583"/>
      <c r="E93" s="584"/>
      <c r="F93" s="43"/>
      <c r="G93" s="83"/>
      <c r="H93" s="83"/>
      <c r="I93" s="569" t="s">
        <v>26</v>
      </c>
      <c r="J93" s="595"/>
      <c r="K93" s="595"/>
      <c r="L93" s="595"/>
      <c r="M93" s="595"/>
      <c r="N93" s="595"/>
      <c r="O93" s="595"/>
      <c r="P93" s="595"/>
      <c r="Q93" s="595"/>
      <c r="R93" s="595"/>
      <c r="S93" s="595"/>
      <c r="T93" s="595"/>
      <c r="U93" s="595"/>
      <c r="V93" s="595"/>
      <c r="W93" s="595"/>
      <c r="X93" s="595"/>
      <c r="Y93" s="193"/>
      <c r="Z93" s="193"/>
      <c r="AA93" s="194"/>
      <c r="AB93" s="567" t="s">
        <v>18</v>
      </c>
      <c r="AC93" s="567"/>
      <c r="AD93" s="567"/>
      <c r="AE93" s="568"/>
      <c r="AF93" s="195">
        <f t="shared" si="4"/>
        <v>42</v>
      </c>
      <c r="AG93" s="196" t="s">
        <v>5</v>
      </c>
      <c r="AH93" s="197">
        <f t="shared" si="5"/>
        <v>5</v>
      </c>
      <c r="AI93" s="196" t="s">
        <v>8</v>
      </c>
      <c r="AJ93" s="198">
        <f t="shared" si="6"/>
        <v>9</v>
      </c>
      <c r="AK93" s="199" t="s">
        <v>5</v>
      </c>
      <c r="AL93" s="271">
        <f t="shared" si="7"/>
        <v>13</v>
      </c>
      <c r="AM93" s="231" t="s">
        <v>8</v>
      </c>
    </row>
    <row r="94" spans="2:39" ht="21.75" customHeight="1">
      <c r="B94" s="454" t="s">
        <v>22</v>
      </c>
      <c r="C94" s="565"/>
      <c r="D94" s="565"/>
      <c r="E94" s="565"/>
      <c r="F94" s="32"/>
      <c r="G94" s="78"/>
      <c r="H94" s="78"/>
      <c r="I94" s="565" t="s">
        <v>23</v>
      </c>
      <c r="J94" s="566"/>
      <c r="K94" s="566"/>
      <c r="L94" s="566"/>
      <c r="M94" s="566"/>
      <c r="N94" s="566"/>
      <c r="O94" s="566"/>
      <c r="P94" s="566"/>
      <c r="Q94" s="566"/>
      <c r="R94" s="566"/>
      <c r="S94" s="566"/>
      <c r="T94" s="566"/>
      <c r="U94" s="566"/>
      <c r="V94" s="566"/>
      <c r="W94" s="566"/>
      <c r="X94" s="566"/>
      <c r="Y94" s="79"/>
      <c r="Z94" s="79"/>
      <c r="AA94" s="33"/>
      <c r="AB94" s="527" t="s">
        <v>24</v>
      </c>
      <c r="AC94" s="527"/>
      <c r="AD94" s="527"/>
      <c r="AE94" s="704"/>
      <c r="AF94" s="34">
        <f t="shared" si="4"/>
        <v>2132</v>
      </c>
      <c r="AG94" s="35" t="s">
        <v>5</v>
      </c>
      <c r="AH94" s="94">
        <f t="shared" si="5"/>
        <v>214</v>
      </c>
      <c r="AI94" s="35" t="s">
        <v>8</v>
      </c>
      <c r="AJ94" s="31">
        <f t="shared" si="6"/>
        <v>427</v>
      </c>
      <c r="AK94" s="116" t="s">
        <v>5</v>
      </c>
      <c r="AL94" s="119">
        <f t="shared" si="7"/>
        <v>640</v>
      </c>
      <c r="AM94" s="120" t="s">
        <v>8</v>
      </c>
    </row>
    <row r="95" spans="2:39" ht="21.75" customHeight="1">
      <c r="B95" s="454" t="s">
        <v>25</v>
      </c>
      <c r="C95" s="565"/>
      <c r="D95" s="565"/>
      <c r="E95" s="565"/>
      <c r="F95" s="32"/>
      <c r="G95" s="78"/>
      <c r="H95" s="78"/>
      <c r="I95" s="565" t="s">
        <v>26</v>
      </c>
      <c r="J95" s="566"/>
      <c r="K95" s="566"/>
      <c r="L95" s="566"/>
      <c r="M95" s="566"/>
      <c r="N95" s="566"/>
      <c r="O95" s="566"/>
      <c r="P95" s="566"/>
      <c r="Q95" s="566"/>
      <c r="R95" s="566"/>
      <c r="S95" s="566"/>
      <c r="T95" s="566"/>
      <c r="U95" s="566"/>
      <c r="V95" s="566"/>
      <c r="W95" s="566"/>
      <c r="X95" s="566"/>
      <c r="Y95" s="79"/>
      <c r="Z95" s="79"/>
      <c r="AA95" s="33"/>
      <c r="AB95" s="527" t="s">
        <v>27</v>
      </c>
      <c r="AC95" s="527"/>
      <c r="AD95" s="527"/>
      <c r="AE95" s="704"/>
      <c r="AF95" s="34">
        <f t="shared" si="4"/>
        <v>1279</v>
      </c>
      <c r="AG95" s="35" t="s">
        <v>5</v>
      </c>
      <c r="AH95" s="94">
        <f t="shared" si="5"/>
        <v>128</v>
      </c>
      <c r="AI95" s="35" t="s">
        <v>8</v>
      </c>
      <c r="AJ95" s="31">
        <f t="shared" si="6"/>
        <v>256</v>
      </c>
      <c r="AK95" s="116" t="s">
        <v>5</v>
      </c>
      <c r="AL95" s="119">
        <f t="shared" si="7"/>
        <v>384</v>
      </c>
      <c r="AM95" s="120" t="s">
        <v>8</v>
      </c>
    </row>
    <row r="96" spans="2:39" ht="21.75" customHeight="1">
      <c r="B96" s="562" t="s">
        <v>28</v>
      </c>
      <c r="C96" s="563"/>
      <c r="D96" s="563"/>
      <c r="E96" s="564"/>
      <c r="F96" s="36"/>
      <c r="G96" s="80"/>
      <c r="H96" s="80"/>
      <c r="I96" s="565" t="s">
        <v>29</v>
      </c>
      <c r="J96" s="566"/>
      <c r="K96" s="566"/>
      <c r="L96" s="566"/>
      <c r="M96" s="566"/>
      <c r="N96" s="566"/>
      <c r="O96" s="566"/>
      <c r="P96" s="566"/>
      <c r="Q96" s="566"/>
      <c r="R96" s="566"/>
      <c r="S96" s="566"/>
      <c r="T96" s="566"/>
      <c r="U96" s="566"/>
      <c r="V96" s="566"/>
      <c r="W96" s="566"/>
      <c r="X96" s="566"/>
      <c r="Y96" s="79"/>
      <c r="Z96" s="79"/>
      <c r="AA96" s="33"/>
      <c r="AB96" s="527" t="s">
        <v>30</v>
      </c>
      <c r="AC96" s="527"/>
      <c r="AD96" s="527"/>
      <c r="AE96" s="704"/>
      <c r="AF96" s="34">
        <f t="shared" si="4"/>
        <v>1961</v>
      </c>
      <c r="AG96" s="40" t="s">
        <v>5</v>
      </c>
      <c r="AH96" s="93">
        <f t="shared" si="5"/>
        <v>197</v>
      </c>
      <c r="AI96" s="40" t="s">
        <v>8</v>
      </c>
      <c r="AJ96" s="41">
        <f t="shared" si="6"/>
        <v>393</v>
      </c>
      <c r="AK96" s="116" t="s">
        <v>5</v>
      </c>
      <c r="AL96" s="119">
        <f t="shared" si="7"/>
        <v>589</v>
      </c>
      <c r="AM96" s="120" t="s">
        <v>8</v>
      </c>
    </row>
    <row r="97" spans="2:39" ht="21.75" customHeight="1">
      <c r="B97" s="503" t="s">
        <v>180</v>
      </c>
      <c r="C97" s="504"/>
      <c r="D97" s="504"/>
      <c r="E97" s="505"/>
      <c r="F97" s="371"/>
      <c r="G97" s="372"/>
      <c r="H97" s="372"/>
      <c r="I97" s="506" t="s">
        <v>181</v>
      </c>
      <c r="J97" s="507"/>
      <c r="K97" s="507"/>
      <c r="L97" s="507"/>
      <c r="M97" s="507"/>
      <c r="N97" s="507"/>
      <c r="O97" s="507"/>
      <c r="P97" s="507"/>
      <c r="Q97" s="507"/>
      <c r="R97" s="507"/>
      <c r="S97" s="507"/>
      <c r="T97" s="507"/>
      <c r="U97" s="507"/>
      <c r="V97" s="507"/>
      <c r="W97" s="507"/>
      <c r="X97" s="507"/>
      <c r="Y97" s="373"/>
      <c r="Z97" s="373"/>
      <c r="AA97" s="374"/>
      <c r="AB97" s="671" t="s">
        <v>182</v>
      </c>
      <c r="AC97" s="671"/>
      <c r="AD97" s="671"/>
      <c r="AE97" s="672"/>
      <c r="AF97" s="380">
        <f t="shared" si="4"/>
        <v>533</v>
      </c>
      <c r="AG97" s="383" t="s">
        <v>5</v>
      </c>
      <c r="AH97" s="384">
        <f t="shared" si="5"/>
        <v>54</v>
      </c>
      <c r="AI97" s="383" t="s">
        <v>8</v>
      </c>
      <c r="AJ97" s="385">
        <f t="shared" si="6"/>
        <v>107</v>
      </c>
      <c r="AK97" s="382" t="s">
        <v>5</v>
      </c>
      <c r="AL97" s="377">
        <f t="shared" si="7"/>
        <v>160</v>
      </c>
      <c r="AM97" s="376" t="s">
        <v>8</v>
      </c>
    </row>
    <row r="98" spans="2:39" ht="21.75" customHeight="1">
      <c r="B98" s="454" t="s">
        <v>32</v>
      </c>
      <c r="C98" s="565"/>
      <c r="D98" s="565"/>
      <c r="E98" s="565"/>
      <c r="F98" s="32"/>
      <c r="H98" s="78"/>
      <c r="I98" s="565" t="s">
        <v>124</v>
      </c>
      <c r="J98" s="526"/>
      <c r="K98" s="526"/>
      <c r="L98" s="526"/>
      <c r="M98" s="526"/>
      <c r="N98" s="526"/>
      <c r="O98" s="526"/>
      <c r="P98" s="526"/>
      <c r="Q98" s="526"/>
      <c r="R98" s="526"/>
      <c r="S98" s="526"/>
      <c r="T98" s="526"/>
      <c r="U98" s="526"/>
      <c r="V98" s="526"/>
      <c r="W98" s="526"/>
      <c r="X98" s="526"/>
      <c r="Y98" s="84"/>
      <c r="Z98" s="84"/>
      <c r="AA98" s="74"/>
      <c r="AB98" s="527" t="s">
        <v>110</v>
      </c>
      <c r="AC98" s="527"/>
      <c r="AD98" s="527"/>
      <c r="AE98" s="704"/>
      <c r="AF98" s="215">
        <f t="shared" si="4"/>
        <v>85</v>
      </c>
      <c r="AG98" s="232" t="s">
        <v>5</v>
      </c>
      <c r="AH98" s="233">
        <f t="shared" si="5"/>
        <v>9</v>
      </c>
      <c r="AI98" s="232" t="s">
        <v>8</v>
      </c>
      <c r="AJ98" s="234">
        <f t="shared" si="6"/>
        <v>17</v>
      </c>
      <c r="AK98" s="217" t="s">
        <v>5</v>
      </c>
      <c r="AL98" s="119">
        <f t="shared" si="7"/>
        <v>26</v>
      </c>
      <c r="AM98" s="120" t="s">
        <v>8</v>
      </c>
    </row>
    <row r="99" spans="2:39" ht="21.75" customHeight="1">
      <c r="B99" s="503" t="s">
        <v>185</v>
      </c>
      <c r="C99" s="506"/>
      <c r="D99" s="506"/>
      <c r="E99" s="506"/>
      <c r="F99" s="371"/>
      <c r="G99" s="372"/>
      <c r="H99" s="372"/>
      <c r="I99" s="506" t="s">
        <v>115</v>
      </c>
      <c r="J99" s="507"/>
      <c r="K99" s="507"/>
      <c r="L99" s="507"/>
      <c r="M99" s="507"/>
      <c r="N99" s="507"/>
      <c r="O99" s="507"/>
      <c r="P99" s="507"/>
      <c r="Q99" s="507"/>
      <c r="R99" s="507"/>
      <c r="S99" s="507"/>
      <c r="T99" s="507"/>
      <c r="U99" s="507"/>
      <c r="V99" s="507"/>
      <c r="W99" s="507"/>
      <c r="X99" s="507"/>
      <c r="Y99" s="373"/>
      <c r="Z99" s="373"/>
      <c r="AA99" s="374"/>
      <c r="AB99" s="671" t="s">
        <v>105</v>
      </c>
      <c r="AC99" s="671"/>
      <c r="AD99" s="671"/>
      <c r="AE99" s="672"/>
      <c r="AF99" s="380">
        <f t="shared" si="4"/>
        <v>1066</v>
      </c>
      <c r="AG99" s="109" t="s">
        <v>5</v>
      </c>
      <c r="AH99" s="110">
        <f t="shared" si="5"/>
        <v>107</v>
      </c>
      <c r="AI99" s="109" t="s">
        <v>8</v>
      </c>
      <c r="AJ99" s="381">
        <f t="shared" si="6"/>
        <v>214</v>
      </c>
      <c r="AK99" s="382" t="s">
        <v>5</v>
      </c>
      <c r="AL99" s="377">
        <f t="shared" si="7"/>
        <v>320</v>
      </c>
      <c r="AM99" s="376" t="s">
        <v>8</v>
      </c>
    </row>
    <row r="100" spans="2:39" ht="21.75" customHeight="1">
      <c r="B100" s="503" t="s">
        <v>186</v>
      </c>
      <c r="C100" s="506"/>
      <c r="D100" s="506"/>
      <c r="E100" s="506"/>
      <c r="F100" s="371"/>
      <c r="G100" s="372"/>
      <c r="H100" s="372"/>
      <c r="I100" s="506" t="s">
        <v>115</v>
      </c>
      <c r="J100" s="507"/>
      <c r="K100" s="507"/>
      <c r="L100" s="507"/>
      <c r="M100" s="507"/>
      <c r="N100" s="507"/>
      <c r="O100" s="507"/>
      <c r="P100" s="507"/>
      <c r="Q100" s="507"/>
      <c r="R100" s="507"/>
      <c r="S100" s="507"/>
      <c r="T100" s="507"/>
      <c r="U100" s="507"/>
      <c r="V100" s="507"/>
      <c r="W100" s="507"/>
      <c r="X100" s="507"/>
      <c r="Y100" s="373"/>
      <c r="Z100" s="373"/>
      <c r="AA100" s="374"/>
      <c r="AB100" s="671" t="s">
        <v>187</v>
      </c>
      <c r="AC100" s="671"/>
      <c r="AD100" s="671"/>
      <c r="AE100" s="672"/>
      <c r="AF100" s="380">
        <f t="shared" si="4"/>
        <v>106</v>
      </c>
      <c r="AG100" s="109" t="s">
        <v>5</v>
      </c>
      <c r="AH100" s="110">
        <f t="shared" si="5"/>
        <v>11</v>
      </c>
      <c r="AI100" s="109" t="s">
        <v>8</v>
      </c>
      <c r="AJ100" s="381">
        <f t="shared" si="6"/>
        <v>22</v>
      </c>
      <c r="AK100" s="382" t="s">
        <v>5</v>
      </c>
      <c r="AL100" s="377">
        <f t="shared" si="7"/>
        <v>32</v>
      </c>
      <c r="AM100" s="376" t="s">
        <v>8</v>
      </c>
    </row>
    <row r="101" spans="2:39" s="284" customFormat="1" ht="21.75" customHeight="1">
      <c r="B101" s="400" t="s">
        <v>142</v>
      </c>
      <c r="C101" s="401"/>
      <c r="D101" s="401"/>
      <c r="E101" s="401"/>
      <c r="F101" s="278"/>
      <c r="G101" s="351"/>
      <c r="H101" s="351"/>
      <c r="I101" s="401" t="s">
        <v>17</v>
      </c>
      <c r="J101" s="402"/>
      <c r="K101" s="402"/>
      <c r="L101" s="402"/>
      <c r="M101" s="402"/>
      <c r="N101" s="402"/>
      <c r="O101" s="402"/>
      <c r="P101" s="402"/>
      <c r="Q101" s="402"/>
      <c r="R101" s="402"/>
      <c r="S101" s="402"/>
      <c r="T101" s="402"/>
      <c r="U101" s="402"/>
      <c r="V101" s="402"/>
      <c r="W101" s="402"/>
      <c r="X101" s="402"/>
      <c r="Y101" s="352"/>
      <c r="Z101" s="352"/>
      <c r="AA101" s="281"/>
      <c r="AB101" s="677" t="s">
        <v>143</v>
      </c>
      <c r="AC101" s="677"/>
      <c r="AD101" s="677"/>
      <c r="AE101" s="678"/>
      <c r="AF101" s="37">
        <f t="shared" si="4"/>
        <v>234</v>
      </c>
      <c r="AG101" s="38" t="s">
        <v>5</v>
      </c>
      <c r="AH101" s="97">
        <f t="shared" si="5"/>
        <v>24</v>
      </c>
      <c r="AI101" s="38" t="s">
        <v>8</v>
      </c>
      <c r="AJ101" s="39">
        <f t="shared" si="6"/>
        <v>47</v>
      </c>
      <c r="AK101" s="118" t="s">
        <v>5</v>
      </c>
      <c r="AL101" s="282">
        <f t="shared" si="7"/>
        <v>71</v>
      </c>
      <c r="AM101" s="283" t="s">
        <v>8</v>
      </c>
    </row>
    <row r="102" spans="2:39" s="284" customFormat="1" ht="21.75" customHeight="1">
      <c r="B102" s="405" t="s">
        <v>45</v>
      </c>
      <c r="C102" s="406"/>
      <c r="D102" s="406"/>
      <c r="E102" s="406"/>
      <c r="F102" s="307"/>
      <c r="G102" s="78"/>
      <c r="H102" s="359"/>
      <c r="I102" s="407" t="s">
        <v>46</v>
      </c>
      <c r="J102" s="408"/>
      <c r="K102" s="408"/>
      <c r="L102" s="408"/>
      <c r="M102" s="408"/>
      <c r="N102" s="408"/>
      <c r="O102" s="408"/>
      <c r="P102" s="408"/>
      <c r="Q102" s="408"/>
      <c r="R102" s="408"/>
      <c r="S102" s="408"/>
      <c r="T102" s="408"/>
      <c r="U102" s="408"/>
      <c r="V102" s="408"/>
      <c r="W102" s="408"/>
      <c r="X102" s="408"/>
      <c r="Y102" s="360"/>
      <c r="Z102" s="360"/>
      <c r="AA102" s="310"/>
      <c r="AB102" s="679" t="s">
        <v>145</v>
      </c>
      <c r="AC102" s="679"/>
      <c r="AD102" s="679"/>
      <c r="AE102" s="680"/>
      <c r="AF102" s="148">
        <f t="shared" si="4"/>
        <v>191</v>
      </c>
      <c r="AG102" s="149" t="s">
        <v>5</v>
      </c>
      <c r="AH102" s="150">
        <f t="shared" si="5"/>
        <v>20</v>
      </c>
      <c r="AI102" s="149" t="s">
        <v>8</v>
      </c>
      <c r="AJ102" s="151">
        <f t="shared" si="6"/>
        <v>39</v>
      </c>
      <c r="AK102" s="152" t="s">
        <v>5</v>
      </c>
      <c r="AL102" s="311">
        <f t="shared" si="7"/>
        <v>58</v>
      </c>
      <c r="AM102" s="312" t="s">
        <v>8</v>
      </c>
    </row>
    <row r="103" spans="2:39" s="284" customFormat="1" ht="21.75" customHeight="1">
      <c r="B103" s="500" t="s">
        <v>48</v>
      </c>
      <c r="C103" s="501"/>
      <c r="D103" s="501"/>
      <c r="E103" s="501"/>
      <c r="F103" s="313"/>
      <c r="G103" s="355"/>
      <c r="H103" s="355"/>
      <c r="I103" s="501" t="s">
        <v>17</v>
      </c>
      <c r="J103" s="502"/>
      <c r="K103" s="502"/>
      <c r="L103" s="502"/>
      <c r="M103" s="502"/>
      <c r="N103" s="502"/>
      <c r="O103" s="502"/>
      <c r="P103" s="502"/>
      <c r="Q103" s="502"/>
      <c r="R103" s="502"/>
      <c r="S103" s="502"/>
      <c r="T103" s="502"/>
      <c r="U103" s="502"/>
      <c r="V103" s="502"/>
      <c r="W103" s="502"/>
      <c r="X103" s="502"/>
      <c r="Y103" s="356"/>
      <c r="Z103" s="356"/>
      <c r="AA103" s="316"/>
      <c r="AB103" s="681" t="s">
        <v>146</v>
      </c>
      <c r="AC103" s="681"/>
      <c r="AD103" s="681"/>
      <c r="AE103" s="682"/>
      <c r="AF103" s="44">
        <f t="shared" si="4"/>
        <v>63</v>
      </c>
      <c r="AG103" s="35" t="s">
        <v>5</v>
      </c>
      <c r="AH103" s="94">
        <f t="shared" si="5"/>
        <v>7</v>
      </c>
      <c r="AI103" s="35" t="s">
        <v>8</v>
      </c>
      <c r="AJ103" s="45">
        <f t="shared" si="6"/>
        <v>13</v>
      </c>
      <c r="AK103" s="117" t="s">
        <v>5</v>
      </c>
      <c r="AL103" s="317">
        <f t="shared" si="7"/>
        <v>19</v>
      </c>
      <c r="AM103" s="318" t="s">
        <v>8</v>
      </c>
    </row>
    <row r="104" ht="11.25" customHeight="1"/>
    <row r="105" spans="2:38" ht="19.5" customHeight="1" thickBot="1">
      <c r="B105" s="620" t="s">
        <v>188</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row>
    <row r="106" spans="2:39" ht="18.75" customHeight="1">
      <c r="B106" s="556"/>
      <c r="C106" s="557"/>
      <c r="D106" s="441" t="s">
        <v>0</v>
      </c>
      <c r="E106" s="442"/>
      <c r="F106" s="442"/>
      <c r="G106" s="442"/>
      <c r="H106" s="442"/>
      <c r="I106" s="442"/>
      <c r="J106" s="442"/>
      <c r="K106" s="442"/>
      <c r="L106" s="443"/>
      <c r="M106" s="441" t="s">
        <v>1</v>
      </c>
      <c r="N106" s="442"/>
      <c r="O106" s="442"/>
      <c r="P106" s="442"/>
      <c r="Q106" s="442"/>
      <c r="R106" s="442"/>
      <c r="S106" s="442"/>
      <c r="T106" s="442"/>
      <c r="U106" s="443"/>
      <c r="V106" s="441" t="s">
        <v>2</v>
      </c>
      <c r="W106" s="442"/>
      <c r="X106" s="442"/>
      <c r="Y106" s="442"/>
      <c r="Z106" s="442"/>
      <c r="AA106" s="442"/>
      <c r="AB106" s="442"/>
      <c r="AC106" s="442"/>
      <c r="AD106" s="443"/>
      <c r="AE106" s="441" t="s">
        <v>111</v>
      </c>
      <c r="AF106" s="442"/>
      <c r="AG106" s="442"/>
      <c r="AH106" s="442"/>
      <c r="AI106" s="442"/>
      <c r="AJ106" s="442"/>
      <c r="AK106" s="442"/>
      <c r="AL106" s="442"/>
      <c r="AM106" s="443"/>
    </row>
    <row r="107" spans="2:39" ht="24" customHeight="1">
      <c r="B107" s="558"/>
      <c r="C107" s="559"/>
      <c r="D107" s="7" t="s">
        <v>69</v>
      </c>
      <c r="E107" s="386" t="s">
        <v>68</v>
      </c>
      <c r="F107" s="451"/>
      <c r="G107" s="673" t="s">
        <v>64</v>
      </c>
      <c r="H107" s="674"/>
      <c r="I107" s="674"/>
      <c r="J107" s="674"/>
      <c r="K107" s="674"/>
      <c r="L107" s="675"/>
      <c r="M107" s="7" t="s">
        <v>69</v>
      </c>
      <c r="N107" s="386" t="s">
        <v>68</v>
      </c>
      <c r="O107" s="451"/>
      <c r="P107" s="673" t="s">
        <v>64</v>
      </c>
      <c r="Q107" s="674"/>
      <c r="R107" s="674"/>
      <c r="S107" s="674"/>
      <c r="T107" s="674"/>
      <c r="U107" s="675"/>
      <c r="V107" s="7" t="s">
        <v>69</v>
      </c>
      <c r="W107" s="386" t="s">
        <v>68</v>
      </c>
      <c r="X107" s="451"/>
      <c r="Y107" s="673" t="s">
        <v>64</v>
      </c>
      <c r="Z107" s="674"/>
      <c r="AA107" s="674"/>
      <c r="AB107" s="674"/>
      <c r="AC107" s="674"/>
      <c r="AD107" s="675"/>
      <c r="AE107" s="7" t="s">
        <v>69</v>
      </c>
      <c r="AF107" s="389" t="s">
        <v>68</v>
      </c>
      <c r="AG107" s="621"/>
      <c r="AH107" s="673" t="s">
        <v>64</v>
      </c>
      <c r="AI107" s="674"/>
      <c r="AJ107" s="674"/>
      <c r="AK107" s="674"/>
      <c r="AL107" s="674"/>
      <c r="AM107" s="675"/>
    </row>
    <row r="108" spans="2:39" ht="17.25" customHeight="1" thickBot="1">
      <c r="B108" s="560"/>
      <c r="C108" s="561"/>
      <c r="D108" s="91" t="s">
        <v>161</v>
      </c>
      <c r="E108" s="416" t="s">
        <v>67</v>
      </c>
      <c r="F108" s="417"/>
      <c r="G108" s="438" t="s">
        <v>65</v>
      </c>
      <c r="H108" s="438"/>
      <c r="I108" s="438" t="s">
        <v>66</v>
      </c>
      <c r="J108" s="439"/>
      <c r="K108" s="721" t="s">
        <v>112</v>
      </c>
      <c r="L108" s="446"/>
      <c r="M108" s="91" t="s">
        <v>161</v>
      </c>
      <c r="N108" s="416" t="s">
        <v>67</v>
      </c>
      <c r="O108" s="417"/>
      <c r="P108" s="438" t="s">
        <v>65</v>
      </c>
      <c r="Q108" s="438"/>
      <c r="R108" s="438" t="s">
        <v>66</v>
      </c>
      <c r="S108" s="439"/>
      <c r="T108" s="438" t="s">
        <v>112</v>
      </c>
      <c r="U108" s="446"/>
      <c r="V108" s="91" t="s">
        <v>161</v>
      </c>
      <c r="W108" s="416" t="s">
        <v>67</v>
      </c>
      <c r="X108" s="417"/>
      <c r="Y108" s="438" t="s">
        <v>65</v>
      </c>
      <c r="Z108" s="438"/>
      <c r="AA108" s="438" t="s">
        <v>66</v>
      </c>
      <c r="AB108" s="439"/>
      <c r="AC108" s="438" t="s">
        <v>112</v>
      </c>
      <c r="AD108" s="446"/>
      <c r="AE108" s="91" t="s">
        <v>161</v>
      </c>
      <c r="AF108" s="416" t="s">
        <v>67</v>
      </c>
      <c r="AG108" s="417"/>
      <c r="AH108" s="438" t="s">
        <v>65</v>
      </c>
      <c r="AI108" s="438"/>
      <c r="AJ108" s="438" t="s">
        <v>66</v>
      </c>
      <c r="AK108" s="439"/>
      <c r="AL108" s="438" t="s">
        <v>112</v>
      </c>
      <c r="AM108" s="446"/>
    </row>
    <row r="109" spans="2:39" ht="27" customHeight="1">
      <c r="B109" s="8" t="s">
        <v>57</v>
      </c>
      <c r="C109" s="9" t="s">
        <v>4</v>
      </c>
      <c r="D109" s="259">
        <v>442</v>
      </c>
      <c r="E109" s="260">
        <f>ROUNDDOWN(D109*10.66,0)</f>
        <v>4711</v>
      </c>
      <c r="F109" s="261" t="s">
        <v>5</v>
      </c>
      <c r="G109" s="239">
        <f>ROUNDUP(E109*10%,0)</f>
        <v>472</v>
      </c>
      <c r="H109" s="261" t="s">
        <v>5</v>
      </c>
      <c r="I109" s="239">
        <f>ROUNDUP(E109*20%,0)</f>
        <v>943</v>
      </c>
      <c r="J109" s="261" t="s">
        <v>5</v>
      </c>
      <c r="K109" s="238">
        <f>ROUNDUP(E109*30%,0)</f>
        <v>1414</v>
      </c>
      <c r="L109" s="237" t="s">
        <v>5</v>
      </c>
      <c r="M109" s="259">
        <v>442</v>
      </c>
      <c r="N109" s="260">
        <f>ROUNDDOWN(M109*10.66,0)</f>
        <v>4711</v>
      </c>
      <c r="O109" s="261" t="s">
        <v>5</v>
      </c>
      <c r="P109" s="239">
        <f>ROUNDUP(N109*10%,0)</f>
        <v>472</v>
      </c>
      <c r="Q109" s="261" t="s">
        <v>8</v>
      </c>
      <c r="R109" s="239">
        <f>ROUNDUP(N109*20%,0)</f>
        <v>943</v>
      </c>
      <c r="S109" s="261" t="s">
        <v>5</v>
      </c>
      <c r="T109" s="238">
        <f>ROUNDUP(N109*30%,0)</f>
        <v>1414</v>
      </c>
      <c r="U109" s="237" t="s">
        <v>5</v>
      </c>
      <c r="V109" s="259">
        <v>503</v>
      </c>
      <c r="W109" s="260">
        <f>ROUNDDOWN(V109*10.66,0)</f>
        <v>5361</v>
      </c>
      <c r="X109" s="261" t="s">
        <v>5</v>
      </c>
      <c r="Y109" s="239">
        <f>ROUNDUP(W109*10%,0)</f>
        <v>537</v>
      </c>
      <c r="Z109" s="261" t="s">
        <v>8</v>
      </c>
      <c r="AA109" s="239">
        <f>ROUNDUP(W109*20%,0)</f>
        <v>1073</v>
      </c>
      <c r="AB109" s="262" t="s">
        <v>5</v>
      </c>
      <c r="AC109" s="238">
        <f>ROUNDUP(W109*30%,0)</f>
        <v>1609</v>
      </c>
      <c r="AD109" s="237" t="s">
        <v>5</v>
      </c>
      <c r="AE109" s="263">
        <v>503</v>
      </c>
      <c r="AF109" s="260">
        <f>ROUNDDOWN(AE109*10.66,0)</f>
        <v>5361</v>
      </c>
      <c r="AG109" s="261" t="s">
        <v>5</v>
      </c>
      <c r="AH109" s="239">
        <f>ROUNDUP(AF109*10%,0)</f>
        <v>537</v>
      </c>
      <c r="AI109" s="261" t="s">
        <v>8</v>
      </c>
      <c r="AJ109" s="239">
        <f>ROUNDUP(AF109*20%,0)</f>
        <v>1073</v>
      </c>
      <c r="AK109" s="261" t="s">
        <v>5</v>
      </c>
      <c r="AL109" s="239">
        <f>ROUNDUP(AF109*30%,0)</f>
        <v>1609</v>
      </c>
      <c r="AM109" s="242" t="s">
        <v>5</v>
      </c>
    </row>
    <row r="110" spans="2:39" ht="27" customHeight="1" thickBot="1">
      <c r="B110" s="19" t="s">
        <v>58</v>
      </c>
      <c r="C110" s="20" t="s">
        <v>7</v>
      </c>
      <c r="D110" s="251">
        <v>548</v>
      </c>
      <c r="E110" s="252">
        <f>ROUNDDOWN(D110*10.66,0)</f>
        <v>5841</v>
      </c>
      <c r="F110" s="253" t="s">
        <v>5</v>
      </c>
      <c r="G110" s="254">
        <f>ROUNDUP(E110*10%,0)</f>
        <v>585</v>
      </c>
      <c r="H110" s="253" t="s">
        <v>5</v>
      </c>
      <c r="I110" s="254">
        <f>ROUNDUP(E110*20%,0)</f>
        <v>1169</v>
      </c>
      <c r="J110" s="253" t="s">
        <v>5</v>
      </c>
      <c r="K110" s="254">
        <f>ROUNDUP(E110*30%,0)</f>
        <v>1753</v>
      </c>
      <c r="L110" s="255" t="s">
        <v>8</v>
      </c>
      <c r="M110" s="251">
        <v>548</v>
      </c>
      <c r="N110" s="252">
        <f>ROUNDDOWN(M110*10.66,0)</f>
        <v>5841</v>
      </c>
      <c r="O110" s="253" t="s">
        <v>8</v>
      </c>
      <c r="P110" s="254">
        <f>ROUNDUP(N110*10%,0)</f>
        <v>585</v>
      </c>
      <c r="Q110" s="253" t="s">
        <v>8</v>
      </c>
      <c r="R110" s="254">
        <f>ROUNDUP(N110*20%,0)</f>
        <v>1169</v>
      </c>
      <c r="S110" s="253" t="s">
        <v>5</v>
      </c>
      <c r="T110" s="254">
        <f>ROUNDUP(N110*30%,0)</f>
        <v>1753</v>
      </c>
      <c r="U110" s="255" t="s">
        <v>8</v>
      </c>
      <c r="V110" s="256">
        <v>623</v>
      </c>
      <c r="W110" s="252">
        <f>ROUNDDOWN(V110*10.66,0)</f>
        <v>6641</v>
      </c>
      <c r="X110" s="253" t="s">
        <v>8</v>
      </c>
      <c r="Y110" s="254">
        <f>ROUNDUP(W110*10%,0)</f>
        <v>665</v>
      </c>
      <c r="Z110" s="253" t="s">
        <v>8</v>
      </c>
      <c r="AA110" s="254">
        <f>ROUNDUP(W110*20%,0)</f>
        <v>1329</v>
      </c>
      <c r="AB110" s="257" t="s">
        <v>5</v>
      </c>
      <c r="AC110" s="254">
        <f>ROUNDUP(W110*30%,0)</f>
        <v>1993</v>
      </c>
      <c r="AD110" s="255" t="s">
        <v>8</v>
      </c>
      <c r="AE110" s="258">
        <v>623</v>
      </c>
      <c r="AF110" s="252">
        <f>ROUNDDOWN(AE110*10.66,0)</f>
        <v>6641</v>
      </c>
      <c r="AG110" s="253" t="s">
        <v>8</v>
      </c>
      <c r="AH110" s="254">
        <f>ROUNDUP(AF110*10%,0)</f>
        <v>665</v>
      </c>
      <c r="AI110" s="253" t="s">
        <v>8</v>
      </c>
      <c r="AJ110" s="254">
        <f>ROUNDUP(AF110*20%,0)</f>
        <v>1329</v>
      </c>
      <c r="AK110" s="253" t="s">
        <v>5</v>
      </c>
      <c r="AL110" s="254">
        <f>ROUNDUP(AF110*30%,0)</f>
        <v>1993</v>
      </c>
      <c r="AM110" s="255" t="s">
        <v>5</v>
      </c>
    </row>
    <row r="111" ht="11.25" customHeight="1"/>
    <row r="112" ht="11.25" customHeight="1"/>
    <row r="113" ht="11.25" customHeight="1"/>
    <row r="114" ht="23.25" customHeight="1" thickBot="1">
      <c r="B114" s="65" t="s">
        <v>63</v>
      </c>
    </row>
    <row r="115" spans="2:38" ht="30.75" customHeight="1">
      <c r="B115" s="425" t="s">
        <v>49</v>
      </c>
      <c r="C115" s="480"/>
      <c r="D115" s="480"/>
      <c r="E115" s="688" t="s">
        <v>50</v>
      </c>
      <c r="F115" s="689"/>
      <c r="G115" s="689"/>
      <c r="H115" s="689"/>
      <c r="I115" s="689"/>
      <c r="J115" s="689"/>
      <c r="K115" s="689"/>
      <c r="L115" s="689"/>
      <c r="M115" s="689"/>
      <c r="N115" s="689"/>
      <c r="O115" s="689"/>
      <c r="P115" s="689"/>
      <c r="Q115" s="689"/>
      <c r="R115" s="689"/>
      <c r="S115" s="689"/>
      <c r="T115" s="689"/>
      <c r="U115" s="689"/>
      <c r="V115" s="689"/>
      <c r="W115" s="689"/>
      <c r="X115" s="689"/>
      <c r="Y115" s="689"/>
      <c r="Z115" s="689"/>
      <c r="AA115" s="689"/>
      <c r="AB115" s="689"/>
      <c r="AC115" s="689"/>
      <c r="AD115" s="689"/>
      <c r="AE115" s="689"/>
      <c r="AF115" s="689"/>
      <c r="AG115" s="689"/>
      <c r="AH115" s="689"/>
      <c r="AI115" s="689"/>
      <c r="AJ115" s="689"/>
      <c r="AK115" s="689"/>
      <c r="AL115" s="690"/>
    </row>
    <row r="116" spans="2:38" ht="16.5" customHeight="1">
      <c r="B116" s="481"/>
      <c r="C116" s="393"/>
      <c r="D116" s="393"/>
      <c r="E116" s="683" t="s">
        <v>51</v>
      </c>
      <c r="F116" s="684"/>
      <c r="G116" s="684"/>
      <c r="H116" s="684"/>
      <c r="I116" s="684"/>
      <c r="J116" s="684"/>
      <c r="K116" s="684"/>
      <c r="L116" s="684"/>
      <c r="M116" s="684"/>
      <c r="N116" s="685"/>
      <c r="O116" s="683" t="s">
        <v>190</v>
      </c>
      <c r="P116" s="684"/>
      <c r="Q116" s="684"/>
      <c r="R116" s="686"/>
      <c r="S116" s="686"/>
      <c r="T116" s="686"/>
      <c r="U116" s="686"/>
      <c r="V116" s="686"/>
      <c r="W116" s="686"/>
      <c r="X116" s="686"/>
      <c r="Y116" s="686"/>
      <c r="Z116" s="686"/>
      <c r="AA116" s="687"/>
      <c r="AB116" s="432" t="s">
        <v>52</v>
      </c>
      <c r="AC116" s="433"/>
      <c r="AD116" s="433"/>
      <c r="AE116" s="433"/>
      <c r="AF116" s="433"/>
      <c r="AG116" s="433"/>
      <c r="AH116" s="433"/>
      <c r="AI116" s="433"/>
      <c r="AJ116" s="433"/>
      <c r="AK116" s="433"/>
      <c r="AL116" s="434"/>
    </row>
    <row r="117" spans="2:38" ht="36.75" customHeight="1">
      <c r="B117" s="457" t="s">
        <v>53</v>
      </c>
      <c r="C117" s="458"/>
      <c r="D117" s="459"/>
      <c r="E117" s="460" t="s">
        <v>87</v>
      </c>
      <c r="F117" s="461"/>
      <c r="G117" s="461"/>
      <c r="H117" s="461"/>
      <c r="I117" s="461"/>
      <c r="J117" s="461"/>
      <c r="K117" s="461"/>
      <c r="L117" s="461"/>
      <c r="M117" s="461"/>
      <c r="N117" s="462"/>
      <c r="O117" s="490" t="s">
        <v>90</v>
      </c>
      <c r="P117" s="491"/>
      <c r="Q117" s="491"/>
      <c r="R117" s="492"/>
      <c r="S117" s="492"/>
      <c r="T117" s="492"/>
      <c r="U117" s="492"/>
      <c r="V117" s="492"/>
      <c r="W117" s="492"/>
      <c r="X117" s="492"/>
      <c r="Y117" s="492"/>
      <c r="Z117" s="492"/>
      <c r="AA117" s="493"/>
      <c r="AB117" s="435" t="s">
        <v>54</v>
      </c>
      <c r="AC117" s="436"/>
      <c r="AD117" s="436"/>
      <c r="AE117" s="436"/>
      <c r="AF117" s="436"/>
      <c r="AG117" s="436"/>
      <c r="AH117" s="436"/>
      <c r="AI117" s="436"/>
      <c r="AJ117" s="436"/>
      <c r="AK117" s="436"/>
      <c r="AL117" s="437"/>
    </row>
    <row r="118" spans="2:38" ht="36.75" customHeight="1">
      <c r="B118" s="457" t="s">
        <v>55</v>
      </c>
      <c r="C118" s="458"/>
      <c r="D118" s="459"/>
      <c r="E118" s="691" t="s">
        <v>88</v>
      </c>
      <c r="F118" s="488"/>
      <c r="G118" s="488"/>
      <c r="H118" s="488"/>
      <c r="I118" s="488"/>
      <c r="J118" s="488"/>
      <c r="K118" s="488"/>
      <c r="L118" s="488"/>
      <c r="M118" s="488"/>
      <c r="N118" s="489"/>
      <c r="O118" s="490" t="s">
        <v>91</v>
      </c>
      <c r="P118" s="491"/>
      <c r="Q118" s="491"/>
      <c r="R118" s="492"/>
      <c r="S118" s="492"/>
      <c r="T118" s="492"/>
      <c r="U118" s="492"/>
      <c r="V118" s="492"/>
      <c r="W118" s="492"/>
      <c r="X118" s="492"/>
      <c r="Y118" s="492"/>
      <c r="Z118" s="492"/>
      <c r="AA118" s="493"/>
      <c r="AB118" s="435" t="s">
        <v>54</v>
      </c>
      <c r="AC118" s="436"/>
      <c r="AD118" s="436"/>
      <c r="AE118" s="436"/>
      <c r="AF118" s="436"/>
      <c r="AG118" s="436"/>
      <c r="AH118" s="436"/>
      <c r="AI118" s="436"/>
      <c r="AJ118" s="436"/>
      <c r="AK118" s="436"/>
      <c r="AL118" s="437"/>
    </row>
    <row r="119" spans="2:38" ht="36.75" customHeight="1" thickBot="1">
      <c r="B119" s="457" t="s">
        <v>56</v>
      </c>
      <c r="C119" s="458"/>
      <c r="D119" s="459"/>
      <c r="E119" s="691" t="s">
        <v>89</v>
      </c>
      <c r="F119" s="488"/>
      <c r="G119" s="488"/>
      <c r="H119" s="488"/>
      <c r="I119" s="488"/>
      <c r="J119" s="488"/>
      <c r="K119" s="488"/>
      <c r="L119" s="488"/>
      <c r="M119" s="488"/>
      <c r="N119" s="489"/>
      <c r="O119" s="490" t="s">
        <v>92</v>
      </c>
      <c r="P119" s="491"/>
      <c r="Q119" s="491"/>
      <c r="R119" s="494"/>
      <c r="S119" s="494"/>
      <c r="T119" s="494"/>
      <c r="U119" s="494"/>
      <c r="V119" s="494"/>
      <c r="W119" s="494"/>
      <c r="X119" s="494"/>
      <c r="Y119" s="494"/>
      <c r="Z119" s="494"/>
      <c r="AA119" s="495"/>
      <c r="AB119" s="413" t="s">
        <v>54</v>
      </c>
      <c r="AC119" s="414"/>
      <c r="AD119" s="414"/>
      <c r="AE119" s="414"/>
      <c r="AF119" s="414"/>
      <c r="AG119" s="414"/>
      <c r="AH119" s="414"/>
      <c r="AI119" s="414"/>
      <c r="AJ119" s="414"/>
      <c r="AK119" s="414"/>
      <c r="AL119" s="415"/>
    </row>
    <row r="120" spans="2:37" ht="18" customHeight="1" thickBot="1">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4"/>
      <c r="AC120" s="464"/>
      <c r="AD120" s="464"/>
      <c r="AE120" s="464"/>
      <c r="AF120" s="464"/>
      <c r="AG120" s="464"/>
      <c r="AH120" s="464"/>
      <c r="AI120" s="464"/>
      <c r="AJ120" s="464"/>
      <c r="AK120" s="46"/>
    </row>
    <row r="121" spans="2:38" ht="25.5" customHeight="1">
      <c r="B121" s="635" t="s">
        <v>125</v>
      </c>
      <c r="C121" s="636"/>
      <c r="D121" s="636"/>
      <c r="E121" s="467" t="s">
        <v>151</v>
      </c>
      <c r="F121" s="467"/>
      <c r="G121" s="467"/>
      <c r="H121" s="467"/>
      <c r="I121" s="467"/>
      <c r="J121" s="467"/>
      <c r="K121" s="467"/>
      <c r="L121" s="467"/>
      <c r="M121" s="467"/>
      <c r="N121" s="467"/>
      <c r="O121" s="467"/>
      <c r="P121" s="467"/>
      <c r="Q121" s="467"/>
      <c r="R121" s="467"/>
      <c r="S121" s="467"/>
      <c r="T121" s="467"/>
      <c r="U121" s="467"/>
      <c r="V121" s="467"/>
      <c r="W121" s="467"/>
      <c r="X121" s="468"/>
      <c r="Y121" s="468"/>
      <c r="Z121" s="468"/>
      <c r="AA121" s="468"/>
      <c r="AB121" s="468"/>
      <c r="AC121" s="468"/>
      <c r="AD121" s="468"/>
      <c r="AE121" s="468"/>
      <c r="AF121" s="468"/>
      <c r="AG121" s="468"/>
      <c r="AH121" s="468"/>
      <c r="AI121" s="468"/>
      <c r="AJ121" s="468"/>
      <c r="AK121" s="468"/>
      <c r="AL121" s="469"/>
    </row>
    <row r="122" spans="2:38" ht="25.5" customHeight="1">
      <c r="B122" s="637"/>
      <c r="C122" s="638"/>
      <c r="D122" s="638"/>
      <c r="E122" s="645" t="s">
        <v>51</v>
      </c>
      <c r="F122" s="648"/>
      <c r="G122" s="648"/>
      <c r="H122" s="648"/>
      <c r="I122" s="648"/>
      <c r="J122" s="648"/>
      <c r="K122" s="648"/>
      <c r="L122" s="648"/>
      <c r="M122" s="648"/>
      <c r="N122" s="648"/>
      <c r="O122" s="645" t="s">
        <v>190</v>
      </c>
      <c r="P122" s="466"/>
      <c r="Q122" s="466"/>
      <c r="R122" s="466"/>
      <c r="S122" s="466"/>
      <c r="T122" s="466"/>
      <c r="U122" s="466"/>
      <c r="V122" s="466"/>
      <c r="W122" s="466"/>
      <c r="X122" s="466"/>
      <c r="Y122" s="466"/>
      <c r="Z122" s="466"/>
      <c r="AA122" s="466"/>
      <c r="AB122" s="632" t="s">
        <v>127</v>
      </c>
      <c r="AC122" s="466"/>
      <c r="AD122" s="466"/>
      <c r="AE122" s="466"/>
      <c r="AF122" s="466"/>
      <c r="AG122" s="466"/>
      <c r="AH122" s="466"/>
      <c r="AI122" s="466"/>
      <c r="AJ122" s="466"/>
      <c r="AK122" s="466"/>
      <c r="AL122" s="471"/>
    </row>
    <row r="123" spans="2:38" ht="33.75" customHeight="1">
      <c r="B123" s="639" t="s">
        <v>53</v>
      </c>
      <c r="C123" s="640"/>
      <c r="D123" s="640"/>
      <c r="E123" s="641" t="s">
        <v>157</v>
      </c>
      <c r="F123" s="642"/>
      <c r="G123" s="642"/>
      <c r="H123" s="642"/>
      <c r="I123" s="642"/>
      <c r="J123" s="642"/>
      <c r="K123" s="642"/>
      <c r="L123" s="642"/>
      <c r="M123" s="642"/>
      <c r="N123" s="642"/>
      <c r="O123" s="465" t="s">
        <v>129</v>
      </c>
      <c r="P123" s="466"/>
      <c r="Q123" s="466"/>
      <c r="R123" s="466"/>
      <c r="S123" s="466"/>
      <c r="T123" s="466"/>
      <c r="U123" s="466"/>
      <c r="V123" s="466"/>
      <c r="W123" s="466"/>
      <c r="X123" s="466"/>
      <c r="Y123" s="466"/>
      <c r="Z123" s="466"/>
      <c r="AA123" s="466"/>
      <c r="AB123" s="470" t="s">
        <v>128</v>
      </c>
      <c r="AC123" s="466"/>
      <c r="AD123" s="466"/>
      <c r="AE123" s="466"/>
      <c r="AF123" s="466"/>
      <c r="AG123" s="466"/>
      <c r="AH123" s="466"/>
      <c r="AI123" s="466"/>
      <c r="AJ123" s="466"/>
      <c r="AK123" s="466"/>
      <c r="AL123" s="471"/>
    </row>
    <row r="124" spans="2:38" ht="33.75" customHeight="1" thickBot="1">
      <c r="B124" s="633" t="s">
        <v>126</v>
      </c>
      <c r="C124" s="634"/>
      <c r="D124" s="634"/>
      <c r="E124" s="643" t="s">
        <v>158</v>
      </c>
      <c r="F124" s="644"/>
      <c r="G124" s="644"/>
      <c r="H124" s="644"/>
      <c r="I124" s="644"/>
      <c r="J124" s="644"/>
      <c r="K124" s="644"/>
      <c r="L124" s="644"/>
      <c r="M124" s="644"/>
      <c r="N124" s="644"/>
      <c r="O124" s="646" t="s">
        <v>130</v>
      </c>
      <c r="P124" s="647"/>
      <c r="Q124" s="647"/>
      <c r="R124" s="647"/>
      <c r="S124" s="647"/>
      <c r="T124" s="647"/>
      <c r="U124" s="647"/>
      <c r="V124" s="647"/>
      <c r="W124" s="647"/>
      <c r="X124" s="647"/>
      <c r="Y124" s="647"/>
      <c r="Z124" s="647"/>
      <c r="AA124" s="647"/>
      <c r="AB124" s="452" t="s">
        <v>128</v>
      </c>
      <c r="AC124" s="452"/>
      <c r="AD124" s="452"/>
      <c r="AE124" s="452"/>
      <c r="AF124" s="452"/>
      <c r="AG124" s="452"/>
      <c r="AH124" s="452"/>
      <c r="AI124" s="452"/>
      <c r="AJ124" s="452"/>
      <c r="AK124" s="452"/>
      <c r="AL124" s="453"/>
    </row>
    <row r="125" spans="2:38" ht="20.25" customHeight="1">
      <c r="B125" s="629"/>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1"/>
    </row>
    <row r="126" spans="2:38" ht="20.25" customHeight="1">
      <c r="B126" s="386" t="s">
        <v>153</v>
      </c>
      <c r="C126" s="387"/>
      <c r="D126" s="388"/>
      <c r="E126" s="649" t="s">
        <v>151</v>
      </c>
      <c r="F126" s="650"/>
      <c r="G126" s="650"/>
      <c r="H126" s="650"/>
      <c r="I126" s="650"/>
      <c r="J126" s="650"/>
      <c r="K126" s="650"/>
      <c r="L126" s="650"/>
      <c r="M126" s="650"/>
      <c r="N126" s="650"/>
      <c r="O126" s="650"/>
      <c r="P126" s="650"/>
      <c r="Q126" s="650"/>
      <c r="R126" s="650"/>
      <c r="S126" s="650"/>
      <c r="T126" s="650"/>
      <c r="U126" s="650"/>
      <c r="V126" s="650"/>
      <c r="W126" s="651"/>
      <c r="AI126" s="272"/>
      <c r="AJ126" s="272"/>
      <c r="AK126" s="272"/>
      <c r="AL126" s="272"/>
    </row>
    <row r="127" spans="2:38" ht="20.25" customHeight="1">
      <c r="B127" s="389"/>
      <c r="C127" s="390"/>
      <c r="D127" s="391"/>
      <c r="E127" s="432" t="s">
        <v>51</v>
      </c>
      <c r="F127" s="433"/>
      <c r="G127" s="433"/>
      <c r="H127" s="433"/>
      <c r="I127" s="433"/>
      <c r="J127" s="433"/>
      <c r="K127" s="433"/>
      <c r="L127" s="433"/>
      <c r="M127" s="433"/>
      <c r="N127" s="649" t="s">
        <v>190</v>
      </c>
      <c r="O127" s="650"/>
      <c r="P127" s="650"/>
      <c r="Q127" s="650"/>
      <c r="R127" s="650"/>
      <c r="S127" s="651"/>
      <c r="T127" s="652" t="s">
        <v>152</v>
      </c>
      <c r="U127" s="652"/>
      <c r="V127" s="652"/>
      <c r="W127" s="652"/>
      <c r="AI127" s="272"/>
      <c r="AJ127" s="272"/>
      <c r="AK127" s="272"/>
      <c r="AL127" s="272"/>
    </row>
    <row r="128" spans="2:38" ht="42" customHeight="1">
      <c r="B128" s="392"/>
      <c r="C128" s="393"/>
      <c r="D128" s="394"/>
      <c r="E128" s="653" t="s">
        <v>154</v>
      </c>
      <c r="F128" s="654"/>
      <c r="G128" s="654"/>
      <c r="H128" s="654"/>
      <c r="I128" s="654"/>
      <c r="J128" s="654"/>
      <c r="K128" s="654"/>
      <c r="L128" s="654"/>
      <c r="M128" s="654"/>
      <c r="N128" s="655" t="s">
        <v>159</v>
      </c>
      <c r="O128" s="656"/>
      <c r="P128" s="656"/>
      <c r="Q128" s="656"/>
      <c r="R128" s="656"/>
      <c r="S128" s="657"/>
      <c r="T128" s="658" t="s">
        <v>155</v>
      </c>
      <c r="U128" s="658"/>
      <c r="V128" s="658"/>
      <c r="W128" s="658"/>
      <c r="AI128" s="272"/>
      <c r="AJ128" s="272"/>
      <c r="AK128" s="272"/>
      <c r="AL128" s="272"/>
    </row>
    <row r="129" spans="2:38" ht="16.5" customHeight="1">
      <c r="B129" s="273"/>
      <c r="C129" s="273"/>
      <c r="D129" s="273"/>
      <c r="E129" s="274"/>
      <c r="F129" s="274"/>
      <c r="G129" s="274"/>
      <c r="H129" s="274"/>
      <c r="I129" s="274"/>
      <c r="J129" s="274"/>
      <c r="K129" s="274"/>
      <c r="L129" s="274"/>
      <c r="M129" s="274"/>
      <c r="N129" s="275"/>
      <c r="O129" s="275"/>
      <c r="P129" s="275"/>
      <c r="Q129" s="275"/>
      <c r="R129" s="275"/>
      <c r="S129" s="275"/>
      <c r="T129" s="276"/>
      <c r="U129" s="276"/>
      <c r="V129" s="276"/>
      <c r="W129" s="276"/>
      <c r="AI129" s="272"/>
      <c r="AJ129" s="272"/>
      <c r="AK129" s="272"/>
      <c r="AL129" s="272"/>
    </row>
    <row r="130" spans="2:38" ht="36" customHeight="1">
      <c r="B130" s="395" t="s">
        <v>156</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7"/>
      <c r="Y130" s="397"/>
      <c r="Z130" s="397"/>
      <c r="AA130" s="397"/>
      <c r="AB130" s="397"/>
      <c r="AC130" s="397"/>
      <c r="AD130" s="397"/>
      <c r="AE130" s="397"/>
      <c r="AF130" s="397"/>
      <c r="AG130" s="397"/>
      <c r="AH130" s="397"/>
      <c r="AI130" s="272"/>
      <c r="AJ130" s="272"/>
      <c r="AK130" s="272"/>
      <c r="AL130" s="272"/>
    </row>
  </sheetData>
  <sheetProtection/>
  <mergeCells count="342">
    <mergeCell ref="AH108:AI108"/>
    <mergeCell ref="AJ108:AK108"/>
    <mergeCell ref="AL108:AM108"/>
    <mergeCell ref="B105:AL105"/>
    <mergeCell ref="T108:U108"/>
    <mergeCell ref="W108:X108"/>
    <mergeCell ref="Y108:Z108"/>
    <mergeCell ref="AA108:AB108"/>
    <mergeCell ref="AC108:AD108"/>
    <mergeCell ref="AF108:AG108"/>
    <mergeCell ref="Y107:AD107"/>
    <mergeCell ref="AF107:AG107"/>
    <mergeCell ref="AH107:AM107"/>
    <mergeCell ref="E108:F108"/>
    <mergeCell ref="G108:H108"/>
    <mergeCell ref="I108:J108"/>
    <mergeCell ref="K108:L108"/>
    <mergeCell ref="N108:O108"/>
    <mergeCell ref="P108:Q108"/>
    <mergeCell ref="R108:S108"/>
    <mergeCell ref="B106:C108"/>
    <mergeCell ref="D106:L106"/>
    <mergeCell ref="M106:U106"/>
    <mergeCell ref="V106:AD106"/>
    <mergeCell ref="AE106:AM106"/>
    <mergeCell ref="E107:F107"/>
    <mergeCell ref="G107:L107"/>
    <mergeCell ref="N107:O107"/>
    <mergeCell ref="P107:U107"/>
    <mergeCell ref="W107:X107"/>
    <mergeCell ref="B81:AL81"/>
    <mergeCell ref="B82:AL82"/>
    <mergeCell ref="B97:E97"/>
    <mergeCell ref="I97:X97"/>
    <mergeCell ref="AB97:AE97"/>
    <mergeCell ref="B99:E99"/>
    <mergeCell ref="I99:X99"/>
    <mergeCell ref="AB99:AE99"/>
    <mergeCell ref="B85:Z85"/>
    <mergeCell ref="AA85:AE85"/>
    <mergeCell ref="AB54:AE54"/>
    <mergeCell ref="B78:AL78"/>
    <mergeCell ref="B79:AL79"/>
    <mergeCell ref="B80:AL80"/>
    <mergeCell ref="AH62:AI62"/>
    <mergeCell ref="AJ62:AK62"/>
    <mergeCell ref="AL62:AM62"/>
    <mergeCell ref="B59:AL59"/>
    <mergeCell ref="B47:E47"/>
    <mergeCell ref="I47:X47"/>
    <mergeCell ref="AB47:AE47"/>
    <mergeCell ref="B53:E53"/>
    <mergeCell ref="I53:X53"/>
    <mergeCell ref="AB53:AE53"/>
    <mergeCell ref="B48:E48"/>
    <mergeCell ref="I48:X48"/>
    <mergeCell ref="AB48:AE48"/>
    <mergeCell ref="B49:E52"/>
    <mergeCell ref="T62:U62"/>
    <mergeCell ref="W62:X62"/>
    <mergeCell ref="Y62:Z62"/>
    <mergeCell ref="AA62:AB62"/>
    <mergeCell ref="AC62:AD62"/>
    <mergeCell ref="AF62:AG62"/>
    <mergeCell ref="Y61:AD61"/>
    <mergeCell ref="AF61:AG61"/>
    <mergeCell ref="AH61:AM61"/>
    <mergeCell ref="E62:F62"/>
    <mergeCell ref="G62:H62"/>
    <mergeCell ref="I62:J62"/>
    <mergeCell ref="K62:L62"/>
    <mergeCell ref="N62:O62"/>
    <mergeCell ref="P62:Q62"/>
    <mergeCell ref="R62:S62"/>
    <mergeCell ref="B60:C61"/>
    <mergeCell ref="D60:L60"/>
    <mergeCell ref="M60:U60"/>
    <mergeCell ref="V60:AD60"/>
    <mergeCell ref="AE60:AM60"/>
    <mergeCell ref="E61:F61"/>
    <mergeCell ref="G61:L61"/>
    <mergeCell ref="N61:O61"/>
    <mergeCell ref="P61:U61"/>
    <mergeCell ref="W61:X61"/>
    <mergeCell ref="B17:AL17"/>
    <mergeCell ref="B20:AL20"/>
    <mergeCell ref="B18:AL18"/>
    <mergeCell ref="B19:AL19"/>
    <mergeCell ref="B14:AL14"/>
    <mergeCell ref="B15:AL15"/>
    <mergeCell ref="B16:AL16"/>
    <mergeCell ref="A1:AM1"/>
    <mergeCell ref="AU1:AW1"/>
    <mergeCell ref="AX1:BS1"/>
    <mergeCell ref="B5:C6"/>
    <mergeCell ref="D5:L5"/>
    <mergeCell ref="M5:U5"/>
    <mergeCell ref="V5:AD5"/>
    <mergeCell ref="AE5:AM5"/>
    <mergeCell ref="E6:F6"/>
    <mergeCell ref="G6:L6"/>
    <mergeCell ref="N6:O6"/>
    <mergeCell ref="P6:U6"/>
    <mergeCell ref="W6:X6"/>
    <mergeCell ref="Y6:AD6"/>
    <mergeCell ref="AF6:AG6"/>
    <mergeCell ref="AH6:AM6"/>
    <mergeCell ref="E7:F7"/>
    <mergeCell ref="G7:H7"/>
    <mergeCell ref="I7:J7"/>
    <mergeCell ref="K7:L7"/>
    <mergeCell ref="N7:O7"/>
    <mergeCell ref="P7:Q7"/>
    <mergeCell ref="AF7:AG7"/>
    <mergeCell ref="AH7:AI7"/>
    <mergeCell ref="AJ7:AK7"/>
    <mergeCell ref="AL7:AM7"/>
    <mergeCell ref="R7:S7"/>
    <mergeCell ref="T7:U7"/>
    <mergeCell ref="W7:X7"/>
    <mergeCell ref="Y7:Z7"/>
    <mergeCell ref="AA7:AB7"/>
    <mergeCell ref="AC7:AD7"/>
    <mergeCell ref="B23:Z23"/>
    <mergeCell ref="AA23:AE23"/>
    <mergeCell ref="AF23:AG23"/>
    <mergeCell ref="AH23:AM23"/>
    <mergeCell ref="B24:Z24"/>
    <mergeCell ref="AA24:AE24"/>
    <mergeCell ref="AF24:AG24"/>
    <mergeCell ref="AH24:AI24"/>
    <mergeCell ref="AJ24:AK24"/>
    <mergeCell ref="AL24:AM24"/>
    <mergeCell ref="B25:E25"/>
    <mergeCell ref="I25:X25"/>
    <mergeCell ref="AB25:AE25"/>
    <mergeCell ref="B26:E26"/>
    <mergeCell ref="I26:X26"/>
    <mergeCell ref="AB26:AE26"/>
    <mergeCell ref="B27:E27"/>
    <mergeCell ref="I27:X27"/>
    <mergeCell ref="AB27:AE27"/>
    <mergeCell ref="B28:E28"/>
    <mergeCell ref="I28:X28"/>
    <mergeCell ref="AB28:AE28"/>
    <mergeCell ref="B29:E29"/>
    <mergeCell ref="I29:X29"/>
    <mergeCell ref="AB29:AE29"/>
    <mergeCell ref="B30:E30"/>
    <mergeCell ref="I30:X30"/>
    <mergeCell ref="AB30:AE30"/>
    <mergeCell ref="B31:E31"/>
    <mergeCell ref="I31:X31"/>
    <mergeCell ref="AB31:AE31"/>
    <mergeCell ref="B32:E32"/>
    <mergeCell ref="I32:X32"/>
    <mergeCell ref="AB32:AE32"/>
    <mergeCell ref="B33:E33"/>
    <mergeCell ref="I33:X33"/>
    <mergeCell ref="AB33:AE33"/>
    <mergeCell ref="B34:E34"/>
    <mergeCell ref="I34:X34"/>
    <mergeCell ref="AB34:AE34"/>
    <mergeCell ref="B35:E35"/>
    <mergeCell ref="I35:X35"/>
    <mergeCell ref="AB35:AE35"/>
    <mergeCell ref="B36:E36"/>
    <mergeCell ref="I36:X36"/>
    <mergeCell ref="AB36:AE36"/>
    <mergeCell ref="B37:E37"/>
    <mergeCell ref="I37:X37"/>
    <mergeCell ref="AB37:AE37"/>
    <mergeCell ref="B38:E38"/>
    <mergeCell ref="I38:X38"/>
    <mergeCell ref="AB38:AE38"/>
    <mergeCell ref="B39:E39"/>
    <mergeCell ref="I39:X39"/>
    <mergeCell ref="AB39:AE39"/>
    <mergeCell ref="B40:E40"/>
    <mergeCell ref="I40:X40"/>
    <mergeCell ref="AB40:AE40"/>
    <mergeCell ref="B41:E41"/>
    <mergeCell ref="I41:X41"/>
    <mergeCell ref="AB41:AE41"/>
    <mergeCell ref="B42:E42"/>
    <mergeCell ref="I42:X42"/>
    <mergeCell ref="AB42:AE42"/>
    <mergeCell ref="B43:E43"/>
    <mergeCell ref="I43:X43"/>
    <mergeCell ref="AB43:AE43"/>
    <mergeCell ref="B44:E44"/>
    <mergeCell ref="I44:X44"/>
    <mergeCell ref="AB44:AE44"/>
    <mergeCell ref="B45:E45"/>
    <mergeCell ref="I45:X45"/>
    <mergeCell ref="AB45:AE45"/>
    <mergeCell ref="B46:E46"/>
    <mergeCell ref="I46:X46"/>
    <mergeCell ref="AB46:AE46"/>
    <mergeCell ref="I49:X49"/>
    <mergeCell ref="AB49:AE49"/>
    <mergeCell ref="I50:X50"/>
    <mergeCell ref="AB50:AE50"/>
    <mergeCell ref="I51:X51"/>
    <mergeCell ref="AB51:AE51"/>
    <mergeCell ref="I52:X52"/>
    <mergeCell ref="AB52:AE52"/>
    <mergeCell ref="B55:E55"/>
    <mergeCell ref="I55:X55"/>
    <mergeCell ref="AB55:AE55"/>
    <mergeCell ref="B56:E56"/>
    <mergeCell ref="I56:X56"/>
    <mergeCell ref="AB56:AE56"/>
    <mergeCell ref="B54:E54"/>
    <mergeCell ref="I54:X54"/>
    <mergeCell ref="B57:E57"/>
    <mergeCell ref="I57:X57"/>
    <mergeCell ref="AB57:AE57"/>
    <mergeCell ref="B72:C74"/>
    <mergeCell ref="D72:L72"/>
    <mergeCell ref="M72:U72"/>
    <mergeCell ref="V72:AD72"/>
    <mergeCell ref="AE72:AM72"/>
    <mergeCell ref="E73:F73"/>
    <mergeCell ref="G73:L73"/>
    <mergeCell ref="N73:O73"/>
    <mergeCell ref="P73:U73"/>
    <mergeCell ref="W73:X73"/>
    <mergeCell ref="Y73:AD73"/>
    <mergeCell ref="AF73:AG73"/>
    <mergeCell ref="AH73:AM73"/>
    <mergeCell ref="AC74:AD74"/>
    <mergeCell ref="E74:F74"/>
    <mergeCell ref="G74:H74"/>
    <mergeCell ref="I74:J74"/>
    <mergeCell ref="K74:L74"/>
    <mergeCell ref="N74:O74"/>
    <mergeCell ref="P74:Q74"/>
    <mergeCell ref="AF74:AG74"/>
    <mergeCell ref="AH74:AI74"/>
    <mergeCell ref="AJ74:AK74"/>
    <mergeCell ref="AL74:AM74"/>
    <mergeCell ref="AF77:AJ77"/>
    <mergeCell ref="R74:S74"/>
    <mergeCell ref="T74:U74"/>
    <mergeCell ref="W74:X74"/>
    <mergeCell ref="Y74:Z74"/>
    <mergeCell ref="AA74:AB74"/>
    <mergeCell ref="AF85:AG85"/>
    <mergeCell ref="AH85:AM85"/>
    <mergeCell ref="B86:Z86"/>
    <mergeCell ref="AA86:AE86"/>
    <mergeCell ref="AF86:AG86"/>
    <mergeCell ref="AH86:AI86"/>
    <mergeCell ref="AJ86:AK86"/>
    <mergeCell ref="AL86:AM86"/>
    <mergeCell ref="B87:E87"/>
    <mergeCell ref="I87:X87"/>
    <mergeCell ref="AB87:AE87"/>
    <mergeCell ref="B88:E88"/>
    <mergeCell ref="I88:X88"/>
    <mergeCell ref="AB88:AE88"/>
    <mergeCell ref="B89:E89"/>
    <mergeCell ref="I89:X89"/>
    <mergeCell ref="AB89:AE89"/>
    <mergeCell ref="B90:E90"/>
    <mergeCell ref="I90:X90"/>
    <mergeCell ref="AB90:AE90"/>
    <mergeCell ref="B91:E91"/>
    <mergeCell ref="I91:X91"/>
    <mergeCell ref="AB91:AE91"/>
    <mergeCell ref="B92:E92"/>
    <mergeCell ref="I92:X92"/>
    <mergeCell ref="AB92:AE92"/>
    <mergeCell ref="B93:E93"/>
    <mergeCell ref="I93:X93"/>
    <mergeCell ref="AB93:AE93"/>
    <mergeCell ref="B94:E94"/>
    <mergeCell ref="I94:X94"/>
    <mergeCell ref="AB94:AE94"/>
    <mergeCell ref="B95:E95"/>
    <mergeCell ref="I95:X95"/>
    <mergeCell ref="AB95:AE95"/>
    <mergeCell ref="B96:E96"/>
    <mergeCell ref="I96:X96"/>
    <mergeCell ref="AB96:AE96"/>
    <mergeCell ref="B98:E98"/>
    <mergeCell ref="I98:X98"/>
    <mergeCell ref="AB98:AE98"/>
    <mergeCell ref="B101:E101"/>
    <mergeCell ref="I101:X101"/>
    <mergeCell ref="AB101:AE101"/>
    <mergeCell ref="B100:E100"/>
    <mergeCell ref="I100:X100"/>
    <mergeCell ref="AB100:AE100"/>
    <mergeCell ref="B102:E102"/>
    <mergeCell ref="I102:X102"/>
    <mergeCell ref="AB102:AE102"/>
    <mergeCell ref="B103:E103"/>
    <mergeCell ref="I103:X103"/>
    <mergeCell ref="AB103:AE103"/>
    <mergeCell ref="B115:D116"/>
    <mergeCell ref="E115:AL115"/>
    <mergeCell ref="E116:N116"/>
    <mergeCell ref="O116:AA116"/>
    <mergeCell ref="AB116:AL116"/>
    <mergeCell ref="B117:D117"/>
    <mergeCell ref="E117:N117"/>
    <mergeCell ref="O117:AA117"/>
    <mergeCell ref="AB117:AL117"/>
    <mergeCell ref="B118:D118"/>
    <mergeCell ref="E118:N118"/>
    <mergeCell ref="O118:AA118"/>
    <mergeCell ref="AB118:AL118"/>
    <mergeCell ref="B119:D119"/>
    <mergeCell ref="E119:N119"/>
    <mergeCell ref="O119:AA119"/>
    <mergeCell ref="AB119:AL119"/>
    <mergeCell ref="B120:AJ120"/>
    <mergeCell ref="B121:D122"/>
    <mergeCell ref="E121:AL121"/>
    <mergeCell ref="E122:N122"/>
    <mergeCell ref="O122:AA122"/>
    <mergeCell ref="AB122:AL122"/>
    <mergeCell ref="B123:D123"/>
    <mergeCell ref="E123:N123"/>
    <mergeCell ref="O123:AA123"/>
    <mergeCell ref="AB123:AL123"/>
    <mergeCell ref="B124:D124"/>
    <mergeCell ref="E124:N124"/>
    <mergeCell ref="O124:AA124"/>
    <mergeCell ref="AB124:AL124"/>
    <mergeCell ref="B130:AH130"/>
    <mergeCell ref="B125:AL125"/>
    <mergeCell ref="B126:D128"/>
    <mergeCell ref="E126:W126"/>
    <mergeCell ref="E127:M127"/>
    <mergeCell ref="N127:S127"/>
    <mergeCell ref="T127:W127"/>
    <mergeCell ref="E128:M128"/>
    <mergeCell ref="N128:S128"/>
    <mergeCell ref="T128:W128"/>
  </mergeCells>
  <printOptions horizontalCentered="1"/>
  <pageMargins left="0" right="0" top="0.5511811023622047" bottom="0.4330708661417323" header="0.3937007874015748" footer="0.31496062992125984"/>
  <pageSetup fitToHeight="2" horizontalDpi="600" verticalDpi="600" orientation="portrait" paperSize="9" scale="47" r:id="rId2"/>
  <rowBreaks count="1" manualBreakCount="1">
    <brk id="69" max="38" man="1"/>
  </rowBreaks>
  <drawing r:id="rId1"/>
</worksheet>
</file>

<file path=xl/worksheets/sheet7.xml><?xml version="1.0" encoding="utf-8"?>
<worksheet xmlns="http://schemas.openxmlformats.org/spreadsheetml/2006/main" xmlns:r="http://schemas.openxmlformats.org/officeDocument/2006/relationships">
  <sheetPr>
    <tabColor rgb="FF002060"/>
  </sheetPr>
  <dimension ref="A1:BS130"/>
  <sheetViews>
    <sheetView view="pageBreakPreview" zoomScaleSheetLayoutView="100" workbookViewId="0" topLeftCell="A1">
      <selection activeCell="A1" sqref="A1:AK1"/>
    </sheetView>
  </sheetViews>
  <sheetFormatPr defaultColWidth="9.00390625" defaultRowHeight="13.5"/>
  <cols>
    <col min="1" max="1" width="1.625" style="5" customWidth="1"/>
    <col min="2" max="2" width="7.50390625" style="5" customWidth="1"/>
    <col min="3" max="3" width="8.625" style="5" customWidth="1"/>
    <col min="4" max="5" width="7.625" style="5" customWidth="1"/>
    <col min="6" max="6" width="2.625" style="5" customWidth="1"/>
    <col min="7" max="7" width="6.625" style="5" customWidth="1"/>
    <col min="8" max="8" width="2.625" style="5" customWidth="1"/>
    <col min="9" max="9" width="6.625" style="5" customWidth="1"/>
    <col min="10" max="10" width="2.625" style="5" customWidth="1"/>
    <col min="11" max="11" width="6.625" style="5" customWidth="1"/>
    <col min="12" max="12" width="2.625" style="5" customWidth="1"/>
    <col min="13" max="13" width="7.625" style="5" customWidth="1"/>
    <col min="14" max="14" width="7.625" style="6" customWidth="1"/>
    <col min="15" max="15" width="2.625" style="6" customWidth="1"/>
    <col min="16" max="16" width="6.625" style="6" customWidth="1"/>
    <col min="17" max="17" width="2.625" style="6" customWidth="1"/>
    <col min="18" max="18" width="6.625" style="6" customWidth="1"/>
    <col min="19" max="19" width="2.625" style="6" customWidth="1"/>
    <col min="20" max="20" width="6.625" style="6" customWidth="1"/>
    <col min="21" max="21" width="2.625" style="6" customWidth="1"/>
    <col min="22" max="22" width="7.625" style="6" customWidth="1"/>
    <col min="23" max="23" width="7.625" style="5" customWidth="1"/>
    <col min="24" max="24" width="2.625" style="5" customWidth="1"/>
    <col min="25" max="25" width="6.625" style="5" customWidth="1"/>
    <col min="26" max="26" width="2.625" style="5" customWidth="1"/>
    <col min="27" max="27" width="6.625" style="6" customWidth="1"/>
    <col min="28" max="28" width="2.625" style="6" customWidth="1"/>
    <col min="29" max="29" width="6.625" style="6" customWidth="1"/>
    <col min="30" max="30" width="2.625" style="6" customWidth="1"/>
    <col min="31" max="31" width="7.625" style="6" customWidth="1"/>
    <col min="32" max="32" width="7.625" style="5" customWidth="1"/>
    <col min="33" max="33" width="2.625" style="5" customWidth="1"/>
    <col min="34" max="34" width="6.625" style="5" customWidth="1"/>
    <col min="35" max="35" width="2.625" style="5" customWidth="1"/>
    <col min="36" max="36" width="6.625" style="5" customWidth="1"/>
    <col min="37" max="37" width="2.625" style="5" customWidth="1"/>
    <col min="38" max="38" width="6.625" style="5" customWidth="1"/>
    <col min="39" max="39" width="2.625" style="5" customWidth="1"/>
    <col min="40" max="40" width="5.625" style="5" customWidth="1"/>
    <col min="41" max="41" width="2.625" style="5" customWidth="1"/>
    <col min="42" max="42" width="6.625" style="5" customWidth="1"/>
    <col min="43" max="43" width="2.625" style="5" customWidth="1"/>
    <col min="44" max="44" width="5.375" style="5" customWidth="1"/>
    <col min="45" max="45" width="2.625" style="5" customWidth="1"/>
    <col min="46" max="46" width="4.375" style="5" customWidth="1"/>
    <col min="47" max="47" width="5.25390625" style="5" customWidth="1"/>
    <col min="48" max="48" width="3.375" style="5" customWidth="1"/>
    <col min="49" max="49" width="5.875" style="5" customWidth="1"/>
    <col min="50" max="16384" width="9.00390625" style="5" customWidth="1"/>
  </cols>
  <sheetData>
    <row r="1" spans="1:71" s="3" customFormat="1" ht="64.5" customHeight="1">
      <c r="A1" s="724" t="s">
        <v>194</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1"/>
      <c r="AM1" s="1"/>
      <c r="AN1" s="1"/>
      <c r="AO1" s="1"/>
      <c r="AP1" s="1"/>
      <c r="AQ1" s="1"/>
      <c r="AR1" s="1"/>
      <c r="AS1" s="2"/>
      <c r="AU1" s="617"/>
      <c r="AV1" s="397"/>
      <c r="AW1" s="397"/>
      <c r="AX1" s="616"/>
      <c r="AY1" s="616"/>
      <c r="AZ1" s="616"/>
      <c r="BA1" s="616"/>
      <c r="BB1" s="616"/>
      <c r="BC1" s="617"/>
      <c r="BD1" s="617"/>
      <c r="BE1" s="617"/>
      <c r="BF1" s="617"/>
      <c r="BG1" s="617"/>
      <c r="BH1" s="617"/>
      <c r="BI1" s="617"/>
      <c r="BJ1" s="617"/>
      <c r="BK1" s="617"/>
      <c r="BL1" s="617"/>
      <c r="BM1" s="617"/>
      <c r="BN1" s="617"/>
      <c r="BO1" s="617"/>
      <c r="BP1" s="617"/>
      <c r="BQ1" s="617"/>
      <c r="BR1" s="617"/>
      <c r="BS1" s="617"/>
    </row>
    <row r="2" spans="1:38" s="3" customFormat="1" ht="84.75" customHeight="1">
      <c r="A2" s="4"/>
      <c r="X2" s="73"/>
      <c r="Y2" s="73"/>
      <c r="Z2" s="73"/>
      <c r="AL2" s="277">
        <v>45383</v>
      </c>
    </row>
    <row r="3" s="3" customFormat="1" ht="22.5" customHeight="1">
      <c r="A3" s="4" t="s">
        <v>149</v>
      </c>
    </row>
    <row r="4" ht="12" thickBot="1"/>
    <row r="5" spans="2:39" ht="18.75" customHeight="1">
      <c r="B5" s="556"/>
      <c r="C5" s="557"/>
      <c r="D5" s="441" t="s">
        <v>0</v>
      </c>
      <c r="E5" s="442"/>
      <c r="F5" s="442"/>
      <c r="G5" s="442"/>
      <c r="H5" s="442"/>
      <c r="I5" s="442"/>
      <c r="J5" s="442"/>
      <c r="K5" s="442"/>
      <c r="L5" s="443"/>
      <c r="M5" s="441" t="s">
        <v>1</v>
      </c>
      <c r="N5" s="442"/>
      <c r="O5" s="442"/>
      <c r="P5" s="442"/>
      <c r="Q5" s="442"/>
      <c r="R5" s="442"/>
      <c r="S5" s="442"/>
      <c r="T5" s="442"/>
      <c r="U5" s="443"/>
      <c r="V5" s="441" t="s">
        <v>2</v>
      </c>
      <c r="W5" s="442"/>
      <c r="X5" s="442"/>
      <c r="Y5" s="442"/>
      <c r="Z5" s="442"/>
      <c r="AA5" s="442"/>
      <c r="AB5" s="442"/>
      <c r="AC5" s="442"/>
      <c r="AD5" s="443"/>
      <c r="AE5" s="441" t="s">
        <v>111</v>
      </c>
      <c r="AF5" s="442"/>
      <c r="AG5" s="442"/>
      <c r="AH5" s="442"/>
      <c r="AI5" s="442"/>
      <c r="AJ5" s="442"/>
      <c r="AK5" s="442"/>
      <c r="AL5" s="442"/>
      <c r="AM5" s="443"/>
    </row>
    <row r="6" spans="2:39" ht="24">
      <c r="B6" s="615"/>
      <c r="C6" s="559"/>
      <c r="D6" s="7" t="s">
        <v>69</v>
      </c>
      <c r="E6" s="386" t="s">
        <v>68</v>
      </c>
      <c r="F6" s="451"/>
      <c r="G6" s="673" t="s">
        <v>64</v>
      </c>
      <c r="H6" s="674"/>
      <c r="I6" s="674"/>
      <c r="J6" s="674"/>
      <c r="K6" s="674"/>
      <c r="L6" s="675"/>
      <c r="M6" s="7" t="s">
        <v>69</v>
      </c>
      <c r="N6" s="386" t="s">
        <v>68</v>
      </c>
      <c r="O6" s="451"/>
      <c r="P6" s="673" t="s">
        <v>64</v>
      </c>
      <c r="Q6" s="674"/>
      <c r="R6" s="674"/>
      <c r="S6" s="674"/>
      <c r="T6" s="674"/>
      <c r="U6" s="675"/>
      <c r="V6" s="7" t="s">
        <v>69</v>
      </c>
      <c r="W6" s="386" t="s">
        <v>68</v>
      </c>
      <c r="X6" s="451"/>
      <c r="Y6" s="673" t="s">
        <v>64</v>
      </c>
      <c r="Z6" s="674"/>
      <c r="AA6" s="674"/>
      <c r="AB6" s="674"/>
      <c r="AC6" s="674"/>
      <c r="AD6" s="675"/>
      <c r="AE6" s="7" t="s">
        <v>69</v>
      </c>
      <c r="AF6" s="389" t="s">
        <v>68</v>
      </c>
      <c r="AG6" s="621"/>
      <c r="AH6" s="673" t="s">
        <v>64</v>
      </c>
      <c r="AI6" s="674"/>
      <c r="AJ6" s="674"/>
      <c r="AK6" s="674"/>
      <c r="AL6" s="674"/>
      <c r="AM6" s="675"/>
    </row>
    <row r="7" spans="2:39" ht="17.25" customHeight="1" thickBot="1">
      <c r="B7" s="75"/>
      <c r="C7" s="76"/>
      <c r="D7" s="91" t="s">
        <v>70</v>
      </c>
      <c r="E7" s="416" t="s">
        <v>67</v>
      </c>
      <c r="F7" s="417"/>
      <c r="G7" s="438" t="s">
        <v>65</v>
      </c>
      <c r="H7" s="438"/>
      <c r="I7" s="438" t="s">
        <v>66</v>
      </c>
      <c r="J7" s="439"/>
      <c r="K7" s="438" t="s">
        <v>112</v>
      </c>
      <c r="L7" s="446"/>
      <c r="M7" s="91" t="s">
        <v>70</v>
      </c>
      <c r="N7" s="416" t="s">
        <v>67</v>
      </c>
      <c r="O7" s="417"/>
      <c r="P7" s="438" t="s">
        <v>65</v>
      </c>
      <c r="Q7" s="438"/>
      <c r="R7" s="438" t="s">
        <v>66</v>
      </c>
      <c r="S7" s="439"/>
      <c r="T7" s="438" t="s">
        <v>112</v>
      </c>
      <c r="U7" s="446"/>
      <c r="V7" s="91" t="s">
        <v>70</v>
      </c>
      <c r="W7" s="416" t="s">
        <v>67</v>
      </c>
      <c r="X7" s="417"/>
      <c r="Y7" s="438" t="s">
        <v>65</v>
      </c>
      <c r="Z7" s="438"/>
      <c r="AA7" s="438" t="s">
        <v>66</v>
      </c>
      <c r="AB7" s="439"/>
      <c r="AC7" s="438" t="s">
        <v>112</v>
      </c>
      <c r="AD7" s="446"/>
      <c r="AE7" s="91" t="s">
        <v>70</v>
      </c>
      <c r="AF7" s="416" t="s">
        <v>67</v>
      </c>
      <c r="AG7" s="417"/>
      <c r="AH7" s="438" t="s">
        <v>65</v>
      </c>
      <c r="AI7" s="438"/>
      <c r="AJ7" s="438" t="s">
        <v>66</v>
      </c>
      <c r="AK7" s="439"/>
      <c r="AL7" s="438" t="s">
        <v>112</v>
      </c>
      <c r="AM7" s="446"/>
    </row>
    <row r="8" spans="2:39" ht="27" customHeight="1">
      <c r="B8" s="8" t="s">
        <v>3</v>
      </c>
      <c r="C8" s="9" t="s">
        <v>4</v>
      </c>
      <c r="D8" s="235">
        <v>603</v>
      </c>
      <c r="E8" s="236">
        <f>ROUNDDOWN(D8*10.55,0)</f>
        <v>6361</v>
      </c>
      <c r="F8" s="237" t="s">
        <v>5</v>
      </c>
      <c r="G8" s="238">
        <f>ROUNDUP(E8*10%,0)</f>
        <v>637</v>
      </c>
      <c r="H8" s="237" t="s">
        <v>5</v>
      </c>
      <c r="I8" s="238">
        <f>ROUNDUP(E8*20%,0)</f>
        <v>1273</v>
      </c>
      <c r="J8" s="237" t="s">
        <v>5</v>
      </c>
      <c r="K8" s="238">
        <f>ROUNDUP(E8*30%,0)</f>
        <v>1909</v>
      </c>
      <c r="L8" s="237" t="s">
        <v>5</v>
      </c>
      <c r="M8" s="235">
        <v>603</v>
      </c>
      <c r="N8" s="236">
        <f>ROUNDDOWN(M8*10.55,0)</f>
        <v>6361</v>
      </c>
      <c r="O8" s="237" t="s">
        <v>5</v>
      </c>
      <c r="P8" s="239">
        <f>ROUNDUP(N8*10%,0)</f>
        <v>637</v>
      </c>
      <c r="Q8" s="237" t="s">
        <v>8</v>
      </c>
      <c r="R8" s="238">
        <f>ROUNDUP(N8*20%,0)</f>
        <v>1273</v>
      </c>
      <c r="S8" s="237" t="s">
        <v>5</v>
      </c>
      <c r="T8" s="238">
        <f>ROUNDUP(N8*30%,0)</f>
        <v>1909</v>
      </c>
      <c r="U8" s="237" t="s">
        <v>5</v>
      </c>
      <c r="V8" s="235">
        <v>704</v>
      </c>
      <c r="W8" s="236">
        <f>ROUNDDOWN(V8*10.55,0)</f>
        <v>7427</v>
      </c>
      <c r="X8" s="237" t="s">
        <v>5</v>
      </c>
      <c r="Y8" s="239">
        <f>ROUNDUP(W8*10%,0)</f>
        <v>743</v>
      </c>
      <c r="Z8" s="237" t="s">
        <v>8</v>
      </c>
      <c r="AA8" s="238">
        <f>ROUNDUP(W8*20%,0)</f>
        <v>1486</v>
      </c>
      <c r="AB8" s="240" t="s">
        <v>5</v>
      </c>
      <c r="AC8" s="238">
        <f>ROUNDUP(W8*30%,0)</f>
        <v>2229</v>
      </c>
      <c r="AD8" s="237" t="s">
        <v>5</v>
      </c>
      <c r="AE8" s="235">
        <v>704</v>
      </c>
      <c r="AF8" s="236">
        <f>ROUNDDOWN(AE8*10.55,0)</f>
        <v>7427</v>
      </c>
      <c r="AG8" s="237" t="s">
        <v>5</v>
      </c>
      <c r="AH8" s="239">
        <f>ROUNDUP(AF8*10%,0)</f>
        <v>743</v>
      </c>
      <c r="AI8" s="237" t="s">
        <v>8</v>
      </c>
      <c r="AJ8" s="238">
        <f>ROUNDUP(AF8*20%,0)</f>
        <v>1486</v>
      </c>
      <c r="AK8" s="237" t="s">
        <v>5</v>
      </c>
      <c r="AL8" s="238">
        <f>ROUNDUP(AF8*30%,0)</f>
        <v>2229</v>
      </c>
      <c r="AM8" s="242" t="s">
        <v>5</v>
      </c>
    </row>
    <row r="9" spans="2:39" ht="27" customHeight="1">
      <c r="B9" s="12" t="s">
        <v>6</v>
      </c>
      <c r="C9" s="13" t="s">
        <v>7</v>
      </c>
      <c r="D9" s="243">
        <v>672</v>
      </c>
      <c r="E9" s="244">
        <f>ROUNDDOWN(D9*10.55,0)</f>
        <v>7089</v>
      </c>
      <c r="F9" s="245" t="s">
        <v>5</v>
      </c>
      <c r="G9" s="246">
        <f>ROUNDUP(E9*10%,0)</f>
        <v>709</v>
      </c>
      <c r="H9" s="245" t="s">
        <v>5</v>
      </c>
      <c r="I9" s="246">
        <f>ROUNDUP(E9*20%,0)</f>
        <v>1418</v>
      </c>
      <c r="J9" s="245" t="s">
        <v>5</v>
      </c>
      <c r="K9" s="246">
        <f>ROUNDUP(E9*30%,0)</f>
        <v>2127</v>
      </c>
      <c r="L9" s="247" t="s">
        <v>8</v>
      </c>
      <c r="M9" s="243">
        <v>672</v>
      </c>
      <c r="N9" s="244">
        <f>ROUNDDOWN(M9*10.55,0)</f>
        <v>7089</v>
      </c>
      <c r="O9" s="245" t="s">
        <v>8</v>
      </c>
      <c r="P9" s="246">
        <f>ROUNDUP(N9*10%,0)</f>
        <v>709</v>
      </c>
      <c r="Q9" s="245" t="s">
        <v>8</v>
      </c>
      <c r="R9" s="246">
        <f>ROUNDUP(N9*20%,0)</f>
        <v>1418</v>
      </c>
      <c r="S9" s="245" t="s">
        <v>5</v>
      </c>
      <c r="T9" s="246">
        <f>ROUNDUP(N9*30%,0)</f>
        <v>2127</v>
      </c>
      <c r="U9" s="247" t="s">
        <v>8</v>
      </c>
      <c r="V9" s="248">
        <v>772</v>
      </c>
      <c r="W9" s="244">
        <f>ROUNDDOWN(V9*10.55,0)</f>
        <v>8144</v>
      </c>
      <c r="X9" s="245" t="s">
        <v>8</v>
      </c>
      <c r="Y9" s="246">
        <f>ROUNDUP(W9*10%,0)</f>
        <v>815</v>
      </c>
      <c r="Z9" s="245" t="s">
        <v>8</v>
      </c>
      <c r="AA9" s="246">
        <f>ROUNDUP(W9*20%,0)</f>
        <v>1629</v>
      </c>
      <c r="AB9" s="249" t="s">
        <v>5</v>
      </c>
      <c r="AC9" s="246">
        <f>ROUNDUP(W9*30%,0)</f>
        <v>2444</v>
      </c>
      <c r="AD9" s="247" t="s">
        <v>8</v>
      </c>
      <c r="AE9" s="248">
        <v>772</v>
      </c>
      <c r="AF9" s="244">
        <f>ROUNDDOWN(AE9*10.55,0)</f>
        <v>8144</v>
      </c>
      <c r="AG9" s="245" t="s">
        <v>8</v>
      </c>
      <c r="AH9" s="246">
        <f>ROUNDUP(AF9*10%,0)</f>
        <v>815</v>
      </c>
      <c r="AI9" s="245" t="s">
        <v>8</v>
      </c>
      <c r="AJ9" s="246">
        <f>ROUNDUP(AF9*20%,0)</f>
        <v>1629</v>
      </c>
      <c r="AK9" s="245" t="s">
        <v>5</v>
      </c>
      <c r="AL9" s="246">
        <f>ROUNDUP(AF9*30%,0)</f>
        <v>2444</v>
      </c>
      <c r="AM9" s="247" t="s">
        <v>8</v>
      </c>
    </row>
    <row r="10" spans="2:39" ht="27" customHeight="1">
      <c r="B10" s="12" t="s">
        <v>9</v>
      </c>
      <c r="C10" s="13" t="s">
        <v>7</v>
      </c>
      <c r="D10" s="243">
        <v>745</v>
      </c>
      <c r="E10" s="244">
        <f>ROUNDDOWN(D10*10.55,0)</f>
        <v>7859</v>
      </c>
      <c r="F10" s="245" t="s">
        <v>5</v>
      </c>
      <c r="G10" s="246">
        <f>ROUNDUP(E10*10%,0)</f>
        <v>786</v>
      </c>
      <c r="H10" s="245" t="s">
        <v>5</v>
      </c>
      <c r="I10" s="246">
        <f>ROUNDUP(E10*20%,0)</f>
        <v>1572</v>
      </c>
      <c r="J10" s="245" t="s">
        <v>5</v>
      </c>
      <c r="K10" s="246">
        <f>ROUNDUP(E10*30%,0)</f>
        <v>2358</v>
      </c>
      <c r="L10" s="247" t="s">
        <v>8</v>
      </c>
      <c r="M10" s="243">
        <v>745</v>
      </c>
      <c r="N10" s="244">
        <f>ROUNDDOWN(M10*10.55,0)</f>
        <v>7859</v>
      </c>
      <c r="O10" s="245" t="s">
        <v>8</v>
      </c>
      <c r="P10" s="246">
        <f>ROUNDUP(N10*10%,0)</f>
        <v>786</v>
      </c>
      <c r="Q10" s="245" t="s">
        <v>8</v>
      </c>
      <c r="R10" s="246">
        <f>ROUNDUP(N10*20%,0)</f>
        <v>1572</v>
      </c>
      <c r="S10" s="245" t="s">
        <v>5</v>
      </c>
      <c r="T10" s="246">
        <f>ROUNDUP(N10*30%,0)</f>
        <v>2358</v>
      </c>
      <c r="U10" s="247" t="s">
        <v>8</v>
      </c>
      <c r="V10" s="248">
        <v>847</v>
      </c>
      <c r="W10" s="244">
        <f>ROUNDDOWN(V10*10.55,0)</f>
        <v>8935</v>
      </c>
      <c r="X10" s="245" t="s">
        <v>8</v>
      </c>
      <c r="Y10" s="246">
        <f>ROUNDUP(W10*10%,0)</f>
        <v>894</v>
      </c>
      <c r="Z10" s="245" t="s">
        <v>8</v>
      </c>
      <c r="AA10" s="246">
        <f>ROUNDUP(W10*20%,0)</f>
        <v>1787</v>
      </c>
      <c r="AB10" s="249" t="s">
        <v>5</v>
      </c>
      <c r="AC10" s="246">
        <f>ROUNDUP(W10*30%,0)</f>
        <v>2681</v>
      </c>
      <c r="AD10" s="247" t="s">
        <v>8</v>
      </c>
      <c r="AE10" s="248">
        <v>847</v>
      </c>
      <c r="AF10" s="244">
        <f>ROUNDDOWN(AE10*10.55,0)</f>
        <v>8935</v>
      </c>
      <c r="AG10" s="245" t="s">
        <v>8</v>
      </c>
      <c r="AH10" s="246">
        <f>ROUNDUP(AF10*10%,0)</f>
        <v>894</v>
      </c>
      <c r="AI10" s="245" t="s">
        <v>8</v>
      </c>
      <c r="AJ10" s="246">
        <f>ROUNDUP(AF10*20%,0)</f>
        <v>1787</v>
      </c>
      <c r="AK10" s="245" t="s">
        <v>5</v>
      </c>
      <c r="AL10" s="246">
        <f>ROUNDUP(AF10*30%,0)</f>
        <v>2681</v>
      </c>
      <c r="AM10" s="247" t="s">
        <v>8</v>
      </c>
    </row>
    <row r="11" spans="2:39" ht="27" customHeight="1">
      <c r="B11" s="12" t="s">
        <v>10</v>
      </c>
      <c r="C11" s="13" t="s">
        <v>7</v>
      </c>
      <c r="D11" s="243">
        <v>815</v>
      </c>
      <c r="E11" s="244">
        <f>ROUNDDOWN(D11*10.55,0)</f>
        <v>8598</v>
      </c>
      <c r="F11" s="245" t="s">
        <v>5</v>
      </c>
      <c r="G11" s="246">
        <f>ROUNDUP(E11*10%,0)</f>
        <v>860</v>
      </c>
      <c r="H11" s="245" t="s">
        <v>5</v>
      </c>
      <c r="I11" s="246">
        <f>ROUNDUP(E11*20%,0)</f>
        <v>1720</v>
      </c>
      <c r="J11" s="245" t="s">
        <v>5</v>
      </c>
      <c r="K11" s="246">
        <f>ROUNDUP(E11*30%,0)</f>
        <v>2580</v>
      </c>
      <c r="L11" s="247" t="s">
        <v>8</v>
      </c>
      <c r="M11" s="243">
        <v>815</v>
      </c>
      <c r="N11" s="244">
        <f>ROUNDDOWN(M11*10.55,0)</f>
        <v>8598</v>
      </c>
      <c r="O11" s="245" t="s">
        <v>8</v>
      </c>
      <c r="P11" s="246">
        <f>ROUNDUP(N11*10%,0)</f>
        <v>860</v>
      </c>
      <c r="Q11" s="245" t="s">
        <v>8</v>
      </c>
      <c r="R11" s="246">
        <f>ROUNDUP(N11*20%,0)</f>
        <v>1720</v>
      </c>
      <c r="S11" s="245" t="s">
        <v>5</v>
      </c>
      <c r="T11" s="246">
        <f>ROUNDUP(N11*30%,0)</f>
        <v>2580</v>
      </c>
      <c r="U11" s="247" t="s">
        <v>8</v>
      </c>
      <c r="V11" s="248">
        <v>918</v>
      </c>
      <c r="W11" s="244">
        <f>ROUNDDOWN(V11*10.55,0)</f>
        <v>9684</v>
      </c>
      <c r="X11" s="245" t="s">
        <v>8</v>
      </c>
      <c r="Y11" s="246">
        <f>ROUNDUP(W11*10%,0)</f>
        <v>969</v>
      </c>
      <c r="Z11" s="245" t="s">
        <v>8</v>
      </c>
      <c r="AA11" s="246">
        <f>ROUNDUP(W11*20%,0)</f>
        <v>1937</v>
      </c>
      <c r="AB11" s="249" t="s">
        <v>5</v>
      </c>
      <c r="AC11" s="246">
        <f>ROUNDUP(W11*30%,0)</f>
        <v>2906</v>
      </c>
      <c r="AD11" s="247" t="s">
        <v>8</v>
      </c>
      <c r="AE11" s="248">
        <v>918</v>
      </c>
      <c r="AF11" s="244">
        <f>ROUNDDOWN(AE11*10.55,0)</f>
        <v>9684</v>
      </c>
      <c r="AG11" s="245" t="s">
        <v>8</v>
      </c>
      <c r="AH11" s="246">
        <f>ROUNDUP(AF11*10%,0)</f>
        <v>969</v>
      </c>
      <c r="AI11" s="245" t="s">
        <v>8</v>
      </c>
      <c r="AJ11" s="246">
        <f>ROUNDUP(AF11*20%,0)</f>
        <v>1937</v>
      </c>
      <c r="AK11" s="245" t="s">
        <v>5</v>
      </c>
      <c r="AL11" s="246">
        <f>ROUNDUP(AF11*30%,0)</f>
        <v>2906</v>
      </c>
      <c r="AM11" s="247" t="s">
        <v>8</v>
      </c>
    </row>
    <row r="12" spans="2:39" ht="27" customHeight="1" thickBot="1">
      <c r="B12" s="19" t="s">
        <v>11</v>
      </c>
      <c r="C12" s="20" t="s">
        <v>7</v>
      </c>
      <c r="D12" s="251">
        <v>884</v>
      </c>
      <c r="E12" s="252">
        <f>ROUNDDOWN(D12*10.55,0)</f>
        <v>9326</v>
      </c>
      <c r="F12" s="253" t="s">
        <v>5</v>
      </c>
      <c r="G12" s="254">
        <f>ROUNDUP(E12*10%,0)</f>
        <v>933</v>
      </c>
      <c r="H12" s="253" t="s">
        <v>5</v>
      </c>
      <c r="I12" s="254">
        <f>ROUNDUP(E12*20%,0)</f>
        <v>1866</v>
      </c>
      <c r="J12" s="253" t="s">
        <v>5</v>
      </c>
      <c r="K12" s="254">
        <f>ROUNDUP(E12*30%,0)</f>
        <v>2798</v>
      </c>
      <c r="L12" s="255" t="s">
        <v>8</v>
      </c>
      <c r="M12" s="251">
        <v>884</v>
      </c>
      <c r="N12" s="252">
        <f>ROUNDDOWN(M12*10.55,0)</f>
        <v>9326</v>
      </c>
      <c r="O12" s="253" t="s">
        <v>8</v>
      </c>
      <c r="P12" s="254">
        <f>ROUNDUP(N12*10%,0)</f>
        <v>933</v>
      </c>
      <c r="Q12" s="253" t="s">
        <v>8</v>
      </c>
      <c r="R12" s="254">
        <f>ROUNDUP(N12*20%,0)</f>
        <v>1866</v>
      </c>
      <c r="S12" s="253" t="s">
        <v>5</v>
      </c>
      <c r="T12" s="254">
        <f>ROUNDUP(N12*30%,0)</f>
        <v>2798</v>
      </c>
      <c r="U12" s="255" t="s">
        <v>8</v>
      </c>
      <c r="V12" s="256">
        <v>987</v>
      </c>
      <c r="W12" s="252">
        <f>ROUNDDOWN(V12*10.55,0)</f>
        <v>10412</v>
      </c>
      <c r="X12" s="253" t="s">
        <v>8</v>
      </c>
      <c r="Y12" s="254">
        <f>ROUNDUP(W12*10%,0)</f>
        <v>1042</v>
      </c>
      <c r="Z12" s="253" t="s">
        <v>8</v>
      </c>
      <c r="AA12" s="254">
        <f>ROUNDUP(W12*20%,0)</f>
        <v>2083</v>
      </c>
      <c r="AB12" s="257" t="s">
        <v>5</v>
      </c>
      <c r="AC12" s="254">
        <f>ROUNDUP(W12*30%,0)</f>
        <v>3124</v>
      </c>
      <c r="AD12" s="255" t="s">
        <v>8</v>
      </c>
      <c r="AE12" s="256">
        <v>987</v>
      </c>
      <c r="AF12" s="252">
        <f>ROUNDDOWN(AE12*10.55,0)</f>
        <v>10412</v>
      </c>
      <c r="AG12" s="253" t="s">
        <v>8</v>
      </c>
      <c r="AH12" s="254">
        <f>ROUNDUP(AF12*10%,0)</f>
        <v>1042</v>
      </c>
      <c r="AI12" s="253" t="s">
        <v>8</v>
      </c>
      <c r="AJ12" s="254">
        <f>ROUNDUP(AF12*20%,0)</f>
        <v>2083</v>
      </c>
      <c r="AK12" s="253" t="s">
        <v>5</v>
      </c>
      <c r="AL12" s="254">
        <f>ROUNDUP(AF12*30%,0)</f>
        <v>3124</v>
      </c>
      <c r="AM12" s="255" t="s">
        <v>8</v>
      </c>
    </row>
    <row r="13" spans="2:39" ht="9.75" customHeight="1">
      <c r="B13" s="66"/>
      <c r="C13" s="66"/>
      <c r="D13" s="134"/>
      <c r="E13" s="68"/>
      <c r="F13" s="68"/>
      <c r="G13" s="68"/>
      <c r="H13" s="68"/>
      <c r="I13" s="68"/>
      <c r="J13" s="68"/>
      <c r="K13" s="68"/>
      <c r="L13" s="68"/>
      <c r="M13" s="68"/>
      <c r="N13" s="68"/>
      <c r="O13" s="68"/>
      <c r="P13" s="68"/>
      <c r="Q13" s="68"/>
      <c r="R13" s="68"/>
      <c r="S13" s="68"/>
      <c r="T13" s="68"/>
      <c r="U13" s="68"/>
      <c r="V13" s="68"/>
      <c r="W13" s="68"/>
      <c r="X13" s="68"/>
      <c r="Y13" s="68"/>
      <c r="Z13" s="68"/>
      <c r="AA13" s="68"/>
      <c r="AB13" s="70"/>
      <c r="AC13" s="68"/>
      <c r="AD13" s="68"/>
      <c r="AE13" s="135"/>
      <c r="AF13" s="68"/>
      <c r="AG13" s="68"/>
      <c r="AH13" s="68"/>
      <c r="AI13" s="68"/>
      <c r="AJ13" s="68"/>
      <c r="AK13" s="68"/>
      <c r="AL13" s="68"/>
      <c r="AM13" s="68"/>
    </row>
    <row r="14" spans="2:39" s="349" customFormat="1" ht="19.5" customHeight="1">
      <c r="B14" s="620" t="s">
        <v>169</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350"/>
    </row>
    <row r="15" spans="2:39" s="349" customFormat="1" ht="39.75" customHeight="1">
      <c r="B15" s="620" t="s">
        <v>178</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350"/>
    </row>
    <row r="16" spans="2:39" s="349" customFormat="1" ht="19.5" customHeight="1">
      <c r="B16" s="620" t="s">
        <v>170</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350"/>
    </row>
    <row r="17" spans="2:38" ht="19.5" customHeight="1">
      <c r="B17" s="627" t="s">
        <v>167</v>
      </c>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row>
    <row r="18" spans="2:38" ht="19.5" customHeight="1">
      <c r="B18" s="627" t="s">
        <v>168</v>
      </c>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row>
    <row r="19" spans="2:38" ht="19.5" customHeight="1">
      <c r="B19" s="620" t="s">
        <v>172</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row>
    <row r="20" spans="2:38" ht="19.5" customHeight="1">
      <c r="B20" s="628" t="s">
        <v>171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row>
    <row r="21" spans="2:37" ht="9" customHeight="1">
      <c r="B21" s="66"/>
      <c r="C21" s="66"/>
      <c r="D21" s="67"/>
      <c r="E21" s="68"/>
      <c r="F21" s="68"/>
      <c r="G21" s="68"/>
      <c r="H21" s="68"/>
      <c r="I21" s="68"/>
      <c r="J21" s="68"/>
      <c r="K21" s="68"/>
      <c r="L21" s="68"/>
      <c r="M21" s="69"/>
      <c r="N21" s="68"/>
      <c r="O21" s="68"/>
      <c r="P21" s="68"/>
      <c r="Q21" s="68"/>
      <c r="R21" s="68"/>
      <c r="S21" s="68"/>
      <c r="T21" s="68"/>
      <c r="U21" s="68"/>
      <c r="V21" s="69"/>
      <c r="W21" s="68"/>
      <c r="X21" s="68"/>
      <c r="Y21" s="68"/>
      <c r="Z21" s="68"/>
      <c r="AA21" s="68"/>
      <c r="AB21" s="70"/>
      <c r="AC21" s="70"/>
      <c r="AD21" s="70"/>
      <c r="AE21" s="71"/>
      <c r="AF21" s="68"/>
      <c r="AG21" s="68"/>
      <c r="AH21" s="68"/>
      <c r="AI21" s="68"/>
      <c r="AJ21" s="68"/>
      <c r="AK21" s="68"/>
    </row>
    <row r="22" ht="15" customHeight="1">
      <c r="B22" s="72" t="s">
        <v>12</v>
      </c>
    </row>
    <row r="23" spans="2:39" ht="18.75" customHeight="1">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1"/>
      <c r="AA23" s="532" t="s">
        <v>72</v>
      </c>
      <c r="AB23" s="530"/>
      <c r="AC23" s="530"/>
      <c r="AD23" s="530"/>
      <c r="AE23" s="531"/>
      <c r="AF23" s="533" t="s">
        <v>75</v>
      </c>
      <c r="AG23" s="534"/>
      <c r="AH23" s="693" t="s">
        <v>71</v>
      </c>
      <c r="AI23" s="694"/>
      <c r="AJ23" s="694"/>
      <c r="AK23" s="694"/>
      <c r="AL23" s="694"/>
      <c r="AM23" s="695"/>
    </row>
    <row r="24" spans="2:39" ht="13.5" thickBo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7"/>
      <c r="AA24" s="538" t="s">
        <v>162</v>
      </c>
      <c r="AB24" s="539"/>
      <c r="AC24" s="539"/>
      <c r="AD24" s="539"/>
      <c r="AE24" s="540"/>
      <c r="AF24" s="541" t="s">
        <v>74</v>
      </c>
      <c r="AG24" s="542"/>
      <c r="AH24" s="625" t="s">
        <v>65</v>
      </c>
      <c r="AI24" s="625"/>
      <c r="AJ24" s="625" t="s">
        <v>66</v>
      </c>
      <c r="AK24" s="676"/>
      <c r="AL24" s="722" t="s">
        <v>112</v>
      </c>
      <c r="AM24" s="723"/>
    </row>
    <row r="25" spans="2:39" ht="24.75" customHeight="1" thickTop="1">
      <c r="B25" s="612" t="s">
        <v>179</v>
      </c>
      <c r="C25" s="613"/>
      <c r="D25" s="613"/>
      <c r="E25" s="614"/>
      <c r="F25" s="58"/>
      <c r="G25" s="85"/>
      <c r="H25" s="85"/>
      <c r="I25" s="609" t="s">
        <v>14</v>
      </c>
      <c r="J25" s="609"/>
      <c r="K25" s="609"/>
      <c r="L25" s="609"/>
      <c r="M25" s="609"/>
      <c r="N25" s="609"/>
      <c r="O25" s="609"/>
      <c r="P25" s="609"/>
      <c r="Q25" s="609"/>
      <c r="R25" s="609"/>
      <c r="S25" s="609"/>
      <c r="T25" s="609"/>
      <c r="U25" s="609"/>
      <c r="V25" s="609"/>
      <c r="W25" s="609"/>
      <c r="X25" s="609"/>
      <c r="Y25" s="77"/>
      <c r="Z25" s="77"/>
      <c r="AA25" s="59"/>
      <c r="AB25" s="610" t="s">
        <v>15</v>
      </c>
      <c r="AC25" s="610"/>
      <c r="AD25" s="610"/>
      <c r="AE25" s="611"/>
      <c r="AF25" s="60">
        <f aca="true" t="shared" si="0" ref="AF25:AF57">ROUNDDOWN(AB25*10.55,0)</f>
        <v>126</v>
      </c>
      <c r="AG25" s="61" t="s">
        <v>5</v>
      </c>
      <c r="AH25" s="92">
        <f>ROUNDUP(AF25*10%,0)</f>
        <v>13</v>
      </c>
      <c r="AI25" s="61" t="s">
        <v>8</v>
      </c>
      <c r="AJ25" s="62">
        <f>ROUNDUP(AF25*20%,0)</f>
        <v>26</v>
      </c>
      <c r="AK25" s="113" t="s">
        <v>5</v>
      </c>
      <c r="AL25" s="133">
        <f>ROUNDUP(AF25*30%,0)</f>
        <v>38</v>
      </c>
      <c r="AM25" s="139" t="s">
        <v>5</v>
      </c>
    </row>
    <row r="26" spans="2:39" ht="24.75" customHeight="1">
      <c r="B26" s="523" t="s">
        <v>59</v>
      </c>
      <c r="C26" s="524"/>
      <c r="D26" s="524"/>
      <c r="E26" s="525"/>
      <c r="F26" s="32"/>
      <c r="G26" s="78"/>
      <c r="H26" s="78"/>
      <c r="I26" s="526" t="s">
        <v>14</v>
      </c>
      <c r="J26" s="526"/>
      <c r="K26" s="526"/>
      <c r="L26" s="526"/>
      <c r="M26" s="526"/>
      <c r="N26" s="526"/>
      <c r="O26" s="526"/>
      <c r="P26" s="526"/>
      <c r="Q26" s="526"/>
      <c r="R26" s="526"/>
      <c r="S26" s="526"/>
      <c r="T26" s="526"/>
      <c r="U26" s="526"/>
      <c r="V26" s="526"/>
      <c r="W26" s="526"/>
      <c r="X26" s="526"/>
      <c r="Y26" s="84"/>
      <c r="Z26" s="84"/>
      <c r="AA26" s="74"/>
      <c r="AB26" s="449" t="s">
        <v>60</v>
      </c>
      <c r="AC26" s="449"/>
      <c r="AD26" s="449"/>
      <c r="AE26" s="598"/>
      <c r="AF26" s="34">
        <f t="shared" si="0"/>
        <v>590</v>
      </c>
      <c r="AG26" s="40" t="s">
        <v>5</v>
      </c>
      <c r="AH26" s="93">
        <f aca="true" t="shared" si="1" ref="AH26:AH57">ROUNDUP(AF26*10%,0)</f>
        <v>59</v>
      </c>
      <c r="AI26" s="40" t="s">
        <v>8</v>
      </c>
      <c r="AJ26" s="64">
        <f aca="true" t="shared" si="2" ref="AJ26:AJ57">ROUNDUP(AF26*20%,0)</f>
        <v>118</v>
      </c>
      <c r="AK26" s="114" t="s">
        <v>5</v>
      </c>
      <c r="AL26" s="131">
        <f>ROUNDUP(AF26*30%,0)</f>
        <v>177</v>
      </c>
      <c r="AM26" s="120" t="s">
        <v>8</v>
      </c>
    </row>
    <row r="27" spans="2:39" ht="24.75" customHeight="1">
      <c r="B27" s="602" t="s">
        <v>16</v>
      </c>
      <c r="C27" s="603"/>
      <c r="D27" s="603"/>
      <c r="E27" s="575"/>
      <c r="F27" s="161"/>
      <c r="G27" s="82"/>
      <c r="H27" s="82"/>
      <c r="I27" s="571" t="s">
        <v>14</v>
      </c>
      <c r="J27" s="530"/>
      <c r="K27" s="530"/>
      <c r="L27" s="530"/>
      <c r="M27" s="530"/>
      <c r="N27" s="530"/>
      <c r="O27" s="530"/>
      <c r="P27" s="530"/>
      <c r="Q27" s="530"/>
      <c r="R27" s="530"/>
      <c r="S27" s="530"/>
      <c r="T27" s="530"/>
      <c r="U27" s="530"/>
      <c r="V27" s="530"/>
      <c r="W27" s="530"/>
      <c r="X27" s="530"/>
      <c r="Y27" s="138"/>
      <c r="Z27" s="138"/>
      <c r="AA27" s="162"/>
      <c r="AB27" s="604" t="s">
        <v>18</v>
      </c>
      <c r="AC27" s="604"/>
      <c r="AD27" s="604"/>
      <c r="AE27" s="605"/>
      <c r="AF27" s="163">
        <f t="shared" si="0"/>
        <v>42</v>
      </c>
      <c r="AG27" s="42" t="s">
        <v>5</v>
      </c>
      <c r="AH27" s="95">
        <f t="shared" si="1"/>
        <v>5</v>
      </c>
      <c r="AI27" s="42" t="s">
        <v>8</v>
      </c>
      <c r="AJ27" s="164">
        <f t="shared" si="2"/>
        <v>9</v>
      </c>
      <c r="AK27" s="165" t="s">
        <v>5</v>
      </c>
      <c r="AL27" s="157">
        <f aca="true" t="shared" si="3" ref="AL27:AL57">ROUNDUP(AF27*30%,0)</f>
        <v>13</v>
      </c>
      <c r="AM27" s="143" t="s">
        <v>8</v>
      </c>
    </row>
    <row r="28" spans="2:39" ht="24.75" customHeight="1">
      <c r="B28" s="588" t="s">
        <v>19</v>
      </c>
      <c r="C28" s="599"/>
      <c r="D28" s="599"/>
      <c r="E28" s="600"/>
      <c r="F28" s="145"/>
      <c r="G28" s="144"/>
      <c r="H28" s="144"/>
      <c r="I28" s="552" t="s">
        <v>14</v>
      </c>
      <c r="J28" s="601"/>
      <c r="K28" s="601"/>
      <c r="L28" s="601"/>
      <c r="M28" s="601"/>
      <c r="N28" s="601"/>
      <c r="O28" s="601"/>
      <c r="P28" s="601"/>
      <c r="Q28" s="601"/>
      <c r="R28" s="601"/>
      <c r="S28" s="601"/>
      <c r="T28" s="601"/>
      <c r="U28" s="601"/>
      <c r="V28" s="601"/>
      <c r="W28" s="601"/>
      <c r="X28" s="601"/>
      <c r="Y28" s="155"/>
      <c r="Z28" s="155"/>
      <c r="AA28" s="156"/>
      <c r="AB28" s="554" t="s">
        <v>20</v>
      </c>
      <c r="AC28" s="554"/>
      <c r="AD28" s="554"/>
      <c r="AE28" s="591"/>
      <c r="AF28" s="148">
        <f t="shared" si="0"/>
        <v>84</v>
      </c>
      <c r="AG28" s="149" t="s">
        <v>5</v>
      </c>
      <c r="AH28" s="150">
        <f t="shared" si="1"/>
        <v>9</v>
      </c>
      <c r="AI28" s="149" t="s">
        <v>8</v>
      </c>
      <c r="AJ28" s="151">
        <f t="shared" si="2"/>
        <v>17</v>
      </c>
      <c r="AK28" s="152" t="s">
        <v>5</v>
      </c>
      <c r="AL28" s="158">
        <f t="shared" si="3"/>
        <v>26</v>
      </c>
      <c r="AM28" s="154" t="s">
        <v>8</v>
      </c>
    </row>
    <row r="29" spans="2:39" ht="24.75" customHeight="1">
      <c r="B29" s="588" t="s">
        <v>95</v>
      </c>
      <c r="C29" s="589"/>
      <c r="D29" s="589"/>
      <c r="E29" s="590"/>
      <c r="F29" s="145"/>
      <c r="G29" s="144"/>
      <c r="H29" s="144"/>
      <c r="I29" s="552" t="s">
        <v>14</v>
      </c>
      <c r="J29" s="553"/>
      <c r="K29" s="553"/>
      <c r="L29" s="553"/>
      <c r="M29" s="553"/>
      <c r="N29" s="553"/>
      <c r="O29" s="553"/>
      <c r="P29" s="553"/>
      <c r="Q29" s="553"/>
      <c r="R29" s="553"/>
      <c r="S29" s="553"/>
      <c r="T29" s="553"/>
      <c r="U29" s="553"/>
      <c r="V29" s="553"/>
      <c r="W29" s="553"/>
      <c r="X29" s="553"/>
      <c r="Y29" s="146"/>
      <c r="Z29" s="146"/>
      <c r="AA29" s="147"/>
      <c r="AB29" s="554" t="s">
        <v>44</v>
      </c>
      <c r="AC29" s="554"/>
      <c r="AD29" s="554"/>
      <c r="AE29" s="591"/>
      <c r="AF29" s="187">
        <f t="shared" si="0"/>
        <v>126</v>
      </c>
      <c r="AG29" s="188" t="s">
        <v>5</v>
      </c>
      <c r="AH29" s="189">
        <f t="shared" si="1"/>
        <v>13</v>
      </c>
      <c r="AI29" s="188" t="s">
        <v>8</v>
      </c>
      <c r="AJ29" s="190">
        <f t="shared" si="2"/>
        <v>26</v>
      </c>
      <c r="AK29" s="191" t="s">
        <v>5</v>
      </c>
      <c r="AL29" s="158">
        <f t="shared" si="3"/>
        <v>38</v>
      </c>
      <c r="AM29" s="154" t="s">
        <v>8</v>
      </c>
    </row>
    <row r="30" spans="2:39" ht="24.75" customHeight="1">
      <c r="B30" s="588" t="s">
        <v>96</v>
      </c>
      <c r="C30" s="589"/>
      <c r="D30" s="589"/>
      <c r="E30" s="590"/>
      <c r="F30" s="145"/>
      <c r="G30" s="144"/>
      <c r="H30" s="144"/>
      <c r="I30" s="552" t="s">
        <v>14</v>
      </c>
      <c r="J30" s="553"/>
      <c r="K30" s="553"/>
      <c r="L30" s="553"/>
      <c r="M30" s="553"/>
      <c r="N30" s="553"/>
      <c r="O30" s="553"/>
      <c r="P30" s="553"/>
      <c r="Q30" s="553"/>
      <c r="R30" s="553"/>
      <c r="S30" s="553"/>
      <c r="T30" s="553"/>
      <c r="U30" s="553"/>
      <c r="V30" s="553"/>
      <c r="W30" s="553"/>
      <c r="X30" s="553"/>
      <c r="Y30" s="146"/>
      <c r="Z30" s="146"/>
      <c r="AA30" s="147"/>
      <c r="AB30" s="554" t="s">
        <v>47</v>
      </c>
      <c r="AC30" s="554"/>
      <c r="AD30" s="554"/>
      <c r="AE30" s="591"/>
      <c r="AF30" s="187">
        <f t="shared" si="0"/>
        <v>63</v>
      </c>
      <c r="AG30" s="188" t="s">
        <v>5</v>
      </c>
      <c r="AH30" s="189">
        <f t="shared" si="1"/>
        <v>7</v>
      </c>
      <c r="AI30" s="188" t="s">
        <v>8</v>
      </c>
      <c r="AJ30" s="190">
        <f t="shared" si="2"/>
        <v>13</v>
      </c>
      <c r="AK30" s="192" t="s">
        <v>5</v>
      </c>
      <c r="AL30" s="158">
        <f t="shared" si="3"/>
        <v>19</v>
      </c>
      <c r="AM30" s="154" t="s">
        <v>8</v>
      </c>
    </row>
    <row r="31" spans="2:39" ht="24.75" customHeight="1">
      <c r="B31" s="588" t="s">
        <v>97</v>
      </c>
      <c r="C31" s="589"/>
      <c r="D31" s="589"/>
      <c r="E31" s="590"/>
      <c r="F31" s="145"/>
      <c r="G31" s="144"/>
      <c r="H31" s="144"/>
      <c r="I31" s="552" t="s">
        <v>14</v>
      </c>
      <c r="J31" s="553"/>
      <c r="K31" s="553"/>
      <c r="L31" s="553"/>
      <c r="M31" s="553"/>
      <c r="N31" s="553"/>
      <c r="O31" s="553"/>
      <c r="P31" s="553"/>
      <c r="Q31" s="553"/>
      <c r="R31" s="553"/>
      <c r="S31" s="553"/>
      <c r="T31" s="553"/>
      <c r="U31" s="553"/>
      <c r="V31" s="553"/>
      <c r="W31" s="553"/>
      <c r="X31" s="553"/>
      <c r="Y31" s="146"/>
      <c r="Z31" s="146"/>
      <c r="AA31" s="147"/>
      <c r="AB31" s="554" t="s">
        <v>33</v>
      </c>
      <c r="AC31" s="554"/>
      <c r="AD31" s="554"/>
      <c r="AE31" s="591"/>
      <c r="AF31" s="187">
        <f t="shared" si="0"/>
        <v>242</v>
      </c>
      <c r="AG31" s="188" t="s">
        <v>5</v>
      </c>
      <c r="AH31" s="189">
        <f t="shared" si="1"/>
        <v>25</v>
      </c>
      <c r="AI31" s="188" t="s">
        <v>8</v>
      </c>
      <c r="AJ31" s="190">
        <f t="shared" si="2"/>
        <v>49</v>
      </c>
      <c r="AK31" s="191" t="s">
        <v>5</v>
      </c>
      <c r="AL31" s="158">
        <f t="shared" si="3"/>
        <v>73</v>
      </c>
      <c r="AM31" s="154" t="s">
        <v>8</v>
      </c>
    </row>
    <row r="32" spans="2:39" ht="24.75" customHeight="1">
      <c r="B32" s="592" t="s">
        <v>98</v>
      </c>
      <c r="C32" s="593"/>
      <c r="D32" s="593"/>
      <c r="E32" s="594"/>
      <c r="F32" s="43"/>
      <c r="G32" s="83"/>
      <c r="H32" s="83"/>
      <c r="I32" s="569" t="s">
        <v>14</v>
      </c>
      <c r="J32" s="595"/>
      <c r="K32" s="595"/>
      <c r="L32" s="595"/>
      <c r="M32" s="595"/>
      <c r="N32" s="595"/>
      <c r="O32" s="595"/>
      <c r="P32" s="595"/>
      <c r="Q32" s="595"/>
      <c r="R32" s="595"/>
      <c r="S32" s="595"/>
      <c r="T32" s="595"/>
      <c r="U32" s="595"/>
      <c r="V32" s="595"/>
      <c r="W32" s="595"/>
      <c r="X32" s="595"/>
      <c r="Y32" s="193"/>
      <c r="Z32" s="193"/>
      <c r="AA32" s="194"/>
      <c r="AB32" s="567" t="s">
        <v>86</v>
      </c>
      <c r="AC32" s="567"/>
      <c r="AD32" s="567"/>
      <c r="AE32" s="568"/>
      <c r="AF32" s="195">
        <f t="shared" si="0"/>
        <v>137</v>
      </c>
      <c r="AG32" s="196" t="s">
        <v>5</v>
      </c>
      <c r="AH32" s="197">
        <f t="shared" si="1"/>
        <v>14</v>
      </c>
      <c r="AI32" s="196" t="s">
        <v>8</v>
      </c>
      <c r="AJ32" s="198">
        <f t="shared" si="2"/>
        <v>28</v>
      </c>
      <c r="AK32" s="199" t="s">
        <v>5</v>
      </c>
      <c r="AL32" s="132">
        <f t="shared" si="3"/>
        <v>42</v>
      </c>
      <c r="AM32" s="126" t="s">
        <v>8</v>
      </c>
    </row>
    <row r="33" spans="2:39" ht="24.75" customHeight="1">
      <c r="B33" s="523" t="s">
        <v>61</v>
      </c>
      <c r="C33" s="524"/>
      <c r="D33" s="524"/>
      <c r="E33" s="525"/>
      <c r="F33" s="32"/>
      <c r="G33" s="78"/>
      <c r="H33" s="78"/>
      <c r="I33" s="526" t="s">
        <v>14</v>
      </c>
      <c r="J33" s="526"/>
      <c r="K33" s="526"/>
      <c r="L33" s="526"/>
      <c r="M33" s="526"/>
      <c r="N33" s="526"/>
      <c r="O33" s="526"/>
      <c r="P33" s="526"/>
      <c r="Q33" s="526"/>
      <c r="R33" s="526"/>
      <c r="S33" s="526"/>
      <c r="T33" s="526"/>
      <c r="U33" s="526"/>
      <c r="V33" s="526"/>
      <c r="W33" s="526"/>
      <c r="X33" s="526"/>
      <c r="Y33" s="84"/>
      <c r="Z33" s="84"/>
      <c r="AA33" s="74"/>
      <c r="AB33" s="449" t="s">
        <v>85</v>
      </c>
      <c r="AC33" s="449"/>
      <c r="AD33" s="449"/>
      <c r="AE33" s="598"/>
      <c r="AF33" s="215">
        <f t="shared" si="0"/>
        <v>611</v>
      </c>
      <c r="AG33" s="232" t="s">
        <v>5</v>
      </c>
      <c r="AH33" s="233">
        <f t="shared" si="1"/>
        <v>62</v>
      </c>
      <c r="AI33" s="232" t="s">
        <v>8</v>
      </c>
      <c r="AJ33" s="264">
        <f t="shared" si="2"/>
        <v>123</v>
      </c>
      <c r="AK33" s="265" t="s">
        <v>5</v>
      </c>
      <c r="AL33" s="131">
        <f t="shared" si="3"/>
        <v>184</v>
      </c>
      <c r="AM33" s="120" t="s">
        <v>8</v>
      </c>
    </row>
    <row r="34" spans="2:39" ht="24.75" customHeight="1">
      <c r="B34" s="562" t="s">
        <v>136</v>
      </c>
      <c r="C34" s="596"/>
      <c r="D34" s="596"/>
      <c r="E34" s="597"/>
      <c r="F34" s="36"/>
      <c r="G34" s="80"/>
      <c r="H34" s="80"/>
      <c r="I34" s="571" t="s">
        <v>118</v>
      </c>
      <c r="J34" s="579"/>
      <c r="K34" s="579"/>
      <c r="L34" s="579"/>
      <c r="M34" s="579"/>
      <c r="N34" s="579"/>
      <c r="O34" s="579"/>
      <c r="P34" s="579"/>
      <c r="Q34" s="579"/>
      <c r="R34" s="579"/>
      <c r="S34" s="579"/>
      <c r="T34" s="579"/>
      <c r="U34" s="579"/>
      <c r="V34" s="579"/>
      <c r="W34" s="579"/>
      <c r="X34" s="579"/>
      <c r="Y34" s="140"/>
      <c r="Z34" s="140"/>
      <c r="AA34" s="141"/>
      <c r="AB34" s="580" t="s">
        <v>86</v>
      </c>
      <c r="AC34" s="580"/>
      <c r="AD34" s="580"/>
      <c r="AE34" s="581"/>
      <c r="AF34" s="200">
        <f t="shared" si="0"/>
        <v>137</v>
      </c>
      <c r="AG34" s="201" t="s">
        <v>5</v>
      </c>
      <c r="AH34" s="202">
        <f t="shared" si="1"/>
        <v>14</v>
      </c>
      <c r="AI34" s="201" t="s">
        <v>8</v>
      </c>
      <c r="AJ34" s="203">
        <f t="shared" si="2"/>
        <v>28</v>
      </c>
      <c r="AK34" s="204" t="s">
        <v>5</v>
      </c>
      <c r="AL34" s="157">
        <f t="shared" si="3"/>
        <v>42</v>
      </c>
      <c r="AM34" s="143" t="s">
        <v>8</v>
      </c>
    </row>
    <row r="35" spans="2:39" ht="24.75" customHeight="1">
      <c r="B35" s="588" t="s">
        <v>137</v>
      </c>
      <c r="C35" s="589"/>
      <c r="D35" s="589"/>
      <c r="E35" s="590"/>
      <c r="F35" s="145"/>
      <c r="G35" s="144"/>
      <c r="H35" s="144"/>
      <c r="I35" s="552" t="s">
        <v>118</v>
      </c>
      <c r="J35" s="553"/>
      <c r="K35" s="553"/>
      <c r="L35" s="553"/>
      <c r="M35" s="553"/>
      <c r="N35" s="553"/>
      <c r="O35" s="553"/>
      <c r="P35" s="553"/>
      <c r="Q35" s="553"/>
      <c r="R35" s="553"/>
      <c r="S35" s="553"/>
      <c r="T35" s="553"/>
      <c r="U35" s="553"/>
      <c r="V35" s="553"/>
      <c r="W35" s="553"/>
      <c r="X35" s="553"/>
      <c r="Y35" s="146"/>
      <c r="Z35" s="146"/>
      <c r="AA35" s="147"/>
      <c r="AB35" s="554" t="s">
        <v>21</v>
      </c>
      <c r="AC35" s="554"/>
      <c r="AD35" s="554"/>
      <c r="AE35" s="591"/>
      <c r="AF35" s="187">
        <f t="shared" si="0"/>
        <v>189</v>
      </c>
      <c r="AG35" s="188" t="s">
        <v>5</v>
      </c>
      <c r="AH35" s="189">
        <f t="shared" si="1"/>
        <v>19</v>
      </c>
      <c r="AI35" s="188" t="s">
        <v>8</v>
      </c>
      <c r="AJ35" s="190">
        <f t="shared" si="2"/>
        <v>38</v>
      </c>
      <c r="AK35" s="192" t="s">
        <v>5</v>
      </c>
      <c r="AL35" s="158">
        <f t="shared" si="3"/>
        <v>57</v>
      </c>
      <c r="AM35" s="154" t="s">
        <v>8</v>
      </c>
    </row>
    <row r="36" spans="2:39" ht="24.75" customHeight="1">
      <c r="B36" s="588" t="s">
        <v>101</v>
      </c>
      <c r="C36" s="589"/>
      <c r="D36" s="589"/>
      <c r="E36" s="590"/>
      <c r="F36" s="145"/>
      <c r="G36" s="144"/>
      <c r="H36" s="144"/>
      <c r="I36" s="552" t="s">
        <v>117</v>
      </c>
      <c r="J36" s="553"/>
      <c r="K36" s="553"/>
      <c r="L36" s="553"/>
      <c r="M36" s="553"/>
      <c r="N36" s="553"/>
      <c r="O36" s="553"/>
      <c r="P36" s="553"/>
      <c r="Q36" s="553"/>
      <c r="R36" s="553"/>
      <c r="S36" s="553"/>
      <c r="T36" s="553"/>
      <c r="U36" s="553"/>
      <c r="V36" s="553"/>
      <c r="W36" s="553"/>
      <c r="X36" s="553"/>
      <c r="Y36" s="146"/>
      <c r="Z36" s="146"/>
      <c r="AA36" s="147"/>
      <c r="AB36" s="554" t="s">
        <v>103</v>
      </c>
      <c r="AC36" s="554"/>
      <c r="AD36" s="554"/>
      <c r="AE36" s="591"/>
      <c r="AF36" s="187">
        <f t="shared" si="0"/>
        <v>158</v>
      </c>
      <c r="AG36" s="188" t="s">
        <v>5</v>
      </c>
      <c r="AH36" s="189">
        <f t="shared" si="1"/>
        <v>16</v>
      </c>
      <c r="AI36" s="188" t="s">
        <v>8</v>
      </c>
      <c r="AJ36" s="190">
        <f t="shared" si="2"/>
        <v>32</v>
      </c>
      <c r="AK36" s="192" t="s">
        <v>5</v>
      </c>
      <c r="AL36" s="158">
        <f t="shared" si="3"/>
        <v>48</v>
      </c>
      <c r="AM36" s="154" t="s">
        <v>8</v>
      </c>
    </row>
    <row r="37" spans="2:39" ht="24.75" customHeight="1">
      <c r="B37" s="592" t="s">
        <v>102</v>
      </c>
      <c r="C37" s="593"/>
      <c r="D37" s="593"/>
      <c r="E37" s="594"/>
      <c r="F37" s="43"/>
      <c r="G37" s="83"/>
      <c r="H37" s="83"/>
      <c r="I37" s="569" t="s">
        <v>118</v>
      </c>
      <c r="J37" s="595"/>
      <c r="K37" s="595"/>
      <c r="L37" s="595"/>
      <c r="M37" s="595"/>
      <c r="N37" s="595"/>
      <c r="O37" s="595"/>
      <c r="P37" s="595"/>
      <c r="Q37" s="595"/>
      <c r="R37" s="595"/>
      <c r="S37" s="595"/>
      <c r="T37" s="595"/>
      <c r="U37" s="595"/>
      <c r="V37" s="595"/>
      <c r="W37" s="595"/>
      <c r="X37" s="595"/>
      <c r="Y37" s="193"/>
      <c r="Z37" s="193"/>
      <c r="AA37" s="194"/>
      <c r="AB37" s="567" t="s">
        <v>104</v>
      </c>
      <c r="AC37" s="567"/>
      <c r="AD37" s="567"/>
      <c r="AE37" s="568"/>
      <c r="AF37" s="195">
        <f t="shared" si="0"/>
        <v>211</v>
      </c>
      <c r="AG37" s="196" t="s">
        <v>5</v>
      </c>
      <c r="AH37" s="197">
        <f t="shared" si="1"/>
        <v>22</v>
      </c>
      <c r="AI37" s="196" t="s">
        <v>8</v>
      </c>
      <c r="AJ37" s="198">
        <f t="shared" si="2"/>
        <v>43</v>
      </c>
      <c r="AK37" s="199" t="s">
        <v>5</v>
      </c>
      <c r="AL37" s="132">
        <f t="shared" si="3"/>
        <v>64</v>
      </c>
      <c r="AM37" s="126" t="s">
        <v>8</v>
      </c>
    </row>
    <row r="38" spans="2:39" s="284" customFormat="1" ht="24.75" customHeight="1">
      <c r="B38" s="400" t="s">
        <v>132</v>
      </c>
      <c r="C38" s="401"/>
      <c r="D38" s="401"/>
      <c r="E38" s="401"/>
      <c r="F38" s="278"/>
      <c r="G38" s="351"/>
      <c r="H38" s="351"/>
      <c r="I38" s="401" t="s">
        <v>135</v>
      </c>
      <c r="J38" s="402"/>
      <c r="K38" s="402"/>
      <c r="L38" s="402"/>
      <c r="M38" s="402"/>
      <c r="N38" s="402"/>
      <c r="O38" s="402"/>
      <c r="P38" s="402"/>
      <c r="Q38" s="402"/>
      <c r="R38" s="402"/>
      <c r="S38" s="402"/>
      <c r="T38" s="402"/>
      <c r="U38" s="402"/>
      <c r="V38" s="402"/>
      <c r="W38" s="402"/>
      <c r="X38" s="402"/>
      <c r="Y38" s="352"/>
      <c r="Z38" s="352"/>
      <c r="AA38" s="281"/>
      <c r="AB38" s="403" t="s">
        <v>133</v>
      </c>
      <c r="AC38" s="403"/>
      <c r="AD38" s="403"/>
      <c r="AE38" s="424"/>
      <c r="AF38" s="37">
        <f t="shared" si="0"/>
        <v>1055</v>
      </c>
      <c r="AG38" s="38" t="s">
        <v>5</v>
      </c>
      <c r="AH38" s="97">
        <f t="shared" si="1"/>
        <v>106</v>
      </c>
      <c r="AI38" s="38" t="s">
        <v>8</v>
      </c>
      <c r="AJ38" s="39">
        <f t="shared" si="2"/>
        <v>211</v>
      </c>
      <c r="AK38" s="118" t="s">
        <v>5</v>
      </c>
      <c r="AL38" s="344">
        <f t="shared" si="3"/>
        <v>317</v>
      </c>
      <c r="AM38" s="283" t="s">
        <v>8</v>
      </c>
    </row>
    <row r="39" spans="2:39" s="284" customFormat="1" ht="40.5" customHeight="1">
      <c r="B39" s="472" t="s">
        <v>183</v>
      </c>
      <c r="C39" s="473"/>
      <c r="D39" s="473"/>
      <c r="E39" s="473"/>
      <c r="F39" s="285"/>
      <c r="G39" s="353"/>
      <c r="H39" s="353"/>
      <c r="I39" s="473" t="s">
        <v>115</v>
      </c>
      <c r="J39" s="474"/>
      <c r="K39" s="474"/>
      <c r="L39" s="474"/>
      <c r="M39" s="474"/>
      <c r="N39" s="474"/>
      <c r="O39" s="474"/>
      <c r="P39" s="474"/>
      <c r="Q39" s="474"/>
      <c r="R39" s="474"/>
      <c r="S39" s="474"/>
      <c r="T39" s="474"/>
      <c r="U39" s="474"/>
      <c r="V39" s="474"/>
      <c r="W39" s="474"/>
      <c r="X39" s="474"/>
      <c r="Y39" s="354"/>
      <c r="Z39" s="354"/>
      <c r="AA39" s="288"/>
      <c r="AB39" s="485" t="s">
        <v>134</v>
      </c>
      <c r="AC39" s="485"/>
      <c r="AD39" s="485"/>
      <c r="AE39" s="486"/>
      <c r="AF39" s="289">
        <f t="shared" si="0"/>
        <v>2110</v>
      </c>
      <c r="AG39" s="290" t="s">
        <v>5</v>
      </c>
      <c r="AH39" s="291">
        <f>ROUNDUP(AF39*10%,0)</f>
        <v>211</v>
      </c>
      <c r="AI39" s="290" t="s">
        <v>8</v>
      </c>
      <c r="AJ39" s="292">
        <f>ROUNDUP(AF39*20%,0)</f>
        <v>422</v>
      </c>
      <c r="AK39" s="293" t="s">
        <v>5</v>
      </c>
      <c r="AL39" s="379">
        <f>ROUNDUP(AF39*30%,0)</f>
        <v>633</v>
      </c>
      <c r="AM39" s="295" t="s">
        <v>8</v>
      </c>
    </row>
    <row r="40" spans="2:39" s="284" customFormat="1" ht="40.5" customHeight="1">
      <c r="B40" s="421" t="s">
        <v>184</v>
      </c>
      <c r="C40" s="422"/>
      <c r="D40" s="422"/>
      <c r="E40" s="422"/>
      <c r="F40" s="296"/>
      <c r="G40" s="357"/>
      <c r="H40" s="357"/>
      <c r="I40" s="422" t="s">
        <v>115</v>
      </c>
      <c r="J40" s="423"/>
      <c r="K40" s="423"/>
      <c r="L40" s="423"/>
      <c r="M40" s="423"/>
      <c r="N40" s="423"/>
      <c r="O40" s="423"/>
      <c r="P40" s="423"/>
      <c r="Q40" s="423"/>
      <c r="R40" s="423"/>
      <c r="S40" s="423"/>
      <c r="T40" s="423"/>
      <c r="U40" s="423"/>
      <c r="V40" s="423"/>
      <c r="W40" s="423"/>
      <c r="X40" s="423"/>
      <c r="Y40" s="358"/>
      <c r="Z40" s="358"/>
      <c r="AA40" s="299"/>
      <c r="AB40" s="398" t="s">
        <v>133</v>
      </c>
      <c r="AC40" s="398"/>
      <c r="AD40" s="398"/>
      <c r="AE40" s="399"/>
      <c r="AF40" s="300">
        <f t="shared" si="0"/>
        <v>1055</v>
      </c>
      <c r="AG40" s="301" t="s">
        <v>5</v>
      </c>
      <c r="AH40" s="302">
        <f t="shared" si="1"/>
        <v>106</v>
      </c>
      <c r="AI40" s="301" t="s">
        <v>8</v>
      </c>
      <c r="AJ40" s="303">
        <f t="shared" si="2"/>
        <v>211</v>
      </c>
      <c r="AK40" s="304" t="s">
        <v>5</v>
      </c>
      <c r="AL40" s="345">
        <f t="shared" si="3"/>
        <v>317</v>
      </c>
      <c r="AM40" s="306" t="s">
        <v>8</v>
      </c>
    </row>
    <row r="41" spans="2:39" ht="24.75" customHeight="1">
      <c r="B41" s="562" t="s">
        <v>106</v>
      </c>
      <c r="C41" s="571"/>
      <c r="D41" s="571"/>
      <c r="E41" s="571"/>
      <c r="F41" s="36"/>
      <c r="G41" s="80"/>
      <c r="H41" s="80"/>
      <c r="I41" s="571" t="s">
        <v>26</v>
      </c>
      <c r="J41" s="579"/>
      <c r="K41" s="579"/>
      <c r="L41" s="579"/>
      <c r="M41" s="579"/>
      <c r="N41" s="579"/>
      <c r="O41" s="579"/>
      <c r="P41" s="579"/>
      <c r="Q41" s="579"/>
      <c r="R41" s="579"/>
      <c r="S41" s="579"/>
      <c r="T41" s="579"/>
      <c r="U41" s="579"/>
      <c r="V41" s="579"/>
      <c r="W41" s="579"/>
      <c r="X41" s="579"/>
      <c r="Y41" s="140"/>
      <c r="Z41" s="140"/>
      <c r="AA41" s="141"/>
      <c r="AB41" s="580" t="s">
        <v>108</v>
      </c>
      <c r="AC41" s="580"/>
      <c r="AD41" s="580"/>
      <c r="AE41" s="581"/>
      <c r="AF41" s="200">
        <f t="shared" si="0"/>
        <v>31</v>
      </c>
      <c r="AG41" s="201" t="s">
        <v>5</v>
      </c>
      <c r="AH41" s="202">
        <f t="shared" si="1"/>
        <v>4</v>
      </c>
      <c r="AI41" s="201" t="s">
        <v>8</v>
      </c>
      <c r="AJ41" s="203">
        <f t="shared" si="2"/>
        <v>7</v>
      </c>
      <c r="AK41" s="204" t="s">
        <v>5</v>
      </c>
      <c r="AL41" s="157">
        <f t="shared" si="3"/>
        <v>10</v>
      </c>
      <c r="AM41" s="143" t="s">
        <v>8</v>
      </c>
    </row>
    <row r="42" spans="2:39" ht="24" customHeight="1">
      <c r="B42" s="582" t="s">
        <v>107</v>
      </c>
      <c r="C42" s="583"/>
      <c r="D42" s="583"/>
      <c r="E42" s="584"/>
      <c r="F42" s="205"/>
      <c r="G42" s="185"/>
      <c r="H42" s="185"/>
      <c r="I42" s="583" t="s">
        <v>26</v>
      </c>
      <c r="J42" s="585"/>
      <c r="K42" s="585"/>
      <c r="L42" s="585"/>
      <c r="M42" s="585"/>
      <c r="N42" s="585"/>
      <c r="O42" s="585"/>
      <c r="P42" s="585"/>
      <c r="Q42" s="585"/>
      <c r="R42" s="585"/>
      <c r="S42" s="585"/>
      <c r="T42" s="585"/>
      <c r="U42" s="585"/>
      <c r="V42" s="585"/>
      <c r="W42" s="585"/>
      <c r="X42" s="585"/>
      <c r="Y42" s="206"/>
      <c r="Z42" s="206"/>
      <c r="AA42" s="207"/>
      <c r="AB42" s="586" t="s">
        <v>18</v>
      </c>
      <c r="AC42" s="586"/>
      <c r="AD42" s="586"/>
      <c r="AE42" s="587"/>
      <c r="AF42" s="208">
        <f t="shared" si="0"/>
        <v>42</v>
      </c>
      <c r="AG42" s="209" t="s">
        <v>5</v>
      </c>
      <c r="AH42" s="210">
        <f t="shared" si="1"/>
        <v>5</v>
      </c>
      <c r="AI42" s="209" t="s">
        <v>8</v>
      </c>
      <c r="AJ42" s="211">
        <f t="shared" si="2"/>
        <v>9</v>
      </c>
      <c r="AK42" s="212" t="s">
        <v>5</v>
      </c>
      <c r="AL42" s="269">
        <f t="shared" si="3"/>
        <v>13</v>
      </c>
      <c r="AM42" s="214" t="s">
        <v>8</v>
      </c>
    </row>
    <row r="43" spans="2:39" ht="24.75" customHeight="1">
      <c r="B43" s="454" t="s">
        <v>22</v>
      </c>
      <c r="C43" s="565"/>
      <c r="D43" s="565"/>
      <c r="E43" s="565"/>
      <c r="F43" s="32"/>
      <c r="G43" s="78"/>
      <c r="H43" s="78"/>
      <c r="I43" s="565" t="s">
        <v>23</v>
      </c>
      <c r="J43" s="566"/>
      <c r="K43" s="566"/>
      <c r="L43" s="566"/>
      <c r="M43" s="566"/>
      <c r="N43" s="566"/>
      <c r="O43" s="566"/>
      <c r="P43" s="566"/>
      <c r="Q43" s="566"/>
      <c r="R43" s="566"/>
      <c r="S43" s="566"/>
      <c r="T43" s="566"/>
      <c r="U43" s="566"/>
      <c r="V43" s="566"/>
      <c r="W43" s="566"/>
      <c r="X43" s="566"/>
      <c r="Y43" s="79"/>
      <c r="Z43" s="79"/>
      <c r="AA43" s="33"/>
      <c r="AB43" s="449" t="s">
        <v>24</v>
      </c>
      <c r="AC43" s="449"/>
      <c r="AD43" s="449"/>
      <c r="AE43" s="450"/>
      <c r="AF43" s="34">
        <f t="shared" si="0"/>
        <v>2110</v>
      </c>
      <c r="AG43" s="35" t="s">
        <v>5</v>
      </c>
      <c r="AH43" s="94">
        <f t="shared" si="1"/>
        <v>211</v>
      </c>
      <c r="AI43" s="35" t="s">
        <v>8</v>
      </c>
      <c r="AJ43" s="31">
        <f t="shared" si="2"/>
        <v>422</v>
      </c>
      <c r="AK43" s="116" t="s">
        <v>5</v>
      </c>
      <c r="AL43" s="131">
        <f t="shared" si="3"/>
        <v>633</v>
      </c>
      <c r="AM43" s="120" t="s">
        <v>8</v>
      </c>
    </row>
    <row r="44" spans="2:39" ht="24.75" customHeight="1">
      <c r="B44" s="454" t="s">
        <v>25</v>
      </c>
      <c r="C44" s="565"/>
      <c r="D44" s="565"/>
      <c r="E44" s="565"/>
      <c r="F44" s="32"/>
      <c r="G44" s="78"/>
      <c r="H44" s="78"/>
      <c r="I44" s="565" t="s">
        <v>26</v>
      </c>
      <c r="J44" s="566"/>
      <c r="K44" s="566"/>
      <c r="L44" s="566"/>
      <c r="M44" s="566"/>
      <c r="N44" s="566"/>
      <c r="O44" s="566"/>
      <c r="P44" s="566"/>
      <c r="Q44" s="566"/>
      <c r="R44" s="566"/>
      <c r="S44" s="566"/>
      <c r="T44" s="566"/>
      <c r="U44" s="566"/>
      <c r="V44" s="566"/>
      <c r="W44" s="566"/>
      <c r="X44" s="566"/>
      <c r="Y44" s="79"/>
      <c r="Z44" s="79"/>
      <c r="AA44" s="33"/>
      <c r="AB44" s="449" t="s">
        <v>27</v>
      </c>
      <c r="AC44" s="449"/>
      <c r="AD44" s="449"/>
      <c r="AE44" s="450"/>
      <c r="AF44" s="34">
        <f t="shared" si="0"/>
        <v>1266</v>
      </c>
      <c r="AG44" s="35" t="s">
        <v>5</v>
      </c>
      <c r="AH44" s="94">
        <f t="shared" si="1"/>
        <v>127</v>
      </c>
      <c r="AI44" s="35" t="s">
        <v>8</v>
      </c>
      <c r="AJ44" s="31">
        <f t="shared" si="2"/>
        <v>254</v>
      </c>
      <c r="AK44" s="116" t="s">
        <v>5</v>
      </c>
      <c r="AL44" s="131">
        <f t="shared" si="3"/>
        <v>380</v>
      </c>
      <c r="AM44" s="120" t="s">
        <v>8</v>
      </c>
    </row>
    <row r="45" spans="2:39" ht="24.75" customHeight="1">
      <c r="B45" s="562" t="s">
        <v>28</v>
      </c>
      <c r="C45" s="563"/>
      <c r="D45" s="563"/>
      <c r="E45" s="564"/>
      <c r="F45" s="36"/>
      <c r="G45" s="80"/>
      <c r="H45" s="80"/>
      <c r="I45" s="565" t="s">
        <v>29</v>
      </c>
      <c r="J45" s="566"/>
      <c r="K45" s="566"/>
      <c r="L45" s="566"/>
      <c r="M45" s="566"/>
      <c r="N45" s="566"/>
      <c r="O45" s="566"/>
      <c r="P45" s="566"/>
      <c r="Q45" s="566"/>
      <c r="R45" s="566"/>
      <c r="S45" s="566"/>
      <c r="T45" s="566"/>
      <c r="U45" s="566"/>
      <c r="V45" s="566"/>
      <c r="W45" s="566"/>
      <c r="X45" s="566"/>
      <c r="Y45" s="79"/>
      <c r="Z45" s="79"/>
      <c r="AA45" s="33"/>
      <c r="AB45" s="449" t="s">
        <v>30</v>
      </c>
      <c r="AC45" s="449"/>
      <c r="AD45" s="449"/>
      <c r="AE45" s="450"/>
      <c r="AF45" s="34">
        <f t="shared" si="0"/>
        <v>1941</v>
      </c>
      <c r="AG45" s="40" t="s">
        <v>5</v>
      </c>
      <c r="AH45" s="93">
        <f t="shared" si="1"/>
        <v>195</v>
      </c>
      <c r="AI45" s="40" t="s">
        <v>8</v>
      </c>
      <c r="AJ45" s="41">
        <f t="shared" si="2"/>
        <v>389</v>
      </c>
      <c r="AK45" s="116" t="s">
        <v>5</v>
      </c>
      <c r="AL45" s="131">
        <f t="shared" si="3"/>
        <v>583</v>
      </c>
      <c r="AM45" s="120" t="s">
        <v>8</v>
      </c>
    </row>
    <row r="46" spans="2:39" ht="24.75" customHeight="1">
      <c r="B46" s="454" t="s">
        <v>31</v>
      </c>
      <c r="C46" s="455"/>
      <c r="D46" s="455"/>
      <c r="E46" s="456"/>
      <c r="F46" s="32"/>
      <c r="G46" s="78"/>
      <c r="H46" s="78"/>
      <c r="I46" s="565" t="s">
        <v>23</v>
      </c>
      <c r="J46" s="526"/>
      <c r="K46" s="526"/>
      <c r="L46" s="526"/>
      <c r="M46" s="526"/>
      <c r="N46" s="526"/>
      <c r="O46" s="526"/>
      <c r="P46" s="526"/>
      <c r="Q46" s="526"/>
      <c r="R46" s="526"/>
      <c r="S46" s="526"/>
      <c r="T46" s="526"/>
      <c r="U46" s="526"/>
      <c r="V46" s="526"/>
      <c r="W46" s="526"/>
      <c r="X46" s="526"/>
      <c r="Y46" s="84"/>
      <c r="Z46" s="84"/>
      <c r="AA46" s="74"/>
      <c r="AB46" s="449" t="s">
        <v>62</v>
      </c>
      <c r="AC46" s="449"/>
      <c r="AD46" s="449"/>
      <c r="AE46" s="450"/>
      <c r="AF46" s="44">
        <f t="shared" si="0"/>
        <v>949</v>
      </c>
      <c r="AG46" s="35" t="s">
        <v>5</v>
      </c>
      <c r="AH46" s="94">
        <f t="shared" si="1"/>
        <v>95</v>
      </c>
      <c r="AI46" s="35" t="s">
        <v>8</v>
      </c>
      <c r="AJ46" s="45">
        <f t="shared" si="2"/>
        <v>190</v>
      </c>
      <c r="AK46" s="117" t="s">
        <v>5</v>
      </c>
      <c r="AL46" s="131">
        <f t="shared" si="3"/>
        <v>285</v>
      </c>
      <c r="AM46" s="120" t="s">
        <v>8</v>
      </c>
    </row>
    <row r="47" spans="2:39" s="349" customFormat="1" ht="24.75" customHeight="1">
      <c r="B47" s="503" t="s">
        <v>180</v>
      </c>
      <c r="C47" s="504"/>
      <c r="D47" s="504"/>
      <c r="E47" s="505"/>
      <c r="F47" s="371"/>
      <c r="G47" s="372"/>
      <c r="H47" s="372"/>
      <c r="I47" s="506" t="s">
        <v>181</v>
      </c>
      <c r="J47" s="507"/>
      <c r="K47" s="507"/>
      <c r="L47" s="507"/>
      <c r="M47" s="507"/>
      <c r="N47" s="507"/>
      <c r="O47" s="507"/>
      <c r="P47" s="507"/>
      <c r="Q47" s="507"/>
      <c r="R47" s="507"/>
      <c r="S47" s="507"/>
      <c r="T47" s="507"/>
      <c r="U47" s="507"/>
      <c r="V47" s="507"/>
      <c r="W47" s="507"/>
      <c r="X47" s="507"/>
      <c r="Y47" s="373"/>
      <c r="Z47" s="373"/>
      <c r="AA47" s="374"/>
      <c r="AB47" s="671" t="s">
        <v>182</v>
      </c>
      <c r="AC47" s="671"/>
      <c r="AD47" s="671"/>
      <c r="AE47" s="672"/>
      <c r="AF47" s="108">
        <f>ROUNDDOWN(AB47*10.55,0)</f>
        <v>527</v>
      </c>
      <c r="AG47" s="109" t="s">
        <v>5</v>
      </c>
      <c r="AH47" s="110">
        <f>ROUNDUP(AF47*10%,0)</f>
        <v>53</v>
      </c>
      <c r="AI47" s="109" t="s">
        <v>8</v>
      </c>
      <c r="AJ47" s="111">
        <f>ROUNDUP(AF47*20%,0)</f>
        <v>106</v>
      </c>
      <c r="AK47" s="115" t="s">
        <v>5</v>
      </c>
      <c r="AL47" s="377">
        <f>ROUNDUP(AF47*30%,0)</f>
        <v>159</v>
      </c>
      <c r="AM47" s="376" t="s">
        <v>8</v>
      </c>
    </row>
    <row r="48" spans="2:39" ht="24.75" customHeight="1">
      <c r="B48" s="454" t="s">
        <v>32</v>
      </c>
      <c r="C48" s="565"/>
      <c r="D48" s="565"/>
      <c r="E48" s="565"/>
      <c r="F48" s="32"/>
      <c r="G48" s="78"/>
      <c r="H48" s="78"/>
      <c r="I48" s="565" t="s">
        <v>124</v>
      </c>
      <c r="J48" s="526"/>
      <c r="K48" s="526"/>
      <c r="L48" s="526"/>
      <c r="M48" s="526"/>
      <c r="N48" s="526"/>
      <c r="O48" s="526"/>
      <c r="P48" s="526"/>
      <c r="Q48" s="526"/>
      <c r="R48" s="526"/>
      <c r="S48" s="526"/>
      <c r="T48" s="526"/>
      <c r="U48" s="526"/>
      <c r="V48" s="526"/>
      <c r="W48" s="526"/>
      <c r="X48" s="526"/>
      <c r="Y48" s="84"/>
      <c r="Z48" s="84"/>
      <c r="AA48" s="74"/>
      <c r="AB48" s="527" t="s">
        <v>110</v>
      </c>
      <c r="AC48" s="527"/>
      <c r="AD48" s="527"/>
      <c r="AE48" s="704"/>
      <c r="AF48" s="215">
        <f t="shared" si="0"/>
        <v>84</v>
      </c>
      <c r="AG48" s="196" t="s">
        <v>5</v>
      </c>
      <c r="AH48" s="197">
        <f t="shared" si="1"/>
        <v>9</v>
      </c>
      <c r="AI48" s="196" t="s">
        <v>8</v>
      </c>
      <c r="AJ48" s="216">
        <f t="shared" si="2"/>
        <v>17</v>
      </c>
      <c r="AK48" s="217" t="s">
        <v>5</v>
      </c>
      <c r="AL48" s="131">
        <f t="shared" si="3"/>
        <v>26</v>
      </c>
      <c r="AM48" s="120" t="s">
        <v>8</v>
      </c>
    </row>
    <row r="49" spans="2:39" ht="24.75" customHeight="1">
      <c r="B49" s="562" t="s">
        <v>34</v>
      </c>
      <c r="C49" s="571"/>
      <c r="D49" s="571"/>
      <c r="E49" s="572"/>
      <c r="F49" s="36" t="s">
        <v>35</v>
      </c>
      <c r="G49" s="80"/>
      <c r="H49" s="80"/>
      <c r="I49" s="571" t="s">
        <v>139</v>
      </c>
      <c r="J49" s="579"/>
      <c r="K49" s="579"/>
      <c r="L49" s="579"/>
      <c r="M49" s="579"/>
      <c r="N49" s="579"/>
      <c r="O49" s="579"/>
      <c r="P49" s="579"/>
      <c r="Q49" s="579"/>
      <c r="R49" s="579"/>
      <c r="S49" s="579"/>
      <c r="T49" s="579"/>
      <c r="U49" s="579"/>
      <c r="V49" s="579"/>
      <c r="W49" s="579"/>
      <c r="X49" s="579"/>
      <c r="Y49" s="140"/>
      <c r="Z49" s="140"/>
      <c r="AA49" s="141"/>
      <c r="AB49" s="580" t="s">
        <v>36</v>
      </c>
      <c r="AC49" s="580"/>
      <c r="AD49" s="580"/>
      <c r="AE49" s="581"/>
      <c r="AF49" s="200">
        <f t="shared" si="0"/>
        <v>4441</v>
      </c>
      <c r="AG49" s="218" t="s">
        <v>5</v>
      </c>
      <c r="AH49" s="219">
        <f t="shared" si="1"/>
        <v>445</v>
      </c>
      <c r="AI49" s="218" t="s">
        <v>8</v>
      </c>
      <c r="AJ49" s="220">
        <f t="shared" si="2"/>
        <v>889</v>
      </c>
      <c r="AK49" s="204" t="s">
        <v>5</v>
      </c>
      <c r="AL49" s="172">
        <f t="shared" si="3"/>
        <v>1333</v>
      </c>
      <c r="AM49" s="143" t="s">
        <v>8</v>
      </c>
    </row>
    <row r="50" spans="2:39" ht="24.75" customHeight="1">
      <c r="B50" s="573"/>
      <c r="C50" s="574"/>
      <c r="D50" s="574"/>
      <c r="E50" s="575"/>
      <c r="F50" s="145" t="s">
        <v>37</v>
      </c>
      <c r="G50" s="144"/>
      <c r="H50" s="144"/>
      <c r="I50" s="552" t="s">
        <v>140</v>
      </c>
      <c r="J50" s="553"/>
      <c r="K50" s="553"/>
      <c r="L50" s="553"/>
      <c r="M50" s="553"/>
      <c r="N50" s="553"/>
      <c r="O50" s="553"/>
      <c r="P50" s="553"/>
      <c r="Q50" s="553"/>
      <c r="R50" s="553"/>
      <c r="S50" s="553"/>
      <c r="T50" s="553"/>
      <c r="U50" s="553"/>
      <c r="V50" s="553"/>
      <c r="W50" s="553"/>
      <c r="X50" s="553"/>
      <c r="Y50" s="146"/>
      <c r="Z50" s="146"/>
      <c r="AA50" s="147"/>
      <c r="AB50" s="554" t="s">
        <v>38</v>
      </c>
      <c r="AC50" s="554"/>
      <c r="AD50" s="554"/>
      <c r="AE50" s="555"/>
      <c r="AF50" s="187">
        <f t="shared" si="0"/>
        <v>4399</v>
      </c>
      <c r="AG50" s="188" t="s">
        <v>5</v>
      </c>
      <c r="AH50" s="189">
        <f t="shared" si="1"/>
        <v>440</v>
      </c>
      <c r="AI50" s="188" t="s">
        <v>8</v>
      </c>
      <c r="AJ50" s="190">
        <f t="shared" si="2"/>
        <v>880</v>
      </c>
      <c r="AK50" s="192" t="s">
        <v>5</v>
      </c>
      <c r="AL50" s="174">
        <f t="shared" si="3"/>
        <v>1320</v>
      </c>
      <c r="AM50" s="154" t="s">
        <v>8</v>
      </c>
    </row>
    <row r="51" spans="2:39" ht="24.75" customHeight="1">
      <c r="B51" s="573"/>
      <c r="C51" s="574"/>
      <c r="D51" s="574"/>
      <c r="E51" s="575"/>
      <c r="F51" s="145" t="s">
        <v>39</v>
      </c>
      <c r="G51" s="144"/>
      <c r="H51" s="144"/>
      <c r="I51" s="552" t="s">
        <v>141</v>
      </c>
      <c r="J51" s="553"/>
      <c r="K51" s="553"/>
      <c r="L51" s="553"/>
      <c r="M51" s="553"/>
      <c r="N51" s="553"/>
      <c r="O51" s="553"/>
      <c r="P51" s="553"/>
      <c r="Q51" s="553"/>
      <c r="R51" s="553"/>
      <c r="S51" s="553"/>
      <c r="T51" s="553"/>
      <c r="U51" s="553"/>
      <c r="V51" s="553"/>
      <c r="W51" s="553"/>
      <c r="X51" s="553"/>
      <c r="Y51" s="146"/>
      <c r="Z51" s="146"/>
      <c r="AA51" s="147"/>
      <c r="AB51" s="554" t="s">
        <v>40</v>
      </c>
      <c r="AC51" s="554"/>
      <c r="AD51" s="554"/>
      <c r="AE51" s="555"/>
      <c r="AF51" s="187">
        <f t="shared" si="0"/>
        <v>4357</v>
      </c>
      <c r="AG51" s="188" t="s">
        <v>5</v>
      </c>
      <c r="AH51" s="189">
        <f t="shared" si="1"/>
        <v>436</v>
      </c>
      <c r="AI51" s="188" t="s">
        <v>8</v>
      </c>
      <c r="AJ51" s="190">
        <f t="shared" si="2"/>
        <v>872</v>
      </c>
      <c r="AK51" s="192" t="s">
        <v>5</v>
      </c>
      <c r="AL51" s="174">
        <f t="shared" si="3"/>
        <v>1308</v>
      </c>
      <c r="AM51" s="154" t="s">
        <v>8</v>
      </c>
    </row>
    <row r="52" spans="2:39" ht="24.75" customHeight="1">
      <c r="B52" s="576"/>
      <c r="C52" s="577"/>
      <c r="D52" s="577"/>
      <c r="E52" s="578"/>
      <c r="F52" s="43" t="s">
        <v>41</v>
      </c>
      <c r="G52" s="83"/>
      <c r="H52" s="83"/>
      <c r="I52" s="569" t="s">
        <v>42</v>
      </c>
      <c r="J52" s="570"/>
      <c r="K52" s="570"/>
      <c r="L52" s="570"/>
      <c r="M52" s="570"/>
      <c r="N52" s="570"/>
      <c r="O52" s="570"/>
      <c r="P52" s="570"/>
      <c r="Q52" s="570"/>
      <c r="R52" s="570"/>
      <c r="S52" s="570"/>
      <c r="T52" s="570"/>
      <c r="U52" s="570"/>
      <c r="V52" s="570"/>
      <c r="W52" s="570"/>
      <c r="X52" s="570"/>
      <c r="Y52" s="137"/>
      <c r="Z52" s="137"/>
      <c r="AA52" s="136"/>
      <c r="AB52" s="567" t="s">
        <v>43</v>
      </c>
      <c r="AC52" s="567"/>
      <c r="AD52" s="567"/>
      <c r="AE52" s="568"/>
      <c r="AF52" s="44">
        <f t="shared" si="0"/>
        <v>4483</v>
      </c>
      <c r="AG52" s="35" t="s">
        <v>5</v>
      </c>
      <c r="AH52" s="94">
        <f t="shared" si="1"/>
        <v>449</v>
      </c>
      <c r="AI52" s="35" t="s">
        <v>8</v>
      </c>
      <c r="AJ52" s="45">
        <f t="shared" si="2"/>
        <v>897</v>
      </c>
      <c r="AK52" s="117" t="s">
        <v>5</v>
      </c>
      <c r="AL52" s="173">
        <f t="shared" si="3"/>
        <v>1345</v>
      </c>
      <c r="AM52" s="126" t="s">
        <v>8</v>
      </c>
    </row>
    <row r="53" spans="2:39" s="349" customFormat="1" ht="24.75" customHeight="1">
      <c r="B53" s="503" t="s">
        <v>185</v>
      </c>
      <c r="C53" s="506"/>
      <c r="D53" s="506"/>
      <c r="E53" s="506"/>
      <c r="F53" s="371"/>
      <c r="G53" s="372"/>
      <c r="H53" s="372"/>
      <c r="I53" s="506" t="s">
        <v>115</v>
      </c>
      <c r="J53" s="507"/>
      <c r="K53" s="507"/>
      <c r="L53" s="507"/>
      <c r="M53" s="507"/>
      <c r="N53" s="507"/>
      <c r="O53" s="507"/>
      <c r="P53" s="507"/>
      <c r="Q53" s="507"/>
      <c r="R53" s="507"/>
      <c r="S53" s="507"/>
      <c r="T53" s="507"/>
      <c r="U53" s="507"/>
      <c r="V53" s="507"/>
      <c r="W53" s="507"/>
      <c r="X53" s="507"/>
      <c r="Y53" s="373"/>
      <c r="Z53" s="373"/>
      <c r="AA53" s="374"/>
      <c r="AB53" s="671" t="s">
        <v>105</v>
      </c>
      <c r="AC53" s="671"/>
      <c r="AD53" s="671"/>
      <c r="AE53" s="672"/>
      <c r="AF53" s="380">
        <f>ROUNDDOWN(AB53*10.55,0)</f>
        <v>1055</v>
      </c>
      <c r="AG53" s="109" t="s">
        <v>5</v>
      </c>
      <c r="AH53" s="110">
        <f>ROUNDUP(AF53*10%,0)</f>
        <v>106</v>
      </c>
      <c r="AI53" s="109" t="s">
        <v>8</v>
      </c>
      <c r="AJ53" s="381">
        <f>ROUNDUP(AF53*20%,0)</f>
        <v>211</v>
      </c>
      <c r="AK53" s="382" t="s">
        <v>5</v>
      </c>
      <c r="AL53" s="377">
        <f>ROUNDUP(AF53*30%,0)</f>
        <v>317</v>
      </c>
      <c r="AM53" s="376" t="s">
        <v>8</v>
      </c>
    </row>
    <row r="54" spans="2:39" ht="24.75" customHeight="1">
      <c r="B54" s="503" t="s">
        <v>186</v>
      </c>
      <c r="C54" s="506"/>
      <c r="D54" s="506"/>
      <c r="E54" s="506"/>
      <c r="F54" s="371"/>
      <c r="G54" s="372"/>
      <c r="H54" s="372"/>
      <c r="I54" s="506" t="s">
        <v>115</v>
      </c>
      <c r="J54" s="507"/>
      <c r="K54" s="507"/>
      <c r="L54" s="507"/>
      <c r="M54" s="507"/>
      <c r="N54" s="507"/>
      <c r="O54" s="507"/>
      <c r="P54" s="507"/>
      <c r="Q54" s="507"/>
      <c r="R54" s="507"/>
      <c r="S54" s="507"/>
      <c r="T54" s="507"/>
      <c r="U54" s="507"/>
      <c r="V54" s="507"/>
      <c r="W54" s="507"/>
      <c r="X54" s="507"/>
      <c r="Y54" s="373"/>
      <c r="Z54" s="373"/>
      <c r="AA54" s="374"/>
      <c r="AB54" s="671" t="s">
        <v>187</v>
      </c>
      <c r="AC54" s="671"/>
      <c r="AD54" s="671"/>
      <c r="AE54" s="672"/>
      <c r="AF54" s="380">
        <f>ROUNDDOWN(AB54*10.55,0)</f>
        <v>105</v>
      </c>
      <c r="AG54" s="109" t="s">
        <v>5</v>
      </c>
      <c r="AH54" s="110">
        <f>ROUNDUP(AF54*10%,0)</f>
        <v>11</v>
      </c>
      <c r="AI54" s="109" t="s">
        <v>8</v>
      </c>
      <c r="AJ54" s="381">
        <f>ROUNDUP(AF54*20%,0)</f>
        <v>21</v>
      </c>
      <c r="AK54" s="382" t="s">
        <v>5</v>
      </c>
      <c r="AL54" s="377">
        <f>ROUNDUP(AF54*30%,0)</f>
        <v>32</v>
      </c>
      <c r="AM54" s="376" t="s">
        <v>8</v>
      </c>
    </row>
    <row r="55" spans="2:39" s="284" customFormat="1" ht="24.75" customHeight="1">
      <c r="B55" s="400" t="s">
        <v>142</v>
      </c>
      <c r="C55" s="401"/>
      <c r="D55" s="401"/>
      <c r="E55" s="401"/>
      <c r="F55" s="278"/>
      <c r="G55" s="351"/>
      <c r="H55" s="351"/>
      <c r="I55" s="401" t="s">
        <v>14</v>
      </c>
      <c r="J55" s="402"/>
      <c r="K55" s="402"/>
      <c r="L55" s="402"/>
      <c r="M55" s="402"/>
      <c r="N55" s="402"/>
      <c r="O55" s="402"/>
      <c r="P55" s="402"/>
      <c r="Q55" s="402"/>
      <c r="R55" s="402"/>
      <c r="S55" s="402"/>
      <c r="T55" s="402"/>
      <c r="U55" s="402"/>
      <c r="V55" s="402"/>
      <c r="W55" s="402"/>
      <c r="X55" s="402"/>
      <c r="Y55" s="352"/>
      <c r="Z55" s="352"/>
      <c r="AA55" s="281"/>
      <c r="AB55" s="403" t="s">
        <v>143</v>
      </c>
      <c r="AC55" s="403"/>
      <c r="AD55" s="403"/>
      <c r="AE55" s="404"/>
      <c r="AF55" s="37">
        <f t="shared" si="0"/>
        <v>232</v>
      </c>
      <c r="AG55" s="38" t="s">
        <v>5</v>
      </c>
      <c r="AH55" s="97">
        <f t="shared" si="1"/>
        <v>24</v>
      </c>
      <c r="AI55" s="38" t="s">
        <v>8</v>
      </c>
      <c r="AJ55" s="39">
        <f t="shared" si="2"/>
        <v>47</v>
      </c>
      <c r="AK55" s="118" t="s">
        <v>5</v>
      </c>
      <c r="AL55" s="344">
        <f t="shared" si="3"/>
        <v>70</v>
      </c>
      <c r="AM55" s="283" t="s">
        <v>8</v>
      </c>
    </row>
    <row r="56" spans="2:39" s="284" customFormat="1" ht="24.75" customHeight="1">
      <c r="B56" s="405" t="s">
        <v>45</v>
      </c>
      <c r="C56" s="406"/>
      <c r="D56" s="406"/>
      <c r="E56" s="406"/>
      <c r="F56" s="307"/>
      <c r="G56" s="359"/>
      <c r="H56" s="359"/>
      <c r="I56" s="407" t="s">
        <v>46</v>
      </c>
      <c r="J56" s="408"/>
      <c r="K56" s="408"/>
      <c r="L56" s="408"/>
      <c r="M56" s="408"/>
      <c r="N56" s="408"/>
      <c r="O56" s="408"/>
      <c r="P56" s="408"/>
      <c r="Q56" s="408"/>
      <c r="R56" s="408"/>
      <c r="S56" s="408"/>
      <c r="T56" s="408"/>
      <c r="U56" s="408"/>
      <c r="V56" s="408"/>
      <c r="W56" s="408"/>
      <c r="X56" s="408"/>
      <c r="Y56" s="360"/>
      <c r="Z56" s="360"/>
      <c r="AA56" s="310"/>
      <c r="AB56" s="409" t="s">
        <v>145</v>
      </c>
      <c r="AC56" s="409"/>
      <c r="AD56" s="409"/>
      <c r="AE56" s="410"/>
      <c r="AF56" s="148">
        <f t="shared" si="0"/>
        <v>189</v>
      </c>
      <c r="AG56" s="149" t="s">
        <v>5</v>
      </c>
      <c r="AH56" s="150">
        <f t="shared" si="1"/>
        <v>19</v>
      </c>
      <c r="AI56" s="149" t="s">
        <v>8</v>
      </c>
      <c r="AJ56" s="151">
        <f t="shared" si="2"/>
        <v>38</v>
      </c>
      <c r="AK56" s="152" t="s">
        <v>5</v>
      </c>
      <c r="AL56" s="347">
        <f t="shared" si="3"/>
        <v>57</v>
      </c>
      <c r="AM56" s="312" t="s">
        <v>8</v>
      </c>
    </row>
    <row r="57" spans="2:39" s="284" customFormat="1" ht="24.75" customHeight="1">
      <c r="B57" s="500" t="s">
        <v>48</v>
      </c>
      <c r="C57" s="501"/>
      <c r="D57" s="501"/>
      <c r="E57" s="501"/>
      <c r="F57" s="313"/>
      <c r="G57" s="355"/>
      <c r="H57" s="355"/>
      <c r="I57" s="501" t="s">
        <v>14</v>
      </c>
      <c r="J57" s="502"/>
      <c r="K57" s="502"/>
      <c r="L57" s="502"/>
      <c r="M57" s="502"/>
      <c r="N57" s="502"/>
      <c r="O57" s="502"/>
      <c r="P57" s="502"/>
      <c r="Q57" s="502"/>
      <c r="R57" s="502"/>
      <c r="S57" s="502"/>
      <c r="T57" s="502"/>
      <c r="U57" s="502"/>
      <c r="V57" s="502"/>
      <c r="W57" s="502"/>
      <c r="X57" s="502"/>
      <c r="Y57" s="356"/>
      <c r="Z57" s="356"/>
      <c r="AA57" s="316"/>
      <c r="AB57" s="447" t="s">
        <v>146</v>
      </c>
      <c r="AC57" s="447"/>
      <c r="AD57" s="447"/>
      <c r="AE57" s="448"/>
      <c r="AF57" s="44">
        <f t="shared" si="0"/>
        <v>63</v>
      </c>
      <c r="AG57" s="35" t="s">
        <v>5</v>
      </c>
      <c r="AH57" s="94">
        <f t="shared" si="1"/>
        <v>7</v>
      </c>
      <c r="AI57" s="35" t="s">
        <v>8</v>
      </c>
      <c r="AJ57" s="45">
        <f t="shared" si="2"/>
        <v>13</v>
      </c>
      <c r="AK57" s="117" t="s">
        <v>5</v>
      </c>
      <c r="AL57" s="348">
        <f t="shared" si="3"/>
        <v>19</v>
      </c>
      <c r="AM57" s="318" t="s">
        <v>8</v>
      </c>
    </row>
    <row r="58" ht="11.25" customHeight="1"/>
    <row r="59" spans="2:38" ht="19.5" customHeight="1" thickBot="1">
      <c r="B59" s="620" t="s">
        <v>177</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row>
    <row r="60" spans="2:39" s="349" customFormat="1" ht="18.75" customHeight="1">
      <c r="B60" s="543"/>
      <c r="C60" s="544"/>
      <c r="D60" s="547" t="s">
        <v>0</v>
      </c>
      <c r="E60" s="548"/>
      <c r="F60" s="548"/>
      <c r="G60" s="548"/>
      <c r="H60" s="548"/>
      <c r="I60" s="548"/>
      <c r="J60" s="548"/>
      <c r="K60" s="548"/>
      <c r="L60" s="549"/>
      <c r="M60" s="547" t="s">
        <v>1</v>
      </c>
      <c r="N60" s="548"/>
      <c r="O60" s="548"/>
      <c r="P60" s="548"/>
      <c r="Q60" s="548"/>
      <c r="R60" s="548"/>
      <c r="S60" s="548"/>
      <c r="T60" s="548"/>
      <c r="U60" s="549"/>
      <c r="V60" s="547" t="s">
        <v>2</v>
      </c>
      <c r="W60" s="548"/>
      <c r="X60" s="548"/>
      <c r="Y60" s="548"/>
      <c r="Z60" s="548"/>
      <c r="AA60" s="548"/>
      <c r="AB60" s="548"/>
      <c r="AC60" s="548"/>
      <c r="AD60" s="549"/>
      <c r="AE60" s="547" t="s">
        <v>111</v>
      </c>
      <c r="AF60" s="548"/>
      <c r="AG60" s="548"/>
      <c r="AH60" s="548"/>
      <c r="AI60" s="548"/>
      <c r="AJ60" s="548"/>
      <c r="AK60" s="548"/>
      <c r="AL60" s="548"/>
      <c r="AM60" s="549"/>
    </row>
    <row r="61" spans="2:39" s="349" customFormat="1" ht="24" customHeight="1">
      <c r="B61" s="545"/>
      <c r="C61" s="546"/>
      <c r="D61" s="361" t="s">
        <v>69</v>
      </c>
      <c r="E61" s="659" t="s">
        <v>68</v>
      </c>
      <c r="F61" s="660"/>
      <c r="G61" s="701" t="s">
        <v>64</v>
      </c>
      <c r="H61" s="702"/>
      <c r="I61" s="702"/>
      <c r="J61" s="702"/>
      <c r="K61" s="702"/>
      <c r="L61" s="703"/>
      <c r="M61" s="361" t="s">
        <v>69</v>
      </c>
      <c r="N61" s="659" t="s">
        <v>68</v>
      </c>
      <c r="O61" s="660"/>
      <c r="P61" s="701" t="s">
        <v>64</v>
      </c>
      <c r="Q61" s="702"/>
      <c r="R61" s="702"/>
      <c r="S61" s="702"/>
      <c r="T61" s="702"/>
      <c r="U61" s="703"/>
      <c r="V61" s="361" t="s">
        <v>69</v>
      </c>
      <c r="W61" s="659" t="s">
        <v>68</v>
      </c>
      <c r="X61" s="660"/>
      <c r="Y61" s="701" t="s">
        <v>64</v>
      </c>
      <c r="Z61" s="702"/>
      <c r="AA61" s="702"/>
      <c r="AB61" s="702"/>
      <c r="AC61" s="702"/>
      <c r="AD61" s="703"/>
      <c r="AE61" s="361" t="s">
        <v>69</v>
      </c>
      <c r="AF61" s="664" t="s">
        <v>68</v>
      </c>
      <c r="AG61" s="665"/>
      <c r="AH61" s="701" t="s">
        <v>64</v>
      </c>
      <c r="AI61" s="702"/>
      <c r="AJ61" s="702"/>
      <c r="AK61" s="702"/>
      <c r="AL61" s="702"/>
      <c r="AM61" s="703"/>
    </row>
    <row r="62" spans="2:39" s="349" customFormat="1" ht="17.25" customHeight="1" thickBot="1">
      <c r="B62" s="362"/>
      <c r="C62" s="363"/>
      <c r="D62" s="364" t="s">
        <v>70</v>
      </c>
      <c r="E62" s="666" t="s">
        <v>67</v>
      </c>
      <c r="F62" s="667"/>
      <c r="G62" s="668" t="s">
        <v>65</v>
      </c>
      <c r="H62" s="668"/>
      <c r="I62" s="668" t="s">
        <v>66</v>
      </c>
      <c r="J62" s="669"/>
      <c r="K62" s="668" t="s">
        <v>112</v>
      </c>
      <c r="L62" s="670"/>
      <c r="M62" s="364" t="s">
        <v>70</v>
      </c>
      <c r="N62" s="666" t="s">
        <v>67</v>
      </c>
      <c r="O62" s="667"/>
      <c r="P62" s="668" t="s">
        <v>65</v>
      </c>
      <c r="Q62" s="668"/>
      <c r="R62" s="668" t="s">
        <v>66</v>
      </c>
      <c r="S62" s="669"/>
      <c r="T62" s="668" t="s">
        <v>112</v>
      </c>
      <c r="U62" s="670"/>
      <c r="V62" s="364" t="s">
        <v>70</v>
      </c>
      <c r="W62" s="666" t="s">
        <v>67</v>
      </c>
      <c r="X62" s="667"/>
      <c r="Y62" s="668" t="s">
        <v>65</v>
      </c>
      <c r="Z62" s="668"/>
      <c r="AA62" s="668" t="s">
        <v>66</v>
      </c>
      <c r="AB62" s="669"/>
      <c r="AC62" s="668" t="s">
        <v>112</v>
      </c>
      <c r="AD62" s="670"/>
      <c r="AE62" s="364" t="s">
        <v>70</v>
      </c>
      <c r="AF62" s="666" t="s">
        <v>67</v>
      </c>
      <c r="AG62" s="667"/>
      <c r="AH62" s="668" t="s">
        <v>65</v>
      </c>
      <c r="AI62" s="668"/>
      <c r="AJ62" s="668" t="s">
        <v>66</v>
      </c>
      <c r="AK62" s="669"/>
      <c r="AL62" s="668" t="s">
        <v>112</v>
      </c>
      <c r="AM62" s="670"/>
    </row>
    <row r="63" spans="2:39" s="349" customFormat="1" ht="27" customHeight="1">
      <c r="B63" s="365" t="s">
        <v>3</v>
      </c>
      <c r="C63" s="366" t="s">
        <v>4</v>
      </c>
      <c r="D63" s="235">
        <v>573</v>
      </c>
      <c r="E63" s="236">
        <f>ROUNDDOWN(D63*10.55,0)</f>
        <v>6045</v>
      </c>
      <c r="F63" s="237" t="s">
        <v>5</v>
      </c>
      <c r="G63" s="238">
        <f>ROUNDUP(E63*10%,0)</f>
        <v>605</v>
      </c>
      <c r="H63" s="237" t="s">
        <v>5</v>
      </c>
      <c r="I63" s="238">
        <f>ROUNDUP(E63*20%,0)</f>
        <v>1209</v>
      </c>
      <c r="J63" s="237" t="s">
        <v>5</v>
      </c>
      <c r="K63" s="238">
        <f>ROUNDUP(E63*30%,0)</f>
        <v>1814</v>
      </c>
      <c r="L63" s="237" t="s">
        <v>5</v>
      </c>
      <c r="M63" s="235">
        <v>573</v>
      </c>
      <c r="N63" s="236">
        <f>ROUNDDOWN(M63*10.55,0)</f>
        <v>6045</v>
      </c>
      <c r="O63" s="237" t="s">
        <v>5</v>
      </c>
      <c r="P63" s="239">
        <f>ROUNDUP(N63*10%,0)</f>
        <v>605</v>
      </c>
      <c r="Q63" s="237" t="s">
        <v>8</v>
      </c>
      <c r="R63" s="238">
        <f>ROUNDUP(N63*20%,0)</f>
        <v>1209</v>
      </c>
      <c r="S63" s="237" t="s">
        <v>5</v>
      </c>
      <c r="T63" s="238">
        <f>ROUNDUP(N63*30%,0)</f>
        <v>1814</v>
      </c>
      <c r="U63" s="237" t="s">
        <v>5</v>
      </c>
      <c r="V63" s="235">
        <v>670</v>
      </c>
      <c r="W63" s="236">
        <f>ROUNDDOWN(V63*10.55,0)</f>
        <v>7068</v>
      </c>
      <c r="X63" s="237" t="s">
        <v>5</v>
      </c>
      <c r="Y63" s="239">
        <f>ROUNDUP(W63*10%,0)</f>
        <v>707</v>
      </c>
      <c r="Z63" s="237" t="s">
        <v>8</v>
      </c>
      <c r="AA63" s="238">
        <f>ROUNDUP(W63*20%,0)</f>
        <v>1414</v>
      </c>
      <c r="AB63" s="240" t="s">
        <v>5</v>
      </c>
      <c r="AC63" s="238">
        <f>ROUNDUP(W63*30%,0)</f>
        <v>2121</v>
      </c>
      <c r="AD63" s="237" t="s">
        <v>5</v>
      </c>
      <c r="AE63" s="235">
        <v>670</v>
      </c>
      <c r="AF63" s="236">
        <f>ROUNDDOWN(AE63*10.55,0)</f>
        <v>7068</v>
      </c>
      <c r="AG63" s="237" t="s">
        <v>5</v>
      </c>
      <c r="AH63" s="239">
        <f>ROUNDUP(AF63*10%,0)</f>
        <v>707</v>
      </c>
      <c r="AI63" s="237" t="s">
        <v>8</v>
      </c>
      <c r="AJ63" s="238">
        <f>ROUNDUP(AF63*20%,0)</f>
        <v>1414</v>
      </c>
      <c r="AK63" s="237" t="s">
        <v>5</v>
      </c>
      <c r="AL63" s="238">
        <f>ROUNDUP(AF63*30%,0)</f>
        <v>2121</v>
      </c>
      <c r="AM63" s="242" t="s">
        <v>5</v>
      </c>
    </row>
    <row r="64" spans="2:39" s="349" customFormat="1" ht="27" customHeight="1">
      <c r="B64" s="367" t="s">
        <v>6</v>
      </c>
      <c r="C64" s="368" t="s">
        <v>7</v>
      </c>
      <c r="D64" s="243">
        <v>642</v>
      </c>
      <c r="E64" s="244">
        <f>ROUNDDOWN(D64*10.55,0)</f>
        <v>6773</v>
      </c>
      <c r="F64" s="245" t="s">
        <v>5</v>
      </c>
      <c r="G64" s="246">
        <f>ROUNDUP(E64*10%,0)</f>
        <v>678</v>
      </c>
      <c r="H64" s="245" t="s">
        <v>5</v>
      </c>
      <c r="I64" s="246">
        <f>ROUNDUP(E64*20%,0)</f>
        <v>1355</v>
      </c>
      <c r="J64" s="245" t="s">
        <v>5</v>
      </c>
      <c r="K64" s="246">
        <f>ROUNDUP(E64*30%,0)</f>
        <v>2032</v>
      </c>
      <c r="L64" s="247" t="s">
        <v>8</v>
      </c>
      <c r="M64" s="243">
        <v>642</v>
      </c>
      <c r="N64" s="244">
        <f>ROUNDDOWN(M64*10.55,0)</f>
        <v>6773</v>
      </c>
      <c r="O64" s="245" t="s">
        <v>8</v>
      </c>
      <c r="P64" s="246">
        <f>ROUNDUP(N64*10%,0)</f>
        <v>678</v>
      </c>
      <c r="Q64" s="245" t="s">
        <v>8</v>
      </c>
      <c r="R64" s="246">
        <f>ROUNDUP(N64*20%,0)</f>
        <v>1355</v>
      </c>
      <c r="S64" s="245" t="s">
        <v>5</v>
      </c>
      <c r="T64" s="246">
        <f>ROUNDUP(N64*30%,0)</f>
        <v>2032</v>
      </c>
      <c r="U64" s="247" t="s">
        <v>8</v>
      </c>
      <c r="V64" s="248">
        <v>740</v>
      </c>
      <c r="W64" s="244">
        <f>ROUNDDOWN(V64*10.55,0)</f>
        <v>7807</v>
      </c>
      <c r="X64" s="245" t="s">
        <v>8</v>
      </c>
      <c r="Y64" s="246">
        <f>ROUNDUP(W64*10%,0)</f>
        <v>781</v>
      </c>
      <c r="Z64" s="245" t="s">
        <v>8</v>
      </c>
      <c r="AA64" s="246">
        <f>ROUNDUP(W64*20%,0)</f>
        <v>1562</v>
      </c>
      <c r="AB64" s="249" t="s">
        <v>5</v>
      </c>
      <c r="AC64" s="246">
        <f>ROUNDUP(W64*30%,0)</f>
        <v>2343</v>
      </c>
      <c r="AD64" s="247" t="s">
        <v>8</v>
      </c>
      <c r="AE64" s="248">
        <v>740</v>
      </c>
      <c r="AF64" s="244">
        <f>ROUNDDOWN(AE64*10.55,0)</f>
        <v>7807</v>
      </c>
      <c r="AG64" s="245" t="s">
        <v>8</v>
      </c>
      <c r="AH64" s="246">
        <f>ROUNDUP(AF64*10%,0)</f>
        <v>781</v>
      </c>
      <c r="AI64" s="245" t="s">
        <v>8</v>
      </c>
      <c r="AJ64" s="246">
        <f>ROUNDUP(AF64*20%,0)</f>
        <v>1562</v>
      </c>
      <c r="AK64" s="245" t="s">
        <v>5</v>
      </c>
      <c r="AL64" s="246">
        <f>ROUNDUP(AF64*30%,0)</f>
        <v>2343</v>
      </c>
      <c r="AM64" s="247" t="s">
        <v>8</v>
      </c>
    </row>
    <row r="65" spans="2:39" s="349" customFormat="1" ht="27" customHeight="1">
      <c r="B65" s="367" t="s">
        <v>9</v>
      </c>
      <c r="C65" s="368" t="s">
        <v>7</v>
      </c>
      <c r="D65" s="243">
        <v>715</v>
      </c>
      <c r="E65" s="244">
        <f>ROUNDDOWN(D65*10.55,0)</f>
        <v>7543</v>
      </c>
      <c r="F65" s="245" t="s">
        <v>5</v>
      </c>
      <c r="G65" s="246">
        <f>ROUNDUP(E65*10%,0)</f>
        <v>755</v>
      </c>
      <c r="H65" s="245" t="s">
        <v>5</v>
      </c>
      <c r="I65" s="246">
        <f>ROUNDUP(E65*20%,0)</f>
        <v>1509</v>
      </c>
      <c r="J65" s="245" t="s">
        <v>5</v>
      </c>
      <c r="K65" s="246">
        <f>ROUNDUP(E65*30%,0)</f>
        <v>2263</v>
      </c>
      <c r="L65" s="247" t="s">
        <v>8</v>
      </c>
      <c r="M65" s="243">
        <v>715</v>
      </c>
      <c r="N65" s="244">
        <f>ROUNDDOWN(M65*10.55,0)</f>
        <v>7543</v>
      </c>
      <c r="O65" s="245" t="s">
        <v>8</v>
      </c>
      <c r="P65" s="246">
        <f>ROUNDUP(N65*10%,0)</f>
        <v>755</v>
      </c>
      <c r="Q65" s="245" t="s">
        <v>8</v>
      </c>
      <c r="R65" s="246">
        <f>ROUNDUP(N65*20%,0)</f>
        <v>1509</v>
      </c>
      <c r="S65" s="245" t="s">
        <v>5</v>
      </c>
      <c r="T65" s="246">
        <f>ROUNDUP(N65*30%,0)</f>
        <v>2263</v>
      </c>
      <c r="U65" s="247" t="s">
        <v>8</v>
      </c>
      <c r="V65" s="248">
        <v>815</v>
      </c>
      <c r="W65" s="244">
        <f>ROUNDDOWN(V65*10.55,0)</f>
        <v>8598</v>
      </c>
      <c r="X65" s="245" t="s">
        <v>8</v>
      </c>
      <c r="Y65" s="246">
        <f>ROUNDUP(W65*10%,0)</f>
        <v>860</v>
      </c>
      <c r="Z65" s="245" t="s">
        <v>8</v>
      </c>
      <c r="AA65" s="246">
        <f>ROUNDUP(W65*20%,0)</f>
        <v>1720</v>
      </c>
      <c r="AB65" s="249" t="s">
        <v>5</v>
      </c>
      <c r="AC65" s="246">
        <f>ROUNDUP(W65*30%,0)</f>
        <v>2580</v>
      </c>
      <c r="AD65" s="247" t="s">
        <v>8</v>
      </c>
      <c r="AE65" s="248">
        <v>815</v>
      </c>
      <c r="AF65" s="244">
        <f>ROUNDDOWN(AE65*10.55,0)</f>
        <v>8598</v>
      </c>
      <c r="AG65" s="245" t="s">
        <v>8</v>
      </c>
      <c r="AH65" s="246">
        <f>ROUNDUP(AF65*10%,0)</f>
        <v>860</v>
      </c>
      <c r="AI65" s="245" t="s">
        <v>8</v>
      </c>
      <c r="AJ65" s="246">
        <f>ROUNDUP(AF65*20%,0)</f>
        <v>1720</v>
      </c>
      <c r="AK65" s="245" t="s">
        <v>5</v>
      </c>
      <c r="AL65" s="246">
        <f>ROUNDUP(AF65*30%,0)</f>
        <v>2580</v>
      </c>
      <c r="AM65" s="247" t="s">
        <v>8</v>
      </c>
    </row>
    <row r="66" spans="2:39" s="349" customFormat="1" ht="27" customHeight="1">
      <c r="B66" s="367" t="s">
        <v>10</v>
      </c>
      <c r="C66" s="368" t="s">
        <v>7</v>
      </c>
      <c r="D66" s="243">
        <v>785</v>
      </c>
      <c r="E66" s="244">
        <f>ROUNDDOWN(D66*10.55,0)</f>
        <v>8281</v>
      </c>
      <c r="F66" s="245" t="s">
        <v>5</v>
      </c>
      <c r="G66" s="246">
        <f>ROUNDUP(E66*10%,0)</f>
        <v>829</v>
      </c>
      <c r="H66" s="245" t="s">
        <v>5</v>
      </c>
      <c r="I66" s="246">
        <f>ROUNDUP(E66*20%,0)</f>
        <v>1657</v>
      </c>
      <c r="J66" s="245" t="s">
        <v>5</v>
      </c>
      <c r="K66" s="246">
        <f>ROUNDUP(E66*30%,0)</f>
        <v>2485</v>
      </c>
      <c r="L66" s="247" t="s">
        <v>8</v>
      </c>
      <c r="M66" s="243">
        <v>785</v>
      </c>
      <c r="N66" s="244">
        <f>ROUNDDOWN(M66*10.55,0)</f>
        <v>8281</v>
      </c>
      <c r="O66" s="245" t="s">
        <v>8</v>
      </c>
      <c r="P66" s="246">
        <f>ROUNDUP(N66*10%,0)</f>
        <v>829</v>
      </c>
      <c r="Q66" s="245" t="s">
        <v>8</v>
      </c>
      <c r="R66" s="246">
        <f>ROUNDUP(N66*20%,0)</f>
        <v>1657</v>
      </c>
      <c r="S66" s="245" t="s">
        <v>5</v>
      </c>
      <c r="T66" s="246">
        <f>ROUNDUP(N66*30%,0)</f>
        <v>2485</v>
      </c>
      <c r="U66" s="247" t="s">
        <v>8</v>
      </c>
      <c r="V66" s="248">
        <v>886</v>
      </c>
      <c r="W66" s="244">
        <f>ROUNDDOWN(V66*10.55,0)</f>
        <v>9347</v>
      </c>
      <c r="X66" s="245" t="s">
        <v>8</v>
      </c>
      <c r="Y66" s="246">
        <f>ROUNDUP(W66*10%,0)</f>
        <v>935</v>
      </c>
      <c r="Z66" s="245" t="s">
        <v>8</v>
      </c>
      <c r="AA66" s="246">
        <f>ROUNDUP(W66*20%,0)</f>
        <v>1870</v>
      </c>
      <c r="AB66" s="249" t="s">
        <v>5</v>
      </c>
      <c r="AC66" s="246">
        <f>ROUNDUP(W66*30%,0)</f>
        <v>2805</v>
      </c>
      <c r="AD66" s="247" t="s">
        <v>8</v>
      </c>
      <c r="AE66" s="248">
        <v>886</v>
      </c>
      <c r="AF66" s="244">
        <f>ROUNDDOWN(AE66*10.55,0)</f>
        <v>9347</v>
      </c>
      <c r="AG66" s="245" t="s">
        <v>8</v>
      </c>
      <c r="AH66" s="246">
        <f>ROUNDUP(AF66*10%,0)</f>
        <v>935</v>
      </c>
      <c r="AI66" s="245" t="s">
        <v>8</v>
      </c>
      <c r="AJ66" s="246">
        <f>ROUNDUP(AF66*20%,0)</f>
        <v>1870</v>
      </c>
      <c r="AK66" s="245" t="s">
        <v>5</v>
      </c>
      <c r="AL66" s="246">
        <f>ROUNDUP(AF66*30%,0)</f>
        <v>2805</v>
      </c>
      <c r="AM66" s="247" t="s">
        <v>8</v>
      </c>
    </row>
    <row r="67" spans="2:39" s="349" customFormat="1" ht="27" customHeight="1" thickBot="1">
      <c r="B67" s="369" t="s">
        <v>11</v>
      </c>
      <c r="C67" s="370" t="s">
        <v>7</v>
      </c>
      <c r="D67" s="251">
        <v>854</v>
      </c>
      <c r="E67" s="252">
        <f>ROUNDDOWN(D67*10.55,0)</f>
        <v>9009</v>
      </c>
      <c r="F67" s="253" t="s">
        <v>5</v>
      </c>
      <c r="G67" s="254">
        <f>ROUNDUP(E67*10%,0)</f>
        <v>901</v>
      </c>
      <c r="H67" s="253" t="s">
        <v>5</v>
      </c>
      <c r="I67" s="254">
        <f>ROUNDUP(E67*20%,0)</f>
        <v>1802</v>
      </c>
      <c r="J67" s="253" t="s">
        <v>5</v>
      </c>
      <c r="K67" s="254">
        <f>ROUNDUP(E67*30%,0)</f>
        <v>2703</v>
      </c>
      <c r="L67" s="255" t="s">
        <v>8</v>
      </c>
      <c r="M67" s="251">
        <v>854</v>
      </c>
      <c r="N67" s="252">
        <f>ROUNDDOWN(M67*10.55,0)</f>
        <v>9009</v>
      </c>
      <c r="O67" s="253" t="s">
        <v>8</v>
      </c>
      <c r="P67" s="254">
        <f>ROUNDUP(N67*10%,0)</f>
        <v>901</v>
      </c>
      <c r="Q67" s="253" t="s">
        <v>8</v>
      </c>
      <c r="R67" s="254">
        <f>ROUNDUP(N67*20%,0)</f>
        <v>1802</v>
      </c>
      <c r="S67" s="253" t="s">
        <v>5</v>
      </c>
      <c r="T67" s="254">
        <f>ROUNDUP(N67*30%,0)</f>
        <v>2703</v>
      </c>
      <c r="U67" s="255" t="s">
        <v>8</v>
      </c>
      <c r="V67" s="256">
        <v>955</v>
      </c>
      <c r="W67" s="252">
        <f>ROUNDDOWN(V67*10.55,0)</f>
        <v>10075</v>
      </c>
      <c r="X67" s="253" t="s">
        <v>8</v>
      </c>
      <c r="Y67" s="254">
        <f>ROUNDUP(W67*10%,0)</f>
        <v>1008</v>
      </c>
      <c r="Z67" s="253" t="s">
        <v>8</v>
      </c>
      <c r="AA67" s="254">
        <f>ROUNDUP(W67*20%,0)</f>
        <v>2015</v>
      </c>
      <c r="AB67" s="257" t="s">
        <v>5</v>
      </c>
      <c r="AC67" s="254">
        <f>ROUNDUP(W67*30%,0)</f>
        <v>3023</v>
      </c>
      <c r="AD67" s="255" t="s">
        <v>8</v>
      </c>
      <c r="AE67" s="256">
        <v>955</v>
      </c>
      <c r="AF67" s="252">
        <f>ROUNDDOWN(AE67*10.55,0)</f>
        <v>10075</v>
      </c>
      <c r="AG67" s="253" t="s">
        <v>8</v>
      </c>
      <c r="AH67" s="254">
        <f>ROUNDUP(AF67*10%,0)</f>
        <v>1008</v>
      </c>
      <c r="AI67" s="253" t="s">
        <v>8</v>
      </c>
      <c r="AJ67" s="254">
        <f>ROUNDUP(AF67*20%,0)</f>
        <v>2015</v>
      </c>
      <c r="AK67" s="253" t="s">
        <v>5</v>
      </c>
      <c r="AL67" s="254">
        <f>ROUNDUP(AF67*30%,0)</f>
        <v>3023</v>
      </c>
      <c r="AM67" s="255" t="s">
        <v>8</v>
      </c>
    </row>
    <row r="68" ht="11.25" customHeight="1"/>
    <row r="69" ht="11.25" customHeight="1"/>
    <row r="70" spans="2:22" ht="12" customHeight="1">
      <c r="B70" s="47"/>
      <c r="C70" s="47"/>
      <c r="D70" s="47"/>
      <c r="E70" s="48"/>
      <c r="F70" s="48"/>
      <c r="G70" s="48"/>
      <c r="H70" s="48"/>
      <c r="I70" s="48"/>
      <c r="J70" s="48"/>
      <c r="K70" s="48"/>
      <c r="L70" s="48"/>
      <c r="M70" s="48"/>
      <c r="N70" s="49"/>
      <c r="O70" s="49"/>
      <c r="P70" s="49"/>
      <c r="Q70" s="49"/>
      <c r="R70" s="49"/>
      <c r="S70" s="49"/>
      <c r="T70" s="49"/>
      <c r="U70" s="49"/>
      <c r="V70" s="49"/>
    </row>
    <row r="71" spans="1:31" ht="26.25" customHeight="1" thickBot="1">
      <c r="A71" s="50" t="s">
        <v>150</v>
      </c>
      <c r="E71" s="6"/>
      <c r="F71" s="6"/>
      <c r="G71" s="6"/>
      <c r="H71" s="6"/>
      <c r="I71" s="6"/>
      <c r="J71" s="6"/>
      <c r="K71" s="6"/>
      <c r="L71" s="6"/>
      <c r="M71" s="6"/>
      <c r="N71" s="5"/>
      <c r="O71" s="5"/>
      <c r="P71" s="5"/>
      <c r="Q71" s="5"/>
      <c r="R71" s="5"/>
      <c r="S71" s="5"/>
      <c r="T71" s="5"/>
      <c r="U71" s="5"/>
      <c r="V71" s="5"/>
      <c r="AA71" s="5"/>
      <c r="AB71" s="5"/>
      <c r="AC71" s="5"/>
      <c r="AD71" s="5"/>
      <c r="AE71" s="5"/>
    </row>
    <row r="72" spans="2:39" ht="18.75" customHeight="1">
      <c r="B72" s="556"/>
      <c r="C72" s="557"/>
      <c r="D72" s="441" t="s">
        <v>0</v>
      </c>
      <c r="E72" s="442"/>
      <c r="F72" s="442"/>
      <c r="G72" s="442"/>
      <c r="H72" s="442"/>
      <c r="I72" s="442"/>
      <c r="J72" s="442"/>
      <c r="K72" s="442"/>
      <c r="L72" s="443"/>
      <c r="M72" s="441" t="s">
        <v>1</v>
      </c>
      <c r="N72" s="442"/>
      <c r="O72" s="442"/>
      <c r="P72" s="442"/>
      <c r="Q72" s="442"/>
      <c r="R72" s="442"/>
      <c r="S72" s="442"/>
      <c r="T72" s="442"/>
      <c r="U72" s="443"/>
      <c r="V72" s="441" t="s">
        <v>2</v>
      </c>
      <c r="W72" s="442"/>
      <c r="X72" s="442"/>
      <c r="Y72" s="442"/>
      <c r="Z72" s="442"/>
      <c r="AA72" s="442"/>
      <c r="AB72" s="442"/>
      <c r="AC72" s="442"/>
      <c r="AD72" s="443"/>
      <c r="AE72" s="441" t="s">
        <v>111</v>
      </c>
      <c r="AF72" s="442"/>
      <c r="AG72" s="442"/>
      <c r="AH72" s="442"/>
      <c r="AI72" s="442"/>
      <c r="AJ72" s="442"/>
      <c r="AK72" s="442"/>
      <c r="AL72" s="442"/>
      <c r="AM72" s="443"/>
    </row>
    <row r="73" spans="2:39" ht="24" customHeight="1">
      <c r="B73" s="558"/>
      <c r="C73" s="559"/>
      <c r="D73" s="7" t="s">
        <v>69</v>
      </c>
      <c r="E73" s="386" t="s">
        <v>68</v>
      </c>
      <c r="F73" s="451"/>
      <c r="G73" s="673" t="s">
        <v>64</v>
      </c>
      <c r="H73" s="674"/>
      <c r="I73" s="674"/>
      <c r="J73" s="674"/>
      <c r="K73" s="674"/>
      <c r="L73" s="675"/>
      <c r="M73" s="7" t="s">
        <v>69</v>
      </c>
      <c r="N73" s="386" t="s">
        <v>68</v>
      </c>
      <c r="O73" s="451"/>
      <c r="P73" s="673" t="s">
        <v>64</v>
      </c>
      <c r="Q73" s="674"/>
      <c r="R73" s="674"/>
      <c r="S73" s="674"/>
      <c r="T73" s="674"/>
      <c r="U73" s="675"/>
      <c r="V73" s="7" t="s">
        <v>69</v>
      </c>
      <c r="W73" s="386" t="s">
        <v>68</v>
      </c>
      <c r="X73" s="451"/>
      <c r="Y73" s="673" t="s">
        <v>64</v>
      </c>
      <c r="Z73" s="674"/>
      <c r="AA73" s="674"/>
      <c r="AB73" s="674"/>
      <c r="AC73" s="674"/>
      <c r="AD73" s="675"/>
      <c r="AE73" s="7" t="s">
        <v>69</v>
      </c>
      <c r="AF73" s="389" t="s">
        <v>68</v>
      </c>
      <c r="AG73" s="621"/>
      <c r="AH73" s="673" t="s">
        <v>64</v>
      </c>
      <c r="AI73" s="674"/>
      <c r="AJ73" s="674"/>
      <c r="AK73" s="674"/>
      <c r="AL73" s="674"/>
      <c r="AM73" s="675"/>
    </row>
    <row r="74" spans="2:39" ht="17.25" customHeight="1" thickBot="1">
      <c r="B74" s="560"/>
      <c r="C74" s="561"/>
      <c r="D74" s="91" t="s">
        <v>163</v>
      </c>
      <c r="E74" s="416" t="s">
        <v>67</v>
      </c>
      <c r="F74" s="417"/>
      <c r="G74" s="438" t="s">
        <v>65</v>
      </c>
      <c r="H74" s="438"/>
      <c r="I74" s="438" t="s">
        <v>66</v>
      </c>
      <c r="J74" s="439"/>
      <c r="K74" s="721" t="s">
        <v>112</v>
      </c>
      <c r="L74" s="446"/>
      <c r="M74" s="91" t="s">
        <v>163</v>
      </c>
      <c r="N74" s="416" t="s">
        <v>67</v>
      </c>
      <c r="O74" s="417"/>
      <c r="P74" s="438" t="s">
        <v>65</v>
      </c>
      <c r="Q74" s="438"/>
      <c r="R74" s="438" t="s">
        <v>66</v>
      </c>
      <c r="S74" s="439"/>
      <c r="T74" s="438" t="s">
        <v>112</v>
      </c>
      <c r="U74" s="446"/>
      <c r="V74" s="91" t="s">
        <v>163</v>
      </c>
      <c r="W74" s="416" t="s">
        <v>67</v>
      </c>
      <c r="X74" s="417"/>
      <c r="Y74" s="438" t="s">
        <v>65</v>
      </c>
      <c r="Z74" s="438"/>
      <c r="AA74" s="438" t="s">
        <v>66</v>
      </c>
      <c r="AB74" s="439"/>
      <c r="AC74" s="438" t="s">
        <v>112</v>
      </c>
      <c r="AD74" s="446"/>
      <c r="AE74" s="91" t="s">
        <v>163</v>
      </c>
      <c r="AF74" s="416" t="s">
        <v>67</v>
      </c>
      <c r="AG74" s="417"/>
      <c r="AH74" s="438" t="s">
        <v>65</v>
      </c>
      <c r="AI74" s="438"/>
      <c r="AJ74" s="438" t="s">
        <v>66</v>
      </c>
      <c r="AK74" s="439"/>
      <c r="AL74" s="438" t="s">
        <v>112</v>
      </c>
      <c r="AM74" s="446"/>
    </row>
    <row r="75" spans="2:39" ht="25.5" customHeight="1">
      <c r="B75" s="8" t="s">
        <v>57</v>
      </c>
      <c r="C75" s="9" t="s">
        <v>4</v>
      </c>
      <c r="D75" s="259">
        <v>451</v>
      </c>
      <c r="E75" s="260">
        <f>ROUNDDOWN(D75*10.55,0)</f>
        <v>4758</v>
      </c>
      <c r="F75" s="261" t="s">
        <v>5</v>
      </c>
      <c r="G75" s="239">
        <f>ROUNDUP(E75*10%,0)</f>
        <v>476</v>
      </c>
      <c r="H75" s="261" t="s">
        <v>5</v>
      </c>
      <c r="I75" s="239">
        <f>ROUNDUP(E75*20%,0)</f>
        <v>952</v>
      </c>
      <c r="J75" s="261" t="s">
        <v>5</v>
      </c>
      <c r="K75" s="238">
        <f>ROUNDUP(E75*30%,0)</f>
        <v>1428</v>
      </c>
      <c r="L75" s="237" t="s">
        <v>5</v>
      </c>
      <c r="M75" s="259">
        <v>451</v>
      </c>
      <c r="N75" s="260">
        <f>ROUNDDOWN(M75*10.55,0)</f>
        <v>4758</v>
      </c>
      <c r="O75" s="261" t="s">
        <v>5</v>
      </c>
      <c r="P75" s="239">
        <f>ROUNDUP(N75*10%,0)</f>
        <v>476</v>
      </c>
      <c r="Q75" s="261" t="s">
        <v>8</v>
      </c>
      <c r="R75" s="239">
        <f>ROUNDUP(N75*20%,0)</f>
        <v>952</v>
      </c>
      <c r="S75" s="261" t="s">
        <v>5</v>
      </c>
      <c r="T75" s="238">
        <f>ROUNDUP(N75*30%,0)</f>
        <v>1428</v>
      </c>
      <c r="U75" s="237" t="s">
        <v>5</v>
      </c>
      <c r="V75" s="259">
        <v>529</v>
      </c>
      <c r="W75" s="260">
        <f>ROUNDDOWN(V75*10.55,0)</f>
        <v>5580</v>
      </c>
      <c r="X75" s="261" t="s">
        <v>5</v>
      </c>
      <c r="Y75" s="239">
        <f>ROUNDUP(W75*10%,0)</f>
        <v>558</v>
      </c>
      <c r="Z75" s="261" t="s">
        <v>8</v>
      </c>
      <c r="AA75" s="239">
        <f>ROUNDUP(W75*20%,0)</f>
        <v>1116</v>
      </c>
      <c r="AB75" s="262" t="s">
        <v>5</v>
      </c>
      <c r="AC75" s="238">
        <f>ROUNDUP(W75*30%,0)</f>
        <v>1674</v>
      </c>
      <c r="AD75" s="237" t="s">
        <v>5</v>
      </c>
      <c r="AE75" s="263">
        <v>529</v>
      </c>
      <c r="AF75" s="260">
        <f>ROUNDDOWN(AE75*10.55,0)</f>
        <v>5580</v>
      </c>
      <c r="AG75" s="261" t="s">
        <v>5</v>
      </c>
      <c r="AH75" s="239">
        <f>ROUNDUP(AF75*10%,0)</f>
        <v>558</v>
      </c>
      <c r="AI75" s="261" t="s">
        <v>8</v>
      </c>
      <c r="AJ75" s="239">
        <f>ROUNDUP(AF75*20%,0)</f>
        <v>1116</v>
      </c>
      <c r="AK75" s="261" t="s">
        <v>5</v>
      </c>
      <c r="AL75" s="239">
        <f>ROUNDUP(AF75*30%,0)</f>
        <v>1674</v>
      </c>
      <c r="AM75" s="242" t="s">
        <v>5</v>
      </c>
    </row>
    <row r="76" spans="2:39" ht="25.5" customHeight="1" thickBot="1">
      <c r="B76" s="19" t="s">
        <v>58</v>
      </c>
      <c r="C76" s="20" t="s">
        <v>7</v>
      </c>
      <c r="D76" s="251">
        <v>561</v>
      </c>
      <c r="E76" s="252">
        <f>ROUNDDOWN(D76*10.55,0)</f>
        <v>5918</v>
      </c>
      <c r="F76" s="253" t="s">
        <v>5</v>
      </c>
      <c r="G76" s="254">
        <f>ROUNDUP(E76*10%,0)</f>
        <v>592</v>
      </c>
      <c r="H76" s="253" t="s">
        <v>5</v>
      </c>
      <c r="I76" s="254">
        <f>ROUNDUP(E76*20%,0)</f>
        <v>1184</v>
      </c>
      <c r="J76" s="253" t="s">
        <v>5</v>
      </c>
      <c r="K76" s="254">
        <f>ROUNDUP(E76*30%,0)</f>
        <v>1776</v>
      </c>
      <c r="L76" s="255" t="s">
        <v>8</v>
      </c>
      <c r="M76" s="251">
        <v>561</v>
      </c>
      <c r="N76" s="252">
        <f>ROUNDDOWN(M76*10.55,0)</f>
        <v>5918</v>
      </c>
      <c r="O76" s="253" t="s">
        <v>8</v>
      </c>
      <c r="P76" s="254">
        <f>ROUNDUP(N76*10%,0)</f>
        <v>592</v>
      </c>
      <c r="Q76" s="253" t="s">
        <v>8</v>
      </c>
      <c r="R76" s="254">
        <f>ROUNDUP(N76*20%,0)</f>
        <v>1184</v>
      </c>
      <c r="S76" s="253" t="s">
        <v>5</v>
      </c>
      <c r="T76" s="254">
        <f>ROUNDUP(N76*30%,0)</f>
        <v>1776</v>
      </c>
      <c r="U76" s="255" t="s">
        <v>8</v>
      </c>
      <c r="V76" s="256">
        <v>656</v>
      </c>
      <c r="W76" s="252">
        <f>ROUNDDOWN(V76*10.55,0)</f>
        <v>6920</v>
      </c>
      <c r="X76" s="253" t="s">
        <v>8</v>
      </c>
      <c r="Y76" s="254">
        <f>ROUNDUP(W76*10%,0)</f>
        <v>692</v>
      </c>
      <c r="Z76" s="253" t="s">
        <v>8</v>
      </c>
      <c r="AA76" s="254">
        <f>ROUNDUP(W76*20%,0)</f>
        <v>1384</v>
      </c>
      <c r="AB76" s="257" t="s">
        <v>5</v>
      </c>
      <c r="AC76" s="254">
        <f>ROUNDUP(W76*30%,0)</f>
        <v>2076</v>
      </c>
      <c r="AD76" s="255" t="s">
        <v>8</v>
      </c>
      <c r="AE76" s="258">
        <v>656</v>
      </c>
      <c r="AF76" s="252">
        <f>ROUNDDOWN(AE76*10.55,0)</f>
        <v>6920</v>
      </c>
      <c r="AG76" s="253" t="s">
        <v>8</v>
      </c>
      <c r="AH76" s="254">
        <f>ROUNDUP(AF76*10%,0)</f>
        <v>692</v>
      </c>
      <c r="AI76" s="253" t="s">
        <v>8</v>
      </c>
      <c r="AJ76" s="254">
        <f>ROUNDUP(AF76*20%,0)</f>
        <v>1384</v>
      </c>
      <c r="AK76" s="253" t="s">
        <v>5</v>
      </c>
      <c r="AL76" s="254">
        <f>ROUNDUP(AF76*30%,0)</f>
        <v>2076</v>
      </c>
      <c r="AM76" s="255" t="s">
        <v>5</v>
      </c>
    </row>
    <row r="77" spans="2:37" s="51" customFormat="1" ht="9.75" customHeight="1">
      <c r="B77" s="52"/>
      <c r="C77" s="52"/>
      <c r="D77" s="52"/>
      <c r="N77" s="53"/>
      <c r="O77" s="53"/>
      <c r="P77" s="53"/>
      <c r="Q77" s="53"/>
      <c r="R77" s="54"/>
      <c r="S77" s="54"/>
      <c r="T77" s="54"/>
      <c r="U77" s="54"/>
      <c r="V77" s="54"/>
      <c r="W77" s="53"/>
      <c r="X77" s="53"/>
      <c r="Y77" s="53"/>
      <c r="Z77" s="53"/>
      <c r="AA77" s="53"/>
      <c r="AB77" s="53"/>
      <c r="AC77" s="53"/>
      <c r="AD77" s="53"/>
      <c r="AE77" s="53"/>
      <c r="AF77" s="551"/>
      <c r="AG77" s="551"/>
      <c r="AH77" s="551"/>
      <c r="AI77" s="551"/>
      <c r="AJ77" s="551"/>
      <c r="AK77" s="55"/>
    </row>
    <row r="78" spans="2:38" s="51" customFormat="1" ht="19.5" customHeight="1">
      <c r="B78" s="620" t="s">
        <v>169</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row>
    <row r="79" spans="2:38" s="51" customFormat="1" ht="39.75" customHeight="1">
      <c r="B79" s="620" t="s">
        <v>178</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row>
    <row r="80" spans="2:38" s="51" customFormat="1" ht="19.5" customHeight="1">
      <c r="B80" s="620" t="s">
        <v>170</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row>
    <row r="81" spans="2:38" ht="19.5" customHeight="1">
      <c r="B81" s="627" t="s">
        <v>167</v>
      </c>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row>
    <row r="82" spans="2:38" ht="19.5" customHeight="1">
      <c r="B82" s="627" t="s">
        <v>168</v>
      </c>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row>
    <row r="83" spans="2:37" s="51" customFormat="1" ht="9" customHeight="1">
      <c r="B83" s="52"/>
      <c r="C83" s="52"/>
      <c r="D83" s="52"/>
      <c r="N83" s="53"/>
      <c r="O83" s="53"/>
      <c r="P83" s="53"/>
      <c r="Q83" s="53"/>
      <c r="R83" s="54"/>
      <c r="S83" s="54"/>
      <c r="T83" s="54"/>
      <c r="U83" s="54"/>
      <c r="V83" s="54"/>
      <c r="W83" s="53"/>
      <c r="X83" s="53"/>
      <c r="Y83" s="53"/>
      <c r="Z83" s="53"/>
      <c r="AA83" s="53"/>
      <c r="AB83" s="53"/>
      <c r="AC83" s="53"/>
      <c r="AD83" s="53"/>
      <c r="AE83" s="53"/>
      <c r="AF83" s="55"/>
      <c r="AG83" s="55"/>
      <c r="AH83" s="55"/>
      <c r="AI83" s="55"/>
      <c r="AJ83" s="55"/>
      <c r="AK83" s="55"/>
    </row>
    <row r="84" spans="2:37" s="51" customFormat="1" ht="21" customHeight="1">
      <c r="B84" s="51" t="s">
        <v>12</v>
      </c>
      <c r="R84" s="56"/>
      <c r="S84" s="56"/>
      <c r="T84" s="56"/>
      <c r="U84" s="56"/>
      <c r="V84" s="56"/>
      <c r="AF84" s="57"/>
      <c r="AG84" s="57"/>
      <c r="AH84" s="55"/>
      <c r="AI84" s="55"/>
      <c r="AJ84" s="55"/>
      <c r="AK84" s="55"/>
    </row>
    <row r="85" spans="2:39" ht="18.75" customHeight="1">
      <c r="B85" s="529"/>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1"/>
      <c r="AA85" s="532" t="s">
        <v>72</v>
      </c>
      <c r="AB85" s="530"/>
      <c r="AC85" s="530"/>
      <c r="AD85" s="530"/>
      <c r="AE85" s="531"/>
      <c r="AF85" s="533" t="s">
        <v>75</v>
      </c>
      <c r="AG85" s="534"/>
      <c r="AH85" s="622" t="s">
        <v>71</v>
      </c>
      <c r="AI85" s="623"/>
      <c r="AJ85" s="623"/>
      <c r="AK85" s="623"/>
      <c r="AL85" s="623"/>
      <c r="AM85" s="624"/>
    </row>
    <row r="86" spans="2:39" ht="13.5" thickBot="1">
      <c r="B86" s="535"/>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7"/>
      <c r="AA86" s="538" t="s">
        <v>162</v>
      </c>
      <c r="AB86" s="539"/>
      <c r="AC86" s="539"/>
      <c r="AD86" s="539"/>
      <c r="AE86" s="540"/>
      <c r="AF86" s="541" t="s">
        <v>74</v>
      </c>
      <c r="AG86" s="542"/>
      <c r="AH86" s="625" t="s">
        <v>65</v>
      </c>
      <c r="AI86" s="625"/>
      <c r="AJ86" s="625" t="s">
        <v>66</v>
      </c>
      <c r="AK86" s="676"/>
      <c r="AL86" s="700" t="s">
        <v>112</v>
      </c>
      <c r="AM86" s="626"/>
    </row>
    <row r="87" spans="2:39" ht="21.75" customHeight="1" thickTop="1">
      <c r="B87" s="517" t="s">
        <v>13</v>
      </c>
      <c r="C87" s="518"/>
      <c r="D87" s="518"/>
      <c r="E87" s="519"/>
      <c r="F87" s="26"/>
      <c r="G87" s="86"/>
      <c r="H87" s="86"/>
      <c r="I87" s="520" t="s">
        <v>14</v>
      </c>
      <c r="J87" s="520"/>
      <c r="K87" s="520"/>
      <c r="L87" s="520"/>
      <c r="M87" s="520"/>
      <c r="N87" s="520"/>
      <c r="O87" s="520"/>
      <c r="P87" s="520"/>
      <c r="Q87" s="520"/>
      <c r="R87" s="520"/>
      <c r="S87" s="520"/>
      <c r="T87" s="520"/>
      <c r="U87" s="520"/>
      <c r="V87" s="520"/>
      <c r="W87" s="520"/>
      <c r="X87" s="520"/>
      <c r="Y87" s="81"/>
      <c r="Z87" s="81"/>
      <c r="AA87" s="27"/>
      <c r="AB87" s="521" t="s">
        <v>15</v>
      </c>
      <c r="AC87" s="521"/>
      <c r="AD87" s="521"/>
      <c r="AE87" s="522"/>
      <c r="AF87" s="28">
        <f aca="true" t="shared" si="4" ref="AF87:AF103">ROUNDDOWN(AB87*10.55,0)</f>
        <v>126</v>
      </c>
      <c r="AG87" s="29" t="s">
        <v>5</v>
      </c>
      <c r="AH87" s="96">
        <f>ROUNDUP(AF87*10%,0)</f>
        <v>13</v>
      </c>
      <c r="AI87" s="29" t="s">
        <v>8</v>
      </c>
      <c r="AJ87" s="30">
        <f>ROUNDUP(AF87*20%,0)</f>
        <v>26</v>
      </c>
      <c r="AK87" s="121" t="s">
        <v>5</v>
      </c>
      <c r="AL87" s="127">
        <f>ROUNDUP(AF87*30%,0)</f>
        <v>38</v>
      </c>
      <c r="AM87" s="123" t="s">
        <v>8</v>
      </c>
    </row>
    <row r="88" spans="2:39" ht="21.75" customHeight="1">
      <c r="B88" s="523" t="s">
        <v>59</v>
      </c>
      <c r="C88" s="524"/>
      <c r="D88" s="524"/>
      <c r="E88" s="525"/>
      <c r="F88" s="32"/>
      <c r="G88" s="78"/>
      <c r="H88" s="78"/>
      <c r="I88" s="526" t="s">
        <v>14</v>
      </c>
      <c r="J88" s="526"/>
      <c r="K88" s="526"/>
      <c r="L88" s="526"/>
      <c r="M88" s="526"/>
      <c r="N88" s="526"/>
      <c r="O88" s="526"/>
      <c r="P88" s="526"/>
      <c r="Q88" s="526"/>
      <c r="R88" s="526"/>
      <c r="S88" s="526"/>
      <c r="T88" s="526"/>
      <c r="U88" s="526"/>
      <c r="V88" s="526"/>
      <c r="W88" s="526"/>
      <c r="X88" s="526"/>
      <c r="Y88" s="84"/>
      <c r="Z88" s="84"/>
      <c r="AA88" s="74"/>
      <c r="AB88" s="527" t="s">
        <v>60</v>
      </c>
      <c r="AC88" s="527"/>
      <c r="AD88" s="527"/>
      <c r="AE88" s="528"/>
      <c r="AF88" s="34">
        <f t="shared" si="4"/>
        <v>590</v>
      </c>
      <c r="AG88" s="40" t="s">
        <v>5</v>
      </c>
      <c r="AH88" s="93">
        <f aca="true" t="shared" si="5" ref="AH88:AH103">ROUNDUP(AF88*10%,0)</f>
        <v>59</v>
      </c>
      <c r="AI88" s="40" t="s">
        <v>8</v>
      </c>
      <c r="AJ88" s="64">
        <f aca="true" t="shared" si="6" ref="AJ88:AJ103">ROUNDUP(AF88*20%,0)</f>
        <v>118</v>
      </c>
      <c r="AK88" s="114" t="s">
        <v>5</v>
      </c>
      <c r="AL88" s="119">
        <f aca="true" t="shared" si="7" ref="AL88:AL103">ROUNDUP(AF88*30%,0)</f>
        <v>177</v>
      </c>
      <c r="AM88" s="120" t="s">
        <v>8</v>
      </c>
    </row>
    <row r="89" spans="2:39" s="284" customFormat="1" ht="24.75" customHeight="1">
      <c r="B89" s="400" t="s">
        <v>132</v>
      </c>
      <c r="C89" s="401"/>
      <c r="D89" s="401"/>
      <c r="E89" s="401"/>
      <c r="F89" s="278"/>
      <c r="G89" s="351"/>
      <c r="H89" s="351"/>
      <c r="I89" s="401" t="s">
        <v>135</v>
      </c>
      <c r="J89" s="402"/>
      <c r="K89" s="402"/>
      <c r="L89" s="402"/>
      <c r="M89" s="402"/>
      <c r="N89" s="402"/>
      <c r="O89" s="402"/>
      <c r="P89" s="402"/>
      <c r="Q89" s="402"/>
      <c r="R89" s="402"/>
      <c r="S89" s="402"/>
      <c r="T89" s="402"/>
      <c r="U89" s="402"/>
      <c r="V89" s="402"/>
      <c r="W89" s="402"/>
      <c r="X89" s="402"/>
      <c r="Y89" s="352"/>
      <c r="Z89" s="352"/>
      <c r="AA89" s="281"/>
      <c r="AB89" s="403" t="s">
        <v>133</v>
      </c>
      <c r="AC89" s="403"/>
      <c r="AD89" s="403"/>
      <c r="AE89" s="424"/>
      <c r="AF89" s="37">
        <f t="shared" si="4"/>
        <v>1055</v>
      </c>
      <c r="AG89" s="38" t="s">
        <v>5</v>
      </c>
      <c r="AH89" s="97">
        <f t="shared" si="5"/>
        <v>106</v>
      </c>
      <c r="AI89" s="38" t="s">
        <v>8</v>
      </c>
      <c r="AJ89" s="39">
        <f t="shared" si="6"/>
        <v>211</v>
      </c>
      <c r="AK89" s="118" t="s">
        <v>5</v>
      </c>
      <c r="AL89" s="282">
        <f t="shared" si="7"/>
        <v>317</v>
      </c>
      <c r="AM89" s="283" t="s">
        <v>8</v>
      </c>
    </row>
    <row r="90" spans="2:39" s="284" customFormat="1" ht="40.5" customHeight="1">
      <c r="B90" s="472" t="s">
        <v>183</v>
      </c>
      <c r="C90" s="473"/>
      <c r="D90" s="473"/>
      <c r="E90" s="473"/>
      <c r="F90" s="285"/>
      <c r="G90" s="353"/>
      <c r="H90" s="353"/>
      <c r="I90" s="473" t="s">
        <v>115</v>
      </c>
      <c r="J90" s="474"/>
      <c r="K90" s="474"/>
      <c r="L90" s="474"/>
      <c r="M90" s="474"/>
      <c r="N90" s="474"/>
      <c r="O90" s="474"/>
      <c r="P90" s="474"/>
      <c r="Q90" s="474"/>
      <c r="R90" s="474"/>
      <c r="S90" s="474"/>
      <c r="T90" s="474"/>
      <c r="U90" s="474"/>
      <c r="V90" s="474"/>
      <c r="W90" s="474"/>
      <c r="X90" s="474"/>
      <c r="Y90" s="354"/>
      <c r="Z90" s="354"/>
      <c r="AA90" s="288"/>
      <c r="AB90" s="485" t="s">
        <v>134</v>
      </c>
      <c r="AC90" s="485"/>
      <c r="AD90" s="485"/>
      <c r="AE90" s="486"/>
      <c r="AF90" s="289">
        <f t="shared" si="4"/>
        <v>2110</v>
      </c>
      <c r="AG90" s="290" t="s">
        <v>5</v>
      </c>
      <c r="AH90" s="291">
        <f>ROUNDUP(AF90*10%,0)</f>
        <v>211</v>
      </c>
      <c r="AI90" s="290" t="s">
        <v>8</v>
      </c>
      <c r="AJ90" s="292">
        <f>ROUNDUP(AF90*20%,0)</f>
        <v>422</v>
      </c>
      <c r="AK90" s="293" t="s">
        <v>5</v>
      </c>
      <c r="AL90" s="294">
        <f>ROUNDUP(AF90*30%,0)</f>
        <v>633</v>
      </c>
      <c r="AM90" s="295" t="s">
        <v>8</v>
      </c>
    </row>
    <row r="91" spans="2:39" s="284" customFormat="1" ht="40.5" customHeight="1">
      <c r="B91" s="421" t="s">
        <v>184</v>
      </c>
      <c r="C91" s="422"/>
      <c r="D91" s="422"/>
      <c r="E91" s="422"/>
      <c r="F91" s="296"/>
      <c r="G91" s="357"/>
      <c r="H91" s="357"/>
      <c r="I91" s="422" t="s">
        <v>115</v>
      </c>
      <c r="J91" s="423"/>
      <c r="K91" s="423"/>
      <c r="L91" s="423"/>
      <c r="M91" s="423"/>
      <c r="N91" s="423"/>
      <c r="O91" s="423"/>
      <c r="P91" s="423"/>
      <c r="Q91" s="423"/>
      <c r="R91" s="423"/>
      <c r="S91" s="423"/>
      <c r="T91" s="423"/>
      <c r="U91" s="423"/>
      <c r="V91" s="423"/>
      <c r="W91" s="423"/>
      <c r="X91" s="423"/>
      <c r="Y91" s="358"/>
      <c r="Z91" s="358"/>
      <c r="AA91" s="299"/>
      <c r="AB91" s="398" t="s">
        <v>133</v>
      </c>
      <c r="AC91" s="398"/>
      <c r="AD91" s="398"/>
      <c r="AE91" s="399"/>
      <c r="AF91" s="300">
        <f t="shared" si="4"/>
        <v>1055</v>
      </c>
      <c r="AG91" s="301" t="s">
        <v>5</v>
      </c>
      <c r="AH91" s="302">
        <f t="shared" si="5"/>
        <v>106</v>
      </c>
      <c r="AI91" s="301" t="s">
        <v>8</v>
      </c>
      <c r="AJ91" s="303">
        <f t="shared" si="6"/>
        <v>211</v>
      </c>
      <c r="AK91" s="304" t="s">
        <v>5</v>
      </c>
      <c r="AL91" s="305">
        <f t="shared" si="7"/>
        <v>317</v>
      </c>
      <c r="AM91" s="306" t="s">
        <v>8</v>
      </c>
    </row>
    <row r="92" spans="2:39" ht="24.75" customHeight="1">
      <c r="B92" s="716" t="s">
        <v>106</v>
      </c>
      <c r="C92" s="717"/>
      <c r="D92" s="717"/>
      <c r="E92" s="717"/>
      <c r="F92" s="222"/>
      <c r="G92" s="186"/>
      <c r="H92" s="186"/>
      <c r="I92" s="717" t="s">
        <v>26</v>
      </c>
      <c r="J92" s="718"/>
      <c r="K92" s="718"/>
      <c r="L92" s="718"/>
      <c r="M92" s="718"/>
      <c r="N92" s="718"/>
      <c r="O92" s="718"/>
      <c r="P92" s="718"/>
      <c r="Q92" s="718"/>
      <c r="R92" s="718"/>
      <c r="S92" s="718"/>
      <c r="T92" s="718"/>
      <c r="U92" s="718"/>
      <c r="V92" s="718"/>
      <c r="W92" s="718"/>
      <c r="X92" s="718"/>
      <c r="Y92" s="223"/>
      <c r="Z92" s="223"/>
      <c r="AA92" s="224"/>
      <c r="AB92" s="719" t="s">
        <v>108</v>
      </c>
      <c r="AC92" s="719"/>
      <c r="AD92" s="719"/>
      <c r="AE92" s="720"/>
      <c r="AF92" s="225">
        <f t="shared" si="4"/>
        <v>31</v>
      </c>
      <c r="AG92" s="226" t="s">
        <v>5</v>
      </c>
      <c r="AH92" s="227">
        <f t="shared" si="5"/>
        <v>4</v>
      </c>
      <c r="AI92" s="226" t="s">
        <v>8</v>
      </c>
      <c r="AJ92" s="228">
        <f t="shared" si="6"/>
        <v>7</v>
      </c>
      <c r="AK92" s="229" t="s">
        <v>5</v>
      </c>
      <c r="AL92" s="270">
        <f t="shared" si="7"/>
        <v>10</v>
      </c>
      <c r="AM92" s="230" t="s">
        <v>8</v>
      </c>
    </row>
    <row r="93" spans="2:39" ht="24" customHeight="1">
      <c r="B93" s="582" t="s">
        <v>107</v>
      </c>
      <c r="C93" s="583"/>
      <c r="D93" s="583"/>
      <c r="E93" s="584"/>
      <c r="F93" s="43"/>
      <c r="G93" s="83"/>
      <c r="H93" s="83"/>
      <c r="I93" s="569" t="s">
        <v>26</v>
      </c>
      <c r="J93" s="595"/>
      <c r="K93" s="595"/>
      <c r="L93" s="595"/>
      <c r="M93" s="595"/>
      <c r="N93" s="595"/>
      <c r="O93" s="595"/>
      <c r="P93" s="595"/>
      <c r="Q93" s="595"/>
      <c r="R93" s="595"/>
      <c r="S93" s="595"/>
      <c r="T93" s="595"/>
      <c r="U93" s="595"/>
      <c r="V93" s="595"/>
      <c r="W93" s="595"/>
      <c r="X93" s="595"/>
      <c r="Y93" s="193"/>
      <c r="Z93" s="193"/>
      <c r="AA93" s="194"/>
      <c r="AB93" s="567" t="s">
        <v>18</v>
      </c>
      <c r="AC93" s="567"/>
      <c r="AD93" s="567"/>
      <c r="AE93" s="568"/>
      <c r="AF93" s="195">
        <f t="shared" si="4"/>
        <v>42</v>
      </c>
      <c r="AG93" s="196" t="s">
        <v>5</v>
      </c>
      <c r="AH93" s="197">
        <f t="shared" si="5"/>
        <v>5</v>
      </c>
      <c r="AI93" s="196" t="s">
        <v>8</v>
      </c>
      <c r="AJ93" s="198">
        <f t="shared" si="6"/>
        <v>9</v>
      </c>
      <c r="AK93" s="199" t="s">
        <v>5</v>
      </c>
      <c r="AL93" s="271">
        <f t="shared" si="7"/>
        <v>13</v>
      </c>
      <c r="AM93" s="231" t="s">
        <v>8</v>
      </c>
    </row>
    <row r="94" spans="2:39" ht="21.75" customHeight="1">
      <c r="B94" s="454" t="s">
        <v>22</v>
      </c>
      <c r="C94" s="565"/>
      <c r="D94" s="565"/>
      <c r="E94" s="565"/>
      <c r="F94" s="32"/>
      <c r="G94" s="78"/>
      <c r="H94" s="78"/>
      <c r="I94" s="565" t="s">
        <v>23</v>
      </c>
      <c r="J94" s="566"/>
      <c r="K94" s="566"/>
      <c r="L94" s="566"/>
      <c r="M94" s="566"/>
      <c r="N94" s="566"/>
      <c r="O94" s="566"/>
      <c r="P94" s="566"/>
      <c r="Q94" s="566"/>
      <c r="R94" s="566"/>
      <c r="S94" s="566"/>
      <c r="T94" s="566"/>
      <c r="U94" s="566"/>
      <c r="V94" s="566"/>
      <c r="W94" s="566"/>
      <c r="X94" s="566"/>
      <c r="Y94" s="79"/>
      <c r="Z94" s="79"/>
      <c r="AA94" s="33"/>
      <c r="AB94" s="527" t="s">
        <v>24</v>
      </c>
      <c r="AC94" s="527"/>
      <c r="AD94" s="527"/>
      <c r="AE94" s="704"/>
      <c r="AF94" s="34">
        <f t="shared" si="4"/>
        <v>2110</v>
      </c>
      <c r="AG94" s="35" t="s">
        <v>5</v>
      </c>
      <c r="AH94" s="94">
        <f t="shared" si="5"/>
        <v>211</v>
      </c>
      <c r="AI94" s="35" t="s">
        <v>8</v>
      </c>
      <c r="AJ94" s="31">
        <f t="shared" si="6"/>
        <v>422</v>
      </c>
      <c r="AK94" s="116" t="s">
        <v>5</v>
      </c>
      <c r="AL94" s="119">
        <f t="shared" si="7"/>
        <v>633</v>
      </c>
      <c r="AM94" s="120" t="s">
        <v>8</v>
      </c>
    </row>
    <row r="95" spans="2:39" ht="21.75" customHeight="1">
      <c r="B95" s="454" t="s">
        <v>25</v>
      </c>
      <c r="C95" s="565"/>
      <c r="D95" s="565"/>
      <c r="E95" s="565"/>
      <c r="F95" s="32"/>
      <c r="G95" s="78"/>
      <c r="H95" s="78"/>
      <c r="I95" s="565" t="s">
        <v>26</v>
      </c>
      <c r="J95" s="566"/>
      <c r="K95" s="566"/>
      <c r="L95" s="566"/>
      <c r="M95" s="566"/>
      <c r="N95" s="566"/>
      <c r="O95" s="566"/>
      <c r="P95" s="566"/>
      <c r="Q95" s="566"/>
      <c r="R95" s="566"/>
      <c r="S95" s="566"/>
      <c r="T95" s="566"/>
      <c r="U95" s="566"/>
      <c r="V95" s="566"/>
      <c r="W95" s="566"/>
      <c r="X95" s="566"/>
      <c r="Y95" s="79"/>
      <c r="Z95" s="79"/>
      <c r="AA95" s="33"/>
      <c r="AB95" s="527" t="s">
        <v>27</v>
      </c>
      <c r="AC95" s="527"/>
      <c r="AD95" s="527"/>
      <c r="AE95" s="704"/>
      <c r="AF95" s="34">
        <f t="shared" si="4"/>
        <v>1266</v>
      </c>
      <c r="AG95" s="35" t="s">
        <v>5</v>
      </c>
      <c r="AH95" s="94">
        <f t="shared" si="5"/>
        <v>127</v>
      </c>
      <c r="AI95" s="35" t="s">
        <v>8</v>
      </c>
      <c r="AJ95" s="31">
        <f t="shared" si="6"/>
        <v>254</v>
      </c>
      <c r="AK95" s="116" t="s">
        <v>5</v>
      </c>
      <c r="AL95" s="119">
        <f t="shared" si="7"/>
        <v>380</v>
      </c>
      <c r="AM95" s="120" t="s">
        <v>8</v>
      </c>
    </row>
    <row r="96" spans="2:39" ht="21.75" customHeight="1">
      <c r="B96" s="562" t="s">
        <v>28</v>
      </c>
      <c r="C96" s="563"/>
      <c r="D96" s="563"/>
      <c r="E96" s="564"/>
      <c r="F96" s="36"/>
      <c r="G96" s="80"/>
      <c r="H96" s="80"/>
      <c r="I96" s="565" t="s">
        <v>29</v>
      </c>
      <c r="J96" s="566"/>
      <c r="K96" s="566"/>
      <c r="L96" s="566"/>
      <c r="M96" s="566"/>
      <c r="N96" s="566"/>
      <c r="O96" s="566"/>
      <c r="P96" s="566"/>
      <c r="Q96" s="566"/>
      <c r="R96" s="566"/>
      <c r="S96" s="566"/>
      <c r="T96" s="566"/>
      <c r="U96" s="566"/>
      <c r="V96" s="566"/>
      <c r="W96" s="566"/>
      <c r="X96" s="566"/>
      <c r="Y96" s="79"/>
      <c r="Z96" s="79"/>
      <c r="AA96" s="33"/>
      <c r="AB96" s="527" t="s">
        <v>30</v>
      </c>
      <c r="AC96" s="527"/>
      <c r="AD96" s="527"/>
      <c r="AE96" s="704"/>
      <c r="AF96" s="34">
        <f t="shared" si="4"/>
        <v>1941</v>
      </c>
      <c r="AG96" s="40" t="s">
        <v>5</v>
      </c>
      <c r="AH96" s="93">
        <f t="shared" si="5"/>
        <v>195</v>
      </c>
      <c r="AI96" s="40" t="s">
        <v>8</v>
      </c>
      <c r="AJ96" s="41">
        <f t="shared" si="6"/>
        <v>389</v>
      </c>
      <c r="AK96" s="116" t="s">
        <v>5</v>
      </c>
      <c r="AL96" s="119">
        <f t="shared" si="7"/>
        <v>583</v>
      </c>
      <c r="AM96" s="120" t="s">
        <v>8</v>
      </c>
    </row>
    <row r="97" spans="2:39" ht="21.75" customHeight="1">
      <c r="B97" s="503" t="s">
        <v>180</v>
      </c>
      <c r="C97" s="504"/>
      <c r="D97" s="504"/>
      <c r="E97" s="505"/>
      <c r="F97" s="371"/>
      <c r="G97" s="372"/>
      <c r="H97" s="372"/>
      <c r="I97" s="506" t="s">
        <v>181</v>
      </c>
      <c r="J97" s="507"/>
      <c r="K97" s="507"/>
      <c r="L97" s="507"/>
      <c r="M97" s="507"/>
      <c r="N97" s="507"/>
      <c r="O97" s="507"/>
      <c r="P97" s="507"/>
      <c r="Q97" s="507"/>
      <c r="R97" s="507"/>
      <c r="S97" s="507"/>
      <c r="T97" s="507"/>
      <c r="U97" s="507"/>
      <c r="V97" s="507"/>
      <c r="W97" s="507"/>
      <c r="X97" s="507"/>
      <c r="Y97" s="373"/>
      <c r="Z97" s="373"/>
      <c r="AA97" s="374"/>
      <c r="AB97" s="671" t="s">
        <v>182</v>
      </c>
      <c r="AC97" s="671"/>
      <c r="AD97" s="671"/>
      <c r="AE97" s="672"/>
      <c r="AF97" s="380">
        <f t="shared" si="4"/>
        <v>527</v>
      </c>
      <c r="AG97" s="383" t="s">
        <v>5</v>
      </c>
      <c r="AH97" s="384">
        <f t="shared" si="5"/>
        <v>53</v>
      </c>
      <c r="AI97" s="383" t="s">
        <v>8</v>
      </c>
      <c r="AJ97" s="385">
        <f t="shared" si="6"/>
        <v>106</v>
      </c>
      <c r="AK97" s="382" t="s">
        <v>5</v>
      </c>
      <c r="AL97" s="377">
        <f t="shared" si="7"/>
        <v>159</v>
      </c>
      <c r="AM97" s="376" t="s">
        <v>8</v>
      </c>
    </row>
    <row r="98" spans="2:39" ht="21.75" customHeight="1">
      <c r="B98" s="454" t="s">
        <v>32</v>
      </c>
      <c r="C98" s="565"/>
      <c r="D98" s="565"/>
      <c r="E98" s="565"/>
      <c r="F98" s="32"/>
      <c r="G98" s="78"/>
      <c r="H98" s="78"/>
      <c r="I98" s="565" t="s">
        <v>124</v>
      </c>
      <c r="J98" s="526"/>
      <c r="K98" s="526"/>
      <c r="L98" s="526"/>
      <c r="M98" s="526"/>
      <c r="N98" s="526"/>
      <c r="O98" s="526"/>
      <c r="P98" s="526"/>
      <c r="Q98" s="526"/>
      <c r="R98" s="526"/>
      <c r="S98" s="526"/>
      <c r="T98" s="526"/>
      <c r="U98" s="526"/>
      <c r="V98" s="526"/>
      <c r="W98" s="526"/>
      <c r="X98" s="526"/>
      <c r="Y98" s="84"/>
      <c r="Z98" s="84"/>
      <c r="AA98" s="74"/>
      <c r="AB98" s="527" t="s">
        <v>110</v>
      </c>
      <c r="AC98" s="527"/>
      <c r="AD98" s="527"/>
      <c r="AE98" s="704"/>
      <c r="AF98" s="215">
        <f t="shared" si="4"/>
        <v>84</v>
      </c>
      <c r="AG98" s="232" t="s">
        <v>5</v>
      </c>
      <c r="AH98" s="233">
        <f t="shared" si="5"/>
        <v>9</v>
      </c>
      <c r="AI98" s="232" t="s">
        <v>8</v>
      </c>
      <c r="AJ98" s="234">
        <f t="shared" si="6"/>
        <v>17</v>
      </c>
      <c r="AK98" s="217" t="s">
        <v>5</v>
      </c>
      <c r="AL98" s="119">
        <f t="shared" si="7"/>
        <v>26</v>
      </c>
      <c r="AM98" s="120" t="s">
        <v>8</v>
      </c>
    </row>
    <row r="99" spans="2:39" ht="21.75" customHeight="1">
      <c r="B99" s="503" t="s">
        <v>185</v>
      </c>
      <c r="C99" s="506"/>
      <c r="D99" s="506"/>
      <c r="E99" s="506"/>
      <c r="F99" s="371"/>
      <c r="G99" s="372"/>
      <c r="H99" s="372"/>
      <c r="I99" s="506" t="s">
        <v>115</v>
      </c>
      <c r="J99" s="507"/>
      <c r="K99" s="507"/>
      <c r="L99" s="507"/>
      <c r="M99" s="507"/>
      <c r="N99" s="507"/>
      <c r="O99" s="507"/>
      <c r="P99" s="507"/>
      <c r="Q99" s="507"/>
      <c r="R99" s="507"/>
      <c r="S99" s="507"/>
      <c r="T99" s="507"/>
      <c r="U99" s="507"/>
      <c r="V99" s="507"/>
      <c r="W99" s="507"/>
      <c r="X99" s="507"/>
      <c r="Y99" s="373"/>
      <c r="Z99" s="373"/>
      <c r="AA99" s="374"/>
      <c r="AB99" s="671" t="s">
        <v>105</v>
      </c>
      <c r="AC99" s="671"/>
      <c r="AD99" s="671"/>
      <c r="AE99" s="672"/>
      <c r="AF99" s="380">
        <f t="shared" si="4"/>
        <v>1055</v>
      </c>
      <c r="AG99" s="109" t="s">
        <v>5</v>
      </c>
      <c r="AH99" s="110">
        <f t="shared" si="5"/>
        <v>106</v>
      </c>
      <c r="AI99" s="109" t="s">
        <v>8</v>
      </c>
      <c r="AJ99" s="381">
        <f t="shared" si="6"/>
        <v>211</v>
      </c>
      <c r="AK99" s="382" t="s">
        <v>5</v>
      </c>
      <c r="AL99" s="377">
        <f t="shared" si="7"/>
        <v>317</v>
      </c>
      <c r="AM99" s="376" t="s">
        <v>8</v>
      </c>
    </row>
    <row r="100" spans="2:39" ht="21.75" customHeight="1">
      <c r="B100" s="503" t="s">
        <v>186</v>
      </c>
      <c r="C100" s="506"/>
      <c r="D100" s="506"/>
      <c r="E100" s="506"/>
      <c r="F100" s="371"/>
      <c r="G100" s="372"/>
      <c r="H100" s="372"/>
      <c r="I100" s="506" t="s">
        <v>115</v>
      </c>
      <c r="J100" s="507"/>
      <c r="K100" s="507"/>
      <c r="L100" s="507"/>
      <c r="M100" s="507"/>
      <c r="N100" s="507"/>
      <c r="O100" s="507"/>
      <c r="P100" s="507"/>
      <c r="Q100" s="507"/>
      <c r="R100" s="507"/>
      <c r="S100" s="507"/>
      <c r="T100" s="507"/>
      <c r="U100" s="507"/>
      <c r="V100" s="507"/>
      <c r="W100" s="507"/>
      <c r="X100" s="507"/>
      <c r="Y100" s="373"/>
      <c r="Z100" s="373"/>
      <c r="AA100" s="374"/>
      <c r="AB100" s="671" t="s">
        <v>187</v>
      </c>
      <c r="AC100" s="671"/>
      <c r="AD100" s="671"/>
      <c r="AE100" s="672"/>
      <c r="AF100" s="380">
        <f t="shared" si="4"/>
        <v>105</v>
      </c>
      <c r="AG100" s="109" t="s">
        <v>5</v>
      </c>
      <c r="AH100" s="110">
        <f t="shared" si="5"/>
        <v>11</v>
      </c>
      <c r="AI100" s="109" t="s">
        <v>8</v>
      </c>
      <c r="AJ100" s="381">
        <f t="shared" si="6"/>
        <v>21</v>
      </c>
      <c r="AK100" s="382" t="s">
        <v>5</v>
      </c>
      <c r="AL100" s="377">
        <f t="shared" si="7"/>
        <v>32</v>
      </c>
      <c r="AM100" s="376" t="s">
        <v>8</v>
      </c>
    </row>
    <row r="101" spans="2:39" s="284" customFormat="1" ht="21.75" customHeight="1">
      <c r="B101" s="400" t="s">
        <v>142</v>
      </c>
      <c r="C101" s="401"/>
      <c r="D101" s="401"/>
      <c r="E101" s="401"/>
      <c r="F101" s="278"/>
      <c r="G101" s="351"/>
      <c r="H101" s="351"/>
      <c r="I101" s="401" t="s">
        <v>17</v>
      </c>
      <c r="J101" s="402"/>
      <c r="K101" s="402"/>
      <c r="L101" s="402"/>
      <c r="M101" s="402"/>
      <c r="N101" s="402"/>
      <c r="O101" s="402"/>
      <c r="P101" s="402"/>
      <c r="Q101" s="402"/>
      <c r="R101" s="402"/>
      <c r="S101" s="402"/>
      <c r="T101" s="402"/>
      <c r="U101" s="402"/>
      <c r="V101" s="402"/>
      <c r="W101" s="402"/>
      <c r="X101" s="402"/>
      <c r="Y101" s="352"/>
      <c r="Z101" s="352"/>
      <c r="AA101" s="281"/>
      <c r="AB101" s="677" t="s">
        <v>143</v>
      </c>
      <c r="AC101" s="677"/>
      <c r="AD101" s="677"/>
      <c r="AE101" s="678"/>
      <c r="AF101" s="37">
        <f t="shared" si="4"/>
        <v>232</v>
      </c>
      <c r="AG101" s="38" t="s">
        <v>5</v>
      </c>
      <c r="AH101" s="97">
        <f t="shared" si="5"/>
        <v>24</v>
      </c>
      <c r="AI101" s="38" t="s">
        <v>8</v>
      </c>
      <c r="AJ101" s="39">
        <f t="shared" si="6"/>
        <v>47</v>
      </c>
      <c r="AK101" s="118" t="s">
        <v>5</v>
      </c>
      <c r="AL101" s="282">
        <f t="shared" si="7"/>
        <v>70</v>
      </c>
      <c r="AM101" s="283" t="s">
        <v>8</v>
      </c>
    </row>
    <row r="102" spans="2:39" s="284" customFormat="1" ht="21.75" customHeight="1">
      <c r="B102" s="405" t="s">
        <v>45</v>
      </c>
      <c r="C102" s="406"/>
      <c r="D102" s="406"/>
      <c r="E102" s="406"/>
      <c r="F102" s="307"/>
      <c r="G102" s="359"/>
      <c r="H102" s="359"/>
      <c r="I102" s="407" t="s">
        <v>46</v>
      </c>
      <c r="J102" s="408"/>
      <c r="K102" s="408"/>
      <c r="L102" s="408"/>
      <c r="M102" s="408"/>
      <c r="N102" s="408"/>
      <c r="O102" s="408"/>
      <c r="P102" s="408"/>
      <c r="Q102" s="408"/>
      <c r="R102" s="408"/>
      <c r="S102" s="408"/>
      <c r="T102" s="408"/>
      <c r="U102" s="408"/>
      <c r="V102" s="408"/>
      <c r="W102" s="408"/>
      <c r="X102" s="408"/>
      <c r="Y102" s="360"/>
      <c r="Z102" s="360"/>
      <c r="AA102" s="310"/>
      <c r="AB102" s="679" t="s">
        <v>145</v>
      </c>
      <c r="AC102" s="679"/>
      <c r="AD102" s="679"/>
      <c r="AE102" s="680"/>
      <c r="AF102" s="148">
        <f t="shared" si="4"/>
        <v>189</v>
      </c>
      <c r="AG102" s="149" t="s">
        <v>5</v>
      </c>
      <c r="AH102" s="150">
        <f t="shared" si="5"/>
        <v>19</v>
      </c>
      <c r="AI102" s="149" t="s">
        <v>8</v>
      </c>
      <c r="AJ102" s="151">
        <f t="shared" si="6"/>
        <v>38</v>
      </c>
      <c r="AK102" s="152" t="s">
        <v>5</v>
      </c>
      <c r="AL102" s="311">
        <f t="shared" si="7"/>
        <v>57</v>
      </c>
      <c r="AM102" s="312" t="s">
        <v>8</v>
      </c>
    </row>
    <row r="103" spans="2:39" s="284" customFormat="1" ht="21.75" customHeight="1">
      <c r="B103" s="500" t="s">
        <v>48</v>
      </c>
      <c r="C103" s="501"/>
      <c r="D103" s="501"/>
      <c r="E103" s="501"/>
      <c r="F103" s="313"/>
      <c r="G103" s="355"/>
      <c r="H103" s="355"/>
      <c r="I103" s="501" t="s">
        <v>17</v>
      </c>
      <c r="J103" s="502"/>
      <c r="K103" s="502"/>
      <c r="L103" s="502"/>
      <c r="M103" s="502"/>
      <c r="N103" s="502"/>
      <c r="O103" s="502"/>
      <c r="P103" s="502"/>
      <c r="Q103" s="502"/>
      <c r="R103" s="502"/>
      <c r="S103" s="502"/>
      <c r="T103" s="502"/>
      <c r="U103" s="502"/>
      <c r="V103" s="502"/>
      <c r="W103" s="502"/>
      <c r="X103" s="502"/>
      <c r="Y103" s="356"/>
      <c r="Z103" s="356"/>
      <c r="AA103" s="316"/>
      <c r="AB103" s="681" t="s">
        <v>146</v>
      </c>
      <c r="AC103" s="681"/>
      <c r="AD103" s="681"/>
      <c r="AE103" s="682"/>
      <c r="AF103" s="44">
        <f t="shared" si="4"/>
        <v>63</v>
      </c>
      <c r="AG103" s="35" t="s">
        <v>5</v>
      </c>
      <c r="AH103" s="94">
        <f t="shared" si="5"/>
        <v>7</v>
      </c>
      <c r="AI103" s="35" t="s">
        <v>8</v>
      </c>
      <c r="AJ103" s="45">
        <f t="shared" si="6"/>
        <v>13</v>
      </c>
      <c r="AK103" s="117" t="s">
        <v>5</v>
      </c>
      <c r="AL103" s="317">
        <f t="shared" si="7"/>
        <v>19</v>
      </c>
      <c r="AM103" s="318" t="s">
        <v>8</v>
      </c>
    </row>
    <row r="104" ht="11.25" customHeight="1"/>
    <row r="105" spans="2:38" ht="19.5" customHeight="1" thickBot="1">
      <c r="B105" s="620" t="s">
        <v>188</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row>
    <row r="106" spans="2:39" ht="18.75" customHeight="1">
      <c r="B106" s="556"/>
      <c r="C106" s="557"/>
      <c r="D106" s="441" t="s">
        <v>0</v>
      </c>
      <c r="E106" s="442"/>
      <c r="F106" s="442"/>
      <c r="G106" s="442"/>
      <c r="H106" s="442"/>
      <c r="I106" s="442"/>
      <c r="J106" s="442"/>
      <c r="K106" s="442"/>
      <c r="L106" s="443"/>
      <c r="M106" s="441" t="s">
        <v>1</v>
      </c>
      <c r="N106" s="442"/>
      <c r="O106" s="442"/>
      <c r="P106" s="442"/>
      <c r="Q106" s="442"/>
      <c r="R106" s="442"/>
      <c r="S106" s="442"/>
      <c r="T106" s="442"/>
      <c r="U106" s="443"/>
      <c r="V106" s="441" t="s">
        <v>2</v>
      </c>
      <c r="W106" s="442"/>
      <c r="X106" s="442"/>
      <c r="Y106" s="442"/>
      <c r="Z106" s="442"/>
      <c r="AA106" s="442"/>
      <c r="AB106" s="442"/>
      <c r="AC106" s="442"/>
      <c r="AD106" s="443"/>
      <c r="AE106" s="441" t="s">
        <v>111</v>
      </c>
      <c r="AF106" s="442"/>
      <c r="AG106" s="442"/>
      <c r="AH106" s="442"/>
      <c r="AI106" s="442"/>
      <c r="AJ106" s="442"/>
      <c r="AK106" s="442"/>
      <c r="AL106" s="442"/>
      <c r="AM106" s="443"/>
    </row>
    <row r="107" spans="2:39" ht="24" customHeight="1">
      <c r="B107" s="558"/>
      <c r="C107" s="559"/>
      <c r="D107" s="7" t="s">
        <v>69</v>
      </c>
      <c r="E107" s="386" t="s">
        <v>68</v>
      </c>
      <c r="F107" s="451"/>
      <c r="G107" s="673" t="s">
        <v>64</v>
      </c>
      <c r="H107" s="674"/>
      <c r="I107" s="674"/>
      <c r="J107" s="674"/>
      <c r="K107" s="674"/>
      <c r="L107" s="675"/>
      <c r="M107" s="7" t="s">
        <v>69</v>
      </c>
      <c r="N107" s="386" t="s">
        <v>68</v>
      </c>
      <c r="O107" s="451"/>
      <c r="P107" s="673" t="s">
        <v>64</v>
      </c>
      <c r="Q107" s="674"/>
      <c r="R107" s="674"/>
      <c r="S107" s="674"/>
      <c r="T107" s="674"/>
      <c r="U107" s="675"/>
      <c r="V107" s="7" t="s">
        <v>69</v>
      </c>
      <c r="W107" s="386" t="s">
        <v>68</v>
      </c>
      <c r="X107" s="451"/>
      <c r="Y107" s="673" t="s">
        <v>64</v>
      </c>
      <c r="Z107" s="674"/>
      <c r="AA107" s="674"/>
      <c r="AB107" s="674"/>
      <c r="AC107" s="674"/>
      <c r="AD107" s="675"/>
      <c r="AE107" s="7" t="s">
        <v>69</v>
      </c>
      <c r="AF107" s="389" t="s">
        <v>68</v>
      </c>
      <c r="AG107" s="621"/>
      <c r="AH107" s="673" t="s">
        <v>64</v>
      </c>
      <c r="AI107" s="674"/>
      <c r="AJ107" s="674"/>
      <c r="AK107" s="674"/>
      <c r="AL107" s="674"/>
      <c r="AM107" s="675"/>
    </row>
    <row r="108" spans="2:39" ht="17.25" customHeight="1" thickBot="1">
      <c r="B108" s="560"/>
      <c r="C108" s="561"/>
      <c r="D108" s="91" t="s">
        <v>163</v>
      </c>
      <c r="E108" s="416" t="s">
        <v>67</v>
      </c>
      <c r="F108" s="417"/>
      <c r="G108" s="438" t="s">
        <v>65</v>
      </c>
      <c r="H108" s="438"/>
      <c r="I108" s="438" t="s">
        <v>66</v>
      </c>
      <c r="J108" s="439"/>
      <c r="K108" s="721" t="s">
        <v>112</v>
      </c>
      <c r="L108" s="446"/>
      <c r="M108" s="91" t="s">
        <v>163</v>
      </c>
      <c r="N108" s="416" t="s">
        <v>67</v>
      </c>
      <c r="O108" s="417"/>
      <c r="P108" s="438" t="s">
        <v>65</v>
      </c>
      <c r="Q108" s="438"/>
      <c r="R108" s="438" t="s">
        <v>66</v>
      </c>
      <c r="S108" s="439"/>
      <c r="T108" s="438" t="s">
        <v>112</v>
      </c>
      <c r="U108" s="446"/>
      <c r="V108" s="91" t="s">
        <v>163</v>
      </c>
      <c r="W108" s="416" t="s">
        <v>67</v>
      </c>
      <c r="X108" s="417"/>
      <c r="Y108" s="438" t="s">
        <v>65</v>
      </c>
      <c r="Z108" s="438"/>
      <c r="AA108" s="438" t="s">
        <v>66</v>
      </c>
      <c r="AB108" s="439"/>
      <c r="AC108" s="438" t="s">
        <v>112</v>
      </c>
      <c r="AD108" s="446"/>
      <c r="AE108" s="91" t="s">
        <v>163</v>
      </c>
      <c r="AF108" s="416" t="s">
        <v>67</v>
      </c>
      <c r="AG108" s="417"/>
      <c r="AH108" s="438" t="s">
        <v>65</v>
      </c>
      <c r="AI108" s="438"/>
      <c r="AJ108" s="438" t="s">
        <v>66</v>
      </c>
      <c r="AK108" s="439"/>
      <c r="AL108" s="438" t="s">
        <v>112</v>
      </c>
      <c r="AM108" s="446"/>
    </row>
    <row r="109" spans="2:39" ht="27" customHeight="1">
      <c r="B109" s="8" t="s">
        <v>57</v>
      </c>
      <c r="C109" s="9" t="s">
        <v>4</v>
      </c>
      <c r="D109" s="259">
        <v>442</v>
      </c>
      <c r="E109" s="260">
        <f>ROUNDDOWN(D109*10.55,0)</f>
        <v>4663</v>
      </c>
      <c r="F109" s="261" t="s">
        <v>5</v>
      </c>
      <c r="G109" s="239">
        <f>ROUNDUP(E109*10%,0)</f>
        <v>467</v>
      </c>
      <c r="H109" s="261" t="s">
        <v>5</v>
      </c>
      <c r="I109" s="239">
        <f>ROUNDUP(E109*20%,0)</f>
        <v>933</v>
      </c>
      <c r="J109" s="261" t="s">
        <v>5</v>
      </c>
      <c r="K109" s="238">
        <f>ROUNDUP(E109*30%,0)</f>
        <v>1399</v>
      </c>
      <c r="L109" s="237" t="s">
        <v>5</v>
      </c>
      <c r="M109" s="259">
        <v>442</v>
      </c>
      <c r="N109" s="260">
        <f>ROUNDDOWN(M109*10.55,0)</f>
        <v>4663</v>
      </c>
      <c r="O109" s="261" t="s">
        <v>5</v>
      </c>
      <c r="P109" s="239">
        <f>ROUNDUP(N109*10%,0)</f>
        <v>467</v>
      </c>
      <c r="Q109" s="261" t="s">
        <v>8</v>
      </c>
      <c r="R109" s="239">
        <f>ROUNDUP(N109*20%,0)</f>
        <v>933</v>
      </c>
      <c r="S109" s="261" t="s">
        <v>5</v>
      </c>
      <c r="T109" s="238">
        <f>ROUNDUP(N109*30%,0)</f>
        <v>1399</v>
      </c>
      <c r="U109" s="237" t="s">
        <v>5</v>
      </c>
      <c r="V109" s="259">
        <v>503</v>
      </c>
      <c r="W109" s="260">
        <f>ROUNDDOWN(V109*10.55,0)</f>
        <v>5306</v>
      </c>
      <c r="X109" s="261" t="s">
        <v>5</v>
      </c>
      <c r="Y109" s="239">
        <f>ROUNDUP(W109*10%,0)</f>
        <v>531</v>
      </c>
      <c r="Z109" s="261" t="s">
        <v>8</v>
      </c>
      <c r="AA109" s="239">
        <f>ROUNDUP(W109*20%,0)</f>
        <v>1062</v>
      </c>
      <c r="AB109" s="262" t="s">
        <v>5</v>
      </c>
      <c r="AC109" s="238">
        <f>ROUNDUP(W109*30%,0)</f>
        <v>1592</v>
      </c>
      <c r="AD109" s="237" t="s">
        <v>5</v>
      </c>
      <c r="AE109" s="263">
        <v>503</v>
      </c>
      <c r="AF109" s="260">
        <f>ROUNDDOWN(AE109*10.55,0)</f>
        <v>5306</v>
      </c>
      <c r="AG109" s="261" t="s">
        <v>5</v>
      </c>
      <c r="AH109" s="239">
        <f>ROUNDUP(AF109*10%,0)</f>
        <v>531</v>
      </c>
      <c r="AI109" s="261" t="s">
        <v>8</v>
      </c>
      <c r="AJ109" s="239">
        <f>ROUNDUP(AF109*20%,0)</f>
        <v>1062</v>
      </c>
      <c r="AK109" s="261" t="s">
        <v>5</v>
      </c>
      <c r="AL109" s="239">
        <f>ROUNDUP(AF109*30%,0)</f>
        <v>1592</v>
      </c>
      <c r="AM109" s="242" t="s">
        <v>5</v>
      </c>
    </row>
    <row r="110" spans="2:39" ht="27" customHeight="1" thickBot="1">
      <c r="B110" s="19" t="s">
        <v>58</v>
      </c>
      <c r="C110" s="20" t="s">
        <v>7</v>
      </c>
      <c r="D110" s="251">
        <v>548</v>
      </c>
      <c r="E110" s="252">
        <f>ROUNDDOWN(D110*10.55,0)</f>
        <v>5781</v>
      </c>
      <c r="F110" s="253" t="s">
        <v>5</v>
      </c>
      <c r="G110" s="254">
        <f>ROUNDUP(E110*10%,0)</f>
        <v>579</v>
      </c>
      <c r="H110" s="253" t="s">
        <v>5</v>
      </c>
      <c r="I110" s="254">
        <f>ROUNDUP(E110*20%,0)</f>
        <v>1157</v>
      </c>
      <c r="J110" s="253" t="s">
        <v>5</v>
      </c>
      <c r="K110" s="254">
        <f>ROUNDUP(E110*30%,0)</f>
        <v>1735</v>
      </c>
      <c r="L110" s="255" t="s">
        <v>8</v>
      </c>
      <c r="M110" s="251">
        <v>548</v>
      </c>
      <c r="N110" s="252">
        <f>ROUNDDOWN(M110*10.55,0)</f>
        <v>5781</v>
      </c>
      <c r="O110" s="253" t="s">
        <v>8</v>
      </c>
      <c r="P110" s="254">
        <f>ROUNDUP(N110*10%,0)</f>
        <v>579</v>
      </c>
      <c r="Q110" s="253" t="s">
        <v>8</v>
      </c>
      <c r="R110" s="254">
        <f>ROUNDUP(N110*20%,0)</f>
        <v>1157</v>
      </c>
      <c r="S110" s="253" t="s">
        <v>5</v>
      </c>
      <c r="T110" s="254">
        <f>ROUNDUP(N110*30%,0)</f>
        <v>1735</v>
      </c>
      <c r="U110" s="255" t="s">
        <v>8</v>
      </c>
      <c r="V110" s="256">
        <v>623</v>
      </c>
      <c r="W110" s="252">
        <f>ROUNDDOWN(V110*10.55,0)</f>
        <v>6572</v>
      </c>
      <c r="X110" s="253" t="s">
        <v>8</v>
      </c>
      <c r="Y110" s="254">
        <f>ROUNDUP(W110*10%,0)</f>
        <v>658</v>
      </c>
      <c r="Z110" s="253" t="s">
        <v>8</v>
      </c>
      <c r="AA110" s="254">
        <f>ROUNDUP(W110*20%,0)</f>
        <v>1315</v>
      </c>
      <c r="AB110" s="257" t="s">
        <v>5</v>
      </c>
      <c r="AC110" s="254">
        <f>ROUNDUP(W110*30%,0)</f>
        <v>1972</v>
      </c>
      <c r="AD110" s="255" t="s">
        <v>8</v>
      </c>
      <c r="AE110" s="258">
        <v>623</v>
      </c>
      <c r="AF110" s="252">
        <f>ROUNDDOWN(AE110*10.55,0)</f>
        <v>6572</v>
      </c>
      <c r="AG110" s="253" t="s">
        <v>8</v>
      </c>
      <c r="AH110" s="254">
        <f>ROUNDUP(AF110*10%,0)</f>
        <v>658</v>
      </c>
      <c r="AI110" s="253" t="s">
        <v>8</v>
      </c>
      <c r="AJ110" s="254">
        <f>ROUNDUP(AF110*20%,0)</f>
        <v>1315</v>
      </c>
      <c r="AK110" s="253" t="s">
        <v>5</v>
      </c>
      <c r="AL110" s="254">
        <f>ROUNDUP(AF110*30%,0)</f>
        <v>1972</v>
      </c>
      <c r="AM110" s="255" t="s">
        <v>5</v>
      </c>
    </row>
    <row r="111" ht="11.25" customHeight="1"/>
    <row r="112" ht="11.25" customHeight="1"/>
    <row r="113" ht="11.25" customHeight="1"/>
    <row r="114" ht="23.25" customHeight="1" thickBot="1">
      <c r="B114" s="65" t="s">
        <v>63</v>
      </c>
    </row>
    <row r="115" spans="2:38" ht="30.75" customHeight="1">
      <c r="B115" s="425" t="s">
        <v>49</v>
      </c>
      <c r="C115" s="480"/>
      <c r="D115" s="480"/>
      <c r="E115" s="688" t="s">
        <v>50</v>
      </c>
      <c r="F115" s="689"/>
      <c r="G115" s="689"/>
      <c r="H115" s="689"/>
      <c r="I115" s="689"/>
      <c r="J115" s="689"/>
      <c r="K115" s="689"/>
      <c r="L115" s="689"/>
      <c r="M115" s="689"/>
      <c r="N115" s="689"/>
      <c r="O115" s="689"/>
      <c r="P115" s="689"/>
      <c r="Q115" s="689"/>
      <c r="R115" s="689"/>
      <c r="S115" s="689"/>
      <c r="T115" s="689"/>
      <c r="U115" s="689"/>
      <c r="V115" s="689"/>
      <c r="W115" s="689"/>
      <c r="X115" s="689"/>
      <c r="Y115" s="689"/>
      <c r="Z115" s="689"/>
      <c r="AA115" s="689"/>
      <c r="AB115" s="689"/>
      <c r="AC115" s="689"/>
      <c r="AD115" s="689"/>
      <c r="AE115" s="689"/>
      <c r="AF115" s="689"/>
      <c r="AG115" s="689"/>
      <c r="AH115" s="689"/>
      <c r="AI115" s="689"/>
      <c r="AJ115" s="689"/>
      <c r="AK115" s="689"/>
      <c r="AL115" s="690"/>
    </row>
    <row r="116" spans="2:38" ht="16.5" customHeight="1">
      <c r="B116" s="481"/>
      <c r="C116" s="393"/>
      <c r="D116" s="393"/>
      <c r="E116" s="683" t="s">
        <v>51</v>
      </c>
      <c r="F116" s="684"/>
      <c r="G116" s="684"/>
      <c r="H116" s="684"/>
      <c r="I116" s="684"/>
      <c r="J116" s="684"/>
      <c r="K116" s="684"/>
      <c r="L116" s="684"/>
      <c r="M116" s="684"/>
      <c r="N116" s="685"/>
      <c r="O116" s="683" t="s">
        <v>190</v>
      </c>
      <c r="P116" s="684"/>
      <c r="Q116" s="684"/>
      <c r="R116" s="686"/>
      <c r="S116" s="686"/>
      <c r="T116" s="686"/>
      <c r="U116" s="686"/>
      <c r="V116" s="686"/>
      <c r="W116" s="686"/>
      <c r="X116" s="686"/>
      <c r="Y116" s="686"/>
      <c r="Z116" s="686"/>
      <c r="AA116" s="687"/>
      <c r="AB116" s="432" t="s">
        <v>52</v>
      </c>
      <c r="AC116" s="433"/>
      <c r="AD116" s="433"/>
      <c r="AE116" s="433"/>
      <c r="AF116" s="433"/>
      <c r="AG116" s="433"/>
      <c r="AH116" s="433"/>
      <c r="AI116" s="433"/>
      <c r="AJ116" s="433"/>
      <c r="AK116" s="433"/>
      <c r="AL116" s="434"/>
    </row>
    <row r="117" spans="2:38" ht="36.75" customHeight="1">
      <c r="B117" s="457" t="s">
        <v>53</v>
      </c>
      <c r="C117" s="458"/>
      <c r="D117" s="459"/>
      <c r="E117" s="460" t="s">
        <v>87</v>
      </c>
      <c r="F117" s="461"/>
      <c r="G117" s="461"/>
      <c r="H117" s="461"/>
      <c r="I117" s="461"/>
      <c r="J117" s="461"/>
      <c r="K117" s="461"/>
      <c r="L117" s="461"/>
      <c r="M117" s="461"/>
      <c r="N117" s="462"/>
      <c r="O117" s="490" t="s">
        <v>90</v>
      </c>
      <c r="P117" s="491"/>
      <c r="Q117" s="491"/>
      <c r="R117" s="492"/>
      <c r="S117" s="492"/>
      <c r="T117" s="492"/>
      <c r="U117" s="492"/>
      <c r="V117" s="492"/>
      <c r="W117" s="492"/>
      <c r="X117" s="492"/>
      <c r="Y117" s="492"/>
      <c r="Z117" s="492"/>
      <c r="AA117" s="493"/>
      <c r="AB117" s="435" t="s">
        <v>54</v>
      </c>
      <c r="AC117" s="436"/>
      <c r="AD117" s="436"/>
      <c r="AE117" s="436"/>
      <c r="AF117" s="436"/>
      <c r="AG117" s="436"/>
      <c r="AH117" s="436"/>
      <c r="AI117" s="436"/>
      <c r="AJ117" s="436"/>
      <c r="AK117" s="436"/>
      <c r="AL117" s="437"/>
    </row>
    <row r="118" spans="2:38" ht="36.75" customHeight="1">
      <c r="B118" s="457" t="s">
        <v>55</v>
      </c>
      <c r="C118" s="458"/>
      <c r="D118" s="459"/>
      <c r="E118" s="691" t="s">
        <v>88</v>
      </c>
      <c r="F118" s="488"/>
      <c r="G118" s="488"/>
      <c r="H118" s="488"/>
      <c r="I118" s="488"/>
      <c r="J118" s="488"/>
      <c r="K118" s="488"/>
      <c r="L118" s="488"/>
      <c r="M118" s="488"/>
      <c r="N118" s="489"/>
      <c r="O118" s="490" t="s">
        <v>91</v>
      </c>
      <c r="P118" s="491"/>
      <c r="Q118" s="491"/>
      <c r="R118" s="492"/>
      <c r="S118" s="492"/>
      <c r="T118" s="492"/>
      <c r="U118" s="492"/>
      <c r="V118" s="492"/>
      <c r="W118" s="492"/>
      <c r="X118" s="492"/>
      <c r="Y118" s="492"/>
      <c r="Z118" s="492"/>
      <c r="AA118" s="493"/>
      <c r="AB118" s="435" t="s">
        <v>54</v>
      </c>
      <c r="AC118" s="436"/>
      <c r="AD118" s="436"/>
      <c r="AE118" s="436"/>
      <c r="AF118" s="436"/>
      <c r="AG118" s="436"/>
      <c r="AH118" s="436"/>
      <c r="AI118" s="436"/>
      <c r="AJ118" s="436"/>
      <c r="AK118" s="436"/>
      <c r="AL118" s="437"/>
    </row>
    <row r="119" spans="2:38" ht="36.75" customHeight="1" thickBot="1">
      <c r="B119" s="457" t="s">
        <v>56</v>
      </c>
      <c r="C119" s="458"/>
      <c r="D119" s="459"/>
      <c r="E119" s="691" t="s">
        <v>89</v>
      </c>
      <c r="F119" s="488"/>
      <c r="G119" s="488"/>
      <c r="H119" s="488"/>
      <c r="I119" s="488"/>
      <c r="J119" s="488"/>
      <c r="K119" s="488"/>
      <c r="L119" s="488"/>
      <c r="M119" s="488"/>
      <c r="N119" s="489"/>
      <c r="O119" s="490" t="s">
        <v>92</v>
      </c>
      <c r="P119" s="491"/>
      <c r="Q119" s="491"/>
      <c r="R119" s="494"/>
      <c r="S119" s="494"/>
      <c r="T119" s="494"/>
      <c r="U119" s="494"/>
      <c r="V119" s="494"/>
      <c r="W119" s="494"/>
      <c r="X119" s="494"/>
      <c r="Y119" s="494"/>
      <c r="Z119" s="494"/>
      <c r="AA119" s="495"/>
      <c r="AB119" s="413" t="s">
        <v>54</v>
      </c>
      <c r="AC119" s="414"/>
      <c r="AD119" s="414"/>
      <c r="AE119" s="414"/>
      <c r="AF119" s="414"/>
      <c r="AG119" s="414"/>
      <c r="AH119" s="414"/>
      <c r="AI119" s="414"/>
      <c r="AJ119" s="414"/>
      <c r="AK119" s="414"/>
      <c r="AL119" s="415"/>
    </row>
    <row r="120" spans="2:37" ht="18" customHeight="1" thickBot="1">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4"/>
      <c r="AC120" s="464"/>
      <c r="AD120" s="464"/>
      <c r="AE120" s="464"/>
      <c r="AF120" s="464"/>
      <c r="AG120" s="464"/>
      <c r="AH120" s="464"/>
      <c r="AI120" s="464"/>
      <c r="AJ120" s="464"/>
      <c r="AK120" s="46"/>
    </row>
    <row r="121" spans="2:38" ht="25.5" customHeight="1">
      <c r="B121" s="635" t="s">
        <v>125</v>
      </c>
      <c r="C121" s="636"/>
      <c r="D121" s="636"/>
      <c r="E121" s="467" t="s">
        <v>151</v>
      </c>
      <c r="F121" s="467"/>
      <c r="G121" s="467"/>
      <c r="H121" s="467"/>
      <c r="I121" s="467"/>
      <c r="J121" s="467"/>
      <c r="K121" s="467"/>
      <c r="L121" s="467"/>
      <c r="M121" s="467"/>
      <c r="N121" s="467"/>
      <c r="O121" s="467"/>
      <c r="P121" s="467"/>
      <c r="Q121" s="467"/>
      <c r="R121" s="467"/>
      <c r="S121" s="467"/>
      <c r="T121" s="467"/>
      <c r="U121" s="467"/>
      <c r="V121" s="467"/>
      <c r="W121" s="467"/>
      <c r="X121" s="468"/>
      <c r="Y121" s="468"/>
      <c r="Z121" s="468"/>
      <c r="AA121" s="468"/>
      <c r="AB121" s="468"/>
      <c r="AC121" s="468"/>
      <c r="AD121" s="468"/>
      <c r="AE121" s="468"/>
      <c r="AF121" s="468"/>
      <c r="AG121" s="468"/>
      <c r="AH121" s="468"/>
      <c r="AI121" s="468"/>
      <c r="AJ121" s="468"/>
      <c r="AK121" s="468"/>
      <c r="AL121" s="469"/>
    </row>
    <row r="122" spans="2:38" ht="25.5" customHeight="1">
      <c r="B122" s="637"/>
      <c r="C122" s="638"/>
      <c r="D122" s="638"/>
      <c r="E122" s="645" t="s">
        <v>51</v>
      </c>
      <c r="F122" s="648"/>
      <c r="G122" s="648"/>
      <c r="H122" s="648"/>
      <c r="I122" s="648"/>
      <c r="J122" s="648"/>
      <c r="K122" s="648"/>
      <c r="L122" s="648"/>
      <c r="M122" s="648"/>
      <c r="N122" s="648"/>
      <c r="O122" s="645" t="s">
        <v>190</v>
      </c>
      <c r="P122" s="466"/>
      <c r="Q122" s="466"/>
      <c r="R122" s="466"/>
      <c r="S122" s="466"/>
      <c r="T122" s="466"/>
      <c r="U122" s="466"/>
      <c r="V122" s="466"/>
      <c r="W122" s="466"/>
      <c r="X122" s="466"/>
      <c r="Y122" s="466"/>
      <c r="Z122" s="466"/>
      <c r="AA122" s="466"/>
      <c r="AB122" s="632" t="s">
        <v>127</v>
      </c>
      <c r="AC122" s="466"/>
      <c r="AD122" s="466"/>
      <c r="AE122" s="466"/>
      <c r="AF122" s="466"/>
      <c r="AG122" s="466"/>
      <c r="AH122" s="466"/>
      <c r="AI122" s="466"/>
      <c r="AJ122" s="466"/>
      <c r="AK122" s="466"/>
      <c r="AL122" s="471"/>
    </row>
    <row r="123" spans="2:38" ht="33.75" customHeight="1">
      <c r="B123" s="639" t="s">
        <v>53</v>
      </c>
      <c r="C123" s="640"/>
      <c r="D123" s="640"/>
      <c r="E123" s="641" t="s">
        <v>157</v>
      </c>
      <c r="F123" s="642"/>
      <c r="G123" s="642"/>
      <c r="H123" s="642"/>
      <c r="I123" s="642"/>
      <c r="J123" s="642"/>
      <c r="K123" s="642"/>
      <c r="L123" s="642"/>
      <c r="M123" s="642"/>
      <c r="N123" s="642"/>
      <c r="O123" s="465" t="s">
        <v>129</v>
      </c>
      <c r="P123" s="466"/>
      <c r="Q123" s="466"/>
      <c r="R123" s="466"/>
      <c r="S123" s="466"/>
      <c r="T123" s="466"/>
      <c r="U123" s="466"/>
      <c r="V123" s="466"/>
      <c r="W123" s="466"/>
      <c r="X123" s="466"/>
      <c r="Y123" s="466"/>
      <c r="Z123" s="466"/>
      <c r="AA123" s="466"/>
      <c r="AB123" s="470" t="s">
        <v>128</v>
      </c>
      <c r="AC123" s="466"/>
      <c r="AD123" s="466"/>
      <c r="AE123" s="466"/>
      <c r="AF123" s="466"/>
      <c r="AG123" s="466"/>
      <c r="AH123" s="466"/>
      <c r="AI123" s="466"/>
      <c r="AJ123" s="466"/>
      <c r="AK123" s="466"/>
      <c r="AL123" s="471"/>
    </row>
    <row r="124" spans="2:38" ht="33.75" customHeight="1" thickBot="1">
      <c r="B124" s="633" t="s">
        <v>126</v>
      </c>
      <c r="C124" s="634"/>
      <c r="D124" s="634"/>
      <c r="E124" s="643" t="s">
        <v>158</v>
      </c>
      <c r="F124" s="644"/>
      <c r="G124" s="644"/>
      <c r="H124" s="644"/>
      <c r="I124" s="644"/>
      <c r="J124" s="644"/>
      <c r="K124" s="644"/>
      <c r="L124" s="644"/>
      <c r="M124" s="644"/>
      <c r="N124" s="644"/>
      <c r="O124" s="646" t="s">
        <v>130</v>
      </c>
      <c r="P124" s="647"/>
      <c r="Q124" s="647"/>
      <c r="R124" s="647"/>
      <c r="S124" s="647"/>
      <c r="T124" s="647"/>
      <c r="U124" s="647"/>
      <c r="V124" s="647"/>
      <c r="W124" s="647"/>
      <c r="X124" s="647"/>
      <c r="Y124" s="647"/>
      <c r="Z124" s="647"/>
      <c r="AA124" s="647"/>
      <c r="AB124" s="452" t="s">
        <v>128</v>
      </c>
      <c r="AC124" s="452"/>
      <c r="AD124" s="452"/>
      <c r="AE124" s="452"/>
      <c r="AF124" s="452"/>
      <c r="AG124" s="452"/>
      <c r="AH124" s="452"/>
      <c r="AI124" s="452"/>
      <c r="AJ124" s="452"/>
      <c r="AK124" s="452"/>
      <c r="AL124" s="453"/>
    </row>
    <row r="125" spans="2:38" ht="20.25" customHeight="1">
      <c r="B125" s="629"/>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1"/>
    </row>
    <row r="126" spans="2:38" ht="20.25" customHeight="1">
      <c r="B126" s="386" t="s">
        <v>153</v>
      </c>
      <c r="C126" s="387"/>
      <c r="D126" s="388"/>
      <c r="E126" s="649" t="s">
        <v>151</v>
      </c>
      <c r="F126" s="650"/>
      <c r="G126" s="650"/>
      <c r="H126" s="650"/>
      <c r="I126" s="650"/>
      <c r="J126" s="650"/>
      <c r="K126" s="650"/>
      <c r="L126" s="650"/>
      <c r="M126" s="650"/>
      <c r="N126" s="650"/>
      <c r="O126" s="650"/>
      <c r="P126" s="650"/>
      <c r="Q126" s="650"/>
      <c r="R126" s="650"/>
      <c r="S126" s="650"/>
      <c r="T126" s="650"/>
      <c r="U126" s="650"/>
      <c r="V126" s="650"/>
      <c r="W126" s="651"/>
      <c r="AI126" s="272"/>
      <c r="AJ126" s="272"/>
      <c r="AK126" s="272"/>
      <c r="AL126" s="272"/>
    </row>
    <row r="127" spans="2:38" ht="20.25" customHeight="1">
      <c r="B127" s="389"/>
      <c r="C127" s="390"/>
      <c r="D127" s="391"/>
      <c r="E127" s="432" t="s">
        <v>51</v>
      </c>
      <c r="F127" s="433"/>
      <c r="G127" s="433"/>
      <c r="H127" s="433"/>
      <c r="I127" s="433"/>
      <c r="J127" s="433"/>
      <c r="K127" s="433"/>
      <c r="L127" s="433"/>
      <c r="M127" s="433"/>
      <c r="N127" s="649" t="s">
        <v>190</v>
      </c>
      <c r="O127" s="650"/>
      <c r="P127" s="650"/>
      <c r="Q127" s="650"/>
      <c r="R127" s="650"/>
      <c r="S127" s="651"/>
      <c r="T127" s="652" t="s">
        <v>152</v>
      </c>
      <c r="U127" s="652"/>
      <c r="V127" s="652"/>
      <c r="W127" s="652"/>
      <c r="AI127" s="272"/>
      <c r="AJ127" s="272"/>
      <c r="AK127" s="272"/>
      <c r="AL127" s="272"/>
    </row>
    <row r="128" spans="2:38" ht="42" customHeight="1">
      <c r="B128" s="392"/>
      <c r="C128" s="393"/>
      <c r="D128" s="394"/>
      <c r="E128" s="653" t="s">
        <v>154</v>
      </c>
      <c r="F128" s="654"/>
      <c r="G128" s="654"/>
      <c r="H128" s="654"/>
      <c r="I128" s="654"/>
      <c r="J128" s="654"/>
      <c r="K128" s="654"/>
      <c r="L128" s="654"/>
      <c r="M128" s="654"/>
      <c r="N128" s="655" t="s">
        <v>159</v>
      </c>
      <c r="O128" s="656"/>
      <c r="P128" s="656"/>
      <c r="Q128" s="656"/>
      <c r="R128" s="656"/>
      <c r="S128" s="657"/>
      <c r="T128" s="658" t="s">
        <v>155</v>
      </c>
      <c r="U128" s="658"/>
      <c r="V128" s="658"/>
      <c r="W128" s="658"/>
      <c r="AI128" s="272"/>
      <c r="AJ128" s="272"/>
      <c r="AK128" s="272"/>
      <c r="AL128" s="272"/>
    </row>
    <row r="129" spans="2:38" ht="16.5" customHeight="1">
      <c r="B129" s="273"/>
      <c r="C129" s="273"/>
      <c r="D129" s="273"/>
      <c r="E129" s="274"/>
      <c r="F129" s="274"/>
      <c r="G129" s="274"/>
      <c r="H129" s="274"/>
      <c r="I129" s="274"/>
      <c r="J129" s="274"/>
      <c r="K129" s="274"/>
      <c r="L129" s="274"/>
      <c r="M129" s="274"/>
      <c r="N129" s="275"/>
      <c r="O129" s="275"/>
      <c r="P129" s="275"/>
      <c r="Q129" s="275"/>
      <c r="R129" s="275"/>
      <c r="S129" s="275"/>
      <c r="T129" s="276"/>
      <c r="U129" s="276"/>
      <c r="V129" s="276"/>
      <c r="W129" s="276"/>
      <c r="AI129" s="272"/>
      <c r="AJ129" s="272"/>
      <c r="AK129" s="272"/>
      <c r="AL129" s="272"/>
    </row>
    <row r="130" spans="2:38" ht="36" customHeight="1">
      <c r="B130" s="395" t="s">
        <v>156</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7"/>
      <c r="Y130" s="397"/>
      <c r="Z130" s="397"/>
      <c r="AA130" s="397"/>
      <c r="AB130" s="397"/>
      <c r="AC130" s="397"/>
      <c r="AD130" s="397"/>
      <c r="AE130" s="397"/>
      <c r="AF130" s="397"/>
      <c r="AG130" s="397"/>
      <c r="AH130" s="397"/>
      <c r="AI130" s="272"/>
      <c r="AJ130" s="272"/>
      <c r="AK130" s="272"/>
      <c r="AL130" s="272"/>
    </row>
  </sheetData>
  <sheetProtection/>
  <mergeCells count="342">
    <mergeCell ref="AH108:AI108"/>
    <mergeCell ref="AJ108:AK108"/>
    <mergeCell ref="AL108:AM108"/>
    <mergeCell ref="B105:AL105"/>
    <mergeCell ref="T108:U108"/>
    <mergeCell ref="W108:X108"/>
    <mergeCell ref="Y108:Z108"/>
    <mergeCell ref="AA108:AB108"/>
    <mergeCell ref="AC108:AD108"/>
    <mergeCell ref="AF108:AG108"/>
    <mergeCell ref="Y107:AD107"/>
    <mergeCell ref="AF107:AG107"/>
    <mergeCell ref="AH107:AM107"/>
    <mergeCell ref="E108:F108"/>
    <mergeCell ref="G108:H108"/>
    <mergeCell ref="I108:J108"/>
    <mergeCell ref="K108:L108"/>
    <mergeCell ref="N108:O108"/>
    <mergeCell ref="P108:Q108"/>
    <mergeCell ref="R108:S108"/>
    <mergeCell ref="B106:C108"/>
    <mergeCell ref="D106:L106"/>
    <mergeCell ref="M106:U106"/>
    <mergeCell ref="V106:AD106"/>
    <mergeCell ref="AE106:AM106"/>
    <mergeCell ref="E107:F107"/>
    <mergeCell ref="G107:L107"/>
    <mergeCell ref="N107:O107"/>
    <mergeCell ref="P107:U107"/>
    <mergeCell ref="W107:X107"/>
    <mergeCell ref="B81:AL81"/>
    <mergeCell ref="B82:AL82"/>
    <mergeCell ref="B97:E97"/>
    <mergeCell ref="I97:X97"/>
    <mergeCell ref="AB97:AE97"/>
    <mergeCell ref="B99:E99"/>
    <mergeCell ref="I99:X99"/>
    <mergeCell ref="AB99:AE99"/>
    <mergeCell ref="B85:Z85"/>
    <mergeCell ref="AA85:AE85"/>
    <mergeCell ref="AB54:AE54"/>
    <mergeCell ref="B78:AL78"/>
    <mergeCell ref="B79:AL79"/>
    <mergeCell ref="B80:AL80"/>
    <mergeCell ref="AH62:AI62"/>
    <mergeCell ref="AJ62:AK62"/>
    <mergeCell ref="AL62:AM62"/>
    <mergeCell ref="B59:AL59"/>
    <mergeCell ref="B47:E47"/>
    <mergeCell ref="I47:X47"/>
    <mergeCell ref="AB47:AE47"/>
    <mergeCell ref="B53:E53"/>
    <mergeCell ref="I53:X53"/>
    <mergeCell ref="AB53:AE53"/>
    <mergeCell ref="B48:E48"/>
    <mergeCell ref="I48:X48"/>
    <mergeCell ref="AB48:AE48"/>
    <mergeCell ref="B49:E52"/>
    <mergeCell ref="T62:U62"/>
    <mergeCell ref="W62:X62"/>
    <mergeCell ref="Y62:Z62"/>
    <mergeCell ref="AA62:AB62"/>
    <mergeCell ref="AC62:AD62"/>
    <mergeCell ref="AF62:AG62"/>
    <mergeCell ref="Y61:AD61"/>
    <mergeCell ref="AF61:AG61"/>
    <mergeCell ref="AH61:AM61"/>
    <mergeCell ref="E62:F62"/>
    <mergeCell ref="G62:H62"/>
    <mergeCell ref="I62:J62"/>
    <mergeCell ref="K62:L62"/>
    <mergeCell ref="N62:O62"/>
    <mergeCell ref="P62:Q62"/>
    <mergeCell ref="R62:S62"/>
    <mergeCell ref="B60:C61"/>
    <mergeCell ref="D60:L60"/>
    <mergeCell ref="M60:U60"/>
    <mergeCell ref="V60:AD60"/>
    <mergeCell ref="AE60:AM60"/>
    <mergeCell ref="E61:F61"/>
    <mergeCell ref="G61:L61"/>
    <mergeCell ref="N61:O61"/>
    <mergeCell ref="P61:U61"/>
    <mergeCell ref="W61:X61"/>
    <mergeCell ref="B17:AL17"/>
    <mergeCell ref="B20:AL20"/>
    <mergeCell ref="B18:AL18"/>
    <mergeCell ref="B19:AL19"/>
    <mergeCell ref="B14:AL14"/>
    <mergeCell ref="B15:AL15"/>
    <mergeCell ref="B16:AL16"/>
    <mergeCell ref="A1:AK1"/>
    <mergeCell ref="AU1:AW1"/>
    <mergeCell ref="AX1:BS1"/>
    <mergeCell ref="B5:C6"/>
    <mergeCell ref="D5:L5"/>
    <mergeCell ref="M5:U5"/>
    <mergeCell ref="V5:AD5"/>
    <mergeCell ref="AE5:AM5"/>
    <mergeCell ref="E6:F6"/>
    <mergeCell ref="G6:L6"/>
    <mergeCell ref="N6:O6"/>
    <mergeCell ref="P6:U6"/>
    <mergeCell ref="W6:X6"/>
    <mergeCell ref="Y6:AD6"/>
    <mergeCell ref="AF6:AG6"/>
    <mergeCell ref="AH6:AM6"/>
    <mergeCell ref="E7:F7"/>
    <mergeCell ref="G7:H7"/>
    <mergeCell ref="I7:J7"/>
    <mergeCell ref="K7:L7"/>
    <mergeCell ref="N7:O7"/>
    <mergeCell ref="P7:Q7"/>
    <mergeCell ref="AF7:AG7"/>
    <mergeCell ref="AH7:AI7"/>
    <mergeCell ref="AJ7:AK7"/>
    <mergeCell ref="AL7:AM7"/>
    <mergeCell ref="R7:S7"/>
    <mergeCell ref="T7:U7"/>
    <mergeCell ref="W7:X7"/>
    <mergeCell ref="Y7:Z7"/>
    <mergeCell ref="AA7:AB7"/>
    <mergeCell ref="AC7:AD7"/>
    <mergeCell ref="B23:Z23"/>
    <mergeCell ref="AA23:AE23"/>
    <mergeCell ref="AF23:AG23"/>
    <mergeCell ref="AH23:AM23"/>
    <mergeCell ref="B24:Z24"/>
    <mergeCell ref="AA24:AE24"/>
    <mergeCell ref="AF24:AG24"/>
    <mergeCell ref="AH24:AI24"/>
    <mergeCell ref="AJ24:AK24"/>
    <mergeCell ref="AL24:AM24"/>
    <mergeCell ref="B25:E25"/>
    <mergeCell ref="I25:X25"/>
    <mergeCell ref="AB25:AE25"/>
    <mergeCell ref="B26:E26"/>
    <mergeCell ref="I26:X26"/>
    <mergeCell ref="AB26:AE26"/>
    <mergeCell ref="B27:E27"/>
    <mergeCell ref="I27:X27"/>
    <mergeCell ref="AB27:AE27"/>
    <mergeCell ref="B28:E28"/>
    <mergeCell ref="I28:X28"/>
    <mergeCell ref="AB28:AE28"/>
    <mergeCell ref="B29:E29"/>
    <mergeCell ref="I29:X29"/>
    <mergeCell ref="AB29:AE29"/>
    <mergeCell ref="B30:E30"/>
    <mergeCell ref="I30:X30"/>
    <mergeCell ref="AB30:AE30"/>
    <mergeCell ref="B31:E31"/>
    <mergeCell ref="I31:X31"/>
    <mergeCell ref="AB31:AE31"/>
    <mergeCell ref="B32:E32"/>
    <mergeCell ref="I32:X32"/>
    <mergeCell ref="AB32:AE32"/>
    <mergeCell ref="B33:E33"/>
    <mergeCell ref="I33:X33"/>
    <mergeCell ref="AB33:AE33"/>
    <mergeCell ref="B34:E34"/>
    <mergeCell ref="I34:X34"/>
    <mergeCell ref="AB34:AE34"/>
    <mergeCell ref="B35:E35"/>
    <mergeCell ref="I35:X35"/>
    <mergeCell ref="AB35:AE35"/>
    <mergeCell ref="B36:E36"/>
    <mergeCell ref="I36:X36"/>
    <mergeCell ref="AB36:AE36"/>
    <mergeCell ref="B37:E37"/>
    <mergeCell ref="I37:X37"/>
    <mergeCell ref="AB37:AE37"/>
    <mergeCell ref="B38:E38"/>
    <mergeCell ref="I38:X38"/>
    <mergeCell ref="AB38:AE38"/>
    <mergeCell ref="B39:E39"/>
    <mergeCell ref="I39:X39"/>
    <mergeCell ref="AB39:AE39"/>
    <mergeCell ref="B40:E40"/>
    <mergeCell ref="I40:X40"/>
    <mergeCell ref="AB40:AE40"/>
    <mergeCell ref="B41:E41"/>
    <mergeCell ref="I41:X41"/>
    <mergeCell ref="AB41:AE41"/>
    <mergeCell ref="B42:E42"/>
    <mergeCell ref="I42:X42"/>
    <mergeCell ref="AB42:AE42"/>
    <mergeCell ref="B43:E43"/>
    <mergeCell ref="I43:X43"/>
    <mergeCell ref="AB43:AE43"/>
    <mergeCell ref="B44:E44"/>
    <mergeCell ref="I44:X44"/>
    <mergeCell ref="AB44:AE44"/>
    <mergeCell ref="B45:E45"/>
    <mergeCell ref="I45:X45"/>
    <mergeCell ref="AB45:AE45"/>
    <mergeCell ref="B46:E46"/>
    <mergeCell ref="I46:X46"/>
    <mergeCell ref="AB46:AE46"/>
    <mergeCell ref="I49:X49"/>
    <mergeCell ref="AB49:AE49"/>
    <mergeCell ref="I50:X50"/>
    <mergeCell ref="AB50:AE50"/>
    <mergeCell ref="I51:X51"/>
    <mergeCell ref="AB51:AE51"/>
    <mergeCell ref="I52:X52"/>
    <mergeCell ref="AB52:AE52"/>
    <mergeCell ref="B55:E55"/>
    <mergeCell ref="I55:X55"/>
    <mergeCell ref="AB55:AE55"/>
    <mergeCell ref="B56:E56"/>
    <mergeCell ref="I56:X56"/>
    <mergeCell ref="AB56:AE56"/>
    <mergeCell ref="B54:E54"/>
    <mergeCell ref="I54:X54"/>
    <mergeCell ref="B57:E57"/>
    <mergeCell ref="I57:X57"/>
    <mergeCell ref="AB57:AE57"/>
    <mergeCell ref="B72:C74"/>
    <mergeCell ref="D72:L72"/>
    <mergeCell ref="M72:U72"/>
    <mergeCell ref="V72:AD72"/>
    <mergeCell ref="AE72:AM72"/>
    <mergeCell ref="E73:F73"/>
    <mergeCell ref="G73:L73"/>
    <mergeCell ref="N73:O73"/>
    <mergeCell ref="P73:U73"/>
    <mergeCell ref="W73:X73"/>
    <mergeCell ref="Y73:AD73"/>
    <mergeCell ref="AF73:AG73"/>
    <mergeCell ref="AH73:AM73"/>
    <mergeCell ref="AC74:AD74"/>
    <mergeCell ref="E74:F74"/>
    <mergeCell ref="G74:H74"/>
    <mergeCell ref="I74:J74"/>
    <mergeCell ref="K74:L74"/>
    <mergeCell ref="N74:O74"/>
    <mergeCell ref="P74:Q74"/>
    <mergeCell ref="AF74:AG74"/>
    <mergeCell ref="AH74:AI74"/>
    <mergeCell ref="AJ74:AK74"/>
    <mergeCell ref="AL74:AM74"/>
    <mergeCell ref="AF77:AJ77"/>
    <mergeCell ref="R74:S74"/>
    <mergeCell ref="T74:U74"/>
    <mergeCell ref="W74:X74"/>
    <mergeCell ref="Y74:Z74"/>
    <mergeCell ref="AA74:AB74"/>
    <mergeCell ref="AF85:AG85"/>
    <mergeCell ref="AH85:AM85"/>
    <mergeCell ref="B86:Z86"/>
    <mergeCell ref="AA86:AE86"/>
    <mergeCell ref="AF86:AG86"/>
    <mergeCell ref="AH86:AI86"/>
    <mergeCell ref="AJ86:AK86"/>
    <mergeCell ref="AL86:AM86"/>
    <mergeCell ref="B87:E87"/>
    <mergeCell ref="I87:X87"/>
    <mergeCell ref="AB87:AE87"/>
    <mergeCell ref="B88:E88"/>
    <mergeCell ref="I88:X88"/>
    <mergeCell ref="AB88:AE88"/>
    <mergeCell ref="B89:E89"/>
    <mergeCell ref="I89:X89"/>
    <mergeCell ref="AB89:AE89"/>
    <mergeCell ref="B90:E90"/>
    <mergeCell ref="I90:X90"/>
    <mergeCell ref="AB90:AE90"/>
    <mergeCell ref="B91:E91"/>
    <mergeCell ref="I91:X91"/>
    <mergeCell ref="AB91:AE91"/>
    <mergeCell ref="B92:E92"/>
    <mergeCell ref="I92:X92"/>
    <mergeCell ref="AB92:AE92"/>
    <mergeCell ref="B93:E93"/>
    <mergeCell ref="I93:X93"/>
    <mergeCell ref="AB93:AE93"/>
    <mergeCell ref="B94:E94"/>
    <mergeCell ref="I94:X94"/>
    <mergeCell ref="AB94:AE94"/>
    <mergeCell ref="B95:E95"/>
    <mergeCell ref="I95:X95"/>
    <mergeCell ref="AB95:AE95"/>
    <mergeCell ref="B96:E96"/>
    <mergeCell ref="I96:X96"/>
    <mergeCell ref="AB96:AE96"/>
    <mergeCell ref="B98:E98"/>
    <mergeCell ref="I98:X98"/>
    <mergeCell ref="AB98:AE98"/>
    <mergeCell ref="B101:E101"/>
    <mergeCell ref="I101:X101"/>
    <mergeCell ref="AB101:AE101"/>
    <mergeCell ref="B100:E100"/>
    <mergeCell ref="I100:X100"/>
    <mergeCell ref="AB100:AE100"/>
    <mergeCell ref="B102:E102"/>
    <mergeCell ref="I102:X102"/>
    <mergeCell ref="AB102:AE102"/>
    <mergeCell ref="B103:E103"/>
    <mergeCell ref="I103:X103"/>
    <mergeCell ref="AB103:AE103"/>
    <mergeCell ref="B115:D116"/>
    <mergeCell ref="E115:AL115"/>
    <mergeCell ref="E116:N116"/>
    <mergeCell ref="O116:AA116"/>
    <mergeCell ref="AB116:AL116"/>
    <mergeCell ref="B117:D117"/>
    <mergeCell ref="E117:N117"/>
    <mergeCell ref="O117:AA117"/>
    <mergeCell ref="AB117:AL117"/>
    <mergeCell ref="B118:D118"/>
    <mergeCell ref="E118:N118"/>
    <mergeCell ref="O118:AA118"/>
    <mergeCell ref="AB118:AL118"/>
    <mergeCell ref="B119:D119"/>
    <mergeCell ref="E119:N119"/>
    <mergeCell ref="O119:AA119"/>
    <mergeCell ref="AB119:AL119"/>
    <mergeCell ref="B120:AJ120"/>
    <mergeCell ref="B121:D122"/>
    <mergeCell ref="E121:AL121"/>
    <mergeCell ref="E122:N122"/>
    <mergeCell ref="O122:AA122"/>
    <mergeCell ref="AB122:AL122"/>
    <mergeCell ref="B123:D123"/>
    <mergeCell ref="E123:N123"/>
    <mergeCell ref="O123:AA123"/>
    <mergeCell ref="AB123:AL123"/>
    <mergeCell ref="B124:D124"/>
    <mergeCell ref="E124:N124"/>
    <mergeCell ref="O124:AA124"/>
    <mergeCell ref="AB124:AL124"/>
    <mergeCell ref="B130:AH130"/>
    <mergeCell ref="B125:AL125"/>
    <mergeCell ref="B126:D128"/>
    <mergeCell ref="E126:W126"/>
    <mergeCell ref="E127:M127"/>
    <mergeCell ref="N127:S127"/>
    <mergeCell ref="T127:W127"/>
    <mergeCell ref="E128:M128"/>
    <mergeCell ref="N128:S128"/>
    <mergeCell ref="T128:W128"/>
  </mergeCells>
  <printOptions horizontalCentered="1"/>
  <pageMargins left="0" right="0" top="0.5511811023622047" bottom="0.4330708661417323" header="0.3937007874015748" footer="0.31496062992125984"/>
  <pageSetup fitToHeight="2" horizontalDpi="600" verticalDpi="600" orientation="portrait" paperSize="9" scale="47" r:id="rId2"/>
  <rowBreaks count="1" manualBreakCount="1">
    <brk id="69" max="38" man="1"/>
  </rowBreaks>
  <drawing r:id="rId1"/>
</worksheet>
</file>

<file path=xl/worksheets/sheet8.xml><?xml version="1.0" encoding="utf-8"?>
<worksheet xmlns="http://schemas.openxmlformats.org/spreadsheetml/2006/main" xmlns:r="http://schemas.openxmlformats.org/officeDocument/2006/relationships">
  <sheetPr>
    <tabColor rgb="FF002060"/>
  </sheetPr>
  <dimension ref="A1:BS130"/>
  <sheetViews>
    <sheetView view="pageBreakPreview" zoomScaleSheetLayoutView="100" workbookViewId="0" topLeftCell="A1">
      <selection activeCell="A2" sqref="A2"/>
    </sheetView>
  </sheetViews>
  <sheetFormatPr defaultColWidth="9.00390625" defaultRowHeight="13.5"/>
  <cols>
    <col min="1" max="1" width="1.625" style="5" customWidth="1"/>
    <col min="2" max="2" width="7.50390625" style="5" customWidth="1"/>
    <col min="3" max="3" width="8.625" style="5" customWidth="1"/>
    <col min="4" max="5" width="7.625" style="5" customWidth="1"/>
    <col min="6" max="6" width="2.625" style="5" customWidth="1"/>
    <col min="7" max="7" width="6.625" style="5" customWidth="1"/>
    <col min="8" max="8" width="2.625" style="5" customWidth="1"/>
    <col min="9" max="9" width="6.625" style="5" customWidth="1"/>
    <col min="10" max="10" width="2.625" style="5" customWidth="1"/>
    <col min="11" max="11" width="6.625" style="5" customWidth="1"/>
    <col min="12" max="12" width="2.625" style="5" customWidth="1"/>
    <col min="13" max="13" width="7.625" style="5" customWidth="1"/>
    <col min="14" max="14" width="7.625" style="6" customWidth="1"/>
    <col min="15" max="15" width="2.625" style="6" customWidth="1"/>
    <col min="16" max="16" width="6.625" style="6" customWidth="1"/>
    <col min="17" max="17" width="2.625" style="6" customWidth="1"/>
    <col min="18" max="18" width="6.625" style="6" customWidth="1"/>
    <col min="19" max="19" width="2.625" style="6" customWidth="1"/>
    <col min="20" max="20" width="6.625" style="6" customWidth="1"/>
    <col min="21" max="21" width="2.625" style="6" customWidth="1"/>
    <col min="22" max="22" width="7.625" style="6" customWidth="1"/>
    <col min="23" max="23" width="7.625" style="5" customWidth="1"/>
    <col min="24" max="24" width="2.625" style="5" customWidth="1"/>
    <col min="25" max="25" width="6.625" style="5" customWidth="1"/>
    <col min="26" max="26" width="2.625" style="5" customWidth="1"/>
    <col min="27" max="27" width="6.625" style="6" customWidth="1"/>
    <col min="28" max="28" width="2.625" style="6" customWidth="1"/>
    <col min="29" max="29" width="6.625" style="6" customWidth="1"/>
    <col min="30" max="30" width="2.625" style="6" customWidth="1"/>
    <col min="31" max="31" width="7.625" style="6" customWidth="1"/>
    <col min="32" max="32" width="7.625" style="5" customWidth="1"/>
    <col min="33" max="33" width="2.625" style="5" customWidth="1"/>
    <col min="34" max="34" width="6.625" style="5" customWidth="1"/>
    <col min="35" max="35" width="2.625" style="5" customWidth="1"/>
    <col min="36" max="36" width="6.625" style="5" customWidth="1"/>
    <col min="37" max="37" width="2.625" style="5" customWidth="1"/>
    <col min="38" max="38" width="6.625" style="5" customWidth="1"/>
    <col min="39" max="39" width="2.625" style="5" customWidth="1"/>
    <col min="40" max="40" width="5.625" style="5" customWidth="1"/>
    <col min="41" max="41" width="2.625" style="5" customWidth="1"/>
    <col min="42" max="42" width="6.625" style="5" customWidth="1"/>
    <col min="43" max="43" width="2.625" style="5" customWidth="1"/>
    <col min="44" max="44" width="5.375" style="5" customWidth="1"/>
    <col min="45" max="45" width="2.625" style="5" customWidth="1"/>
    <col min="46" max="46" width="4.375" style="5" customWidth="1"/>
    <col min="47" max="47" width="5.25390625" style="5" customWidth="1"/>
    <col min="48" max="48" width="3.375" style="5" customWidth="1"/>
    <col min="49" max="49" width="5.875" style="5" customWidth="1"/>
    <col min="50" max="16384" width="9.00390625" style="5" customWidth="1"/>
  </cols>
  <sheetData>
    <row r="1" spans="1:71" s="3" customFormat="1" ht="64.5" customHeight="1">
      <c r="A1" s="724" t="s">
        <v>195</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1"/>
      <c r="AM1" s="1"/>
      <c r="AN1" s="1"/>
      <c r="AO1" s="1"/>
      <c r="AP1" s="1"/>
      <c r="AQ1" s="1"/>
      <c r="AR1" s="1"/>
      <c r="AS1" s="2"/>
      <c r="AU1" s="617"/>
      <c r="AV1" s="397"/>
      <c r="AW1" s="397"/>
      <c r="AX1" s="616"/>
      <c r="AY1" s="616"/>
      <c r="AZ1" s="616"/>
      <c r="BA1" s="616"/>
      <c r="BB1" s="616"/>
      <c r="BC1" s="617"/>
      <c r="BD1" s="617"/>
      <c r="BE1" s="617"/>
      <c r="BF1" s="617"/>
      <c r="BG1" s="617"/>
      <c r="BH1" s="617"/>
      <c r="BI1" s="617"/>
      <c r="BJ1" s="617"/>
      <c r="BK1" s="617"/>
      <c r="BL1" s="617"/>
      <c r="BM1" s="617"/>
      <c r="BN1" s="617"/>
      <c r="BO1" s="617"/>
      <c r="BP1" s="617"/>
      <c r="BQ1" s="617"/>
      <c r="BR1" s="617"/>
      <c r="BS1" s="617"/>
    </row>
    <row r="2" spans="1:38" s="3" customFormat="1" ht="84.75" customHeight="1">
      <c r="A2" s="4"/>
      <c r="X2" s="73"/>
      <c r="Y2" s="73"/>
      <c r="Z2" s="73"/>
      <c r="AL2" s="277">
        <v>45383</v>
      </c>
    </row>
    <row r="3" s="3" customFormat="1" ht="22.5" customHeight="1">
      <c r="A3" s="4" t="s">
        <v>149</v>
      </c>
    </row>
    <row r="4" ht="12" thickBot="1"/>
    <row r="5" spans="2:39" ht="18.75" customHeight="1">
      <c r="B5" s="556"/>
      <c r="C5" s="557"/>
      <c r="D5" s="441" t="s">
        <v>0</v>
      </c>
      <c r="E5" s="442"/>
      <c r="F5" s="442"/>
      <c r="G5" s="442"/>
      <c r="H5" s="442"/>
      <c r="I5" s="442"/>
      <c r="J5" s="442"/>
      <c r="K5" s="442"/>
      <c r="L5" s="443"/>
      <c r="M5" s="441" t="s">
        <v>1</v>
      </c>
      <c r="N5" s="442"/>
      <c r="O5" s="442"/>
      <c r="P5" s="442"/>
      <c r="Q5" s="442"/>
      <c r="R5" s="442"/>
      <c r="S5" s="442"/>
      <c r="T5" s="442"/>
      <c r="U5" s="443"/>
      <c r="V5" s="441" t="s">
        <v>2</v>
      </c>
      <c r="W5" s="442"/>
      <c r="X5" s="442"/>
      <c r="Y5" s="442"/>
      <c r="Z5" s="442"/>
      <c r="AA5" s="442"/>
      <c r="AB5" s="442"/>
      <c r="AC5" s="442"/>
      <c r="AD5" s="443"/>
      <c r="AE5" s="441" t="s">
        <v>111</v>
      </c>
      <c r="AF5" s="442"/>
      <c r="AG5" s="442"/>
      <c r="AH5" s="442"/>
      <c r="AI5" s="442"/>
      <c r="AJ5" s="442"/>
      <c r="AK5" s="442"/>
      <c r="AL5" s="442"/>
      <c r="AM5" s="443"/>
    </row>
    <row r="6" spans="2:39" ht="24">
      <c r="B6" s="615"/>
      <c r="C6" s="559"/>
      <c r="D6" s="7" t="s">
        <v>69</v>
      </c>
      <c r="E6" s="386" t="s">
        <v>68</v>
      </c>
      <c r="F6" s="451"/>
      <c r="G6" s="673" t="s">
        <v>64</v>
      </c>
      <c r="H6" s="674"/>
      <c r="I6" s="674"/>
      <c r="J6" s="674"/>
      <c r="K6" s="674"/>
      <c r="L6" s="675"/>
      <c r="M6" s="7" t="s">
        <v>69</v>
      </c>
      <c r="N6" s="386" t="s">
        <v>68</v>
      </c>
      <c r="O6" s="451"/>
      <c r="P6" s="673" t="s">
        <v>64</v>
      </c>
      <c r="Q6" s="674"/>
      <c r="R6" s="674"/>
      <c r="S6" s="674"/>
      <c r="T6" s="674"/>
      <c r="U6" s="675"/>
      <c r="V6" s="7" t="s">
        <v>69</v>
      </c>
      <c r="W6" s="386" t="s">
        <v>68</v>
      </c>
      <c r="X6" s="451"/>
      <c r="Y6" s="673" t="s">
        <v>64</v>
      </c>
      <c r="Z6" s="674"/>
      <c r="AA6" s="674"/>
      <c r="AB6" s="674"/>
      <c r="AC6" s="674"/>
      <c r="AD6" s="675"/>
      <c r="AE6" s="7" t="s">
        <v>69</v>
      </c>
      <c r="AF6" s="389" t="s">
        <v>68</v>
      </c>
      <c r="AG6" s="621"/>
      <c r="AH6" s="673" t="s">
        <v>64</v>
      </c>
      <c r="AI6" s="674"/>
      <c r="AJ6" s="674"/>
      <c r="AK6" s="674"/>
      <c r="AL6" s="674"/>
      <c r="AM6" s="675"/>
    </row>
    <row r="7" spans="2:39" ht="17.25" customHeight="1" thickBot="1">
      <c r="B7" s="75"/>
      <c r="C7" s="76"/>
      <c r="D7" s="91" t="s">
        <v>77</v>
      </c>
      <c r="E7" s="416" t="s">
        <v>67</v>
      </c>
      <c r="F7" s="417"/>
      <c r="G7" s="438" t="s">
        <v>65</v>
      </c>
      <c r="H7" s="438"/>
      <c r="I7" s="438" t="s">
        <v>66</v>
      </c>
      <c r="J7" s="439"/>
      <c r="K7" s="438" t="s">
        <v>112</v>
      </c>
      <c r="L7" s="446"/>
      <c r="M7" s="91" t="s">
        <v>77</v>
      </c>
      <c r="N7" s="416" t="s">
        <v>67</v>
      </c>
      <c r="O7" s="417"/>
      <c r="P7" s="438" t="s">
        <v>65</v>
      </c>
      <c r="Q7" s="438"/>
      <c r="R7" s="438" t="s">
        <v>66</v>
      </c>
      <c r="S7" s="439"/>
      <c r="T7" s="438" t="s">
        <v>112</v>
      </c>
      <c r="U7" s="446"/>
      <c r="V7" s="91" t="s">
        <v>77</v>
      </c>
      <c r="W7" s="416" t="s">
        <v>67</v>
      </c>
      <c r="X7" s="417"/>
      <c r="Y7" s="438" t="s">
        <v>65</v>
      </c>
      <c r="Z7" s="438"/>
      <c r="AA7" s="438" t="s">
        <v>66</v>
      </c>
      <c r="AB7" s="439"/>
      <c r="AC7" s="438" t="s">
        <v>112</v>
      </c>
      <c r="AD7" s="446"/>
      <c r="AE7" s="91" t="s">
        <v>77</v>
      </c>
      <c r="AF7" s="416" t="s">
        <v>67</v>
      </c>
      <c r="AG7" s="417"/>
      <c r="AH7" s="438" t="s">
        <v>65</v>
      </c>
      <c r="AI7" s="438"/>
      <c r="AJ7" s="438" t="s">
        <v>66</v>
      </c>
      <c r="AK7" s="439"/>
      <c r="AL7" s="438" t="s">
        <v>112</v>
      </c>
      <c r="AM7" s="446"/>
    </row>
    <row r="8" spans="2:39" ht="27" customHeight="1">
      <c r="B8" s="8" t="s">
        <v>3</v>
      </c>
      <c r="C8" s="9" t="s">
        <v>4</v>
      </c>
      <c r="D8" s="235">
        <v>603</v>
      </c>
      <c r="E8" s="236">
        <f>ROUNDDOWN(D8*10.33,0)</f>
        <v>6228</v>
      </c>
      <c r="F8" s="237" t="s">
        <v>5</v>
      </c>
      <c r="G8" s="238">
        <f>ROUNDUP(E8*10%,0)</f>
        <v>623</v>
      </c>
      <c r="H8" s="237" t="s">
        <v>5</v>
      </c>
      <c r="I8" s="238">
        <f>ROUNDUP(E8*20%,0)</f>
        <v>1246</v>
      </c>
      <c r="J8" s="237" t="s">
        <v>5</v>
      </c>
      <c r="K8" s="238">
        <f>ROUNDUP(E8*30%,0)</f>
        <v>1869</v>
      </c>
      <c r="L8" s="237" t="s">
        <v>5</v>
      </c>
      <c r="M8" s="235">
        <v>603</v>
      </c>
      <c r="N8" s="236">
        <f>ROUNDDOWN(M8*10.33,0)</f>
        <v>6228</v>
      </c>
      <c r="O8" s="237" t="s">
        <v>5</v>
      </c>
      <c r="P8" s="239">
        <f>ROUNDUP(N8*10%,0)</f>
        <v>623</v>
      </c>
      <c r="Q8" s="237" t="s">
        <v>8</v>
      </c>
      <c r="R8" s="238">
        <f>ROUNDUP(N8*20%,0)</f>
        <v>1246</v>
      </c>
      <c r="S8" s="237" t="s">
        <v>5</v>
      </c>
      <c r="T8" s="238">
        <f>ROUNDUP(N8*30%,0)</f>
        <v>1869</v>
      </c>
      <c r="U8" s="237" t="s">
        <v>5</v>
      </c>
      <c r="V8" s="235">
        <v>704</v>
      </c>
      <c r="W8" s="236">
        <f>ROUNDDOWN(V8*10.33,0)</f>
        <v>7272</v>
      </c>
      <c r="X8" s="237" t="s">
        <v>5</v>
      </c>
      <c r="Y8" s="239">
        <f>ROUNDUP(W8*10%,0)</f>
        <v>728</v>
      </c>
      <c r="Z8" s="237" t="s">
        <v>8</v>
      </c>
      <c r="AA8" s="238">
        <f>ROUNDUP(W8*20%,0)</f>
        <v>1455</v>
      </c>
      <c r="AB8" s="240" t="s">
        <v>5</v>
      </c>
      <c r="AC8" s="238">
        <f>ROUNDUP(W8*30%,0)</f>
        <v>2182</v>
      </c>
      <c r="AD8" s="237" t="s">
        <v>5</v>
      </c>
      <c r="AE8" s="235">
        <v>704</v>
      </c>
      <c r="AF8" s="236">
        <f>ROUNDDOWN(AE8*10.33,0)</f>
        <v>7272</v>
      </c>
      <c r="AG8" s="237" t="s">
        <v>5</v>
      </c>
      <c r="AH8" s="239">
        <f>ROUNDUP(AF8*10%,0)</f>
        <v>728</v>
      </c>
      <c r="AI8" s="237" t="s">
        <v>8</v>
      </c>
      <c r="AJ8" s="238">
        <f>ROUNDUP(AF8*20%,0)</f>
        <v>1455</v>
      </c>
      <c r="AK8" s="237" t="s">
        <v>5</v>
      </c>
      <c r="AL8" s="238">
        <f>ROUNDUP(AF8*30%,0)</f>
        <v>2182</v>
      </c>
      <c r="AM8" s="242" t="s">
        <v>5</v>
      </c>
    </row>
    <row r="9" spans="2:39" ht="27" customHeight="1">
      <c r="B9" s="12" t="s">
        <v>6</v>
      </c>
      <c r="C9" s="13" t="s">
        <v>7</v>
      </c>
      <c r="D9" s="243">
        <v>672</v>
      </c>
      <c r="E9" s="244">
        <f>ROUNDDOWN(D9*10.33,0)</f>
        <v>6941</v>
      </c>
      <c r="F9" s="245" t="s">
        <v>5</v>
      </c>
      <c r="G9" s="246">
        <f>ROUNDUP(E9*10%,0)</f>
        <v>695</v>
      </c>
      <c r="H9" s="245" t="s">
        <v>5</v>
      </c>
      <c r="I9" s="246">
        <f>ROUNDUP(E9*20%,0)</f>
        <v>1389</v>
      </c>
      <c r="J9" s="245" t="s">
        <v>5</v>
      </c>
      <c r="K9" s="246">
        <f>ROUNDUP(E9*30%,0)</f>
        <v>2083</v>
      </c>
      <c r="L9" s="247" t="s">
        <v>8</v>
      </c>
      <c r="M9" s="243">
        <v>672</v>
      </c>
      <c r="N9" s="244">
        <f>ROUNDDOWN(M9*10.33,0)</f>
        <v>6941</v>
      </c>
      <c r="O9" s="245" t="s">
        <v>8</v>
      </c>
      <c r="P9" s="246">
        <f>ROUNDUP(N9*10%,0)</f>
        <v>695</v>
      </c>
      <c r="Q9" s="245" t="s">
        <v>8</v>
      </c>
      <c r="R9" s="246">
        <f>ROUNDUP(N9*20%,0)</f>
        <v>1389</v>
      </c>
      <c r="S9" s="245" t="s">
        <v>5</v>
      </c>
      <c r="T9" s="246">
        <f>ROUNDUP(N9*30%,0)</f>
        <v>2083</v>
      </c>
      <c r="U9" s="247" t="s">
        <v>8</v>
      </c>
      <c r="V9" s="248">
        <v>772</v>
      </c>
      <c r="W9" s="244">
        <f>ROUNDDOWN(V9*10.33,0)</f>
        <v>7974</v>
      </c>
      <c r="X9" s="245" t="s">
        <v>8</v>
      </c>
      <c r="Y9" s="246">
        <f>ROUNDUP(W9*10%,0)</f>
        <v>798</v>
      </c>
      <c r="Z9" s="245" t="s">
        <v>8</v>
      </c>
      <c r="AA9" s="246">
        <f>ROUNDUP(W9*20%,0)</f>
        <v>1595</v>
      </c>
      <c r="AB9" s="249" t="s">
        <v>5</v>
      </c>
      <c r="AC9" s="246">
        <f>ROUNDUP(W9*30%,0)</f>
        <v>2393</v>
      </c>
      <c r="AD9" s="247" t="s">
        <v>8</v>
      </c>
      <c r="AE9" s="248">
        <v>772</v>
      </c>
      <c r="AF9" s="244">
        <f>ROUNDDOWN(AE9*10.33,0)</f>
        <v>7974</v>
      </c>
      <c r="AG9" s="245" t="s">
        <v>8</v>
      </c>
      <c r="AH9" s="246">
        <f>ROUNDUP(AF9*10%,0)</f>
        <v>798</v>
      </c>
      <c r="AI9" s="245" t="s">
        <v>8</v>
      </c>
      <c r="AJ9" s="246">
        <f>ROUNDUP(AF9*20%,0)</f>
        <v>1595</v>
      </c>
      <c r="AK9" s="245" t="s">
        <v>5</v>
      </c>
      <c r="AL9" s="246">
        <f>ROUNDUP(AF9*30%,0)</f>
        <v>2393</v>
      </c>
      <c r="AM9" s="247" t="s">
        <v>8</v>
      </c>
    </row>
    <row r="10" spans="2:39" ht="27" customHeight="1">
      <c r="B10" s="12" t="s">
        <v>9</v>
      </c>
      <c r="C10" s="13" t="s">
        <v>7</v>
      </c>
      <c r="D10" s="243">
        <v>745</v>
      </c>
      <c r="E10" s="244">
        <f>ROUNDDOWN(D10*10.33,0)</f>
        <v>7695</v>
      </c>
      <c r="F10" s="245" t="s">
        <v>5</v>
      </c>
      <c r="G10" s="246">
        <f>ROUNDUP(E10*10%,0)</f>
        <v>770</v>
      </c>
      <c r="H10" s="245" t="s">
        <v>5</v>
      </c>
      <c r="I10" s="246">
        <f>ROUNDUP(E10*20%,0)</f>
        <v>1539</v>
      </c>
      <c r="J10" s="245" t="s">
        <v>5</v>
      </c>
      <c r="K10" s="246">
        <f>ROUNDUP(E10*30%,0)</f>
        <v>2309</v>
      </c>
      <c r="L10" s="247" t="s">
        <v>8</v>
      </c>
      <c r="M10" s="243">
        <v>745</v>
      </c>
      <c r="N10" s="244">
        <f>ROUNDDOWN(M10*10.33,0)</f>
        <v>7695</v>
      </c>
      <c r="O10" s="245" t="s">
        <v>8</v>
      </c>
      <c r="P10" s="246">
        <f>ROUNDUP(N10*10%,0)</f>
        <v>770</v>
      </c>
      <c r="Q10" s="245" t="s">
        <v>8</v>
      </c>
      <c r="R10" s="246">
        <f>ROUNDUP(N10*20%,0)</f>
        <v>1539</v>
      </c>
      <c r="S10" s="245" t="s">
        <v>5</v>
      </c>
      <c r="T10" s="246">
        <f>ROUNDUP(N10*30%,0)</f>
        <v>2309</v>
      </c>
      <c r="U10" s="247" t="s">
        <v>8</v>
      </c>
      <c r="V10" s="248">
        <v>847</v>
      </c>
      <c r="W10" s="244">
        <f>ROUNDDOWN(V10*10.33,0)</f>
        <v>8749</v>
      </c>
      <c r="X10" s="245" t="s">
        <v>8</v>
      </c>
      <c r="Y10" s="246">
        <f>ROUNDUP(W10*10%,0)</f>
        <v>875</v>
      </c>
      <c r="Z10" s="245" t="s">
        <v>8</v>
      </c>
      <c r="AA10" s="246">
        <f>ROUNDUP(W10*20%,0)</f>
        <v>1750</v>
      </c>
      <c r="AB10" s="249" t="s">
        <v>5</v>
      </c>
      <c r="AC10" s="246">
        <f>ROUNDUP(W10*30%,0)</f>
        <v>2625</v>
      </c>
      <c r="AD10" s="247" t="s">
        <v>8</v>
      </c>
      <c r="AE10" s="248">
        <v>847</v>
      </c>
      <c r="AF10" s="244">
        <f>ROUNDDOWN(AE10*10.33,0)</f>
        <v>8749</v>
      </c>
      <c r="AG10" s="245" t="s">
        <v>8</v>
      </c>
      <c r="AH10" s="246">
        <f>ROUNDUP(AF10*10%,0)</f>
        <v>875</v>
      </c>
      <c r="AI10" s="245" t="s">
        <v>8</v>
      </c>
      <c r="AJ10" s="246">
        <f>ROUNDUP(AF10*20%,0)</f>
        <v>1750</v>
      </c>
      <c r="AK10" s="245" t="s">
        <v>5</v>
      </c>
      <c r="AL10" s="246">
        <f>ROUNDUP(AF10*30%,0)</f>
        <v>2625</v>
      </c>
      <c r="AM10" s="247" t="s">
        <v>8</v>
      </c>
    </row>
    <row r="11" spans="2:39" ht="27" customHeight="1">
      <c r="B11" s="12" t="s">
        <v>10</v>
      </c>
      <c r="C11" s="13" t="s">
        <v>7</v>
      </c>
      <c r="D11" s="243">
        <v>815</v>
      </c>
      <c r="E11" s="244">
        <f>ROUNDDOWN(D11*10.33,0)</f>
        <v>8418</v>
      </c>
      <c r="F11" s="245" t="s">
        <v>5</v>
      </c>
      <c r="G11" s="246">
        <f>ROUNDUP(E11*10%,0)</f>
        <v>842</v>
      </c>
      <c r="H11" s="245" t="s">
        <v>5</v>
      </c>
      <c r="I11" s="246">
        <f>ROUNDUP(E11*20%,0)</f>
        <v>1684</v>
      </c>
      <c r="J11" s="245" t="s">
        <v>5</v>
      </c>
      <c r="K11" s="246">
        <f>ROUNDUP(E11*30%,0)</f>
        <v>2526</v>
      </c>
      <c r="L11" s="247" t="s">
        <v>8</v>
      </c>
      <c r="M11" s="243">
        <v>815</v>
      </c>
      <c r="N11" s="244">
        <f>ROUNDDOWN(M11*10.33,0)</f>
        <v>8418</v>
      </c>
      <c r="O11" s="245" t="s">
        <v>8</v>
      </c>
      <c r="P11" s="246">
        <f>ROUNDUP(N11*10%,0)</f>
        <v>842</v>
      </c>
      <c r="Q11" s="245" t="s">
        <v>8</v>
      </c>
      <c r="R11" s="246">
        <f>ROUNDUP(N11*20%,0)</f>
        <v>1684</v>
      </c>
      <c r="S11" s="245" t="s">
        <v>5</v>
      </c>
      <c r="T11" s="246">
        <f>ROUNDUP(N11*30%,0)</f>
        <v>2526</v>
      </c>
      <c r="U11" s="247" t="s">
        <v>8</v>
      </c>
      <c r="V11" s="248">
        <v>918</v>
      </c>
      <c r="W11" s="244">
        <f>ROUNDDOWN(V11*10.33,0)</f>
        <v>9482</v>
      </c>
      <c r="X11" s="245" t="s">
        <v>8</v>
      </c>
      <c r="Y11" s="246">
        <f>ROUNDUP(W11*10%,0)</f>
        <v>949</v>
      </c>
      <c r="Z11" s="245" t="s">
        <v>8</v>
      </c>
      <c r="AA11" s="246">
        <f>ROUNDUP(W11*20%,0)</f>
        <v>1897</v>
      </c>
      <c r="AB11" s="249" t="s">
        <v>5</v>
      </c>
      <c r="AC11" s="246">
        <f>ROUNDUP(W11*30%,0)</f>
        <v>2845</v>
      </c>
      <c r="AD11" s="247" t="s">
        <v>8</v>
      </c>
      <c r="AE11" s="248">
        <v>918</v>
      </c>
      <c r="AF11" s="244">
        <f>ROUNDDOWN(AE11*10.33,0)</f>
        <v>9482</v>
      </c>
      <c r="AG11" s="245" t="s">
        <v>8</v>
      </c>
      <c r="AH11" s="246">
        <f>ROUNDUP(AF11*10%,0)</f>
        <v>949</v>
      </c>
      <c r="AI11" s="245" t="s">
        <v>8</v>
      </c>
      <c r="AJ11" s="246">
        <f>ROUNDUP(AF11*20%,0)</f>
        <v>1897</v>
      </c>
      <c r="AK11" s="245" t="s">
        <v>5</v>
      </c>
      <c r="AL11" s="246">
        <f>ROUNDUP(AF11*30%,0)</f>
        <v>2845</v>
      </c>
      <c r="AM11" s="247" t="s">
        <v>8</v>
      </c>
    </row>
    <row r="12" spans="2:39" ht="27" customHeight="1" thickBot="1">
      <c r="B12" s="19" t="s">
        <v>11</v>
      </c>
      <c r="C12" s="20" t="s">
        <v>7</v>
      </c>
      <c r="D12" s="251">
        <v>884</v>
      </c>
      <c r="E12" s="252">
        <f>ROUNDDOWN(D12*10.33,0)</f>
        <v>9131</v>
      </c>
      <c r="F12" s="253" t="s">
        <v>5</v>
      </c>
      <c r="G12" s="254">
        <f>ROUNDUP(E12*10%,0)</f>
        <v>914</v>
      </c>
      <c r="H12" s="253" t="s">
        <v>5</v>
      </c>
      <c r="I12" s="254">
        <f>ROUNDUP(E12*20%,0)</f>
        <v>1827</v>
      </c>
      <c r="J12" s="253" t="s">
        <v>5</v>
      </c>
      <c r="K12" s="254">
        <f>ROUNDUP(E12*30%,0)</f>
        <v>2740</v>
      </c>
      <c r="L12" s="255" t="s">
        <v>8</v>
      </c>
      <c r="M12" s="251">
        <v>884</v>
      </c>
      <c r="N12" s="252">
        <f>ROUNDDOWN(M12*10.33,0)</f>
        <v>9131</v>
      </c>
      <c r="O12" s="253" t="s">
        <v>8</v>
      </c>
      <c r="P12" s="254">
        <f>ROUNDUP(N12*10%,0)</f>
        <v>914</v>
      </c>
      <c r="Q12" s="253" t="s">
        <v>8</v>
      </c>
      <c r="R12" s="254">
        <f>ROUNDUP(N12*20%,0)</f>
        <v>1827</v>
      </c>
      <c r="S12" s="253" t="s">
        <v>5</v>
      </c>
      <c r="T12" s="254">
        <f>ROUNDUP(N12*30%,0)</f>
        <v>2740</v>
      </c>
      <c r="U12" s="255" t="s">
        <v>8</v>
      </c>
      <c r="V12" s="256">
        <v>987</v>
      </c>
      <c r="W12" s="252">
        <f>ROUNDDOWN(V12*10.33,0)</f>
        <v>10195</v>
      </c>
      <c r="X12" s="253" t="s">
        <v>8</v>
      </c>
      <c r="Y12" s="254">
        <f>ROUNDUP(W12*10%,0)</f>
        <v>1020</v>
      </c>
      <c r="Z12" s="253" t="s">
        <v>8</v>
      </c>
      <c r="AA12" s="254">
        <f>ROUNDUP(W12*20%,0)</f>
        <v>2039</v>
      </c>
      <c r="AB12" s="257" t="s">
        <v>5</v>
      </c>
      <c r="AC12" s="254">
        <f>ROUNDUP(W12*30%,0)</f>
        <v>3059</v>
      </c>
      <c r="AD12" s="255" t="s">
        <v>8</v>
      </c>
      <c r="AE12" s="256">
        <v>987</v>
      </c>
      <c r="AF12" s="252">
        <f>ROUNDDOWN(AE12*10.33,0)</f>
        <v>10195</v>
      </c>
      <c r="AG12" s="253" t="s">
        <v>8</v>
      </c>
      <c r="AH12" s="254">
        <f>ROUNDUP(AF12*10%,0)</f>
        <v>1020</v>
      </c>
      <c r="AI12" s="253" t="s">
        <v>8</v>
      </c>
      <c r="AJ12" s="254">
        <f>ROUNDUP(AF12*20%,0)</f>
        <v>2039</v>
      </c>
      <c r="AK12" s="253" t="s">
        <v>5</v>
      </c>
      <c r="AL12" s="254">
        <f>ROUNDUP(AF12*30%,0)</f>
        <v>3059</v>
      </c>
      <c r="AM12" s="255" t="s">
        <v>8</v>
      </c>
    </row>
    <row r="13" spans="2:39" ht="9.75" customHeight="1">
      <c r="B13" s="66"/>
      <c r="C13" s="66"/>
      <c r="D13" s="134"/>
      <c r="E13" s="68"/>
      <c r="F13" s="68"/>
      <c r="G13" s="68"/>
      <c r="H13" s="68"/>
      <c r="I13" s="68"/>
      <c r="J13" s="68"/>
      <c r="K13" s="68"/>
      <c r="L13" s="68"/>
      <c r="M13" s="68"/>
      <c r="N13" s="68"/>
      <c r="O13" s="68"/>
      <c r="P13" s="68"/>
      <c r="Q13" s="68"/>
      <c r="R13" s="68"/>
      <c r="S13" s="68"/>
      <c r="T13" s="68"/>
      <c r="U13" s="68"/>
      <c r="V13" s="68"/>
      <c r="W13" s="68"/>
      <c r="X13" s="68"/>
      <c r="Y13" s="68"/>
      <c r="Z13" s="68"/>
      <c r="AA13" s="68"/>
      <c r="AB13" s="70"/>
      <c r="AC13" s="68"/>
      <c r="AD13" s="68"/>
      <c r="AE13" s="135"/>
      <c r="AF13" s="68"/>
      <c r="AG13" s="68"/>
      <c r="AH13" s="68"/>
      <c r="AI13" s="68"/>
      <c r="AJ13" s="68"/>
      <c r="AK13" s="68"/>
      <c r="AL13" s="68"/>
      <c r="AM13" s="68"/>
    </row>
    <row r="14" spans="2:39" s="349" customFormat="1" ht="19.5" customHeight="1">
      <c r="B14" s="620" t="s">
        <v>169</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350"/>
    </row>
    <row r="15" spans="2:39" s="349" customFormat="1" ht="39.75" customHeight="1">
      <c r="B15" s="620" t="s">
        <v>178</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350"/>
    </row>
    <row r="16" spans="2:39" s="349" customFormat="1" ht="19.5" customHeight="1">
      <c r="B16" s="620" t="s">
        <v>170</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350"/>
    </row>
    <row r="17" spans="2:38" ht="19.5" customHeight="1">
      <c r="B17" s="627" t="s">
        <v>167</v>
      </c>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row>
    <row r="18" spans="2:38" ht="19.5" customHeight="1">
      <c r="B18" s="627" t="s">
        <v>168</v>
      </c>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row>
    <row r="19" spans="2:38" ht="19.5" customHeight="1">
      <c r="B19" s="620" t="s">
        <v>172</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row>
    <row r="20" spans="2:38" ht="19.5" customHeight="1">
      <c r="B20" s="628" t="s">
        <v>171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row>
    <row r="21" spans="2:37" ht="9" customHeight="1">
      <c r="B21" s="66"/>
      <c r="C21" s="66"/>
      <c r="D21" s="67"/>
      <c r="E21" s="68"/>
      <c r="F21" s="68"/>
      <c r="G21" s="68"/>
      <c r="H21" s="68"/>
      <c r="I21" s="68"/>
      <c r="J21" s="68"/>
      <c r="K21" s="68"/>
      <c r="L21" s="68"/>
      <c r="M21" s="69"/>
      <c r="N21" s="68"/>
      <c r="O21" s="68"/>
      <c r="P21" s="68"/>
      <c r="Q21" s="68"/>
      <c r="R21" s="68"/>
      <c r="S21" s="68"/>
      <c r="T21" s="68"/>
      <c r="U21" s="68"/>
      <c r="V21" s="69"/>
      <c r="W21" s="68"/>
      <c r="X21" s="68"/>
      <c r="Y21" s="68"/>
      <c r="Z21" s="68"/>
      <c r="AA21" s="68"/>
      <c r="AB21" s="70"/>
      <c r="AC21" s="70"/>
      <c r="AD21" s="70"/>
      <c r="AE21" s="71"/>
      <c r="AF21" s="68"/>
      <c r="AG21" s="68"/>
      <c r="AH21" s="68"/>
      <c r="AI21" s="68"/>
      <c r="AJ21" s="68"/>
      <c r="AK21" s="68"/>
    </row>
    <row r="22" ht="15" customHeight="1">
      <c r="B22" s="72" t="s">
        <v>12</v>
      </c>
    </row>
    <row r="23" spans="2:39" ht="18.75" customHeight="1">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1"/>
      <c r="AA23" s="532" t="s">
        <v>72</v>
      </c>
      <c r="AB23" s="530"/>
      <c r="AC23" s="530"/>
      <c r="AD23" s="530"/>
      <c r="AE23" s="531"/>
      <c r="AF23" s="533" t="s">
        <v>75</v>
      </c>
      <c r="AG23" s="534"/>
      <c r="AH23" s="693" t="s">
        <v>71</v>
      </c>
      <c r="AI23" s="694"/>
      <c r="AJ23" s="694"/>
      <c r="AK23" s="694"/>
      <c r="AL23" s="694"/>
      <c r="AM23" s="695"/>
    </row>
    <row r="24" spans="2:39" ht="13.5" thickBo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7"/>
      <c r="AA24" s="538" t="s">
        <v>78</v>
      </c>
      <c r="AB24" s="539"/>
      <c r="AC24" s="539"/>
      <c r="AD24" s="539"/>
      <c r="AE24" s="540"/>
      <c r="AF24" s="541" t="s">
        <v>74</v>
      </c>
      <c r="AG24" s="542"/>
      <c r="AH24" s="625" t="s">
        <v>65</v>
      </c>
      <c r="AI24" s="625"/>
      <c r="AJ24" s="625" t="s">
        <v>66</v>
      </c>
      <c r="AK24" s="676"/>
      <c r="AL24" s="722" t="s">
        <v>112</v>
      </c>
      <c r="AM24" s="723"/>
    </row>
    <row r="25" spans="2:39" ht="24.75" customHeight="1" thickTop="1">
      <c r="B25" s="612" t="s">
        <v>179</v>
      </c>
      <c r="C25" s="613"/>
      <c r="D25" s="613"/>
      <c r="E25" s="614"/>
      <c r="F25" s="58"/>
      <c r="G25" s="85"/>
      <c r="H25" s="85"/>
      <c r="I25" s="609" t="s">
        <v>14</v>
      </c>
      <c r="J25" s="609"/>
      <c r="K25" s="609"/>
      <c r="L25" s="609"/>
      <c r="M25" s="609"/>
      <c r="N25" s="609"/>
      <c r="O25" s="609"/>
      <c r="P25" s="609"/>
      <c r="Q25" s="609"/>
      <c r="R25" s="609"/>
      <c r="S25" s="609"/>
      <c r="T25" s="609"/>
      <c r="U25" s="609"/>
      <c r="V25" s="609"/>
      <c r="W25" s="609"/>
      <c r="X25" s="609"/>
      <c r="Y25" s="77"/>
      <c r="Z25" s="77"/>
      <c r="AA25" s="59"/>
      <c r="AB25" s="610" t="s">
        <v>15</v>
      </c>
      <c r="AC25" s="610"/>
      <c r="AD25" s="610"/>
      <c r="AE25" s="611"/>
      <c r="AF25" s="60">
        <f>ROUNDDOWN(AB25*10.33,0)</f>
        <v>123</v>
      </c>
      <c r="AG25" s="61" t="s">
        <v>5</v>
      </c>
      <c r="AH25" s="92">
        <f>ROUNDUP(AF25*10%,0)</f>
        <v>13</v>
      </c>
      <c r="AI25" s="61" t="s">
        <v>8</v>
      </c>
      <c r="AJ25" s="62">
        <f>ROUNDUP(AF25*20%,0)</f>
        <v>25</v>
      </c>
      <c r="AK25" s="113" t="s">
        <v>5</v>
      </c>
      <c r="AL25" s="133">
        <f>ROUNDUP(AF25*30%,0)</f>
        <v>37</v>
      </c>
      <c r="AM25" s="139" t="s">
        <v>5</v>
      </c>
    </row>
    <row r="26" spans="2:39" ht="24.75" customHeight="1">
      <c r="B26" s="523" t="s">
        <v>59</v>
      </c>
      <c r="C26" s="524"/>
      <c r="D26" s="524"/>
      <c r="E26" s="525"/>
      <c r="F26" s="32"/>
      <c r="G26" s="78"/>
      <c r="H26" s="78"/>
      <c r="I26" s="526" t="s">
        <v>14</v>
      </c>
      <c r="J26" s="526"/>
      <c r="K26" s="526"/>
      <c r="L26" s="526"/>
      <c r="M26" s="526"/>
      <c r="N26" s="526"/>
      <c r="O26" s="526"/>
      <c r="P26" s="526"/>
      <c r="Q26" s="526"/>
      <c r="R26" s="526"/>
      <c r="S26" s="526"/>
      <c r="T26" s="526"/>
      <c r="U26" s="526"/>
      <c r="V26" s="526"/>
      <c r="W26" s="526"/>
      <c r="X26" s="526"/>
      <c r="Y26" s="84"/>
      <c r="Z26" s="84"/>
      <c r="AA26" s="74"/>
      <c r="AB26" s="449" t="s">
        <v>60</v>
      </c>
      <c r="AC26" s="449"/>
      <c r="AD26" s="449"/>
      <c r="AE26" s="598"/>
      <c r="AF26" s="34">
        <f aca="true" t="shared" si="0" ref="AF26:AF57">ROUNDDOWN(AB26*10.33,0)</f>
        <v>578</v>
      </c>
      <c r="AG26" s="40" t="s">
        <v>5</v>
      </c>
      <c r="AH26" s="93">
        <f aca="true" t="shared" si="1" ref="AH26:AH57">ROUNDUP(AF26*10%,0)</f>
        <v>58</v>
      </c>
      <c r="AI26" s="40" t="s">
        <v>8</v>
      </c>
      <c r="AJ26" s="64">
        <f aca="true" t="shared" si="2" ref="AJ26:AJ57">ROUNDUP(AF26*20%,0)</f>
        <v>116</v>
      </c>
      <c r="AK26" s="114" t="s">
        <v>5</v>
      </c>
      <c r="AL26" s="131">
        <f>ROUNDUP(AF26*30%,0)</f>
        <v>174</v>
      </c>
      <c r="AM26" s="120" t="s">
        <v>8</v>
      </c>
    </row>
    <row r="27" spans="2:39" ht="24.75" customHeight="1">
      <c r="B27" s="602" t="s">
        <v>16</v>
      </c>
      <c r="C27" s="603"/>
      <c r="D27" s="603"/>
      <c r="E27" s="575"/>
      <c r="F27" s="161"/>
      <c r="G27" s="82"/>
      <c r="H27" s="82"/>
      <c r="I27" s="571" t="s">
        <v>14</v>
      </c>
      <c r="J27" s="530"/>
      <c r="K27" s="530"/>
      <c r="L27" s="530"/>
      <c r="M27" s="530"/>
      <c r="N27" s="530"/>
      <c r="O27" s="530"/>
      <c r="P27" s="530"/>
      <c r="Q27" s="530"/>
      <c r="R27" s="530"/>
      <c r="S27" s="530"/>
      <c r="T27" s="530"/>
      <c r="U27" s="530"/>
      <c r="V27" s="530"/>
      <c r="W27" s="530"/>
      <c r="X27" s="530"/>
      <c r="Y27" s="138"/>
      <c r="Z27" s="138"/>
      <c r="AA27" s="162"/>
      <c r="AB27" s="604" t="s">
        <v>18</v>
      </c>
      <c r="AC27" s="604"/>
      <c r="AD27" s="604"/>
      <c r="AE27" s="605"/>
      <c r="AF27" s="163">
        <f t="shared" si="0"/>
        <v>41</v>
      </c>
      <c r="AG27" s="42" t="s">
        <v>5</v>
      </c>
      <c r="AH27" s="95">
        <f t="shared" si="1"/>
        <v>5</v>
      </c>
      <c r="AI27" s="42" t="s">
        <v>8</v>
      </c>
      <c r="AJ27" s="164">
        <f t="shared" si="2"/>
        <v>9</v>
      </c>
      <c r="AK27" s="165" t="s">
        <v>5</v>
      </c>
      <c r="AL27" s="157">
        <f aca="true" t="shared" si="3" ref="AL27:AL57">ROUNDUP(AF27*30%,0)</f>
        <v>13</v>
      </c>
      <c r="AM27" s="143" t="s">
        <v>8</v>
      </c>
    </row>
    <row r="28" spans="2:39" ht="24.75" customHeight="1">
      <c r="B28" s="588" t="s">
        <v>19</v>
      </c>
      <c r="C28" s="599"/>
      <c r="D28" s="599"/>
      <c r="E28" s="600"/>
      <c r="F28" s="145"/>
      <c r="G28" s="144"/>
      <c r="H28" s="144"/>
      <c r="I28" s="552" t="s">
        <v>14</v>
      </c>
      <c r="J28" s="601"/>
      <c r="K28" s="601"/>
      <c r="L28" s="601"/>
      <c r="M28" s="601"/>
      <c r="N28" s="601"/>
      <c r="O28" s="601"/>
      <c r="P28" s="601"/>
      <c r="Q28" s="601"/>
      <c r="R28" s="601"/>
      <c r="S28" s="601"/>
      <c r="T28" s="601"/>
      <c r="U28" s="601"/>
      <c r="V28" s="601"/>
      <c r="W28" s="601"/>
      <c r="X28" s="601"/>
      <c r="Y28" s="155"/>
      <c r="Z28" s="155"/>
      <c r="AA28" s="156"/>
      <c r="AB28" s="554" t="s">
        <v>20</v>
      </c>
      <c r="AC28" s="554"/>
      <c r="AD28" s="554"/>
      <c r="AE28" s="591"/>
      <c r="AF28" s="148">
        <f t="shared" si="0"/>
        <v>82</v>
      </c>
      <c r="AG28" s="149" t="s">
        <v>5</v>
      </c>
      <c r="AH28" s="150">
        <f t="shared" si="1"/>
        <v>9</v>
      </c>
      <c r="AI28" s="149" t="s">
        <v>8</v>
      </c>
      <c r="AJ28" s="151">
        <f t="shared" si="2"/>
        <v>17</v>
      </c>
      <c r="AK28" s="152" t="s">
        <v>5</v>
      </c>
      <c r="AL28" s="158">
        <f t="shared" si="3"/>
        <v>25</v>
      </c>
      <c r="AM28" s="154" t="s">
        <v>8</v>
      </c>
    </row>
    <row r="29" spans="2:39" ht="24.75" customHeight="1">
      <c r="B29" s="588" t="s">
        <v>95</v>
      </c>
      <c r="C29" s="589"/>
      <c r="D29" s="589"/>
      <c r="E29" s="590"/>
      <c r="F29" s="145"/>
      <c r="G29" s="144"/>
      <c r="H29" s="144"/>
      <c r="I29" s="552" t="s">
        <v>14</v>
      </c>
      <c r="J29" s="553"/>
      <c r="K29" s="553"/>
      <c r="L29" s="553"/>
      <c r="M29" s="553"/>
      <c r="N29" s="553"/>
      <c r="O29" s="553"/>
      <c r="P29" s="553"/>
      <c r="Q29" s="553"/>
      <c r="R29" s="553"/>
      <c r="S29" s="553"/>
      <c r="T29" s="553"/>
      <c r="U29" s="553"/>
      <c r="V29" s="553"/>
      <c r="W29" s="553"/>
      <c r="X29" s="553"/>
      <c r="Y29" s="146"/>
      <c r="Z29" s="146"/>
      <c r="AA29" s="147"/>
      <c r="AB29" s="554" t="s">
        <v>44</v>
      </c>
      <c r="AC29" s="554"/>
      <c r="AD29" s="554"/>
      <c r="AE29" s="591"/>
      <c r="AF29" s="187">
        <f>ROUNDDOWN(AB29*10.33,0)</f>
        <v>123</v>
      </c>
      <c r="AG29" s="188" t="s">
        <v>5</v>
      </c>
      <c r="AH29" s="189">
        <f t="shared" si="1"/>
        <v>13</v>
      </c>
      <c r="AI29" s="188" t="s">
        <v>8</v>
      </c>
      <c r="AJ29" s="190">
        <f t="shared" si="2"/>
        <v>25</v>
      </c>
      <c r="AK29" s="191" t="s">
        <v>5</v>
      </c>
      <c r="AL29" s="158">
        <f t="shared" si="3"/>
        <v>37</v>
      </c>
      <c r="AM29" s="154" t="s">
        <v>8</v>
      </c>
    </row>
    <row r="30" spans="2:39" ht="24.75" customHeight="1">
      <c r="B30" s="588" t="s">
        <v>96</v>
      </c>
      <c r="C30" s="589"/>
      <c r="D30" s="589"/>
      <c r="E30" s="590"/>
      <c r="F30" s="145"/>
      <c r="G30" s="144"/>
      <c r="H30" s="144"/>
      <c r="I30" s="552" t="s">
        <v>14</v>
      </c>
      <c r="J30" s="553"/>
      <c r="K30" s="553"/>
      <c r="L30" s="553"/>
      <c r="M30" s="553"/>
      <c r="N30" s="553"/>
      <c r="O30" s="553"/>
      <c r="P30" s="553"/>
      <c r="Q30" s="553"/>
      <c r="R30" s="553"/>
      <c r="S30" s="553"/>
      <c r="T30" s="553"/>
      <c r="U30" s="553"/>
      <c r="V30" s="553"/>
      <c r="W30" s="553"/>
      <c r="X30" s="553"/>
      <c r="Y30" s="146"/>
      <c r="Z30" s="146"/>
      <c r="AA30" s="147"/>
      <c r="AB30" s="554" t="s">
        <v>99</v>
      </c>
      <c r="AC30" s="554"/>
      <c r="AD30" s="554"/>
      <c r="AE30" s="591"/>
      <c r="AF30" s="187">
        <f>ROUNDDOWN(AB30*10.33,0)</f>
        <v>61</v>
      </c>
      <c r="AG30" s="188" t="s">
        <v>5</v>
      </c>
      <c r="AH30" s="189">
        <f t="shared" si="1"/>
        <v>7</v>
      </c>
      <c r="AI30" s="188" t="s">
        <v>8</v>
      </c>
      <c r="AJ30" s="190">
        <f t="shared" si="2"/>
        <v>13</v>
      </c>
      <c r="AK30" s="192" t="s">
        <v>5</v>
      </c>
      <c r="AL30" s="158">
        <f t="shared" si="3"/>
        <v>19</v>
      </c>
      <c r="AM30" s="154" t="s">
        <v>8</v>
      </c>
    </row>
    <row r="31" spans="2:39" ht="24.75" customHeight="1">
      <c r="B31" s="588" t="s">
        <v>97</v>
      </c>
      <c r="C31" s="589"/>
      <c r="D31" s="589"/>
      <c r="E31" s="590"/>
      <c r="F31" s="145"/>
      <c r="G31" s="144"/>
      <c r="H31" s="144"/>
      <c r="I31" s="552" t="s">
        <v>14</v>
      </c>
      <c r="J31" s="553"/>
      <c r="K31" s="553"/>
      <c r="L31" s="553"/>
      <c r="M31" s="553"/>
      <c r="N31" s="553"/>
      <c r="O31" s="553"/>
      <c r="P31" s="553"/>
      <c r="Q31" s="553"/>
      <c r="R31" s="553"/>
      <c r="S31" s="553"/>
      <c r="T31" s="553"/>
      <c r="U31" s="553"/>
      <c r="V31" s="553"/>
      <c r="W31" s="553"/>
      <c r="X31" s="553"/>
      <c r="Y31" s="146"/>
      <c r="Z31" s="146"/>
      <c r="AA31" s="147"/>
      <c r="AB31" s="554" t="s">
        <v>33</v>
      </c>
      <c r="AC31" s="554"/>
      <c r="AD31" s="554"/>
      <c r="AE31" s="591"/>
      <c r="AF31" s="187">
        <f>ROUNDDOWN(AB31*10.33,0)</f>
        <v>237</v>
      </c>
      <c r="AG31" s="188" t="s">
        <v>5</v>
      </c>
      <c r="AH31" s="189">
        <f t="shared" si="1"/>
        <v>24</v>
      </c>
      <c r="AI31" s="188" t="s">
        <v>8</v>
      </c>
      <c r="AJ31" s="190">
        <f t="shared" si="2"/>
        <v>48</v>
      </c>
      <c r="AK31" s="191" t="s">
        <v>5</v>
      </c>
      <c r="AL31" s="158">
        <f t="shared" si="3"/>
        <v>72</v>
      </c>
      <c r="AM31" s="154" t="s">
        <v>8</v>
      </c>
    </row>
    <row r="32" spans="2:39" ht="24.75" customHeight="1">
      <c r="B32" s="592" t="s">
        <v>98</v>
      </c>
      <c r="C32" s="593"/>
      <c r="D32" s="593"/>
      <c r="E32" s="594"/>
      <c r="F32" s="43"/>
      <c r="G32" s="83"/>
      <c r="H32" s="83"/>
      <c r="I32" s="569" t="s">
        <v>14</v>
      </c>
      <c r="J32" s="595"/>
      <c r="K32" s="595"/>
      <c r="L32" s="595"/>
      <c r="M32" s="595"/>
      <c r="N32" s="595"/>
      <c r="O32" s="595"/>
      <c r="P32" s="595"/>
      <c r="Q32" s="595"/>
      <c r="R32" s="595"/>
      <c r="S32" s="595"/>
      <c r="T32" s="595"/>
      <c r="U32" s="595"/>
      <c r="V32" s="595"/>
      <c r="W32" s="595"/>
      <c r="X32" s="595"/>
      <c r="Y32" s="193"/>
      <c r="Z32" s="193"/>
      <c r="AA32" s="194"/>
      <c r="AB32" s="567" t="s">
        <v>100</v>
      </c>
      <c r="AC32" s="567"/>
      <c r="AD32" s="567"/>
      <c r="AE32" s="568"/>
      <c r="AF32" s="195">
        <f>ROUNDDOWN(AB32*10.33,0)</f>
        <v>134</v>
      </c>
      <c r="AG32" s="196" t="s">
        <v>5</v>
      </c>
      <c r="AH32" s="197">
        <f t="shared" si="1"/>
        <v>14</v>
      </c>
      <c r="AI32" s="196" t="s">
        <v>8</v>
      </c>
      <c r="AJ32" s="198">
        <f t="shared" si="2"/>
        <v>27</v>
      </c>
      <c r="AK32" s="199" t="s">
        <v>5</v>
      </c>
      <c r="AL32" s="132">
        <f t="shared" si="3"/>
        <v>41</v>
      </c>
      <c r="AM32" s="126" t="s">
        <v>8</v>
      </c>
    </row>
    <row r="33" spans="2:39" ht="24.75" customHeight="1">
      <c r="B33" s="523" t="s">
        <v>61</v>
      </c>
      <c r="C33" s="524"/>
      <c r="D33" s="524"/>
      <c r="E33" s="525"/>
      <c r="F33" s="32"/>
      <c r="G33" s="78"/>
      <c r="H33" s="78"/>
      <c r="I33" s="526" t="s">
        <v>14</v>
      </c>
      <c r="J33" s="526"/>
      <c r="K33" s="526"/>
      <c r="L33" s="526"/>
      <c r="M33" s="526"/>
      <c r="N33" s="526"/>
      <c r="O33" s="526"/>
      <c r="P33" s="526"/>
      <c r="Q33" s="526"/>
      <c r="R33" s="526"/>
      <c r="S33" s="526"/>
      <c r="T33" s="526"/>
      <c r="U33" s="526"/>
      <c r="V33" s="526"/>
      <c r="W33" s="526"/>
      <c r="X33" s="526"/>
      <c r="Y33" s="84"/>
      <c r="Z33" s="84"/>
      <c r="AA33" s="74"/>
      <c r="AB33" s="449" t="s">
        <v>85</v>
      </c>
      <c r="AC33" s="449"/>
      <c r="AD33" s="449"/>
      <c r="AE33" s="598"/>
      <c r="AF33" s="215">
        <f>ROUNDDOWN(AB33*10.33,0)</f>
        <v>599</v>
      </c>
      <c r="AG33" s="232" t="s">
        <v>5</v>
      </c>
      <c r="AH33" s="233">
        <f t="shared" si="1"/>
        <v>60</v>
      </c>
      <c r="AI33" s="232" t="s">
        <v>8</v>
      </c>
      <c r="AJ33" s="264">
        <f t="shared" si="2"/>
        <v>120</v>
      </c>
      <c r="AK33" s="265" t="s">
        <v>5</v>
      </c>
      <c r="AL33" s="131">
        <f t="shared" si="3"/>
        <v>180</v>
      </c>
      <c r="AM33" s="120" t="s">
        <v>8</v>
      </c>
    </row>
    <row r="34" spans="2:39" ht="24.75" customHeight="1">
      <c r="B34" s="562" t="s">
        <v>136</v>
      </c>
      <c r="C34" s="596"/>
      <c r="D34" s="596"/>
      <c r="E34" s="597"/>
      <c r="F34" s="36"/>
      <c r="G34" s="80"/>
      <c r="H34" s="80"/>
      <c r="I34" s="571" t="s">
        <v>118</v>
      </c>
      <c r="J34" s="579"/>
      <c r="K34" s="579"/>
      <c r="L34" s="579"/>
      <c r="M34" s="579"/>
      <c r="N34" s="579"/>
      <c r="O34" s="579"/>
      <c r="P34" s="579"/>
      <c r="Q34" s="579"/>
      <c r="R34" s="579"/>
      <c r="S34" s="579"/>
      <c r="T34" s="579"/>
      <c r="U34" s="579"/>
      <c r="V34" s="579"/>
      <c r="W34" s="579"/>
      <c r="X34" s="579"/>
      <c r="Y34" s="140"/>
      <c r="Z34" s="140"/>
      <c r="AA34" s="141"/>
      <c r="AB34" s="580" t="s">
        <v>86</v>
      </c>
      <c r="AC34" s="580"/>
      <c r="AD34" s="580"/>
      <c r="AE34" s="581"/>
      <c r="AF34" s="200">
        <f t="shared" si="0"/>
        <v>134</v>
      </c>
      <c r="AG34" s="201" t="s">
        <v>5</v>
      </c>
      <c r="AH34" s="202">
        <f t="shared" si="1"/>
        <v>14</v>
      </c>
      <c r="AI34" s="201" t="s">
        <v>8</v>
      </c>
      <c r="AJ34" s="203">
        <f t="shared" si="2"/>
        <v>27</v>
      </c>
      <c r="AK34" s="204" t="s">
        <v>5</v>
      </c>
      <c r="AL34" s="157">
        <f t="shared" si="3"/>
        <v>41</v>
      </c>
      <c r="AM34" s="143" t="s">
        <v>8</v>
      </c>
    </row>
    <row r="35" spans="2:39" ht="24.75" customHeight="1">
      <c r="B35" s="588" t="s">
        <v>137</v>
      </c>
      <c r="C35" s="589"/>
      <c r="D35" s="589"/>
      <c r="E35" s="590"/>
      <c r="F35" s="145"/>
      <c r="G35" s="144"/>
      <c r="H35" s="144"/>
      <c r="I35" s="552" t="s">
        <v>118</v>
      </c>
      <c r="J35" s="553"/>
      <c r="K35" s="553"/>
      <c r="L35" s="553"/>
      <c r="M35" s="553"/>
      <c r="N35" s="553"/>
      <c r="O35" s="553"/>
      <c r="P35" s="553"/>
      <c r="Q35" s="553"/>
      <c r="R35" s="553"/>
      <c r="S35" s="553"/>
      <c r="T35" s="553"/>
      <c r="U35" s="553"/>
      <c r="V35" s="553"/>
      <c r="W35" s="553"/>
      <c r="X35" s="553"/>
      <c r="Y35" s="146"/>
      <c r="Z35" s="146"/>
      <c r="AA35" s="147"/>
      <c r="AB35" s="554" t="s">
        <v>21</v>
      </c>
      <c r="AC35" s="554"/>
      <c r="AD35" s="554"/>
      <c r="AE35" s="591"/>
      <c r="AF35" s="187">
        <f t="shared" si="0"/>
        <v>185</v>
      </c>
      <c r="AG35" s="188" t="s">
        <v>5</v>
      </c>
      <c r="AH35" s="189">
        <f t="shared" si="1"/>
        <v>19</v>
      </c>
      <c r="AI35" s="188" t="s">
        <v>8</v>
      </c>
      <c r="AJ35" s="190">
        <f t="shared" si="2"/>
        <v>37</v>
      </c>
      <c r="AK35" s="192" t="s">
        <v>5</v>
      </c>
      <c r="AL35" s="158">
        <f t="shared" si="3"/>
        <v>56</v>
      </c>
      <c r="AM35" s="154" t="s">
        <v>8</v>
      </c>
    </row>
    <row r="36" spans="2:39" ht="24.75" customHeight="1">
      <c r="B36" s="588" t="s">
        <v>101</v>
      </c>
      <c r="C36" s="589"/>
      <c r="D36" s="589"/>
      <c r="E36" s="590"/>
      <c r="F36" s="145"/>
      <c r="G36" s="144"/>
      <c r="H36" s="144"/>
      <c r="I36" s="552" t="s">
        <v>117</v>
      </c>
      <c r="J36" s="553"/>
      <c r="K36" s="553"/>
      <c r="L36" s="553"/>
      <c r="M36" s="553"/>
      <c r="N36" s="553"/>
      <c r="O36" s="553"/>
      <c r="P36" s="553"/>
      <c r="Q36" s="553"/>
      <c r="R36" s="553"/>
      <c r="S36" s="553"/>
      <c r="T36" s="553"/>
      <c r="U36" s="553"/>
      <c r="V36" s="553"/>
      <c r="W36" s="553"/>
      <c r="X36" s="553"/>
      <c r="Y36" s="146"/>
      <c r="Z36" s="146"/>
      <c r="AA36" s="147"/>
      <c r="AB36" s="554" t="s">
        <v>103</v>
      </c>
      <c r="AC36" s="554"/>
      <c r="AD36" s="554"/>
      <c r="AE36" s="591"/>
      <c r="AF36" s="187">
        <f aca="true" t="shared" si="4" ref="AF36:AF42">ROUNDDOWN(AB36*10.33,0)</f>
        <v>154</v>
      </c>
      <c r="AG36" s="188" t="s">
        <v>5</v>
      </c>
      <c r="AH36" s="189">
        <f t="shared" si="1"/>
        <v>16</v>
      </c>
      <c r="AI36" s="188" t="s">
        <v>8</v>
      </c>
      <c r="AJ36" s="190">
        <f t="shared" si="2"/>
        <v>31</v>
      </c>
      <c r="AK36" s="192" t="s">
        <v>5</v>
      </c>
      <c r="AL36" s="158">
        <f t="shared" si="3"/>
        <v>47</v>
      </c>
      <c r="AM36" s="154" t="s">
        <v>8</v>
      </c>
    </row>
    <row r="37" spans="2:39" ht="24.75" customHeight="1">
      <c r="B37" s="592" t="s">
        <v>102</v>
      </c>
      <c r="C37" s="593"/>
      <c r="D37" s="593"/>
      <c r="E37" s="594"/>
      <c r="F37" s="43"/>
      <c r="G37" s="83"/>
      <c r="H37" s="83"/>
      <c r="I37" s="569" t="s">
        <v>118</v>
      </c>
      <c r="J37" s="595"/>
      <c r="K37" s="595"/>
      <c r="L37" s="595"/>
      <c r="M37" s="595"/>
      <c r="N37" s="595"/>
      <c r="O37" s="595"/>
      <c r="P37" s="595"/>
      <c r="Q37" s="595"/>
      <c r="R37" s="595"/>
      <c r="S37" s="595"/>
      <c r="T37" s="595"/>
      <c r="U37" s="595"/>
      <c r="V37" s="595"/>
      <c r="W37" s="595"/>
      <c r="X37" s="595"/>
      <c r="Y37" s="193"/>
      <c r="Z37" s="193"/>
      <c r="AA37" s="194"/>
      <c r="AB37" s="567" t="s">
        <v>104</v>
      </c>
      <c r="AC37" s="567"/>
      <c r="AD37" s="567"/>
      <c r="AE37" s="568"/>
      <c r="AF37" s="195">
        <f t="shared" si="4"/>
        <v>206</v>
      </c>
      <c r="AG37" s="196" t="s">
        <v>5</v>
      </c>
      <c r="AH37" s="197">
        <f t="shared" si="1"/>
        <v>21</v>
      </c>
      <c r="AI37" s="196" t="s">
        <v>8</v>
      </c>
      <c r="AJ37" s="198">
        <f t="shared" si="2"/>
        <v>42</v>
      </c>
      <c r="AK37" s="199" t="s">
        <v>5</v>
      </c>
      <c r="AL37" s="132">
        <f t="shared" si="3"/>
        <v>62</v>
      </c>
      <c r="AM37" s="126" t="s">
        <v>8</v>
      </c>
    </row>
    <row r="38" spans="2:39" s="284" customFormat="1" ht="24.75" customHeight="1">
      <c r="B38" s="400" t="s">
        <v>132</v>
      </c>
      <c r="C38" s="401"/>
      <c r="D38" s="401"/>
      <c r="E38" s="401"/>
      <c r="F38" s="278"/>
      <c r="G38" s="351"/>
      <c r="H38" s="351"/>
      <c r="I38" s="401" t="s">
        <v>135</v>
      </c>
      <c r="J38" s="402"/>
      <c r="K38" s="402"/>
      <c r="L38" s="402"/>
      <c r="M38" s="402"/>
      <c r="N38" s="402"/>
      <c r="O38" s="402"/>
      <c r="P38" s="402"/>
      <c r="Q38" s="402"/>
      <c r="R38" s="402"/>
      <c r="S38" s="402"/>
      <c r="T38" s="402"/>
      <c r="U38" s="402"/>
      <c r="V38" s="402"/>
      <c r="W38" s="402"/>
      <c r="X38" s="402"/>
      <c r="Y38" s="352"/>
      <c r="Z38" s="352"/>
      <c r="AA38" s="281"/>
      <c r="AB38" s="403" t="s">
        <v>133</v>
      </c>
      <c r="AC38" s="403"/>
      <c r="AD38" s="403"/>
      <c r="AE38" s="424"/>
      <c r="AF38" s="37">
        <f t="shared" si="4"/>
        <v>1033</v>
      </c>
      <c r="AG38" s="38" t="s">
        <v>5</v>
      </c>
      <c r="AH38" s="97">
        <f t="shared" si="1"/>
        <v>104</v>
      </c>
      <c r="AI38" s="38" t="s">
        <v>8</v>
      </c>
      <c r="AJ38" s="39">
        <f t="shared" si="2"/>
        <v>207</v>
      </c>
      <c r="AK38" s="118" t="s">
        <v>5</v>
      </c>
      <c r="AL38" s="344">
        <f t="shared" si="3"/>
        <v>310</v>
      </c>
      <c r="AM38" s="283" t="s">
        <v>8</v>
      </c>
    </row>
    <row r="39" spans="2:39" s="284" customFormat="1" ht="40.5" customHeight="1">
      <c r="B39" s="472" t="s">
        <v>183</v>
      </c>
      <c r="C39" s="473"/>
      <c r="D39" s="473"/>
      <c r="E39" s="473"/>
      <c r="F39" s="285"/>
      <c r="G39" s="353"/>
      <c r="H39" s="353"/>
      <c r="I39" s="473" t="s">
        <v>115</v>
      </c>
      <c r="J39" s="474"/>
      <c r="K39" s="474"/>
      <c r="L39" s="474"/>
      <c r="M39" s="474"/>
      <c r="N39" s="474"/>
      <c r="O39" s="474"/>
      <c r="P39" s="474"/>
      <c r="Q39" s="474"/>
      <c r="R39" s="474"/>
      <c r="S39" s="474"/>
      <c r="T39" s="474"/>
      <c r="U39" s="474"/>
      <c r="V39" s="474"/>
      <c r="W39" s="474"/>
      <c r="X39" s="474"/>
      <c r="Y39" s="354"/>
      <c r="Z39" s="354"/>
      <c r="AA39" s="288"/>
      <c r="AB39" s="485" t="s">
        <v>134</v>
      </c>
      <c r="AC39" s="485"/>
      <c r="AD39" s="485"/>
      <c r="AE39" s="486"/>
      <c r="AF39" s="289">
        <f>ROUNDDOWN(AB39*10.33,0)</f>
        <v>2066</v>
      </c>
      <c r="AG39" s="290" t="s">
        <v>5</v>
      </c>
      <c r="AH39" s="291">
        <f>ROUNDUP(AF39*10%,0)</f>
        <v>207</v>
      </c>
      <c r="AI39" s="290" t="s">
        <v>8</v>
      </c>
      <c r="AJ39" s="292">
        <f>ROUNDUP(AF39*20%,0)</f>
        <v>414</v>
      </c>
      <c r="AK39" s="293" t="s">
        <v>5</v>
      </c>
      <c r="AL39" s="379">
        <f>ROUNDUP(AF39*30%,0)</f>
        <v>620</v>
      </c>
      <c r="AM39" s="295" t="s">
        <v>8</v>
      </c>
    </row>
    <row r="40" spans="2:39" s="284" customFormat="1" ht="40.5" customHeight="1">
      <c r="B40" s="421" t="s">
        <v>184</v>
      </c>
      <c r="C40" s="422"/>
      <c r="D40" s="422"/>
      <c r="E40" s="422"/>
      <c r="F40" s="296"/>
      <c r="G40" s="357"/>
      <c r="H40" s="357"/>
      <c r="I40" s="422" t="s">
        <v>115</v>
      </c>
      <c r="J40" s="423"/>
      <c r="K40" s="423"/>
      <c r="L40" s="423"/>
      <c r="M40" s="423"/>
      <c r="N40" s="423"/>
      <c r="O40" s="423"/>
      <c r="P40" s="423"/>
      <c r="Q40" s="423"/>
      <c r="R40" s="423"/>
      <c r="S40" s="423"/>
      <c r="T40" s="423"/>
      <c r="U40" s="423"/>
      <c r="V40" s="423"/>
      <c r="W40" s="423"/>
      <c r="X40" s="423"/>
      <c r="Y40" s="358"/>
      <c r="Z40" s="358"/>
      <c r="AA40" s="299"/>
      <c r="AB40" s="398" t="s">
        <v>133</v>
      </c>
      <c r="AC40" s="398"/>
      <c r="AD40" s="398"/>
      <c r="AE40" s="399"/>
      <c r="AF40" s="300">
        <f t="shared" si="4"/>
        <v>1033</v>
      </c>
      <c r="AG40" s="301" t="s">
        <v>5</v>
      </c>
      <c r="AH40" s="302">
        <f t="shared" si="1"/>
        <v>104</v>
      </c>
      <c r="AI40" s="301" t="s">
        <v>8</v>
      </c>
      <c r="AJ40" s="303">
        <f t="shared" si="2"/>
        <v>207</v>
      </c>
      <c r="AK40" s="304" t="s">
        <v>5</v>
      </c>
      <c r="AL40" s="345">
        <f t="shared" si="3"/>
        <v>310</v>
      </c>
      <c r="AM40" s="306" t="s">
        <v>8</v>
      </c>
    </row>
    <row r="41" spans="2:39" ht="24.75" customHeight="1">
      <c r="B41" s="562" t="s">
        <v>106</v>
      </c>
      <c r="C41" s="571"/>
      <c r="D41" s="571"/>
      <c r="E41" s="571"/>
      <c r="F41" s="36"/>
      <c r="G41" s="80"/>
      <c r="H41" s="80"/>
      <c r="I41" s="571" t="s">
        <v>26</v>
      </c>
      <c r="J41" s="579"/>
      <c r="K41" s="579"/>
      <c r="L41" s="579"/>
      <c r="M41" s="579"/>
      <c r="N41" s="579"/>
      <c r="O41" s="579"/>
      <c r="P41" s="579"/>
      <c r="Q41" s="579"/>
      <c r="R41" s="579"/>
      <c r="S41" s="579"/>
      <c r="T41" s="579"/>
      <c r="U41" s="579"/>
      <c r="V41" s="579"/>
      <c r="W41" s="579"/>
      <c r="X41" s="579"/>
      <c r="Y41" s="140"/>
      <c r="Z41" s="140"/>
      <c r="AA41" s="141"/>
      <c r="AB41" s="580" t="s">
        <v>108</v>
      </c>
      <c r="AC41" s="580"/>
      <c r="AD41" s="580"/>
      <c r="AE41" s="581"/>
      <c r="AF41" s="200">
        <f t="shared" si="4"/>
        <v>30</v>
      </c>
      <c r="AG41" s="201" t="s">
        <v>5</v>
      </c>
      <c r="AH41" s="202">
        <f t="shared" si="1"/>
        <v>3</v>
      </c>
      <c r="AI41" s="201" t="s">
        <v>8</v>
      </c>
      <c r="AJ41" s="203">
        <f t="shared" si="2"/>
        <v>6</v>
      </c>
      <c r="AK41" s="204" t="s">
        <v>5</v>
      </c>
      <c r="AL41" s="157">
        <f t="shared" si="3"/>
        <v>9</v>
      </c>
      <c r="AM41" s="143" t="s">
        <v>8</v>
      </c>
    </row>
    <row r="42" spans="2:39" ht="24" customHeight="1">
      <c r="B42" s="582" t="s">
        <v>107</v>
      </c>
      <c r="C42" s="583"/>
      <c r="D42" s="583"/>
      <c r="E42" s="584"/>
      <c r="F42" s="205"/>
      <c r="G42" s="185"/>
      <c r="H42" s="185"/>
      <c r="I42" s="583" t="s">
        <v>26</v>
      </c>
      <c r="J42" s="585"/>
      <c r="K42" s="585"/>
      <c r="L42" s="585"/>
      <c r="M42" s="585"/>
      <c r="N42" s="585"/>
      <c r="O42" s="585"/>
      <c r="P42" s="585"/>
      <c r="Q42" s="585"/>
      <c r="R42" s="585"/>
      <c r="S42" s="585"/>
      <c r="T42" s="585"/>
      <c r="U42" s="585"/>
      <c r="V42" s="585"/>
      <c r="W42" s="585"/>
      <c r="X42" s="585"/>
      <c r="Y42" s="206"/>
      <c r="Z42" s="206"/>
      <c r="AA42" s="207"/>
      <c r="AB42" s="586" t="s">
        <v>109</v>
      </c>
      <c r="AC42" s="586"/>
      <c r="AD42" s="586"/>
      <c r="AE42" s="587"/>
      <c r="AF42" s="208">
        <f t="shared" si="4"/>
        <v>41</v>
      </c>
      <c r="AG42" s="209" t="s">
        <v>5</v>
      </c>
      <c r="AH42" s="210">
        <f t="shared" si="1"/>
        <v>5</v>
      </c>
      <c r="AI42" s="209" t="s">
        <v>8</v>
      </c>
      <c r="AJ42" s="211">
        <f t="shared" si="2"/>
        <v>9</v>
      </c>
      <c r="AK42" s="212" t="s">
        <v>5</v>
      </c>
      <c r="AL42" s="269">
        <f t="shared" si="3"/>
        <v>13</v>
      </c>
      <c r="AM42" s="214" t="s">
        <v>8</v>
      </c>
    </row>
    <row r="43" spans="2:39" ht="24.75" customHeight="1">
      <c r="B43" s="454" t="s">
        <v>22</v>
      </c>
      <c r="C43" s="565"/>
      <c r="D43" s="565"/>
      <c r="E43" s="565"/>
      <c r="F43" s="32"/>
      <c r="G43" s="78"/>
      <c r="H43" s="78"/>
      <c r="I43" s="565" t="s">
        <v>23</v>
      </c>
      <c r="J43" s="566"/>
      <c r="K43" s="566"/>
      <c r="L43" s="566"/>
      <c r="M43" s="566"/>
      <c r="N43" s="566"/>
      <c r="O43" s="566"/>
      <c r="P43" s="566"/>
      <c r="Q43" s="566"/>
      <c r="R43" s="566"/>
      <c r="S43" s="566"/>
      <c r="T43" s="566"/>
      <c r="U43" s="566"/>
      <c r="V43" s="566"/>
      <c r="W43" s="566"/>
      <c r="X43" s="566"/>
      <c r="Y43" s="79"/>
      <c r="Z43" s="79"/>
      <c r="AA43" s="33"/>
      <c r="AB43" s="449" t="s">
        <v>24</v>
      </c>
      <c r="AC43" s="449"/>
      <c r="AD43" s="449"/>
      <c r="AE43" s="450"/>
      <c r="AF43" s="34">
        <f t="shared" si="0"/>
        <v>2066</v>
      </c>
      <c r="AG43" s="35" t="s">
        <v>5</v>
      </c>
      <c r="AH43" s="94">
        <f t="shared" si="1"/>
        <v>207</v>
      </c>
      <c r="AI43" s="35" t="s">
        <v>8</v>
      </c>
      <c r="AJ43" s="31">
        <f t="shared" si="2"/>
        <v>414</v>
      </c>
      <c r="AK43" s="116" t="s">
        <v>5</v>
      </c>
      <c r="AL43" s="131">
        <f t="shared" si="3"/>
        <v>620</v>
      </c>
      <c r="AM43" s="120" t="s">
        <v>8</v>
      </c>
    </row>
    <row r="44" spans="2:39" ht="24.75" customHeight="1">
      <c r="B44" s="454" t="s">
        <v>25</v>
      </c>
      <c r="C44" s="565"/>
      <c r="D44" s="565"/>
      <c r="E44" s="565"/>
      <c r="F44" s="32"/>
      <c r="G44" s="78"/>
      <c r="H44" s="78"/>
      <c r="I44" s="565" t="s">
        <v>26</v>
      </c>
      <c r="J44" s="566"/>
      <c r="K44" s="566"/>
      <c r="L44" s="566"/>
      <c r="M44" s="566"/>
      <c r="N44" s="566"/>
      <c r="O44" s="566"/>
      <c r="P44" s="566"/>
      <c r="Q44" s="566"/>
      <c r="R44" s="566"/>
      <c r="S44" s="566"/>
      <c r="T44" s="566"/>
      <c r="U44" s="566"/>
      <c r="V44" s="566"/>
      <c r="W44" s="566"/>
      <c r="X44" s="566"/>
      <c r="Y44" s="79"/>
      <c r="Z44" s="79"/>
      <c r="AA44" s="33"/>
      <c r="AB44" s="449" t="s">
        <v>27</v>
      </c>
      <c r="AC44" s="449"/>
      <c r="AD44" s="449"/>
      <c r="AE44" s="450"/>
      <c r="AF44" s="34">
        <f t="shared" si="0"/>
        <v>1239</v>
      </c>
      <c r="AG44" s="35" t="s">
        <v>5</v>
      </c>
      <c r="AH44" s="94">
        <f t="shared" si="1"/>
        <v>124</v>
      </c>
      <c r="AI44" s="35" t="s">
        <v>8</v>
      </c>
      <c r="AJ44" s="31">
        <f t="shared" si="2"/>
        <v>248</v>
      </c>
      <c r="AK44" s="116" t="s">
        <v>5</v>
      </c>
      <c r="AL44" s="131">
        <f t="shared" si="3"/>
        <v>372</v>
      </c>
      <c r="AM44" s="120" t="s">
        <v>8</v>
      </c>
    </row>
    <row r="45" spans="2:39" ht="24.75" customHeight="1">
      <c r="B45" s="562" t="s">
        <v>28</v>
      </c>
      <c r="C45" s="563"/>
      <c r="D45" s="563"/>
      <c r="E45" s="564"/>
      <c r="F45" s="36"/>
      <c r="G45" s="80"/>
      <c r="H45" s="80"/>
      <c r="I45" s="565" t="s">
        <v>29</v>
      </c>
      <c r="J45" s="566"/>
      <c r="K45" s="566"/>
      <c r="L45" s="566"/>
      <c r="M45" s="566"/>
      <c r="N45" s="566"/>
      <c r="O45" s="566"/>
      <c r="P45" s="566"/>
      <c r="Q45" s="566"/>
      <c r="R45" s="566"/>
      <c r="S45" s="566"/>
      <c r="T45" s="566"/>
      <c r="U45" s="566"/>
      <c r="V45" s="566"/>
      <c r="W45" s="566"/>
      <c r="X45" s="566"/>
      <c r="Y45" s="79"/>
      <c r="Z45" s="79"/>
      <c r="AA45" s="33"/>
      <c r="AB45" s="449" t="s">
        <v>30</v>
      </c>
      <c r="AC45" s="449"/>
      <c r="AD45" s="449"/>
      <c r="AE45" s="450"/>
      <c r="AF45" s="34">
        <f t="shared" si="0"/>
        <v>1900</v>
      </c>
      <c r="AG45" s="40" t="s">
        <v>5</v>
      </c>
      <c r="AH45" s="93">
        <f t="shared" si="1"/>
        <v>190</v>
      </c>
      <c r="AI45" s="40" t="s">
        <v>8</v>
      </c>
      <c r="AJ45" s="41">
        <f t="shared" si="2"/>
        <v>380</v>
      </c>
      <c r="AK45" s="116" t="s">
        <v>5</v>
      </c>
      <c r="AL45" s="131">
        <f t="shared" si="3"/>
        <v>570</v>
      </c>
      <c r="AM45" s="120" t="s">
        <v>8</v>
      </c>
    </row>
    <row r="46" spans="2:39" ht="24.75" customHeight="1">
      <c r="B46" s="454" t="s">
        <v>31</v>
      </c>
      <c r="C46" s="455"/>
      <c r="D46" s="455"/>
      <c r="E46" s="456"/>
      <c r="F46" s="32"/>
      <c r="G46" s="78"/>
      <c r="H46" s="78"/>
      <c r="I46" s="565" t="s">
        <v>23</v>
      </c>
      <c r="J46" s="526"/>
      <c r="K46" s="526"/>
      <c r="L46" s="526"/>
      <c r="M46" s="526"/>
      <c r="N46" s="526"/>
      <c r="O46" s="526"/>
      <c r="P46" s="526"/>
      <c r="Q46" s="526"/>
      <c r="R46" s="526"/>
      <c r="S46" s="526"/>
      <c r="T46" s="526"/>
      <c r="U46" s="526"/>
      <c r="V46" s="526"/>
      <c r="W46" s="526"/>
      <c r="X46" s="526"/>
      <c r="Y46" s="84"/>
      <c r="Z46" s="84"/>
      <c r="AA46" s="74"/>
      <c r="AB46" s="449" t="s">
        <v>62</v>
      </c>
      <c r="AC46" s="449"/>
      <c r="AD46" s="449"/>
      <c r="AE46" s="450"/>
      <c r="AF46" s="44">
        <f t="shared" si="0"/>
        <v>929</v>
      </c>
      <c r="AG46" s="35" t="s">
        <v>5</v>
      </c>
      <c r="AH46" s="94">
        <f t="shared" si="1"/>
        <v>93</v>
      </c>
      <c r="AI46" s="35" t="s">
        <v>8</v>
      </c>
      <c r="AJ46" s="45">
        <f t="shared" si="2"/>
        <v>186</v>
      </c>
      <c r="AK46" s="117" t="s">
        <v>5</v>
      </c>
      <c r="AL46" s="131">
        <f t="shared" si="3"/>
        <v>279</v>
      </c>
      <c r="AM46" s="120" t="s">
        <v>8</v>
      </c>
    </row>
    <row r="47" spans="2:39" s="349" customFormat="1" ht="24.75" customHeight="1">
      <c r="B47" s="503" t="s">
        <v>180</v>
      </c>
      <c r="C47" s="504"/>
      <c r="D47" s="504"/>
      <c r="E47" s="505"/>
      <c r="F47" s="371"/>
      <c r="G47" s="372"/>
      <c r="H47" s="372"/>
      <c r="I47" s="506" t="s">
        <v>181</v>
      </c>
      <c r="J47" s="507"/>
      <c r="K47" s="507"/>
      <c r="L47" s="507"/>
      <c r="M47" s="507"/>
      <c r="N47" s="507"/>
      <c r="O47" s="507"/>
      <c r="P47" s="507"/>
      <c r="Q47" s="507"/>
      <c r="R47" s="507"/>
      <c r="S47" s="507"/>
      <c r="T47" s="507"/>
      <c r="U47" s="507"/>
      <c r="V47" s="507"/>
      <c r="W47" s="507"/>
      <c r="X47" s="507"/>
      <c r="Y47" s="373"/>
      <c r="Z47" s="373"/>
      <c r="AA47" s="374"/>
      <c r="AB47" s="671" t="s">
        <v>182</v>
      </c>
      <c r="AC47" s="671"/>
      <c r="AD47" s="671"/>
      <c r="AE47" s="672"/>
      <c r="AF47" s="108">
        <f>ROUNDDOWN(AB47*10.33,0)</f>
        <v>516</v>
      </c>
      <c r="AG47" s="109" t="s">
        <v>5</v>
      </c>
      <c r="AH47" s="110">
        <f>ROUNDUP(AF47*10%,0)</f>
        <v>52</v>
      </c>
      <c r="AI47" s="109" t="s">
        <v>8</v>
      </c>
      <c r="AJ47" s="111">
        <f>ROUNDUP(AF47*20%,0)</f>
        <v>104</v>
      </c>
      <c r="AK47" s="115" t="s">
        <v>5</v>
      </c>
      <c r="AL47" s="377">
        <f>ROUNDUP(AF47*30%,0)</f>
        <v>155</v>
      </c>
      <c r="AM47" s="376" t="s">
        <v>8</v>
      </c>
    </row>
    <row r="48" spans="2:39" ht="24.75" customHeight="1">
      <c r="B48" s="454" t="s">
        <v>32</v>
      </c>
      <c r="C48" s="565"/>
      <c r="D48" s="565"/>
      <c r="E48" s="565"/>
      <c r="F48" s="32"/>
      <c r="G48" s="78"/>
      <c r="H48" s="78"/>
      <c r="I48" s="565" t="s">
        <v>124</v>
      </c>
      <c r="J48" s="526"/>
      <c r="K48" s="526"/>
      <c r="L48" s="526"/>
      <c r="M48" s="526"/>
      <c r="N48" s="526"/>
      <c r="O48" s="526"/>
      <c r="P48" s="526"/>
      <c r="Q48" s="526"/>
      <c r="R48" s="526"/>
      <c r="S48" s="526"/>
      <c r="T48" s="526"/>
      <c r="U48" s="526"/>
      <c r="V48" s="526"/>
      <c r="W48" s="526"/>
      <c r="X48" s="526"/>
      <c r="Y48" s="84"/>
      <c r="Z48" s="84"/>
      <c r="AA48" s="74"/>
      <c r="AB48" s="527" t="s">
        <v>110</v>
      </c>
      <c r="AC48" s="527"/>
      <c r="AD48" s="527"/>
      <c r="AE48" s="704"/>
      <c r="AF48" s="215">
        <f t="shared" si="0"/>
        <v>82</v>
      </c>
      <c r="AG48" s="196" t="s">
        <v>5</v>
      </c>
      <c r="AH48" s="197">
        <f t="shared" si="1"/>
        <v>9</v>
      </c>
      <c r="AI48" s="196" t="s">
        <v>8</v>
      </c>
      <c r="AJ48" s="216">
        <f t="shared" si="2"/>
        <v>17</v>
      </c>
      <c r="AK48" s="217" t="s">
        <v>5</v>
      </c>
      <c r="AL48" s="131">
        <f t="shared" si="3"/>
        <v>25</v>
      </c>
      <c r="AM48" s="120" t="s">
        <v>8</v>
      </c>
    </row>
    <row r="49" spans="2:39" ht="24.75" customHeight="1">
      <c r="B49" s="562" t="s">
        <v>34</v>
      </c>
      <c r="C49" s="571"/>
      <c r="D49" s="571"/>
      <c r="E49" s="572"/>
      <c r="F49" s="36" t="s">
        <v>35</v>
      </c>
      <c r="G49" s="80"/>
      <c r="H49" s="80"/>
      <c r="I49" s="571" t="s">
        <v>139</v>
      </c>
      <c r="J49" s="579"/>
      <c r="K49" s="579"/>
      <c r="L49" s="579"/>
      <c r="M49" s="579"/>
      <c r="N49" s="579"/>
      <c r="O49" s="579"/>
      <c r="P49" s="579"/>
      <c r="Q49" s="579"/>
      <c r="R49" s="579"/>
      <c r="S49" s="579"/>
      <c r="T49" s="579"/>
      <c r="U49" s="579"/>
      <c r="V49" s="579"/>
      <c r="W49" s="579"/>
      <c r="X49" s="579"/>
      <c r="Y49" s="140"/>
      <c r="Z49" s="140"/>
      <c r="AA49" s="141"/>
      <c r="AB49" s="580" t="s">
        <v>36</v>
      </c>
      <c r="AC49" s="580"/>
      <c r="AD49" s="580"/>
      <c r="AE49" s="581"/>
      <c r="AF49" s="200">
        <f t="shared" si="0"/>
        <v>4348</v>
      </c>
      <c r="AG49" s="218" t="s">
        <v>5</v>
      </c>
      <c r="AH49" s="219">
        <f t="shared" si="1"/>
        <v>435</v>
      </c>
      <c r="AI49" s="218" t="s">
        <v>8</v>
      </c>
      <c r="AJ49" s="220">
        <f t="shared" si="2"/>
        <v>870</v>
      </c>
      <c r="AK49" s="204" t="s">
        <v>5</v>
      </c>
      <c r="AL49" s="172">
        <f t="shared" si="3"/>
        <v>1305</v>
      </c>
      <c r="AM49" s="143" t="s">
        <v>8</v>
      </c>
    </row>
    <row r="50" spans="2:39" ht="24.75" customHeight="1">
      <c r="B50" s="573"/>
      <c r="C50" s="574"/>
      <c r="D50" s="574"/>
      <c r="E50" s="575"/>
      <c r="F50" s="145" t="s">
        <v>37</v>
      </c>
      <c r="G50" s="144"/>
      <c r="H50" s="144"/>
      <c r="I50" s="552" t="s">
        <v>140</v>
      </c>
      <c r="J50" s="553"/>
      <c r="K50" s="553"/>
      <c r="L50" s="553"/>
      <c r="M50" s="553"/>
      <c r="N50" s="553"/>
      <c r="O50" s="553"/>
      <c r="P50" s="553"/>
      <c r="Q50" s="553"/>
      <c r="R50" s="553"/>
      <c r="S50" s="553"/>
      <c r="T50" s="553"/>
      <c r="U50" s="553"/>
      <c r="V50" s="553"/>
      <c r="W50" s="553"/>
      <c r="X50" s="553"/>
      <c r="Y50" s="146"/>
      <c r="Z50" s="146"/>
      <c r="AA50" s="147"/>
      <c r="AB50" s="554" t="s">
        <v>38</v>
      </c>
      <c r="AC50" s="554"/>
      <c r="AD50" s="554"/>
      <c r="AE50" s="555"/>
      <c r="AF50" s="187">
        <f t="shared" si="0"/>
        <v>4307</v>
      </c>
      <c r="AG50" s="188" t="s">
        <v>5</v>
      </c>
      <c r="AH50" s="189">
        <f t="shared" si="1"/>
        <v>431</v>
      </c>
      <c r="AI50" s="188" t="s">
        <v>8</v>
      </c>
      <c r="AJ50" s="190">
        <f t="shared" si="2"/>
        <v>862</v>
      </c>
      <c r="AK50" s="192" t="s">
        <v>5</v>
      </c>
      <c r="AL50" s="174">
        <f t="shared" si="3"/>
        <v>1293</v>
      </c>
      <c r="AM50" s="154" t="s">
        <v>8</v>
      </c>
    </row>
    <row r="51" spans="2:39" ht="24.75" customHeight="1">
      <c r="B51" s="573"/>
      <c r="C51" s="574"/>
      <c r="D51" s="574"/>
      <c r="E51" s="575"/>
      <c r="F51" s="145" t="s">
        <v>39</v>
      </c>
      <c r="G51" s="144"/>
      <c r="H51" s="144"/>
      <c r="I51" s="552" t="s">
        <v>141</v>
      </c>
      <c r="J51" s="553"/>
      <c r="K51" s="553"/>
      <c r="L51" s="553"/>
      <c r="M51" s="553"/>
      <c r="N51" s="553"/>
      <c r="O51" s="553"/>
      <c r="P51" s="553"/>
      <c r="Q51" s="553"/>
      <c r="R51" s="553"/>
      <c r="S51" s="553"/>
      <c r="T51" s="553"/>
      <c r="U51" s="553"/>
      <c r="V51" s="553"/>
      <c r="W51" s="553"/>
      <c r="X51" s="553"/>
      <c r="Y51" s="146"/>
      <c r="Z51" s="146"/>
      <c r="AA51" s="147"/>
      <c r="AB51" s="554" t="s">
        <v>40</v>
      </c>
      <c r="AC51" s="554"/>
      <c r="AD51" s="554"/>
      <c r="AE51" s="555"/>
      <c r="AF51" s="187">
        <f t="shared" si="0"/>
        <v>4266</v>
      </c>
      <c r="AG51" s="188" t="s">
        <v>5</v>
      </c>
      <c r="AH51" s="189">
        <f t="shared" si="1"/>
        <v>427</v>
      </c>
      <c r="AI51" s="188" t="s">
        <v>8</v>
      </c>
      <c r="AJ51" s="190">
        <f t="shared" si="2"/>
        <v>854</v>
      </c>
      <c r="AK51" s="192" t="s">
        <v>5</v>
      </c>
      <c r="AL51" s="174">
        <f t="shared" si="3"/>
        <v>1280</v>
      </c>
      <c r="AM51" s="154" t="s">
        <v>8</v>
      </c>
    </row>
    <row r="52" spans="2:39" ht="24.75" customHeight="1">
      <c r="B52" s="576"/>
      <c r="C52" s="577"/>
      <c r="D52" s="577"/>
      <c r="E52" s="578"/>
      <c r="F52" s="43" t="s">
        <v>41</v>
      </c>
      <c r="G52" s="83"/>
      <c r="H52" s="83"/>
      <c r="I52" s="569" t="s">
        <v>42</v>
      </c>
      <c r="J52" s="570"/>
      <c r="K52" s="570"/>
      <c r="L52" s="570"/>
      <c r="M52" s="570"/>
      <c r="N52" s="570"/>
      <c r="O52" s="570"/>
      <c r="P52" s="570"/>
      <c r="Q52" s="570"/>
      <c r="R52" s="570"/>
      <c r="S52" s="570"/>
      <c r="T52" s="570"/>
      <c r="U52" s="570"/>
      <c r="V52" s="570"/>
      <c r="W52" s="570"/>
      <c r="X52" s="570"/>
      <c r="Y52" s="137"/>
      <c r="Z52" s="137"/>
      <c r="AA52" s="136"/>
      <c r="AB52" s="567" t="s">
        <v>43</v>
      </c>
      <c r="AC52" s="567"/>
      <c r="AD52" s="567"/>
      <c r="AE52" s="568"/>
      <c r="AF52" s="44">
        <f t="shared" si="0"/>
        <v>4390</v>
      </c>
      <c r="AG52" s="35" t="s">
        <v>5</v>
      </c>
      <c r="AH52" s="94">
        <f t="shared" si="1"/>
        <v>439</v>
      </c>
      <c r="AI52" s="35" t="s">
        <v>8</v>
      </c>
      <c r="AJ52" s="45">
        <f t="shared" si="2"/>
        <v>878</v>
      </c>
      <c r="AK52" s="117" t="s">
        <v>5</v>
      </c>
      <c r="AL52" s="173">
        <f t="shared" si="3"/>
        <v>1317</v>
      </c>
      <c r="AM52" s="126" t="s">
        <v>8</v>
      </c>
    </row>
    <row r="53" spans="2:39" s="349" customFormat="1" ht="24.75" customHeight="1">
      <c r="B53" s="503" t="s">
        <v>185</v>
      </c>
      <c r="C53" s="506"/>
      <c r="D53" s="506"/>
      <c r="E53" s="506"/>
      <c r="F53" s="371"/>
      <c r="G53" s="372"/>
      <c r="H53" s="372"/>
      <c r="I53" s="506" t="s">
        <v>115</v>
      </c>
      <c r="J53" s="507"/>
      <c r="K53" s="507"/>
      <c r="L53" s="507"/>
      <c r="M53" s="507"/>
      <c r="N53" s="507"/>
      <c r="O53" s="507"/>
      <c r="P53" s="507"/>
      <c r="Q53" s="507"/>
      <c r="R53" s="507"/>
      <c r="S53" s="507"/>
      <c r="T53" s="507"/>
      <c r="U53" s="507"/>
      <c r="V53" s="507"/>
      <c r="W53" s="507"/>
      <c r="X53" s="507"/>
      <c r="Y53" s="373"/>
      <c r="Z53" s="373"/>
      <c r="AA53" s="374"/>
      <c r="AB53" s="671" t="s">
        <v>105</v>
      </c>
      <c r="AC53" s="671"/>
      <c r="AD53" s="671"/>
      <c r="AE53" s="672"/>
      <c r="AF53" s="380">
        <f>ROUNDDOWN(AB53*10.33,0)</f>
        <v>1033</v>
      </c>
      <c r="AG53" s="109" t="s">
        <v>5</v>
      </c>
      <c r="AH53" s="110">
        <f>ROUNDUP(AF53*10%,0)</f>
        <v>104</v>
      </c>
      <c r="AI53" s="109" t="s">
        <v>8</v>
      </c>
      <c r="AJ53" s="381">
        <f>ROUNDUP(AF53*20%,0)</f>
        <v>207</v>
      </c>
      <c r="AK53" s="382" t="s">
        <v>5</v>
      </c>
      <c r="AL53" s="377">
        <f>ROUNDUP(AF53*30%,0)</f>
        <v>310</v>
      </c>
      <c r="AM53" s="376" t="s">
        <v>8</v>
      </c>
    </row>
    <row r="54" spans="2:39" ht="24.75" customHeight="1">
      <c r="B54" s="503" t="s">
        <v>186</v>
      </c>
      <c r="C54" s="506"/>
      <c r="D54" s="506"/>
      <c r="E54" s="506"/>
      <c r="F54" s="371"/>
      <c r="G54" s="372"/>
      <c r="H54" s="372"/>
      <c r="I54" s="506" t="s">
        <v>115</v>
      </c>
      <c r="J54" s="507"/>
      <c r="K54" s="507"/>
      <c r="L54" s="507"/>
      <c r="M54" s="507"/>
      <c r="N54" s="507"/>
      <c r="O54" s="507"/>
      <c r="P54" s="507"/>
      <c r="Q54" s="507"/>
      <c r="R54" s="507"/>
      <c r="S54" s="507"/>
      <c r="T54" s="507"/>
      <c r="U54" s="507"/>
      <c r="V54" s="507"/>
      <c r="W54" s="507"/>
      <c r="X54" s="507"/>
      <c r="Y54" s="373"/>
      <c r="Z54" s="373"/>
      <c r="AA54" s="374"/>
      <c r="AB54" s="671" t="s">
        <v>187</v>
      </c>
      <c r="AC54" s="671"/>
      <c r="AD54" s="671"/>
      <c r="AE54" s="672"/>
      <c r="AF54" s="380">
        <f>ROUNDDOWN(AB54*10.33,0)</f>
        <v>103</v>
      </c>
      <c r="AG54" s="109" t="s">
        <v>5</v>
      </c>
      <c r="AH54" s="110">
        <f>ROUNDUP(AF54*10%,0)</f>
        <v>11</v>
      </c>
      <c r="AI54" s="109" t="s">
        <v>8</v>
      </c>
      <c r="AJ54" s="381">
        <f>ROUNDUP(AF54*20%,0)</f>
        <v>21</v>
      </c>
      <c r="AK54" s="382" t="s">
        <v>5</v>
      </c>
      <c r="AL54" s="377">
        <f>ROUNDUP(AF54*30%,0)</f>
        <v>31</v>
      </c>
      <c r="AM54" s="376" t="s">
        <v>8</v>
      </c>
    </row>
    <row r="55" spans="2:39" s="284" customFormat="1" ht="24.75" customHeight="1">
      <c r="B55" s="400" t="s">
        <v>142</v>
      </c>
      <c r="C55" s="401"/>
      <c r="D55" s="401"/>
      <c r="E55" s="401"/>
      <c r="F55" s="278"/>
      <c r="G55" s="351"/>
      <c r="H55" s="351"/>
      <c r="I55" s="401" t="s">
        <v>14</v>
      </c>
      <c r="J55" s="402"/>
      <c r="K55" s="402"/>
      <c r="L55" s="402"/>
      <c r="M55" s="402"/>
      <c r="N55" s="402"/>
      <c r="O55" s="402"/>
      <c r="P55" s="402"/>
      <c r="Q55" s="402"/>
      <c r="R55" s="402"/>
      <c r="S55" s="402"/>
      <c r="T55" s="402"/>
      <c r="U55" s="402"/>
      <c r="V55" s="402"/>
      <c r="W55" s="402"/>
      <c r="X55" s="402"/>
      <c r="Y55" s="352"/>
      <c r="Z55" s="352"/>
      <c r="AA55" s="281"/>
      <c r="AB55" s="403" t="s">
        <v>143</v>
      </c>
      <c r="AC55" s="403"/>
      <c r="AD55" s="403"/>
      <c r="AE55" s="404"/>
      <c r="AF55" s="37">
        <f t="shared" si="0"/>
        <v>227</v>
      </c>
      <c r="AG55" s="38" t="s">
        <v>5</v>
      </c>
      <c r="AH55" s="97">
        <f t="shared" si="1"/>
        <v>23</v>
      </c>
      <c r="AI55" s="38" t="s">
        <v>8</v>
      </c>
      <c r="AJ55" s="39">
        <f t="shared" si="2"/>
        <v>46</v>
      </c>
      <c r="AK55" s="118" t="s">
        <v>5</v>
      </c>
      <c r="AL55" s="344">
        <f t="shared" si="3"/>
        <v>69</v>
      </c>
      <c r="AM55" s="283" t="s">
        <v>8</v>
      </c>
    </row>
    <row r="56" spans="2:39" s="284" customFormat="1" ht="24.75" customHeight="1">
      <c r="B56" s="405" t="s">
        <v>45</v>
      </c>
      <c r="C56" s="406"/>
      <c r="D56" s="406"/>
      <c r="E56" s="406"/>
      <c r="F56" s="307"/>
      <c r="G56" s="359"/>
      <c r="H56" s="359"/>
      <c r="I56" s="407" t="s">
        <v>46</v>
      </c>
      <c r="J56" s="408"/>
      <c r="K56" s="408"/>
      <c r="L56" s="408"/>
      <c r="M56" s="408"/>
      <c r="N56" s="408"/>
      <c r="O56" s="408"/>
      <c r="P56" s="408"/>
      <c r="Q56" s="408"/>
      <c r="R56" s="408"/>
      <c r="S56" s="408"/>
      <c r="T56" s="408"/>
      <c r="U56" s="408"/>
      <c r="V56" s="408"/>
      <c r="W56" s="408"/>
      <c r="X56" s="408"/>
      <c r="Y56" s="360"/>
      <c r="Z56" s="360"/>
      <c r="AA56" s="310"/>
      <c r="AB56" s="409" t="s">
        <v>145</v>
      </c>
      <c r="AC56" s="409"/>
      <c r="AD56" s="409"/>
      <c r="AE56" s="410"/>
      <c r="AF56" s="148">
        <f t="shared" si="0"/>
        <v>185</v>
      </c>
      <c r="AG56" s="149" t="s">
        <v>5</v>
      </c>
      <c r="AH56" s="150">
        <f t="shared" si="1"/>
        <v>19</v>
      </c>
      <c r="AI56" s="149" t="s">
        <v>8</v>
      </c>
      <c r="AJ56" s="151">
        <f t="shared" si="2"/>
        <v>37</v>
      </c>
      <c r="AK56" s="152" t="s">
        <v>5</v>
      </c>
      <c r="AL56" s="347">
        <f t="shared" si="3"/>
        <v>56</v>
      </c>
      <c r="AM56" s="312" t="s">
        <v>8</v>
      </c>
    </row>
    <row r="57" spans="2:39" s="284" customFormat="1" ht="24.75" customHeight="1">
      <c r="B57" s="500" t="s">
        <v>48</v>
      </c>
      <c r="C57" s="501"/>
      <c r="D57" s="501"/>
      <c r="E57" s="501"/>
      <c r="F57" s="313"/>
      <c r="G57" s="355"/>
      <c r="H57" s="355"/>
      <c r="I57" s="501" t="s">
        <v>14</v>
      </c>
      <c r="J57" s="502"/>
      <c r="K57" s="502"/>
      <c r="L57" s="502"/>
      <c r="M57" s="502"/>
      <c r="N57" s="502"/>
      <c r="O57" s="502"/>
      <c r="P57" s="502"/>
      <c r="Q57" s="502"/>
      <c r="R57" s="502"/>
      <c r="S57" s="502"/>
      <c r="T57" s="502"/>
      <c r="U57" s="502"/>
      <c r="V57" s="502"/>
      <c r="W57" s="502"/>
      <c r="X57" s="502"/>
      <c r="Y57" s="356"/>
      <c r="Z57" s="356"/>
      <c r="AA57" s="316"/>
      <c r="AB57" s="447" t="s">
        <v>146</v>
      </c>
      <c r="AC57" s="447"/>
      <c r="AD57" s="447"/>
      <c r="AE57" s="448"/>
      <c r="AF57" s="44">
        <f t="shared" si="0"/>
        <v>61</v>
      </c>
      <c r="AG57" s="35" t="s">
        <v>5</v>
      </c>
      <c r="AH57" s="94">
        <f t="shared" si="1"/>
        <v>7</v>
      </c>
      <c r="AI57" s="35" t="s">
        <v>8</v>
      </c>
      <c r="AJ57" s="45">
        <f t="shared" si="2"/>
        <v>13</v>
      </c>
      <c r="AK57" s="117" t="s">
        <v>5</v>
      </c>
      <c r="AL57" s="348">
        <f t="shared" si="3"/>
        <v>19</v>
      </c>
      <c r="AM57" s="318" t="s">
        <v>8</v>
      </c>
    </row>
    <row r="58" ht="11.25" customHeight="1"/>
    <row r="59" spans="2:38" ht="19.5" customHeight="1" thickBot="1">
      <c r="B59" s="620" t="s">
        <v>177</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row>
    <row r="60" spans="2:39" s="349" customFormat="1" ht="18.75" customHeight="1">
      <c r="B60" s="543"/>
      <c r="C60" s="544"/>
      <c r="D60" s="547" t="s">
        <v>0</v>
      </c>
      <c r="E60" s="548"/>
      <c r="F60" s="548"/>
      <c r="G60" s="548"/>
      <c r="H60" s="548"/>
      <c r="I60" s="548"/>
      <c r="J60" s="548"/>
      <c r="K60" s="548"/>
      <c r="L60" s="549"/>
      <c r="M60" s="547" t="s">
        <v>1</v>
      </c>
      <c r="N60" s="548"/>
      <c r="O60" s="548"/>
      <c r="P60" s="548"/>
      <c r="Q60" s="548"/>
      <c r="R60" s="548"/>
      <c r="S60" s="548"/>
      <c r="T60" s="548"/>
      <c r="U60" s="549"/>
      <c r="V60" s="547" t="s">
        <v>2</v>
      </c>
      <c r="W60" s="548"/>
      <c r="X60" s="548"/>
      <c r="Y60" s="548"/>
      <c r="Z60" s="548"/>
      <c r="AA60" s="548"/>
      <c r="AB60" s="548"/>
      <c r="AC60" s="548"/>
      <c r="AD60" s="549"/>
      <c r="AE60" s="547" t="s">
        <v>111</v>
      </c>
      <c r="AF60" s="548"/>
      <c r="AG60" s="548"/>
      <c r="AH60" s="548"/>
      <c r="AI60" s="548"/>
      <c r="AJ60" s="548"/>
      <c r="AK60" s="548"/>
      <c r="AL60" s="548"/>
      <c r="AM60" s="549"/>
    </row>
    <row r="61" spans="2:39" s="349" customFormat="1" ht="24" customHeight="1">
      <c r="B61" s="545"/>
      <c r="C61" s="546"/>
      <c r="D61" s="361" t="s">
        <v>69</v>
      </c>
      <c r="E61" s="659" t="s">
        <v>68</v>
      </c>
      <c r="F61" s="660"/>
      <c r="G61" s="701" t="s">
        <v>64</v>
      </c>
      <c r="H61" s="702"/>
      <c r="I61" s="702"/>
      <c r="J61" s="702"/>
      <c r="K61" s="702"/>
      <c r="L61" s="703"/>
      <c r="M61" s="361" t="s">
        <v>69</v>
      </c>
      <c r="N61" s="659" t="s">
        <v>68</v>
      </c>
      <c r="O61" s="660"/>
      <c r="P61" s="701" t="s">
        <v>64</v>
      </c>
      <c r="Q61" s="702"/>
      <c r="R61" s="702"/>
      <c r="S61" s="702"/>
      <c r="T61" s="702"/>
      <c r="U61" s="703"/>
      <c r="V61" s="361" t="s">
        <v>69</v>
      </c>
      <c r="W61" s="659" t="s">
        <v>68</v>
      </c>
      <c r="X61" s="660"/>
      <c r="Y61" s="701" t="s">
        <v>64</v>
      </c>
      <c r="Z61" s="702"/>
      <c r="AA61" s="702"/>
      <c r="AB61" s="702"/>
      <c r="AC61" s="702"/>
      <c r="AD61" s="703"/>
      <c r="AE61" s="361" t="s">
        <v>69</v>
      </c>
      <c r="AF61" s="664" t="s">
        <v>68</v>
      </c>
      <c r="AG61" s="665"/>
      <c r="AH61" s="701" t="s">
        <v>64</v>
      </c>
      <c r="AI61" s="702"/>
      <c r="AJ61" s="702"/>
      <c r="AK61" s="702"/>
      <c r="AL61" s="702"/>
      <c r="AM61" s="703"/>
    </row>
    <row r="62" spans="2:39" s="349" customFormat="1" ht="17.25" customHeight="1" thickBot="1">
      <c r="B62" s="362"/>
      <c r="C62" s="363"/>
      <c r="D62" s="364" t="s">
        <v>77</v>
      </c>
      <c r="E62" s="666" t="s">
        <v>67</v>
      </c>
      <c r="F62" s="667"/>
      <c r="G62" s="668" t="s">
        <v>65</v>
      </c>
      <c r="H62" s="668"/>
      <c r="I62" s="668" t="s">
        <v>66</v>
      </c>
      <c r="J62" s="669"/>
      <c r="K62" s="668" t="s">
        <v>112</v>
      </c>
      <c r="L62" s="670"/>
      <c r="M62" s="364" t="s">
        <v>77</v>
      </c>
      <c r="N62" s="666" t="s">
        <v>67</v>
      </c>
      <c r="O62" s="667"/>
      <c r="P62" s="668" t="s">
        <v>65</v>
      </c>
      <c r="Q62" s="668"/>
      <c r="R62" s="668" t="s">
        <v>66</v>
      </c>
      <c r="S62" s="669"/>
      <c r="T62" s="668" t="s">
        <v>112</v>
      </c>
      <c r="U62" s="670"/>
      <c r="V62" s="364" t="s">
        <v>77</v>
      </c>
      <c r="W62" s="666" t="s">
        <v>67</v>
      </c>
      <c r="X62" s="667"/>
      <c r="Y62" s="668" t="s">
        <v>65</v>
      </c>
      <c r="Z62" s="668"/>
      <c r="AA62" s="668" t="s">
        <v>66</v>
      </c>
      <c r="AB62" s="669"/>
      <c r="AC62" s="668" t="s">
        <v>112</v>
      </c>
      <c r="AD62" s="670"/>
      <c r="AE62" s="364" t="s">
        <v>77</v>
      </c>
      <c r="AF62" s="666" t="s">
        <v>67</v>
      </c>
      <c r="AG62" s="667"/>
      <c r="AH62" s="668" t="s">
        <v>65</v>
      </c>
      <c r="AI62" s="668"/>
      <c r="AJ62" s="668" t="s">
        <v>66</v>
      </c>
      <c r="AK62" s="669"/>
      <c r="AL62" s="668" t="s">
        <v>112</v>
      </c>
      <c r="AM62" s="670"/>
    </row>
    <row r="63" spans="2:39" s="349" customFormat="1" ht="27" customHeight="1">
      <c r="B63" s="365" t="s">
        <v>3</v>
      </c>
      <c r="C63" s="366" t="s">
        <v>4</v>
      </c>
      <c r="D63" s="235">
        <v>573</v>
      </c>
      <c r="E63" s="236">
        <f>ROUNDDOWN(D63*10.33,0)</f>
        <v>5919</v>
      </c>
      <c r="F63" s="237" t="s">
        <v>5</v>
      </c>
      <c r="G63" s="238">
        <f>ROUNDUP(E63*10%,0)</f>
        <v>592</v>
      </c>
      <c r="H63" s="237" t="s">
        <v>5</v>
      </c>
      <c r="I63" s="238">
        <f>ROUNDUP(E63*20%,0)</f>
        <v>1184</v>
      </c>
      <c r="J63" s="237" t="s">
        <v>5</v>
      </c>
      <c r="K63" s="238">
        <f>ROUNDUP(E63*30%,0)</f>
        <v>1776</v>
      </c>
      <c r="L63" s="237" t="s">
        <v>5</v>
      </c>
      <c r="M63" s="235">
        <v>573</v>
      </c>
      <c r="N63" s="236">
        <f>ROUNDDOWN(M63*10.33,0)</f>
        <v>5919</v>
      </c>
      <c r="O63" s="237" t="s">
        <v>5</v>
      </c>
      <c r="P63" s="239">
        <f>ROUNDUP(N63*10%,0)</f>
        <v>592</v>
      </c>
      <c r="Q63" s="237" t="s">
        <v>8</v>
      </c>
      <c r="R63" s="238">
        <f>ROUNDUP(N63*20%,0)</f>
        <v>1184</v>
      </c>
      <c r="S63" s="237" t="s">
        <v>5</v>
      </c>
      <c r="T63" s="238">
        <f>ROUNDUP(N63*30%,0)</f>
        <v>1776</v>
      </c>
      <c r="U63" s="237" t="s">
        <v>5</v>
      </c>
      <c r="V63" s="235">
        <v>670</v>
      </c>
      <c r="W63" s="236">
        <f>ROUNDDOWN(V63*10.33,0)</f>
        <v>6921</v>
      </c>
      <c r="X63" s="237" t="s">
        <v>5</v>
      </c>
      <c r="Y63" s="239">
        <f>ROUNDUP(W63*10%,0)</f>
        <v>693</v>
      </c>
      <c r="Z63" s="237" t="s">
        <v>8</v>
      </c>
      <c r="AA63" s="238">
        <f>ROUNDUP(W63*20%,0)</f>
        <v>1385</v>
      </c>
      <c r="AB63" s="240" t="s">
        <v>5</v>
      </c>
      <c r="AC63" s="238">
        <f>ROUNDUP(W63*30%,0)</f>
        <v>2077</v>
      </c>
      <c r="AD63" s="237" t="s">
        <v>5</v>
      </c>
      <c r="AE63" s="235">
        <v>670</v>
      </c>
      <c r="AF63" s="236">
        <f>ROUNDDOWN(AE63*10.33,0)</f>
        <v>6921</v>
      </c>
      <c r="AG63" s="237" t="s">
        <v>5</v>
      </c>
      <c r="AH63" s="239">
        <f>ROUNDUP(AF63*10%,0)</f>
        <v>693</v>
      </c>
      <c r="AI63" s="237" t="s">
        <v>8</v>
      </c>
      <c r="AJ63" s="238">
        <f>ROUNDUP(AF63*20%,0)</f>
        <v>1385</v>
      </c>
      <c r="AK63" s="237" t="s">
        <v>5</v>
      </c>
      <c r="AL63" s="238">
        <f>ROUNDUP(AF63*30%,0)</f>
        <v>2077</v>
      </c>
      <c r="AM63" s="242" t="s">
        <v>5</v>
      </c>
    </row>
    <row r="64" spans="2:39" s="349" customFormat="1" ht="27" customHeight="1">
      <c r="B64" s="367" t="s">
        <v>6</v>
      </c>
      <c r="C64" s="368" t="s">
        <v>7</v>
      </c>
      <c r="D64" s="243">
        <v>642</v>
      </c>
      <c r="E64" s="244">
        <f>ROUNDDOWN(D64*10.33,0)</f>
        <v>6631</v>
      </c>
      <c r="F64" s="245" t="s">
        <v>5</v>
      </c>
      <c r="G64" s="246">
        <f>ROUNDUP(E64*10%,0)</f>
        <v>664</v>
      </c>
      <c r="H64" s="245" t="s">
        <v>5</v>
      </c>
      <c r="I64" s="246">
        <f>ROUNDUP(E64*20%,0)</f>
        <v>1327</v>
      </c>
      <c r="J64" s="245" t="s">
        <v>5</v>
      </c>
      <c r="K64" s="246">
        <f>ROUNDUP(E64*30%,0)</f>
        <v>1990</v>
      </c>
      <c r="L64" s="247" t="s">
        <v>8</v>
      </c>
      <c r="M64" s="243">
        <v>642</v>
      </c>
      <c r="N64" s="244">
        <f>ROUNDDOWN(M64*10.33,0)</f>
        <v>6631</v>
      </c>
      <c r="O64" s="245" t="s">
        <v>8</v>
      </c>
      <c r="P64" s="246">
        <f>ROUNDUP(N64*10%,0)</f>
        <v>664</v>
      </c>
      <c r="Q64" s="245" t="s">
        <v>8</v>
      </c>
      <c r="R64" s="246">
        <f>ROUNDUP(N64*20%,0)</f>
        <v>1327</v>
      </c>
      <c r="S64" s="245" t="s">
        <v>5</v>
      </c>
      <c r="T64" s="246">
        <f>ROUNDUP(N64*30%,0)</f>
        <v>1990</v>
      </c>
      <c r="U64" s="247" t="s">
        <v>8</v>
      </c>
      <c r="V64" s="248">
        <v>740</v>
      </c>
      <c r="W64" s="244">
        <f>ROUNDDOWN(V64*10.33,0)</f>
        <v>7644</v>
      </c>
      <c r="X64" s="245" t="s">
        <v>8</v>
      </c>
      <c r="Y64" s="246">
        <f>ROUNDUP(W64*10%,0)</f>
        <v>765</v>
      </c>
      <c r="Z64" s="245" t="s">
        <v>8</v>
      </c>
      <c r="AA64" s="246">
        <f>ROUNDUP(W64*20%,0)</f>
        <v>1529</v>
      </c>
      <c r="AB64" s="249" t="s">
        <v>5</v>
      </c>
      <c r="AC64" s="246">
        <f>ROUNDUP(W64*30%,0)</f>
        <v>2294</v>
      </c>
      <c r="AD64" s="247" t="s">
        <v>8</v>
      </c>
      <c r="AE64" s="248">
        <v>740</v>
      </c>
      <c r="AF64" s="244">
        <f>ROUNDDOWN(AE64*10.33,0)</f>
        <v>7644</v>
      </c>
      <c r="AG64" s="245" t="s">
        <v>8</v>
      </c>
      <c r="AH64" s="246">
        <f>ROUNDUP(AF64*10%,0)</f>
        <v>765</v>
      </c>
      <c r="AI64" s="245" t="s">
        <v>8</v>
      </c>
      <c r="AJ64" s="246">
        <f>ROUNDUP(AF64*20%,0)</f>
        <v>1529</v>
      </c>
      <c r="AK64" s="245" t="s">
        <v>5</v>
      </c>
      <c r="AL64" s="246">
        <f>ROUNDUP(AF64*30%,0)</f>
        <v>2294</v>
      </c>
      <c r="AM64" s="247" t="s">
        <v>8</v>
      </c>
    </row>
    <row r="65" spans="2:39" s="349" customFormat="1" ht="27" customHeight="1">
      <c r="B65" s="367" t="s">
        <v>9</v>
      </c>
      <c r="C65" s="368" t="s">
        <v>7</v>
      </c>
      <c r="D65" s="243">
        <v>715</v>
      </c>
      <c r="E65" s="244">
        <f>ROUNDDOWN(D65*10.33,0)</f>
        <v>7385</v>
      </c>
      <c r="F65" s="245" t="s">
        <v>5</v>
      </c>
      <c r="G65" s="246">
        <f>ROUNDUP(E65*10%,0)</f>
        <v>739</v>
      </c>
      <c r="H65" s="245" t="s">
        <v>5</v>
      </c>
      <c r="I65" s="246">
        <f>ROUNDUP(E65*20%,0)</f>
        <v>1477</v>
      </c>
      <c r="J65" s="245" t="s">
        <v>5</v>
      </c>
      <c r="K65" s="246">
        <f>ROUNDUP(E65*30%,0)</f>
        <v>2216</v>
      </c>
      <c r="L65" s="247" t="s">
        <v>8</v>
      </c>
      <c r="M65" s="243">
        <v>715</v>
      </c>
      <c r="N65" s="244">
        <f>ROUNDDOWN(M65*10.33,0)</f>
        <v>7385</v>
      </c>
      <c r="O65" s="245" t="s">
        <v>8</v>
      </c>
      <c r="P65" s="246">
        <f>ROUNDUP(N65*10%,0)</f>
        <v>739</v>
      </c>
      <c r="Q65" s="245" t="s">
        <v>8</v>
      </c>
      <c r="R65" s="246">
        <f>ROUNDUP(N65*20%,0)</f>
        <v>1477</v>
      </c>
      <c r="S65" s="245" t="s">
        <v>5</v>
      </c>
      <c r="T65" s="246">
        <f>ROUNDUP(N65*30%,0)</f>
        <v>2216</v>
      </c>
      <c r="U65" s="247" t="s">
        <v>8</v>
      </c>
      <c r="V65" s="248">
        <v>815</v>
      </c>
      <c r="W65" s="244">
        <f>ROUNDDOWN(V65*10.33,0)</f>
        <v>8418</v>
      </c>
      <c r="X65" s="245" t="s">
        <v>8</v>
      </c>
      <c r="Y65" s="246">
        <f>ROUNDUP(W65*10%,0)</f>
        <v>842</v>
      </c>
      <c r="Z65" s="245" t="s">
        <v>8</v>
      </c>
      <c r="AA65" s="246">
        <f>ROUNDUP(W65*20%,0)</f>
        <v>1684</v>
      </c>
      <c r="AB65" s="249" t="s">
        <v>5</v>
      </c>
      <c r="AC65" s="246">
        <f>ROUNDUP(W65*30%,0)</f>
        <v>2526</v>
      </c>
      <c r="AD65" s="247" t="s">
        <v>8</v>
      </c>
      <c r="AE65" s="248">
        <v>815</v>
      </c>
      <c r="AF65" s="244">
        <f>ROUNDDOWN(AE65*10.33,0)</f>
        <v>8418</v>
      </c>
      <c r="AG65" s="245" t="s">
        <v>8</v>
      </c>
      <c r="AH65" s="246">
        <f>ROUNDUP(AF65*10%,0)</f>
        <v>842</v>
      </c>
      <c r="AI65" s="245" t="s">
        <v>8</v>
      </c>
      <c r="AJ65" s="246">
        <f>ROUNDUP(AF65*20%,0)</f>
        <v>1684</v>
      </c>
      <c r="AK65" s="245" t="s">
        <v>5</v>
      </c>
      <c r="AL65" s="246">
        <f>ROUNDUP(AF65*30%,0)</f>
        <v>2526</v>
      </c>
      <c r="AM65" s="247" t="s">
        <v>8</v>
      </c>
    </row>
    <row r="66" spans="2:39" s="349" customFormat="1" ht="27" customHeight="1">
      <c r="B66" s="367" t="s">
        <v>10</v>
      </c>
      <c r="C66" s="368" t="s">
        <v>7</v>
      </c>
      <c r="D66" s="243">
        <v>785</v>
      </c>
      <c r="E66" s="244">
        <f>ROUNDDOWN(D66*10.33,0)</f>
        <v>8109</v>
      </c>
      <c r="F66" s="245" t="s">
        <v>5</v>
      </c>
      <c r="G66" s="246">
        <f>ROUNDUP(E66*10%,0)</f>
        <v>811</v>
      </c>
      <c r="H66" s="245" t="s">
        <v>5</v>
      </c>
      <c r="I66" s="246">
        <f>ROUNDUP(E66*20%,0)</f>
        <v>1622</v>
      </c>
      <c r="J66" s="245" t="s">
        <v>5</v>
      </c>
      <c r="K66" s="246">
        <f>ROUNDUP(E66*30%,0)</f>
        <v>2433</v>
      </c>
      <c r="L66" s="247" t="s">
        <v>8</v>
      </c>
      <c r="M66" s="243">
        <v>785</v>
      </c>
      <c r="N66" s="244">
        <f>ROUNDDOWN(M66*10.33,0)</f>
        <v>8109</v>
      </c>
      <c r="O66" s="245" t="s">
        <v>8</v>
      </c>
      <c r="P66" s="246">
        <f>ROUNDUP(N66*10%,0)</f>
        <v>811</v>
      </c>
      <c r="Q66" s="245" t="s">
        <v>8</v>
      </c>
      <c r="R66" s="246">
        <f>ROUNDUP(N66*20%,0)</f>
        <v>1622</v>
      </c>
      <c r="S66" s="245" t="s">
        <v>5</v>
      </c>
      <c r="T66" s="246">
        <f>ROUNDUP(N66*30%,0)</f>
        <v>2433</v>
      </c>
      <c r="U66" s="247" t="s">
        <v>8</v>
      </c>
      <c r="V66" s="248">
        <v>886</v>
      </c>
      <c r="W66" s="244">
        <f>ROUNDDOWN(V66*10.33,0)</f>
        <v>9152</v>
      </c>
      <c r="X66" s="245" t="s">
        <v>8</v>
      </c>
      <c r="Y66" s="246">
        <f>ROUNDUP(W66*10%,0)</f>
        <v>916</v>
      </c>
      <c r="Z66" s="245" t="s">
        <v>8</v>
      </c>
      <c r="AA66" s="246">
        <f>ROUNDUP(W66*20%,0)</f>
        <v>1831</v>
      </c>
      <c r="AB66" s="249" t="s">
        <v>5</v>
      </c>
      <c r="AC66" s="246">
        <f>ROUNDUP(W66*30%,0)</f>
        <v>2746</v>
      </c>
      <c r="AD66" s="247" t="s">
        <v>8</v>
      </c>
      <c r="AE66" s="248">
        <v>886</v>
      </c>
      <c r="AF66" s="244">
        <f>ROUNDDOWN(AE66*10.33,0)</f>
        <v>9152</v>
      </c>
      <c r="AG66" s="245" t="s">
        <v>8</v>
      </c>
      <c r="AH66" s="246">
        <f>ROUNDUP(AF66*10%,0)</f>
        <v>916</v>
      </c>
      <c r="AI66" s="245" t="s">
        <v>8</v>
      </c>
      <c r="AJ66" s="246">
        <f>ROUNDUP(AF66*20%,0)</f>
        <v>1831</v>
      </c>
      <c r="AK66" s="245" t="s">
        <v>5</v>
      </c>
      <c r="AL66" s="246">
        <f>ROUNDUP(AF66*30%,0)</f>
        <v>2746</v>
      </c>
      <c r="AM66" s="247" t="s">
        <v>8</v>
      </c>
    </row>
    <row r="67" spans="2:39" s="349" customFormat="1" ht="27" customHeight="1" thickBot="1">
      <c r="B67" s="369" t="s">
        <v>11</v>
      </c>
      <c r="C67" s="370" t="s">
        <v>7</v>
      </c>
      <c r="D67" s="251">
        <v>854</v>
      </c>
      <c r="E67" s="252">
        <f>ROUNDDOWN(D67*10.33,0)</f>
        <v>8821</v>
      </c>
      <c r="F67" s="253" t="s">
        <v>5</v>
      </c>
      <c r="G67" s="254">
        <f>ROUNDUP(E67*10%,0)</f>
        <v>883</v>
      </c>
      <c r="H67" s="253" t="s">
        <v>5</v>
      </c>
      <c r="I67" s="254">
        <f>ROUNDUP(E67*20%,0)</f>
        <v>1765</v>
      </c>
      <c r="J67" s="253" t="s">
        <v>5</v>
      </c>
      <c r="K67" s="254">
        <f>ROUNDUP(E67*30%,0)</f>
        <v>2647</v>
      </c>
      <c r="L67" s="255" t="s">
        <v>8</v>
      </c>
      <c r="M67" s="251">
        <v>854</v>
      </c>
      <c r="N67" s="252">
        <f>ROUNDDOWN(M67*10.33,0)</f>
        <v>8821</v>
      </c>
      <c r="O67" s="253" t="s">
        <v>8</v>
      </c>
      <c r="P67" s="254">
        <f>ROUNDUP(N67*10%,0)</f>
        <v>883</v>
      </c>
      <c r="Q67" s="253" t="s">
        <v>8</v>
      </c>
      <c r="R67" s="254">
        <f>ROUNDUP(N67*20%,0)</f>
        <v>1765</v>
      </c>
      <c r="S67" s="253" t="s">
        <v>5</v>
      </c>
      <c r="T67" s="254">
        <f>ROUNDUP(N67*30%,0)</f>
        <v>2647</v>
      </c>
      <c r="U67" s="255" t="s">
        <v>8</v>
      </c>
      <c r="V67" s="256">
        <v>955</v>
      </c>
      <c r="W67" s="252">
        <f>ROUNDDOWN(V67*10.33,0)</f>
        <v>9865</v>
      </c>
      <c r="X67" s="253" t="s">
        <v>8</v>
      </c>
      <c r="Y67" s="254">
        <f>ROUNDUP(W67*10%,0)</f>
        <v>987</v>
      </c>
      <c r="Z67" s="253" t="s">
        <v>8</v>
      </c>
      <c r="AA67" s="254">
        <f>ROUNDUP(W67*20%,0)</f>
        <v>1973</v>
      </c>
      <c r="AB67" s="257" t="s">
        <v>5</v>
      </c>
      <c r="AC67" s="254">
        <f>ROUNDUP(W67*30%,0)</f>
        <v>2960</v>
      </c>
      <c r="AD67" s="255" t="s">
        <v>8</v>
      </c>
      <c r="AE67" s="256">
        <v>955</v>
      </c>
      <c r="AF67" s="252">
        <f>ROUNDDOWN(AE67*10.33,0)</f>
        <v>9865</v>
      </c>
      <c r="AG67" s="253" t="s">
        <v>8</v>
      </c>
      <c r="AH67" s="254">
        <f>ROUNDUP(AF67*10%,0)</f>
        <v>987</v>
      </c>
      <c r="AI67" s="253" t="s">
        <v>8</v>
      </c>
      <c r="AJ67" s="254">
        <f>ROUNDUP(AF67*20%,0)</f>
        <v>1973</v>
      </c>
      <c r="AK67" s="253" t="s">
        <v>5</v>
      </c>
      <c r="AL67" s="254">
        <f>ROUNDUP(AF67*30%,0)</f>
        <v>2960</v>
      </c>
      <c r="AM67" s="255" t="s">
        <v>8</v>
      </c>
    </row>
    <row r="68" ht="11.25" customHeight="1"/>
    <row r="69" ht="11.25" customHeight="1"/>
    <row r="70" spans="2:22" ht="12" customHeight="1">
      <c r="B70" s="47"/>
      <c r="C70" s="47"/>
      <c r="D70" s="47"/>
      <c r="E70" s="48"/>
      <c r="F70" s="48"/>
      <c r="G70" s="48"/>
      <c r="H70" s="48"/>
      <c r="I70" s="48"/>
      <c r="J70" s="48"/>
      <c r="K70" s="48"/>
      <c r="L70" s="48"/>
      <c r="M70" s="48"/>
      <c r="N70" s="49"/>
      <c r="O70" s="49"/>
      <c r="P70" s="49"/>
      <c r="Q70" s="49"/>
      <c r="R70" s="49"/>
      <c r="S70" s="49"/>
      <c r="T70" s="49"/>
      <c r="U70" s="49"/>
      <c r="V70" s="49"/>
    </row>
    <row r="71" spans="1:31" ht="26.25" customHeight="1" thickBot="1">
      <c r="A71" s="50" t="s">
        <v>150</v>
      </c>
      <c r="E71" s="6"/>
      <c r="F71" s="6"/>
      <c r="G71" s="6"/>
      <c r="H71" s="6"/>
      <c r="I71" s="6"/>
      <c r="J71" s="6"/>
      <c r="K71" s="6"/>
      <c r="L71" s="6"/>
      <c r="M71" s="6"/>
      <c r="N71" s="5"/>
      <c r="O71" s="5"/>
      <c r="P71" s="5"/>
      <c r="Q71" s="5"/>
      <c r="R71" s="5"/>
      <c r="S71" s="5"/>
      <c r="T71" s="5"/>
      <c r="U71" s="5"/>
      <c r="V71" s="5"/>
      <c r="AA71" s="5"/>
      <c r="AB71" s="5"/>
      <c r="AC71" s="5"/>
      <c r="AD71" s="5"/>
      <c r="AE71" s="5"/>
    </row>
    <row r="72" spans="2:39" ht="18.75" customHeight="1">
      <c r="B72" s="556"/>
      <c r="C72" s="557"/>
      <c r="D72" s="441" t="s">
        <v>0</v>
      </c>
      <c r="E72" s="442"/>
      <c r="F72" s="442"/>
      <c r="G72" s="442"/>
      <c r="H72" s="442"/>
      <c r="I72" s="442"/>
      <c r="J72" s="442"/>
      <c r="K72" s="442"/>
      <c r="L72" s="443"/>
      <c r="M72" s="441" t="s">
        <v>1</v>
      </c>
      <c r="N72" s="442"/>
      <c r="O72" s="442"/>
      <c r="P72" s="442"/>
      <c r="Q72" s="442"/>
      <c r="R72" s="442"/>
      <c r="S72" s="442"/>
      <c r="T72" s="442"/>
      <c r="U72" s="443"/>
      <c r="V72" s="441" t="s">
        <v>2</v>
      </c>
      <c r="W72" s="442"/>
      <c r="X72" s="442"/>
      <c r="Y72" s="442"/>
      <c r="Z72" s="442"/>
      <c r="AA72" s="442"/>
      <c r="AB72" s="442"/>
      <c r="AC72" s="442"/>
      <c r="AD72" s="443"/>
      <c r="AE72" s="441" t="s">
        <v>111</v>
      </c>
      <c r="AF72" s="442"/>
      <c r="AG72" s="442"/>
      <c r="AH72" s="442"/>
      <c r="AI72" s="442"/>
      <c r="AJ72" s="442"/>
      <c r="AK72" s="442"/>
      <c r="AL72" s="442"/>
      <c r="AM72" s="443"/>
    </row>
    <row r="73" spans="2:39" ht="24" customHeight="1">
      <c r="B73" s="558"/>
      <c r="C73" s="559"/>
      <c r="D73" s="7" t="s">
        <v>69</v>
      </c>
      <c r="E73" s="386" t="s">
        <v>68</v>
      </c>
      <c r="F73" s="451"/>
      <c r="G73" s="673" t="s">
        <v>64</v>
      </c>
      <c r="H73" s="674"/>
      <c r="I73" s="674"/>
      <c r="J73" s="674"/>
      <c r="K73" s="674"/>
      <c r="L73" s="675"/>
      <c r="M73" s="7" t="s">
        <v>69</v>
      </c>
      <c r="N73" s="386" t="s">
        <v>68</v>
      </c>
      <c r="O73" s="451"/>
      <c r="P73" s="673" t="s">
        <v>64</v>
      </c>
      <c r="Q73" s="674"/>
      <c r="R73" s="674"/>
      <c r="S73" s="674"/>
      <c r="T73" s="674"/>
      <c r="U73" s="675"/>
      <c r="V73" s="7" t="s">
        <v>69</v>
      </c>
      <c r="W73" s="386" t="s">
        <v>68</v>
      </c>
      <c r="X73" s="451"/>
      <c r="Y73" s="673" t="s">
        <v>64</v>
      </c>
      <c r="Z73" s="674"/>
      <c r="AA73" s="674"/>
      <c r="AB73" s="674"/>
      <c r="AC73" s="674"/>
      <c r="AD73" s="675"/>
      <c r="AE73" s="7" t="s">
        <v>69</v>
      </c>
      <c r="AF73" s="389" t="s">
        <v>68</v>
      </c>
      <c r="AG73" s="621"/>
      <c r="AH73" s="673" t="s">
        <v>64</v>
      </c>
      <c r="AI73" s="674"/>
      <c r="AJ73" s="674"/>
      <c r="AK73" s="674"/>
      <c r="AL73" s="674"/>
      <c r="AM73" s="675"/>
    </row>
    <row r="74" spans="2:39" ht="17.25" customHeight="1" thickBot="1">
      <c r="B74" s="560"/>
      <c r="C74" s="561"/>
      <c r="D74" s="91" t="s">
        <v>76</v>
      </c>
      <c r="E74" s="416" t="s">
        <v>67</v>
      </c>
      <c r="F74" s="417"/>
      <c r="G74" s="438" t="s">
        <v>65</v>
      </c>
      <c r="H74" s="438"/>
      <c r="I74" s="438" t="s">
        <v>66</v>
      </c>
      <c r="J74" s="439"/>
      <c r="K74" s="721" t="s">
        <v>112</v>
      </c>
      <c r="L74" s="446"/>
      <c r="M74" s="91" t="s">
        <v>76</v>
      </c>
      <c r="N74" s="416" t="s">
        <v>67</v>
      </c>
      <c r="O74" s="417"/>
      <c r="P74" s="438" t="s">
        <v>65</v>
      </c>
      <c r="Q74" s="438"/>
      <c r="R74" s="438" t="s">
        <v>66</v>
      </c>
      <c r="S74" s="439"/>
      <c r="T74" s="438" t="s">
        <v>112</v>
      </c>
      <c r="U74" s="446"/>
      <c r="V74" s="91" t="s">
        <v>76</v>
      </c>
      <c r="W74" s="416" t="s">
        <v>67</v>
      </c>
      <c r="X74" s="417"/>
      <c r="Y74" s="438" t="s">
        <v>65</v>
      </c>
      <c r="Z74" s="438"/>
      <c r="AA74" s="438" t="s">
        <v>66</v>
      </c>
      <c r="AB74" s="439"/>
      <c r="AC74" s="438" t="s">
        <v>112</v>
      </c>
      <c r="AD74" s="446"/>
      <c r="AE74" s="91" t="s">
        <v>76</v>
      </c>
      <c r="AF74" s="416" t="s">
        <v>67</v>
      </c>
      <c r="AG74" s="417"/>
      <c r="AH74" s="438" t="s">
        <v>65</v>
      </c>
      <c r="AI74" s="438"/>
      <c r="AJ74" s="438" t="s">
        <v>66</v>
      </c>
      <c r="AK74" s="439"/>
      <c r="AL74" s="438" t="s">
        <v>112</v>
      </c>
      <c r="AM74" s="446"/>
    </row>
    <row r="75" spans="2:39" ht="25.5" customHeight="1">
      <c r="B75" s="8" t="s">
        <v>57</v>
      </c>
      <c r="C75" s="9" t="s">
        <v>4</v>
      </c>
      <c r="D75" s="259">
        <v>451</v>
      </c>
      <c r="E75" s="260">
        <f>ROUNDDOWN(D75*10.33,0)</f>
        <v>4658</v>
      </c>
      <c r="F75" s="261" t="s">
        <v>5</v>
      </c>
      <c r="G75" s="239">
        <f>ROUNDUP(E75*10%,0)</f>
        <v>466</v>
      </c>
      <c r="H75" s="261" t="s">
        <v>5</v>
      </c>
      <c r="I75" s="239">
        <f>ROUNDUP(E75*20%,0)</f>
        <v>932</v>
      </c>
      <c r="J75" s="261" t="s">
        <v>5</v>
      </c>
      <c r="K75" s="238">
        <f>ROUNDUP(E75*30%,0)</f>
        <v>1398</v>
      </c>
      <c r="L75" s="237" t="s">
        <v>5</v>
      </c>
      <c r="M75" s="259">
        <v>451</v>
      </c>
      <c r="N75" s="260">
        <f>ROUNDDOWN(M75*10.33,0)</f>
        <v>4658</v>
      </c>
      <c r="O75" s="261" t="s">
        <v>5</v>
      </c>
      <c r="P75" s="239">
        <f>ROUNDUP(N75*10%,0)</f>
        <v>466</v>
      </c>
      <c r="Q75" s="261" t="s">
        <v>8</v>
      </c>
      <c r="R75" s="239">
        <f>ROUNDUP(N75*20%,0)</f>
        <v>932</v>
      </c>
      <c r="S75" s="261" t="s">
        <v>5</v>
      </c>
      <c r="T75" s="238">
        <f>ROUNDUP(N75*30%,0)</f>
        <v>1398</v>
      </c>
      <c r="U75" s="237" t="s">
        <v>5</v>
      </c>
      <c r="V75" s="259">
        <v>529</v>
      </c>
      <c r="W75" s="260">
        <f>ROUNDDOWN(V75*10.33,0)</f>
        <v>5464</v>
      </c>
      <c r="X75" s="261" t="s">
        <v>5</v>
      </c>
      <c r="Y75" s="239">
        <f>ROUNDUP(W75*10%,0)</f>
        <v>547</v>
      </c>
      <c r="Z75" s="261" t="s">
        <v>8</v>
      </c>
      <c r="AA75" s="239">
        <f>ROUNDUP(W75*20%,0)</f>
        <v>1093</v>
      </c>
      <c r="AB75" s="262" t="s">
        <v>5</v>
      </c>
      <c r="AC75" s="238">
        <f>ROUNDUP(W75*30%,0)</f>
        <v>1640</v>
      </c>
      <c r="AD75" s="237" t="s">
        <v>5</v>
      </c>
      <c r="AE75" s="263">
        <v>529</v>
      </c>
      <c r="AF75" s="260">
        <f>ROUNDDOWN(AE75*10.33,0)</f>
        <v>5464</v>
      </c>
      <c r="AG75" s="261" t="s">
        <v>5</v>
      </c>
      <c r="AH75" s="239">
        <f>ROUNDUP(AF75*10%,0)</f>
        <v>547</v>
      </c>
      <c r="AI75" s="261" t="s">
        <v>8</v>
      </c>
      <c r="AJ75" s="239">
        <f>ROUNDUP(AF75*20%,0)</f>
        <v>1093</v>
      </c>
      <c r="AK75" s="261" t="s">
        <v>5</v>
      </c>
      <c r="AL75" s="239">
        <f>ROUNDUP(AF75*30%,0)</f>
        <v>1640</v>
      </c>
      <c r="AM75" s="242" t="s">
        <v>5</v>
      </c>
    </row>
    <row r="76" spans="2:39" ht="25.5" customHeight="1" thickBot="1">
      <c r="B76" s="19" t="s">
        <v>58</v>
      </c>
      <c r="C76" s="20" t="s">
        <v>7</v>
      </c>
      <c r="D76" s="251">
        <v>561</v>
      </c>
      <c r="E76" s="252">
        <f>ROUNDDOWN(D76*10.33,0)</f>
        <v>5795</v>
      </c>
      <c r="F76" s="253" t="s">
        <v>5</v>
      </c>
      <c r="G76" s="254">
        <f>ROUNDUP(E76*10%,0)</f>
        <v>580</v>
      </c>
      <c r="H76" s="253" t="s">
        <v>5</v>
      </c>
      <c r="I76" s="254">
        <f>ROUNDUP(E76*20%,0)</f>
        <v>1159</v>
      </c>
      <c r="J76" s="253" t="s">
        <v>5</v>
      </c>
      <c r="K76" s="254">
        <f>ROUNDUP(E76*30%,0)</f>
        <v>1739</v>
      </c>
      <c r="L76" s="255" t="s">
        <v>8</v>
      </c>
      <c r="M76" s="251">
        <v>561</v>
      </c>
      <c r="N76" s="252">
        <f>ROUNDDOWN(M76*10.33,0)</f>
        <v>5795</v>
      </c>
      <c r="O76" s="253" t="s">
        <v>8</v>
      </c>
      <c r="P76" s="254">
        <f>ROUNDUP(N76*10%,0)</f>
        <v>580</v>
      </c>
      <c r="Q76" s="253" t="s">
        <v>8</v>
      </c>
      <c r="R76" s="254">
        <f>ROUNDUP(N76*20%,0)</f>
        <v>1159</v>
      </c>
      <c r="S76" s="253" t="s">
        <v>5</v>
      </c>
      <c r="T76" s="254">
        <f>ROUNDUP(N76*30%,0)</f>
        <v>1739</v>
      </c>
      <c r="U76" s="255" t="s">
        <v>8</v>
      </c>
      <c r="V76" s="256">
        <v>656</v>
      </c>
      <c r="W76" s="252">
        <f>ROUNDDOWN(V76*10.33,0)</f>
        <v>6776</v>
      </c>
      <c r="X76" s="253" t="s">
        <v>8</v>
      </c>
      <c r="Y76" s="254">
        <f>ROUNDUP(W76*10%,0)</f>
        <v>678</v>
      </c>
      <c r="Z76" s="253" t="s">
        <v>8</v>
      </c>
      <c r="AA76" s="254">
        <f>ROUNDUP(W76*20%,0)</f>
        <v>1356</v>
      </c>
      <c r="AB76" s="257" t="s">
        <v>5</v>
      </c>
      <c r="AC76" s="254">
        <f>ROUNDUP(W76*30%,0)</f>
        <v>2033</v>
      </c>
      <c r="AD76" s="255" t="s">
        <v>8</v>
      </c>
      <c r="AE76" s="258">
        <v>656</v>
      </c>
      <c r="AF76" s="252">
        <f>ROUNDDOWN(AE76*10.33,0)</f>
        <v>6776</v>
      </c>
      <c r="AG76" s="253" t="s">
        <v>8</v>
      </c>
      <c r="AH76" s="254">
        <f>ROUNDUP(AF76*10%,0)</f>
        <v>678</v>
      </c>
      <c r="AI76" s="253" t="s">
        <v>8</v>
      </c>
      <c r="AJ76" s="254">
        <f>ROUNDUP(AF76*20%,0)</f>
        <v>1356</v>
      </c>
      <c r="AK76" s="253" t="s">
        <v>5</v>
      </c>
      <c r="AL76" s="254">
        <f>ROUNDUP(AF76*30%,0)</f>
        <v>2033</v>
      </c>
      <c r="AM76" s="255" t="s">
        <v>5</v>
      </c>
    </row>
    <row r="77" spans="2:37" s="51" customFormat="1" ht="9.75" customHeight="1">
      <c r="B77" s="52"/>
      <c r="C77" s="52"/>
      <c r="D77" s="52"/>
      <c r="N77" s="53"/>
      <c r="O77" s="53"/>
      <c r="P77" s="53"/>
      <c r="Q77" s="53"/>
      <c r="R77" s="54"/>
      <c r="S77" s="54"/>
      <c r="T77" s="54"/>
      <c r="U77" s="54"/>
      <c r="V77" s="54"/>
      <c r="W77" s="53"/>
      <c r="X77" s="53"/>
      <c r="Y77" s="53"/>
      <c r="Z77" s="53"/>
      <c r="AA77" s="53"/>
      <c r="AB77" s="53"/>
      <c r="AC77" s="53"/>
      <c r="AD77" s="53"/>
      <c r="AE77" s="53"/>
      <c r="AF77" s="551"/>
      <c r="AG77" s="551"/>
      <c r="AH77" s="551"/>
      <c r="AI77" s="551"/>
      <c r="AJ77" s="551"/>
      <c r="AK77" s="55"/>
    </row>
    <row r="78" spans="2:38" s="51" customFormat="1" ht="19.5" customHeight="1">
      <c r="B78" s="620" t="s">
        <v>169</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row>
    <row r="79" spans="2:38" s="51" customFormat="1" ht="39.75" customHeight="1">
      <c r="B79" s="620" t="s">
        <v>178</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row>
    <row r="80" spans="2:38" s="51" customFormat="1" ht="19.5" customHeight="1">
      <c r="B80" s="620" t="s">
        <v>170</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row>
    <row r="81" spans="2:38" ht="19.5" customHeight="1">
      <c r="B81" s="627" t="s">
        <v>167</v>
      </c>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row>
    <row r="82" spans="2:38" ht="19.5" customHeight="1">
      <c r="B82" s="627" t="s">
        <v>168</v>
      </c>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row>
    <row r="83" spans="2:37" s="51" customFormat="1" ht="9" customHeight="1">
      <c r="B83" s="52"/>
      <c r="C83" s="52"/>
      <c r="D83" s="52"/>
      <c r="N83" s="53"/>
      <c r="O83" s="53"/>
      <c r="P83" s="53"/>
      <c r="Q83" s="53"/>
      <c r="R83" s="54"/>
      <c r="S83" s="54"/>
      <c r="T83" s="54"/>
      <c r="U83" s="54"/>
      <c r="V83" s="54"/>
      <c r="W83" s="53"/>
      <c r="X83" s="53"/>
      <c r="Y83" s="53"/>
      <c r="Z83" s="53"/>
      <c r="AA83" s="53"/>
      <c r="AB83" s="53"/>
      <c r="AC83" s="53"/>
      <c r="AD83" s="53"/>
      <c r="AE83" s="53"/>
      <c r="AF83" s="55"/>
      <c r="AG83" s="55"/>
      <c r="AH83" s="55"/>
      <c r="AI83" s="55"/>
      <c r="AJ83" s="55"/>
      <c r="AK83" s="55"/>
    </row>
    <row r="84" spans="2:37" s="51" customFormat="1" ht="21" customHeight="1">
      <c r="B84" s="51" t="s">
        <v>12</v>
      </c>
      <c r="R84" s="56"/>
      <c r="S84" s="56"/>
      <c r="T84" s="56"/>
      <c r="U84" s="56"/>
      <c r="V84" s="56"/>
      <c r="AF84" s="57"/>
      <c r="AG84" s="57"/>
      <c r="AH84" s="55"/>
      <c r="AI84" s="55"/>
      <c r="AJ84" s="55"/>
      <c r="AK84" s="55"/>
    </row>
    <row r="85" spans="2:39" ht="18.75" customHeight="1">
      <c r="B85" s="529"/>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1"/>
      <c r="AA85" s="532" t="s">
        <v>72</v>
      </c>
      <c r="AB85" s="530"/>
      <c r="AC85" s="530"/>
      <c r="AD85" s="530"/>
      <c r="AE85" s="531"/>
      <c r="AF85" s="533" t="s">
        <v>75</v>
      </c>
      <c r="AG85" s="534"/>
      <c r="AH85" s="622" t="s">
        <v>71</v>
      </c>
      <c r="AI85" s="623"/>
      <c r="AJ85" s="623"/>
      <c r="AK85" s="623"/>
      <c r="AL85" s="623"/>
      <c r="AM85" s="624"/>
    </row>
    <row r="86" spans="2:39" ht="13.5" thickBot="1">
      <c r="B86" s="535"/>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7"/>
      <c r="AA86" s="538" t="s">
        <v>78</v>
      </c>
      <c r="AB86" s="539"/>
      <c r="AC86" s="539"/>
      <c r="AD86" s="539"/>
      <c r="AE86" s="540"/>
      <c r="AF86" s="541" t="s">
        <v>74</v>
      </c>
      <c r="AG86" s="542"/>
      <c r="AH86" s="625" t="s">
        <v>65</v>
      </c>
      <c r="AI86" s="625"/>
      <c r="AJ86" s="625" t="s">
        <v>66</v>
      </c>
      <c r="AK86" s="676"/>
      <c r="AL86" s="700" t="s">
        <v>112</v>
      </c>
      <c r="AM86" s="626"/>
    </row>
    <row r="87" spans="2:39" ht="21.75" customHeight="1" thickTop="1">
      <c r="B87" s="517" t="s">
        <v>13</v>
      </c>
      <c r="C87" s="518"/>
      <c r="D87" s="518"/>
      <c r="E87" s="519"/>
      <c r="F87" s="26"/>
      <c r="G87" s="86"/>
      <c r="H87" s="86"/>
      <c r="I87" s="520" t="s">
        <v>14</v>
      </c>
      <c r="J87" s="520"/>
      <c r="K87" s="520"/>
      <c r="L87" s="520"/>
      <c r="M87" s="520"/>
      <c r="N87" s="520"/>
      <c r="O87" s="520"/>
      <c r="P87" s="520"/>
      <c r="Q87" s="520"/>
      <c r="R87" s="520"/>
      <c r="S87" s="520"/>
      <c r="T87" s="520"/>
      <c r="U87" s="520"/>
      <c r="V87" s="520"/>
      <c r="W87" s="520"/>
      <c r="X87" s="520"/>
      <c r="Y87" s="81"/>
      <c r="Z87" s="81"/>
      <c r="AA87" s="27"/>
      <c r="AB87" s="521" t="s">
        <v>15</v>
      </c>
      <c r="AC87" s="521"/>
      <c r="AD87" s="521"/>
      <c r="AE87" s="522"/>
      <c r="AF87" s="28">
        <f>ROUNDDOWN(AB87*10.33,0)</f>
        <v>123</v>
      </c>
      <c r="AG87" s="29" t="s">
        <v>5</v>
      </c>
      <c r="AH87" s="96">
        <f>ROUNDUP(AF87*10%,0)</f>
        <v>13</v>
      </c>
      <c r="AI87" s="29" t="s">
        <v>8</v>
      </c>
      <c r="AJ87" s="30">
        <f>ROUNDUP(AF87*20%,0)</f>
        <v>25</v>
      </c>
      <c r="AK87" s="121" t="s">
        <v>5</v>
      </c>
      <c r="AL87" s="127">
        <f>ROUNDUP(AF87*30%,0)</f>
        <v>37</v>
      </c>
      <c r="AM87" s="123" t="s">
        <v>8</v>
      </c>
    </row>
    <row r="88" spans="2:39" ht="21.75" customHeight="1">
      <c r="B88" s="523" t="s">
        <v>59</v>
      </c>
      <c r="C88" s="524"/>
      <c r="D88" s="524"/>
      <c r="E88" s="525"/>
      <c r="F88" s="32"/>
      <c r="G88" s="78"/>
      <c r="H88" s="78"/>
      <c r="I88" s="526" t="s">
        <v>14</v>
      </c>
      <c r="J88" s="526"/>
      <c r="K88" s="526"/>
      <c r="L88" s="526"/>
      <c r="M88" s="526"/>
      <c r="N88" s="526"/>
      <c r="O88" s="526"/>
      <c r="P88" s="526"/>
      <c r="Q88" s="526"/>
      <c r="R88" s="526"/>
      <c r="S88" s="526"/>
      <c r="T88" s="526"/>
      <c r="U88" s="526"/>
      <c r="V88" s="526"/>
      <c r="W88" s="526"/>
      <c r="X88" s="526"/>
      <c r="Y88" s="84"/>
      <c r="Z88" s="84"/>
      <c r="AA88" s="74"/>
      <c r="AB88" s="527" t="s">
        <v>60</v>
      </c>
      <c r="AC88" s="527"/>
      <c r="AD88" s="527"/>
      <c r="AE88" s="528"/>
      <c r="AF88" s="34">
        <f aca="true" t="shared" si="5" ref="AF88:AF103">ROUNDDOWN(AB88*10.33,0)</f>
        <v>578</v>
      </c>
      <c r="AG88" s="40" t="s">
        <v>5</v>
      </c>
      <c r="AH88" s="93">
        <f aca="true" t="shared" si="6" ref="AH88:AH103">ROUNDUP(AF88*10%,0)</f>
        <v>58</v>
      </c>
      <c r="AI88" s="40" t="s">
        <v>8</v>
      </c>
      <c r="AJ88" s="64">
        <f aca="true" t="shared" si="7" ref="AJ88:AJ103">ROUNDUP(AF88*20%,0)</f>
        <v>116</v>
      </c>
      <c r="AK88" s="114" t="s">
        <v>5</v>
      </c>
      <c r="AL88" s="119">
        <f aca="true" t="shared" si="8" ref="AL88:AL103">ROUNDUP(AF88*30%,0)</f>
        <v>174</v>
      </c>
      <c r="AM88" s="120" t="s">
        <v>8</v>
      </c>
    </row>
    <row r="89" spans="2:39" s="284" customFormat="1" ht="24.75" customHeight="1">
      <c r="B89" s="400" t="s">
        <v>132</v>
      </c>
      <c r="C89" s="401"/>
      <c r="D89" s="401"/>
      <c r="E89" s="401"/>
      <c r="F89" s="278"/>
      <c r="G89" s="351"/>
      <c r="H89" s="351"/>
      <c r="I89" s="401" t="s">
        <v>135</v>
      </c>
      <c r="J89" s="402"/>
      <c r="K89" s="402"/>
      <c r="L89" s="402"/>
      <c r="M89" s="402"/>
      <c r="N89" s="402"/>
      <c r="O89" s="402"/>
      <c r="P89" s="402"/>
      <c r="Q89" s="402"/>
      <c r="R89" s="402"/>
      <c r="S89" s="402"/>
      <c r="T89" s="402"/>
      <c r="U89" s="402"/>
      <c r="V89" s="402"/>
      <c r="W89" s="402"/>
      <c r="X89" s="402"/>
      <c r="Y89" s="352"/>
      <c r="Z89" s="352"/>
      <c r="AA89" s="281"/>
      <c r="AB89" s="403" t="s">
        <v>133</v>
      </c>
      <c r="AC89" s="403"/>
      <c r="AD89" s="403"/>
      <c r="AE89" s="424"/>
      <c r="AF89" s="37">
        <f>ROUNDDOWN(AB89*10.33,0)</f>
        <v>1033</v>
      </c>
      <c r="AG89" s="38" t="s">
        <v>5</v>
      </c>
      <c r="AH89" s="97">
        <f t="shared" si="6"/>
        <v>104</v>
      </c>
      <c r="AI89" s="38" t="s">
        <v>8</v>
      </c>
      <c r="AJ89" s="39">
        <f t="shared" si="7"/>
        <v>207</v>
      </c>
      <c r="AK89" s="118" t="s">
        <v>5</v>
      </c>
      <c r="AL89" s="282">
        <f t="shared" si="8"/>
        <v>310</v>
      </c>
      <c r="AM89" s="283" t="s">
        <v>8</v>
      </c>
    </row>
    <row r="90" spans="2:39" s="284" customFormat="1" ht="40.5" customHeight="1">
      <c r="B90" s="472" t="s">
        <v>183</v>
      </c>
      <c r="C90" s="473"/>
      <c r="D90" s="473"/>
      <c r="E90" s="473"/>
      <c r="F90" s="285"/>
      <c r="G90" s="353"/>
      <c r="H90" s="353"/>
      <c r="I90" s="473" t="s">
        <v>115</v>
      </c>
      <c r="J90" s="474"/>
      <c r="K90" s="474"/>
      <c r="L90" s="474"/>
      <c r="M90" s="474"/>
      <c r="N90" s="474"/>
      <c r="O90" s="474"/>
      <c r="P90" s="474"/>
      <c r="Q90" s="474"/>
      <c r="R90" s="474"/>
      <c r="S90" s="474"/>
      <c r="T90" s="474"/>
      <c r="U90" s="474"/>
      <c r="V90" s="474"/>
      <c r="W90" s="474"/>
      <c r="X90" s="474"/>
      <c r="Y90" s="354"/>
      <c r="Z90" s="354"/>
      <c r="AA90" s="288"/>
      <c r="AB90" s="485" t="s">
        <v>134</v>
      </c>
      <c r="AC90" s="485"/>
      <c r="AD90" s="485"/>
      <c r="AE90" s="486"/>
      <c r="AF90" s="289">
        <f>ROUNDDOWN(AB90*10.33,0)</f>
        <v>2066</v>
      </c>
      <c r="AG90" s="290" t="s">
        <v>5</v>
      </c>
      <c r="AH90" s="291">
        <f>ROUNDUP(AF90*10%,0)</f>
        <v>207</v>
      </c>
      <c r="AI90" s="290" t="s">
        <v>8</v>
      </c>
      <c r="AJ90" s="292">
        <f>ROUNDUP(AF90*20%,0)</f>
        <v>414</v>
      </c>
      <c r="AK90" s="293" t="s">
        <v>5</v>
      </c>
      <c r="AL90" s="294">
        <f>ROUNDUP(AF90*30%,0)</f>
        <v>620</v>
      </c>
      <c r="AM90" s="295" t="s">
        <v>8</v>
      </c>
    </row>
    <row r="91" spans="2:39" s="284" customFormat="1" ht="40.5" customHeight="1">
      <c r="B91" s="421" t="s">
        <v>184</v>
      </c>
      <c r="C91" s="422"/>
      <c r="D91" s="422"/>
      <c r="E91" s="422"/>
      <c r="F91" s="296"/>
      <c r="G91" s="357"/>
      <c r="H91" s="357"/>
      <c r="I91" s="422" t="s">
        <v>115</v>
      </c>
      <c r="J91" s="423"/>
      <c r="K91" s="423"/>
      <c r="L91" s="423"/>
      <c r="M91" s="423"/>
      <c r="N91" s="423"/>
      <c r="O91" s="423"/>
      <c r="P91" s="423"/>
      <c r="Q91" s="423"/>
      <c r="R91" s="423"/>
      <c r="S91" s="423"/>
      <c r="T91" s="423"/>
      <c r="U91" s="423"/>
      <c r="V91" s="423"/>
      <c r="W91" s="423"/>
      <c r="X91" s="423"/>
      <c r="Y91" s="358"/>
      <c r="Z91" s="358"/>
      <c r="AA91" s="299"/>
      <c r="AB91" s="398" t="s">
        <v>133</v>
      </c>
      <c r="AC91" s="398"/>
      <c r="AD91" s="398"/>
      <c r="AE91" s="399"/>
      <c r="AF91" s="300">
        <f>ROUNDDOWN(AB91*10.33,0)</f>
        <v>1033</v>
      </c>
      <c r="AG91" s="301" t="s">
        <v>5</v>
      </c>
      <c r="AH91" s="302">
        <f t="shared" si="6"/>
        <v>104</v>
      </c>
      <c r="AI91" s="301" t="s">
        <v>8</v>
      </c>
      <c r="AJ91" s="303">
        <f t="shared" si="7"/>
        <v>207</v>
      </c>
      <c r="AK91" s="304" t="s">
        <v>5</v>
      </c>
      <c r="AL91" s="305">
        <f t="shared" si="8"/>
        <v>310</v>
      </c>
      <c r="AM91" s="306" t="s">
        <v>8</v>
      </c>
    </row>
    <row r="92" spans="2:39" ht="24.75" customHeight="1">
      <c r="B92" s="716" t="s">
        <v>106</v>
      </c>
      <c r="C92" s="717"/>
      <c r="D92" s="717"/>
      <c r="E92" s="717"/>
      <c r="F92" s="222"/>
      <c r="G92" s="186"/>
      <c r="H92" s="186"/>
      <c r="I92" s="717" t="s">
        <v>26</v>
      </c>
      <c r="J92" s="718"/>
      <c r="K92" s="718"/>
      <c r="L92" s="718"/>
      <c r="M92" s="718"/>
      <c r="N92" s="718"/>
      <c r="O92" s="718"/>
      <c r="P92" s="718"/>
      <c r="Q92" s="718"/>
      <c r="R92" s="718"/>
      <c r="S92" s="718"/>
      <c r="T92" s="718"/>
      <c r="U92" s="718"/>
      <c r="V92" s="718"/>
      <c r="W92" s="718"/>
      <c r="X92" s="718"/>
      <c r="Y92" s="223"/>
      <c r="Z92" s="223"/>
      <c r="AA92" s="224"/>
      <c r="AB92" s="719" t="s">
        <v>108</v>
      </c>
      <c r="AC92" s="719"/>
      <c r="AD92" s="719"/>
      <c r="AE92" s="720"/>
      <c r="AF92" s="225">
        <f>ROUNDDOWN(AB92*10.33,0)</f>
        <v>30</v>
      </c>
      <c r="AG92" s="226" t="s">
        <v>5</v>
      </c>
      <c r="AH92" s="227">
        <f t="shared" si="6"/>
        <v>3</v>
      </c>
      <c r="AI92" s="226" t="s">
        <v>8</v>
      </c>
      <c r="AJ92" s="228">
        <f t="shared" si="7"/>
        <v>6</v>
      </c>
      <c r="AK92" s="229" t="s">
        <v>5</v>
      </c>
      <c r="AL92" s="270">
        <f t="shared" si="8"/>
        <v>9</v>
      </c>
      <c r="AM92" s="230" t="s">
        <v>8</v>
      </c>
    </row>
    <row r="93" spans="2:39" ht="24" customHeight="1">
      <c r="B93" s="582" t="s">
        <v>107</v>
      </c>
      <c r="C93" s="583"/>
      <c r="D93" s="583"/>
      <c r="E93" s="584"/>
      <c r="F93" s="43"/>
      <c r="G93" s="83"/>
      <c r="H93" s="83"/>
      <c r="I93" s="569" t="s">
        <v>26</v>
      </c>
      <c r="J93" s="595"/>
      <c r="K93" s="595"/>
      <c r="L93" s="595"/>
      <c r="M93" s="595"/>
      <c r="N93" s="595"/>
      <c r="O93" s="595"/>
      <c r="P93" s="595"/>
      <c r="Q93" s="595"/>
      <c r="R93" s="595"/>
      <c r="S93" s="595"/>
      <c r="T93" s="595"/>
      <c r="U93" s="595"/>
      <c r="V93" s="595"/>
      <c r="W93" s="595"/>
      <c r="X93" s="595"/>
      <c r="Y93" s="193"/>
      <c r="Z93" s="193"/>
      <c r="AA93" s="194"/>
      <c r="AB93" s="567" t="s">
        <v>109</v>
      </c>
      <c r="AC93" s="567"/>
      <c r="AD93" s="567"/>
      <c r="AE93" s="568"/>
      <c r="AF93" s="195">
        <f>ROUNDDOWN(AB93*10.33,0)</f>
        <v>41</v>
      </c>
      <c r="AG93" s="196" t="s">
        <v>5</v>
      </c>
      <c r="AH93" s="197">
        <f t="shared" si="6"/>
        <v>5</v>
      </c>
      <c r="AI93" s="196" t="s">
        <v>8</v>
      </c>
      <c r="AJ93" s="198">
        <f t="shared" si="7"/>
        <v>9</v>
      </c>
      <c r="AK93" s="199" t="s">
        <v>5</v>
      </c>
      <c r="AL93" s="271">
        <f t="shared" si="8"/>
        <v>13</v>
      </c>
      <c r="AM93" s="231" t="s">
        <v>8</v>
      </c>
    </row>
    <row r="94" spans="2:39" ht="21.75" customHeight="1">
      <c r="B94" s="454" t="s">
        <v>22</v>
      </c>
      <c r="C94" s="565"/>
      <c r="D94" s="565"/>
      <c r="E94" s="565"/>
      <c r="F94" s="32"/>
      <c r="G94" s="78"/>
      <c r="H94" s="78"/>
      <c r="I94" s="565" t="s">
        <v>23</v>
      </c>
      <c r="J94" s="566"/>
      <c r="K94" s="566"/>
      <c r="L94" s="566"/>
      <c r="M94" s="566"/>
      <c r="N94" s="566"/>
      <c r="O94" s="566"/>
      <c r="P94" s="566"/>
      <c r="Q94" s="566"/>
      <c r="R94" s="566"/>
      <c r="S94" s="566"/>
      <c r="T94" s="566"/>
      <c r="U94" s="566"/>
      <c r="V94" s="566"/>
      <c r="W94" s="566"/>
      <c r="X94" s="566"/>
      <c r="Y94" s="79"/>
      <c r="Z94" s="79"/>
      <c r="AA94" s="33"/>
      <c r="AB94" s="527" t="s">
        <v>24</v>
      </c>
      <c r="AC94" s="527"/>
      <c r="AD94" s="527"/>
      <c r="AE94" s="704"/>
      <c r="AF94" s="34">
        <f t="shared" si="5"/>
        <v>2066</v>
      </c>
      <c r="AG94" s="35" t="s">
        <v>5</v>
      </c>
      <c r="AH94" s="94">
        <f t="shared" si="6"/>
        <v>207</v>
      </c>
      <c r="AI94" s="35" t="s">
        <v>8</v>
      </c>
      <c r="AJ94" s="31">
        <f t="shared" si="7"/>
        <v>414</v>
      </c>
      <c r="AK94" s="116" t="s">
        <v>5</v>
      </c>
      <c r="AL94" s="119">
        <f t="shared" si="8"/>
        <v>620</v>
      </c>
      <c r="AM94" s="120" t="s">
        <v>8</v>
      </c>
    </row>
    <row r="95" spans="2:39" ht="21.75" customHeight="1">
      <c r="B95" s="454" t="s">
        <v>25</v>
      </c>
      <c r="C95" s="565"/>
      <c r="D95" s="565"/>
      <c r="E95" s="565"/>
      <c r="F95" s="32"/>
      <c r="G95" s="78"/>
      <c r="H95" s="78"/>
      <c r="I95" s="565" t="s">
        <v>26</v>
      </c>
      <c r="J95" s="566"/>
      <c r="K95" s="566"/>
      <c r="L95" s="566"/>
      <c r="M95" s="566"/>
      <c r="N95" s="566"/>
      <c r="O95" s="566"/>
      <c r="P95" s="566"/>
      <c r="Q95" s="566"/>
      <c r="R95" s="566"/>
      <c r="S95" s="566"/>
      <c r="T95" s="566"/>
      <c r="U95" s="566"/>
      <c r="V95" s="566"/>
      <c r="W95" s="566"/>
      <c r="X95" s="566"/>
      <c r="Y95" s="79"/>
      <c r="Z95" s="79"/>
      <c r="AA95" s="33"/>
      <c r="AB95" s="527" t="s">
        <v>27</v>
      </c>
      <c r="AC95" s="527"/>
      <c r="AD95" s="527"/>
      <c r="AE95" s="704"/>
      <c r="AF95" s="34">
        <f t="shared" si="5"/>
        <v>1239</v>
      </c>
      <c r="AG95" s="35" t="s">
        <v>5</v>
      </c>
      <c r="AH95" s="94">
        <f t="shared" si="6"/>
        <v>124</v>
      </c>
      <c r="AI95" s="35" t="s">
        <v>8</v>
      </c>
      <c r="AJ95" s="31">
        <f t="shared" si="7"/>
        <v>248</v>
      </c>
      <c r="AK95" s="116" t="s">
        <v>5</v>
      </c>
      <c r="AL95" s="119">
        <f t="shared" si="8"/>
        <v>372</v>
      </c>
      <c r="AM95" s="120" t="s">
        <v>8</v>
      </c>
    </row>
    <row r="96" spans="2:39" ht="21.75" customHeight="1">
      <c r="B96" s="562" t="s">
        <v>28</v>
      </c>
      <c r="C96" s="563"/>
      <c r="D96" s="563"/>
      <c r="E96" s="564"/>
      <c r="F96" s="36"/>
      <c r="G96" s="80"/>
      <c r="H96" s="80"/>
      <c r="I96" s="565" t="s">
        <v>29</v>
      </c>
      <c r="J96" s="566"/>
      <c r="K96" s="566"/>
      <c r="L96" s="566"/>
      <c r="M96" s="566"/>
      <c r="N96" s="566"/>
      <c r="O96" s="566"/>
      <c r="P96" s="566"/>
      <c r="Q96" s="566"/>
      <c r="R96" s="566"/>
      <c r="S96" s="566"/>
      <c r="T96" s="566"/>
      <c r="U96" s="566"/>
      <c r="V96" s="566"/>
      <c r="W96" s="566"/>
      <c r="X96" s="566"/>
      <c r="Y96" s="79"/>
      <c r="Z96" s="79"/>
      <c r="AA96" s="33"/>
      <c r="AB96" s="527" t="s">
        <v>30</v>
      </c>
      <c r="AC96" s="527"/>
      <c r="AD96" s="527"/>
      <c r="AE96" s="704"/>
      <c r="AF96" s="34">
        <f t="shared" si="5"/>
        <v>1900</v>
      </c>
      <c r="AG96" s="40" t="s">
        <v>5</v>
      </c>
      <c r="AH96" s="93">
        <f t="shared" si="6"/>
        <v>190</v>
      </c>
      <c r="AI96" s="40" t="s">
        <v>8</v>
      </c>
      <c r="AJ96" s="41">
        <f t="shared" si="7"/>
        <v>380</v>
      </c>
      <c r="AK96" s="116" t="s">
        <v>5</v>
      </c>
      <c r="AL96" s="119">
        <f t="shared" si="8"/>
        <v>570</v>
      </c>
      <c r="AM96" s="120" t="s">
        <v>8</v>
      </c>
    </row>
    <row r="97" spans="2:39" ht="21.75" customHeight="1">
      <c r="B97" s="503" t="s">
        <v>180</v>
      </c>
      <c r="C97" s="504"/>
      <c r="D97" s="504"/>
      <c r="E97" s="505"/>
      <c r="F97" s="371"/>
      <c r="G97" s="372"/>
      <c r="H97" s="372"/>
      <c r="I97" s="506" t="s">
        <v>181</v>
      </c>
      <c r="J97" s="507"/>
      <c r="K97" s="507"/>
      <c r="L97" s="507"/>
      <c r="M97" s="507"/>
      <c r="N97" s="507"/>
      <c r="O97" s="507"/>
      <c r="P97" s="507"/>
      <c r="Q97" s="507"/>
      <c r="R97" s="507"/>
      <c r="S97" s="507"/>
      <c r="T97" s="507"/>
      <c r="U97" s="507"/>
      <c r="V97" s="507"/>
      <c r="W97" s="507"/>
      <c r="X97" s="507"/>
      <c r="Y97" s="373"/>
      <c r="Z97" s="373"/>
      <c r="AA97" s="374"/>
      <c r="AB97" s="671" t="s">
        <v>182</v>
      </c>
      <c r="AC97" s="671"/>
      <c r="AD97" s="671"/>
      <c r="AE97" s="672"/>
      <c r="AF97" s="380">
        <f t="shared" si="5"/>
        <v>516</v>
      </c>
      <c r="AG97" s="383" t="s">
        <v>5</v>
      </c>
      <c r="AH97" s="384">
        <f t="shared" si="6"/>
        <v>52</v>
      </c>
      <c r="AI97" s="383" t="s">
        <v>8</v>
      </c>
      <c r="AJ97" s="385">
        <f t="shared" si="7"/>
        <v>104</v>
      </c>
      <c r="AK97" s="382" t="s">
        <v>5</v>
      </c>
      <c r="AL97" s="377">
        <f t="shared" si="8"/>
        <v>155</v>
      </c>
      <c r="AM97" s="376" t="s">
        <v>8</v>
      </c>
    </row>
    <row r="98" spans="2:39" ht="21.75" customHeight="1">
      <c r="B98" s="454" t="s">
        <v>32</v>
      </c>
      <c r="C98" s="565"/>
      <c r="D98" s="565"/>
      <c r="E98" s="565"/>
      <c r="F98" s="32"/>
      <c r="G98" s="78"/>
      <c r="H98" s="78"/>
      <c r="I98" s="565" t="s">
        <v>124</v>
      </c>
      <c r="J98" s="526"/>
      <c r="K98" s="526"/>
      <c r="L98" s="526"/>
      <c r="M98" s="526"/>
      <c r="N98" s="526"/>
      <c r="O98" s="526"/>
      <c r="P98" s="526"/>
      <c r="Q98" s="526"/>
      <c r="R98" s="526"/>
      <c r="S98" s="526"/>
      <c r="T98" s="526"/>
      <c r="U98" s="526"/>
      <c r="V98" s="526"/>
      <c r="W98" s="526"/>
      <c r="X98" s="526"/>
      <c r="Y98" s="84"/>
      <c r="Z98" s="84"/>
      <c r="AA98" s="74"/>
      <c r="AB98" s="527" t="s">
        <v>110</v>
      </c>
      <c r="AC98" s="527"/>
      <c r="AD98" s="527"/>
      <c r="AE98" s="704"/>
      <c r="AF98" s="215">
        <f t="shared" si="5"/>
        <v>82</v>
      </c>
      <c r="AG98" s="232" t="s">
        <v>5</v>
      </c>
      <c r="AH98" s="233">
        <f t="shared" si="6"/>
        <v>9</v>
      </c>
      <c r="AI98" s="232" t="s">
        <v>8</v>
      </c>
      <c r="AJ98" s="234">
        <f t="shared" si="7"/>
        <v>17</v>
      </c>
      <c r="AK98" s="217" t="s">
        <v>5</v>
      </c>
      <c r="AL98" s="119">
        <f t="shared" si="8"/>
        <v>25</v>
      </c>
      <c r="AM98" s="120" t="s">
        <v>8</v>
      </c>
    </row>
    <row r="99" spans="2:39" ht="21.75" customHeight="1">
      <c r="B99" s="503" t="s">
        <v>185</v>
      </c>
      <c r="C99" s="506"/>
      <c r="D99" s="506"/>
      <c r="E99" s="506"/>
      <c r="F99" s="371"/>
      <c r="G99" s="372"/>
      <c r="H99" s="372"/>
      <c r="I99" s="506" t="s">
        <v>115</v>
      </c>
      <c r="J99" s="507"/>
      <c r="K99" s="507"/>
      <c r="L99" s="507"/>
      <c r="M99" s="507"/>
      <c r="N99" s="507"/>
      <c r="O99" s="507"/>
      <c r="P99" s="507"/>
      <c r="Q99" s="507"/>
      <c r="R99" s="507"/>
      <c r="S99" s="507"/>
      <c r="T99" s="507"/>
      <c r="U99" s="507"/>
      <c r="V99" s="507"/>
      <c r="W99" s="507"/>
      <c r="X99" s="507"/>
      <c r="Y99" s="373"/>
      <c r="Z99" s="373"/>
      <c r="AA99" s="374"/>
      <c r="AB99" s="671" t="s">
        <v>105</v>
      </c>
      <c r="AC99" s="671"/>
      <c r="AD99" s="671"/>
      <c r="AE99" s="672"/>
      <c r="AF99" s="380">
        <f t="shared" si="5"/>
        <v>1033</v>
      </c>
      <c r="AG99" s="109" t="s">
        <v>5</v>
      </c>
      <c r="AH99" s="110">
        <f t="shared" si="6"/>
        <v>104</v>
      </c>
      <c r="AI99" s="109" t="s">
        <v>8</v>
      </c>
      <c r="AJ99" s="381">
        <f t="shared" si="7"/>
        <v>207</v>
      </c>
      <c r="AK99" s="382" t="s">
        <v>5</v>
      </c>
      <c r="AL99" s="377">
        <f t="shared" si="8"/>
        <v>310</v>
      </c>
      <c r="AM99" s="376" t="s">
        <v>8</v>
      </c>
    </row>
    <row r="100" spans="2:39" ht="21.75" customHeight="1">
      <c r="B100" s="503" t="s">
        <v>186</v>
      </c>
      <c r="C100" s="506"/>
      <c r="D100" s="506"/>
      <c r="E100" s="506"/>
      <c r="F100" s="371"/>
      <c r="G100" s="372"/>
      <c r="H100" s="372"/>
      <c r="I100" s="506" t="s">
        <v>115</v>
      </c>
      <c r="J100" s="507"/>
      <c r="K100" s="507"/>
      <c r="L100" s="507"/>
      <c r="M100" s="507"/>
      <c r="N100" s="507"/>
      <c r="O100" s="507"/>
      <c r="P100" s="507"/>
      <c r="Q100" s="507"/>
      <c r="R100" s="507"/>
      <c r="S100" s="507"/>
      <c r="T100" s="507"/>
      <c r="U100" s="507"/>
      <c r="V100" s="507"/>
      <c r="W100" s="507"/>
      <c r="X100" s="507"/>
      <c r="Y100" s="373"/>
      <c r="Z100" s="373"/>
      <c r="AA100" s="374"/>
      <c r="AB100" s="671" t="s">
        <v>187</v>
      </c>
      <c r="AC100" s="671"/>
      <c r="AD100" s="671"/>
      <c r="AE100" s="672"/>
      <c r="AF100" s="380">
        <f t="shared" si="5"/>
        <v>103</v>
      </c>
      <c r="AG100" s="109" t="s">
        <v>5</v>
      </c>
      <c r="AH100" s="110">
        <f t="shared" si="6"/>
        <v>11</v>
      </c>
      <c r="AI100" s="109" t="s">
        <v>8</v>
      </c>
      <c r="AJ100" s="381">
        <f t="shared" si="7"/>
        <v>21</v>
      </c>
      <c r="AK100" s="382" t="s">
        <v>5</v>
      </c>
      <c r="AL100" s="377">
        <f t="shared" si="8"/>
        <v>31</v>
      </c>
      <c r="AM100" s="376" t="s">
        <v>8</v>
      </c>
    </row>
    <row r="101" spans="2:39" s="284" customFormat="1" ht="21.75" customHeight="1">
      <c r="B101" s="400" t="s">
        <v>142</v>
      </c>
      <c r="C101" s="401"/>
      <c r="D101" s="401"/>
      <c r="E101" s="401"/>
      <c r="F101" s="278"/>
      <c r="G101" s="351"/>
      <c r="H101" s="351"/>
      <c r="I101" s="401" t="s">
        <v>17</v>
      </c>
      <c r="J101" s="402"/>
      <c r="K101" s="402"/>
      <c r="L101" s="402"/>
      <c r="M101" s="402"/>
      <c r="N101" s="402"/>
      <c r="O101" s="402"/>
      <c r="P101" s="402"/>
      <c r="Q101" s="402"/>
      <c r="R101" s="402"/>
      <c r="S101" s="402"/>
      <c r="T101" s="402"/>
      <c r="U101" s="402"/>
      <c r="V101" s="402"/>
      <c r="W101" s="402"/>
      <c r="X101" s="402"/>
      <c r="Y101" s="352"/>
      <c r="Z101" s="352"/>
      <c r="AA101" s="281"/>
      <c r="AB101" s="677" t="s">
        <v>143</v>
      </c>
      <c r="AC101" s="677"/>
      <c r="AD101" s="677"/>
      <c r="AE101" s="678"/>
      <c r="AF101" s="37">
        <f t="shared" si="5"/>
        <v>227</v>
      </c>
      <c r="AG101" s="38" t="s">
        <v>5</v>
      </c>
      <c r="AH101" s="97">
        <f t="shared" si="6"/>
        <v>23</v>
      </c>
      <c r="AI101" s="38" t="s">
        <v>8</v>
      </c>
      <c r="AJ101" s="39">
        <f t="shared" si="7"/>
        <v>46</v>
      </c>
      <c r="AK101" s="118" t="s">
        <v>5</v>
      </c>
      <c r="AL101" s="282">
        <f t="shared" si="8"/>
        <v>69</v>
      </c>
      <c r="AM101" s="283" t="s">
        <v>8</v>
      </c>
    </row>
    <row r="102" spans="2:39" s="284" customFormat="1" ht="21.75" customHeight="1">
      <c r="B102" s="405" t="s">
        <v>45</v>
      </c>
      <c r="C102" s="406"/>
      <c r="D102" s="406"/>
      <c r="E102" s="406"/>
      <c r="F102" s="307"/>
      <c r="G102" s="359"/>
      <c r="H102" s="359"/>
      <c r="I102" s="407" t="s">
        <v>46</v>
      </c>
      <c r="J102" s="408"/>
      <c r="K102" s="408"/>
      <c r="L102" s="408"/>
      <c r="M102" s="408"/>
      <c r="N102" s="408"/>
      <c r="O102" s="408"/>
      <c r="P102" s="408"/>
      <c r="Q102" s="408"/>
      <c r="R102" s="408"/>
      <c r="S102" s="408"/>
      <c r="T102" s="408"/>
      <c r="U102" s="408"/>
      <c r="V102" s="408"/>
      <c r="W102" s="408"/>
      <c r="X102" s="408"/>
      <c r="Y102" s="360"/>
      <c r="Z102" s="360"/>
      <c r="AA102" s="310"/>
      <c r="AB102" s="679" t="s">
        <v>145</v>
      </c>
      <c r="AC102" s="679"/>
      <c r="AD102" s="679"/>
      <c r="AE102" s="680"/>
      <c r="AF102" s="148">
        <f t="shared" si="5"/>
        <v>185</v>
      </c>
      <c r="AG102" s="149" t="s">
        <v>5</v>
      </c>
      <c r="AH102" s="150">
        <f t="shared" si="6"/>
        <v>19</v>
      </c>
      <c r="AI102" s="149" t="s">
        <v>8</v>
      </c>
      <c r="AJ102" s="151">
        <f t="shared" si="7"/>
        <v>37</v>
      </c>
      <c r="AK102" s="152" t="s">
        <v>5</v>
      </c>
      <c r="AL102" s="311">
        <f t="shared" si="8"/>
        <v>56</v>
      </c>
      <c r="AM102" s="312" t="s">
        <v>8</v>
      </c>
    </row>
    <row r="103" spans="2:39" s="284" customFormat="1" ht="21.75" customHeight="1">
      <c r="B103" s="500" t="s">
        <v>48</v>
      </c>
      <c r="C103" s="501"/>
      <c r="D103" s="501"/>
      <c r="E103" s="501"/>
      <c r="F103" s="313"/>
      <c r="G103" s="355"/>
      <c r="H103" s="355"/>
      <c r="I103" s="501" t="s">
        <v>17</v>
      </c>
      <c r="J103" s="502"/>
      <c r="K103" s="502"/>
      <c r="L103" s="502"/>
      <c r="M103" s="502"/>
      <c r="N103" s="502"/>
      <c r="O103" s="502"/>
      <c r="P103" s="502"/>
      <c r="Q103" s="502"/>
      <c r="R103" s="502"/>
      <c r="S103" s="502"/>
      <c r="T103" s="502"/>
      <c r="U103" s="502"/>
      <c r="V103" s="502"/>
      <c r="W103" s="502"/>
      <c r="X103" s="502"/>
      <c r="Y103" s="356"/>
      <c r="Z103" s="356"/>
      <c r="AA103" s="316"/>
      <c r="AB103" s="681" t="s">
        <v>146</v>
      </c>
      <c r="AC103" s="681"/>
      <c r="AD103" s="681"/>
      <c r="AE103" s="682"/>
      <c r="AF103" s="44">
        <f t="shared" si="5"/>
        <v>61</v>
      </c>
      <c r="AG103" s="35" t="s">
        <v>5</v>
      </c>
      <c r="AH103" s="94">
        <f t="shared" si="6"/>
        <v>7</v>
      </c>
      <c r="AI103" s="35" t="s">
        <v>8</v>
      </c>
      <c r="AJ103" s="45">
        <f t="shared" si="7"/>
        <v>13</v>
      </c>
      <c r="AK103" s="117" t="s">
        <v>5</v>
      </c>
      <c r="AL103" s="317">
        <f t="shared" si="8"/>
        <v>19</v>
      </c>
      <c r="AM103" s="318" t="s">
        <v>8</v>
      </c>
    </row>
    <row r="104" ht="11.25" customHeight="1"/>
    <row r="105" spans="2:38" ht="19.5" customHeight="1" thickBot="1">
      <c r="B105" s="620" t="s">
        <v>188</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row>
    <row r="106" spans="2:39" ht="18.75" customHeight="1">
      <c r="B106" s="556"/>
      <c r="C106" s="557"/>
      <c r="D106" s="441" t="s">
        <v>0</v>
      </c>
      <c r="E106" s="442"/>
      <c r="F106" s="442"/>
      <c r="G106" s="442"/>
      <c r="H106" s="442"/>
      <c r="I106" s="442"/>
      <c r="J106" s="442"/>
      <c r="K106" s="442"/>
      <c r="L106" s="443"/>
      <c r="M106" s="441" t="s">
        <v>1</v>
      </c>
      <c r="N106" s="442"/>
      <c r="O106" s="442"/>
      <c r="P106" s="442"/>
      <c r="Q106" s="442"/>
      <c r="R106" s="442"/>
      <c r="S106" s="442"/>
      <c r="T106" s="442"/>
      <c r="U106" s="443"/>
      <c r="V106" s="441" t="s">
        <v>2</v>
      </c>
      <c r="W106" s="442"/>
      <c r="X106" s="442"/>
      <c r="Y106" s="442"/>
      <c r="Z106" s="442"/>
      <c r="AA106" s="442"/>
      <c r="AB106" s="442"/>
      <c r="AC106" s="442"/>
      <c r="AD106" s="443"/>
      <c r="AE106" s="441" t="s">
        <v>111</v>
      </c>
      <c r="AF106" s="442"/>
      <c r="AG106" s="442"/>
      <c r="AH106" s="442"/>
      <c r="AI106" s="442"/>
      <c r="AJ106" s="442"/>
      <c r="AK106" s="442"/>
      <c r="AL106" s="442"/>
      <c r="AM106" s="443"/>
    </row>
    <row r="107" spans="2:39" ht="24" customHeight="1">
      <c r="B107" s="558"/>
      <c r="C107" s="559"/>
      <c r="D107" s="7" t="s">
        <v>69</v>
      </c>
      <c r="E107" s="386" t="s">
        <v>68</v>
      </c>
      <c r="F107" s="451"/>
      <c r="G107" s="673" t="s">
        <v>64</v>
      </c>
      <c r="H107" s="674"/>
      <c r="I107" s="674"/>
      <c r="J107" s="674"/>
      <c r="K107" s="674"/>
      <c r="L107" s="675"/>
      <c r="M107" s="7" t="s">
        <v>69</v>
      </c>
      <c r="N107" s="386" t="s">
        <v>68</v>
      </c>
      <c r="O107" s="451"/>
      <c r="P107" s="673" t="s">
        <v>64</v>
      </c>
      <c r="Q107" s="674"/>
      <c r="R107" s="674"/>
      <c r="S107" s="674"/>
      <c r="T107" s="674"/>
      <c r="U107" s="675"/>
      <c r="V107" s="7" t="s">
        <v>69</v>
      </c>
      <c r="W107" s="386" t="s">
        <v>68</v>
      </c>
      <c r="X107" s="451"/>
      <c r="Y107" s="673" t="s">
        <v>64</v>
      </c>
      <c r="Z107" s="674"/>
      <c r="AA107" s="674"/>
      <c r="AB107" s="674"/>
      <c r="AC107" s="674"/>
      <c r="AD107" s="675"/>
      <c r="AE107" s="7" t="s">
        <v>69</v>
      </c>
      <c r="AF107" s="389" t="s">
        <v>68</v>
      </c>
      <c r="AG107" s="621"/>
      <c r="AH107" s="673" t="s">
        <v>64</v>
      </c>
      <c r="AI107" s="674"/>
      <c r="AJ107" s="674"/>
      <c r="AK107" s="674"/>
      <c r="AL107" s="674"/>
      <c r="AM107" s="675"/>
    </row>
    <row r="108" spans="2:39" ht="17.25" customHeight="1" thickBot="1">
      <c r="B108" s="560"/>
      <c r="C108" s="561"/>
      <c r="D108" s="91" t="s">
        <v>76</v>
      </c>
      <c r="E108" s="416" t="s">
        <v>67</v>
      </c>
      <c r="F108" s="417"/>
      <c r="G108" s="438" t="s">
        <v>65</v>
      </c>
      <c r="H108" s="438"/>
      <c r="I108" s="438" t="s">
        <v>66</v>
      </c>
      <c r="J108" s="439"/>
      <c r="K108" s="721" t="s">
        <v>112</v>
      </c>
      <c r="L108" s="446"/>
      <c r="M108" s="91" t="s">
        <v>76</v>
      </c>
      <c r="N108" s="416" t="s">
        <v>67</v>
      </c>
      <c r="O108" s="417"/>
      <c r="P108" s="438" t="s">
        <v>65</v>
      </c>
      <c r="Q108" s="438"/>
      <c r="R108" s="438" t="s">
        <v>66</v>
      </c>
      <c r="S108" s="439"/>
      <c r="T108" s="438" t="s">
        <v>112</v>
      </c>
      <c r="U108" s="446"/>
      <c r="V108" s="91" t="s">
        <v>76</v>
      </c>
      <c r="W108" s="416" t="s">
        <v>67</v>
      </c>
      <c r="X108" s="417"/>
      <c r="Y108" s="438" t="s">
        <v>65</v>
      </c>
      <c r="Z108" s="438"/>
      <c r="AA108" s="438" t="s">
        <v>66</v>
      </c>
      <c r="AB108" s="439"/>
      <c r="AC108" s="438" t="s">
        <v>112</v>
      </c>
      <c r="AD108" s="446"/>
      <c r="AE108" s="91" t="s">
        <v>76</v>
      </c>
      <c r="AF108" s="416" t="s">
        <v>67</v>
      </c>
      <c r="AG108" s="417"/>
      <c r="AH108" s="438" t="s">
        <v>65</v>
      </c>
      <c r="AI108" s="438"/>
      <c r="AJ108" s="438" t="s">
        <v>66</v>
      </c>
      <c r="AK108" s="439"/>
      <c r="AL108" s="438" t="s">
        <v>112</v>
      </c>
      <c r="AM108" s="446"/>
    </row>
    <row r="109" spans="2:39" ht="27" customHeight="1">
      <c r="B109" s="8" t="s">
        <v>57</v>
      </c>
      <c r="C109" s="9" t="s">
        <v>4</v>
      </c>
      <c r="D109" s="259">
        <v>442</v>
      </c>
      <c r="E109" s="260">
        <f>ROUNDDOWN(D109*10.33,0)</f>
        <v>4565</v>
      </c>
      <c r="F109" s="261" t="s">
        <v>5</v>
      </c>
      <c r="G109" s="239">
        <f>ROUNDUP(E109*10%,0)</f>
        <v>457</v>
      </c>
      <c r="H109" s="261" t="s">
        <v>5</v>
      </c>
      <c r="I109" s="239">
        <f>ROUNDUP(E109*20%,0)</f>
        <v>913</v>
      </c>
      <c r="J109" s="261" t="s">
        <v>5</v>
      </c>
      <c r="K109" s="238">
        <f>ROUNDUP(E109*30%,0)</f>
        <v>1370</v>
      </c>
      <c r="L109" s="237" t="s">
        <v>5</v>
      </c>
      <c r="M109" s="259">
        <v>442</v>
      </c>
      <c r="N109" s="260">
        <f>ROUNDDOWN(M109*10.33,0)</f>
        <v>4565</v>
      </c>
      <c r="O109" s="261" t="s">
        <v>5</v>
      </c>
      <c r="P109" s="239">
        <f>ROUNDUP(N109*10%,0)</f>
        <v>457</v>
      </c>
      <c r="Q109" s="261" t="s">
        <v>8</v>
      </c>
      <c r="R109" s="239">
        <f>ROUNDUP(N109*20%,0)</f>
        <v>913</v>
      </c>
      <c r="S109" s="261" t="s">
        <v>5</v>
      </c>
      <c r="T109" s="238">
        <f>ROUNDUP(N109*30%,0)</f>
        <v>1370</v>
      </c>
      <c r="U109" s="237" t="s">
        <v>5</v>
      </c>
      <c r="V109" s="259">
        <v>503</v>
      </c>
      <c r="W109" s="260">
        <f>ROUNDDOWN(V109*10.33,0)</f>
        <v>5195</v>
      </c>
      <c r="X109" s="261" t="s">
        <v>5</v>
      </c>
      <c r="Y109" s="239">
        <f>ROUNDUP(W109*10%,0)</f>
        <v>520</v>
      </c>
      <c r="Z109" s="261" t="s">
        <v>8</v>
      </c>
      <c r="AA109" s="239">
        <f>ROUNDUP(W109*20%,0)</f>
        <v>1039</v>
      </c>
      <c r="AB109" s="262" t="s">
        <v>5</v>
      </c>
      <c r="AC109" s="238">
        <f>ROUNDUP(W109*30%,0)</f>
        <v>1559</v>
      </c>
      <c r="AD109" s="237" t="s">
        <v>5</v>
      </c>
      <c r="AE109" s="263">
        <v>503</v>
      </c>
      <c r="AF109" s="260">
        <f>ROUNDDOWN(AE109*10.33,0)</f>
        <v>5195</v>
      </c>
      <c r="AG109" s="261" t="s">
        <v>5</v>
      </c>
      <c r="AH109" s="239">
        <f>ROUNDUP(AF109*10%,0)</f>
        <v>520</v>
      </c>
      <c r="AI109" s="261" t="s">
        <v>8</v>
      </c>
      <c r="AJ109" s="239">
        <f>ROUNDUP(AF109*20%,0)</f>
        <v>1039</v>
      </c>
      <c r="AK109" s="261" t="s">
        <v>5</v>
      </c>
      <c r="AL109" s="239">
        <f>ROUNDUP(AF109*30%,0)</f>
        <v>1559</v>
      </c>
      <c r="AM109" s="242" t="s">
        <v>5</v>
      </c>
    </row>
    <row r="110" spans="2:39" ht="27" customHeight="1" thickBot="1">
      <c r="B110" s="19" t="s">
        <v>58</v>
      </c>
      <c r="C110" s="20" t="s">
        <v>7</v>
      </c>
      <c r="D110" s="251">
        <v>548</v>
      </c>
      <c r="E110" s="252">
        <f>ROUNDDOWN(D110*10.33,0)</f>
        <v>5660</v>
      </c>
      <c r="F110" s="253" t="s">
        <v>5</v>
      </c>
      <c r="G110" s="254">
        <f>ROUNDUP(E110*10%,0)</f>
        <v>566</v>
      </c>
      <c r="H110" s="253" t="s">
        <v>5</v>
      </c>
      <c r="I110" s="254">
        <f>ROUNDUP(E110*20%,0)</f>
        <v>1132</v>
      </c>
      <c r="J110" s="253" t="s">
        <v>5</v>
      </c>
      <c r="K110" s="254">
        <f>ROUNDUP(E110*30%,0)</f>
        <v>1698</v>
      </c>
      <c r="L110" s="255" t="s">
        <v>8</v>
      </c>
      <c r="M110" s="251">
        <v>548</v>
      </c>
      <c r="N110" s="252">
        <f>ROUNDDOWN(M110*10.33,0)</f>
        <v>5660</v>
      </c>
      <c r="O110" s="253" t="s">
        <v>8</v>
      </c>
      <c r="P110" s="254">
        <f>ROUNDUP(N110*10%,0)</f>
        <v>566</v>
      </c>
      <c r="Q110" s="253" t="s">
        <v>8</v>
      </c>
      <c r="R110" s="254">
        <f>ROUNDUP(N110*20%,0)</f>
        <v>1132</v>
      </c>
      <c r="S110" s="253" t="s">
        <v>5</v>
      </c>
      <c r="T110" s="254">
        <f>ROUNDUP(N110*30%,0)</f>
        <v>1698</v>
      </c>
      <c r="U110" s="255" t="s">
        <v>8</v>
      </c>
      <c r="V110" s="256">
        <v>623</v>
      </c>
      <c r="W110" s="252">
        <f>ROUNDDOWN(V110*10.33,0)</f>
        <v>6435</v>
      </c>
      <c r="X110" s="253" t="s">
        <v>8</v>
      </c>
      <c r="Y110" s="254">
        <f>ROUNDUP(W110*10%,0)</f>
        <v>644</v>
      </c>
      <c r="Z110" s="253" t="s">
        <v>8</v>
      </c>
      <c r="AA110" s="254">
        <f>ROUNDUP(W110*20%,0)</f>
        <v>1287</v>
      </c>
      <c r="AB110" s="257" t="s">
        <v>5</v>
      </c>
      <c r="AC110" s="254">
        <f>ROUNDUP(W110*30%,0)</f>
        <v>1931</v>
      </c>
      <c r="AD110" s="255" t="s">
        <v>8</v>
      </c>
      <c r="AE110" s="258">
        <v>623</v>
      </c>
      <c r="AF110" s="252">
        <f>ROUNDDOWN(AE110*10.33,0)</f>
        <v>6435</v>
      </c>
      <c r="AG110" s="253" t="s">
        <v>8</v>
      </c>
      <c r="AH110" s="254">
        <f>ROUNDUP(AF110*10%,0)</f>
        <v>644</v>
      </c>
      <c r="AI110" s="253" t="s">
        <v>8</v>
      </c>
      <c r="AJ110" s="254">
        <f>ROUNDUP(AF110*20%,0)</f>
        <v>1287</v>
      </c>
      <c r="AK110" s="253" t="s">
        <v>5</v>
      </c>
      <c r="AL110" s="254">
        <f>ROUNDUP(AF110*30%,0)</f>
        <v>1931</v>
      </c>
      <c r="AM110" s="255" t="s">
        <v>5</v>
      </c>
    </row>
    <row r="111" ht="11.25" customHeight="1"/>
    <row r="112" ht="11.25" customHeight="1"/>
    <row r="113" ht="11.25" customHeight="1"/>
    <row r="114" ht="23.25" customHeight="1" thickBot="1">
      <c r="B114" s="65" t="s">
        <v>63</v>
      </c>
    </row>
    <row r="115" spans="2:38" ht="30.75" customHeight="1">
      <c r="B115" s="425" t="s">
        <v>49</v>
      </c>
      <c r="C115" s="480"/>
      <c r="D115" s="480"/>
      <c r="E115" s="688" t="s">
        <v>50</v>
      </c>
      <c r="F115" s="689"/>
      <c r="G115" s="689"/>
      <c r="H115" s="689"/>
      <c r="I115" s="689"/>
      <c r="J115" s="689"/>
      <c r="K115" s="689"/>
      <c r="L115" s="689"/>
      <c r="M115" s="689"/>
      <c r="N115" s="689"/>
      <c r="O115" s="689"/>
      <c r="P115" s="689"/>
      <c r="Q115" s="689"/>
      <c r="R115" s="689"/>
      <c r="S115" s="689"/>
      <c r="T115" s="689"/>
      <c r="U115" s="689"/>
      <c r="V115" s="689"/>
      <c r="W115" s="689"/>
      <c r="X115" s="689"/>
      <c r="Y115" s="689"/>
      <c r="Z115" s="689"/>
      <c r="AA115" s="689"/>
      <c r="AB115" s="689"/>
      <c r="AC115" s="689"/>
      <c r="AD115" s="689"/>
      <c r="AE115" s="689"/>
      <c r="AF115" s="689"/>
      <c r="AG115" s="689"/>
      <c r="AH115" s="689"/>
      <c r="AI115" s="689"/>
      <c r="AJ115" s="689"/>
      <c r="AK115" s="689"/>
      <c r="AL115" s="690"/>
    </row>
    <row r="116" spans="2:38" ht="16.5" customHeight="1">
      <c r="B116" s="481"/>
      <c r="C116" s="393"/>
      <c r="D116" s="393"/>
      <c r="E116" s="683" t="s">
        <v>51</v>
      </c>
      <c r="F116" s="684"/>
      <c r="G116" s="684"/>
      <c r="H116" s="684"/>
      <c r="I116" s="684"/>
      <c r="J116" s="684"/>
      <c r="K116" s="684"/>
      <c r="L116" s="684"/>
      <c r="M116" s="684"/>
      <c r="N116" s="685"/>
      <c r="O116" s="683" t="s">
        <v>190</v>
      </c>
      <c r="P116" s="684"/>
      <c r="Q116" s="684"/>
      <c r="R116" s="686"/>
      <c r="S116" s="686"/>
      <c r="T116" s="686"/>
      <c r="U116" s="686"/>
      <c r="V116" s="686"/>
      <c r="W116" s="686"/>
      <c r="X116" s="686"/>
      <c r="Y116" s="686"/>
      <c r="Z116" s="686"/>
      <c r="AA116" s="687"/>
      <c r="AB116" s="432" t="s">
        <v>52</v>
      </c>
      <c r="AC116" s="433"/>
      <c r="AD116" s="433"/>
      <c r="AE116" s="433"/>
      <c r="AF116" s="433"/>
      <c r="AG116" s="433"/>
      <c r="AH116" s="433"/>
      <c r="AI116" s="433"/>
      <c r="AJ116" s="433"/>
      <c r="AK116" s="433"/>
      <c r="AL116" s="434"/>
    </row>
    <row r="117" spans="2:38" ht="36.75" customHeight="1">
      <c r="B117" s="457" t="s">
        <v>53</v>
      </c>
      <c r="C117" s="458"/>
      <c r="D117" s="459"/>
      <c r="E117" s="460" t="s">
        <v>87</v>
      </c>
      <c r="F117" s="461"/>
      <c r="G117" s="461"/>
      <c r="H117" s="461"/>
      <c r="I117" s="461"/>
      <c r="J117" s="461"/>
      <c r="K117" s="461"/>
      <c r="L117" s="461"/>
      <c r="M117" s="461"/>
      <c r="N117" s="462"/>
      <c r="O117" s="490" t="s">
        <v>90</v>
      </c>
      <c r="P117" s="491"/>
      <c r="Q117" s="491"/>
      <c r="R117" s="492"/>
      <c r="S117" s="492"/>
      <c r="T117" s="492"/>
      <c r="U117" s="492"/>
      <c r="V117" s="492"/>
      <c r="W117" s="492"/>
      <c r="X117" s="492"/>
      <c r="Y117" s="492"/>
      <c r="Z117" s="492"/>
      <c r="AA117" s="493"/>
      <c r="AB117" s="435" t="s">
        <v>54</v>
      </c>
      <c r="AC117" s="436"/>
      <c r="AD117" s="436"/>
      <c r="AE117" s="436"/>
      <c r="AF117" s="436"/>
      <c r="AG117" s="436"/>
      <c r="AH117" s="436"/>
      <c r="AI117" s="436"/>
      <c r="AJ117" s="436"/>
      <c r="AK117" s="436"/>
      <c r="AL117" s="437"/>
    </row>
    <row r="118" spans="2:38" ht="36.75" customHeight="1">
      <c r="B118" s="457" t="s">
        <v>55</v>
      </c>
      <c r="C118" s="458"/>
      <c r="D118" s="459"/>
      <c r="E118" s="691" t="s">
        <v>88</v>
      </c>
      <c r="F118" s="488"/>
      <c r="G118" s="488"/>
      <c r="H118" s="488"/>
      <c r="I118" s="488"/>
      <c r="J118" s="488"/>
      <c r="K118" s="488"/>
      <c r="L118" s="488"/>
      <c r="M118" s="488"/>
      <c r="N118" s="489"/>
      <c r="O118" s="490" t="s">
        <v>91</v>
      </c>
      <c r="P118" s="491"/>
      <c r="Q118" s="491"/>
      <c r="R118" s="492"/>
      <c r="S118" s="492"/>
      <c r="T118" s="492"/>
      <c r="U118" s="492"/>
      <c r="V118" s="492"/>
      <c r="W118" s="492"/>
      <c r="X118" s="492"/>
      <c r="Y118" s="492"/>
      <c r="Z118" s="492"/>
      <c r="AA118" s="493"/>
      <c r="AB118" s="435" t="s">
        <v>54</v>
      </c>
      <c r="AC118" s="436"/>
      <c r="AD118" s="436"/>
      <c r="AE118" s="436"/>
      <c r="AF118" s="436"/>
      <c r="AG118" s="436"/>
      <c r="AH118" s="436"/>
      <c r="AI118" s="436"/>
      <c r="AJ118" s="436"/>
      <c r="AK118" s="436"/>
      <c r="AL118" s="437"/>
    </row>
    <row r="119" spans="2:38" ht="36.75" customHeight="1" thickBot="1">
      <c r="B119" s="457" t="s">
        <v>56</v>
      </c>
      <c r="C119" s="458"/>
      <c r="D119" s="459"/>
      <c r="E119" s="691" t="s">
        <v>89</v>
      </c>
      <c r="F119" s="488"/>
      <c r="G119" s="488"/>
      <c r="H119" s="488"/>
      <c r="I119" s="488"/>
      <c r="J119" s="488"/>
      <c r="K119" s="488"/>
      <c r="L119" s="488"/>
      <c r="M119" s="488"/>
      <c r="N119" s="489"/>
      <c r="O119" s="490" t="s">
        <v>92</v>
      </c>
      <c r="P119" s="491"/>
      <c r="Q119" s="491"/>
      <c r="R119" s="494"/>
      <c r="S119" s="494"/>
      <c r="T119" s="494"/>
      <c r="U119" s="494"/>
      <c r="V119" s="494"/>
      <c r="W119" s="494"/>
      <c r="X119" s="494"/>
      <c r="Y119" s="494"/>
      <c r="Z119" s="494"/>
      <c r="AA119" s="495"/>
      <c r="AB119" s="413" t="s">
        <v>54</v>
      </c>
      <c r="AC119" s="414"/>
      <c r="AD119" s="414"/>
      <c r="AE119" s="414"/>
      <c r="AF119" s="414"/>
      <c r="AG119" s="414"/>
      <c r="AH119" s="414"/>
      <c r="AI119" s="414"/>
      <c r="AJ119" s="414"/>
      <c r="AK119" s="414"/>
      <c r="AL119" s="415"/>
    </row>
    <row r="120" spans="2:37" ht="18" customHeight="1" thickBot="1">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4"/>
      <c r="AC120" s="464"/>
      <c r="AD120" s="464"/>
      <c r="AE120" s="464"/>
      <c r="AF120" s="464"/>
      <c r="AG120" s="464"/>
      <c r="AH120" s="464"/>
      <c r="AI120" s="464"/>
      <c r="AJ120" s="464"/>
      <c r="AK120" s="46"/>
    </row>
    <row r="121" spans="2:38" ht="25.5" customHeight="1">
      <c r="B121" s="635" t="s">
        <v>125</v>
      </c>
      <c r="C121" s="636"/>
      <c r="D121" s="636"/>
      <c r="E121" s="467" t="s">
        <v>151</v>
      </c>
      <c r="F121" s="467"/>
      <c r="G121" s="467"/>
      <c r="H121" s="467"/>
      <c r="I121" s="467"/>
      <c r="J121" s="467"/>
      <c r="K121" s="467"/>
      <c r="L121" s="467"/>
      <c r="M121" s="467"/>
      <c r="N121" s="467"/>
      <c r="O121" s="467"/>
      <c r="P121" s="467"/>
      <c r="Q121" s="467"/>
      <c r="R121" s="467"/>
      <c r="S121" s="467"/>
      <c r="T121" s="467"/>
      <c r="U121" s="467"/>
      <c r="V121" s="467"/>
      <c r="W121" s="467"/>
      <c r="X121" s="468"/>
      <c r="Y121" s="468"/>
      <c r="Z121" s="468"/>
      <c r="AA121" s="468"/>
      <c r="AB121" s="468"/>
      <c r="AC121" s="468"/>
      <c r="AD121" s="468"/>
      <c r="AE121" s="468"/>
      <c r="AF121" s="468"/>
      <c r="AG121" s="468"/>
      <c r="AH121" s="468"/>
      <c r="AI121" s="468"/>
      <c r="AJ121" s="468"/>
      <c r="AK121" s="468"/>
      <c r="AL121" s="469"/>
    </row>
    <row r="122" spans="2:38" ht="25.5" customHeight="1">
      <c r="B122" s="637"/>
      <c r="C122" s="638"/>
      <c r="D122" s="638"/>
      <c r="E122" s="645" t="s">
        <v>51</v>
      </c>
      <c r="F122" s="648"/>
      <c r="G122" s="648"/>
      <c r="H122" s="648"/>
      <c r="I122" s="648"/>
      <c r="J122" s="648"/>
      <c r="K122" s="648"/>
      <c r="L122" s="648"/>
      <c r="M122" s="648"/>
      <c r="N122" s="648"/>
      <c r="O122" s="645" t="s">
        <v>190</v>
      </c>
      <c r="P122" s="466"/>
      <c r="Q122" s="466"/>
      <c r="R122" s="466"/>
      <c r="S122" s="466"/>
      <c r="T122" s="466"/>
      <c r="U122" s="466"/>
      <c r="V122" s="466"/>
      <c r="W122" s="466"/>
      <c r="X122" s="466"/>
      <c r="Y122" s="466"/>
      <c r="Z122" s="466"/>
      <c r="AA122" s="466"/>
      <c r="AB122" s="632" t="s">
        <v>127</v>
      </c>
      <c r="AC122" s="466"/>
      <c r="AD122" s="466"/>
      <c r="AE122" s="466"/>
      <c r="AF122" s="466"/>
      <c r="AG122" s="466"/>
      <c r="AH122" s="466"/>
      <c r="AI122" s="466"/>
      <c r="AJ122" s="466"/>
      <c r="AK122" s="466"/>
      <c r="AL122" s="471"/>
    </row>
    <row r="123" spans="2:38" ht="33.75" customHeight="1">
      <c r="B123" s="639" t="s">
        <v>53</v>
      </c>
      <c r="C123" s="640"/>
      <c r="D123" s="640"/>
      <c r="E123" s="641" t="s">
        <v>157</v>
      </c>
      <c r="F123" s="642"/>
      <c r="G123" s="642"/>
      <c r="H123" s="642"/>
      <c r="I123" s="642"/>
      <c r="J123" s="642"/>
      <c r="K123" s="642"/>
      <c r="L123" s="642"/>
      <c r="M123" s="642"/>
      <c r="N123" s="642"/>
      <c r="O123" s="465" t="s">
        <v>129</v>
      </c>
      <c r="P123" s="466"/>
      <c r="Q123" s="466"/>
      <c r="R123" s="466"/>
      <c r="S123" s="466"/>
      <c r="T123" s="466"/>
      <c r="U123" s="466"/>
      <c r="V123" s="466"/>
      <c r="W123" s="466"/>
      <c r="X123" s="466"/>
      <c r="Y123" s="466"/>
      <c r="Z123" s="466"/>
      <c r="AA123" s="466"/>
      <c r="AB123" s="470" t="s">
        <v>128</v>
      </c>
      <c r="AC123" s="466"/>
      <c r="AD123" s="466"/>
      <c r="AE123" s="466"/>
      <c r="AF123" s="466"/>
      <c r="AG123" s="466"/>
      <c r="AH123" s="466"/>
      <c r="AI123" s="466"/>
      <c r="AJ123" s="466"/>
      <c r="AK123" s="466"/>
      <c r="AL123" s="471"/>
    </row>
    <row r="124" spans="2:38" ht="33.75" customHeight="1" thickBot="1">
      <c r="B124" s="633" t="s">
        <v>126</v>
      </c>
      <c r="C124" s="634"/>
      <c r="D124" s="634"/>
      <c r="E124" s="643" t="s">
        <v>158</v>
      </c>
      <c r="F124" s="644"/>
      <c r="G124" s="644"/>
      <c r="H124" s="644"/>
      <c r="I124" s="644"/>
      <c r="J124" s="644"/>
      <c r="K124" s="644"/>
      <c r="L124" s="644"/>
      <c r="M124" s="644"/>
      <c r="N124" s="644"/>
      <c r="O124" s="646" t="s">
        <v>130</v>
      </c>
      <c r="P124" s="647"/>
      <c r="Q124" s="647"/>
      <c r="R124" s="647"/>
      <c r="S124" s="647"/>
      <c r="T124" s="647"/>
      <c r="U124" s="647"/>
      <c r="V124" s="647"/>
      <c r="W124" s="647"/>
      <c r="X124" s="647"/>
      <c r="Y124" s="647"/>
      <c r="Z124" s="647"/>
      <c r="AA124" s="647"/>
      <c r="AB124" s="452" t="s">
        <v>128</v>
      </c>
      <c r="AC124" s="452"/>
      <c r="AD124" s="452"/>
      <c r="AE124" s="452"/>
      <c r="AF124" s="452"/>
      <c r="AG124" s="452"/>
      <c r="AH124" s="452"/>
      <c r="AI124" s="452"/>
      <c r="AJ124" s="452"/>
      <c r="AK124" s="452"/>
      <c r="AL124" s="453"/>
    </row>
    <row r="125" spans="2:38" ht="20.25" customHeight="1">
      <c r="B125" s="629"/>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1"/>
    </row>
    <row r="126" spans="2:38" ht="20.25" customHeight="1">
      <c r="B126" s="386" t="s">
        <v>153</v>
      </c>
      <c r="C126" s="387"/>
      <c r="D126" s="388"/>
      <c r="E126" s="649" t="s">
        <v>151</v>
      </c>
      <c r="F126" s="650"/>
      <c r="G126" s="650"/>
      <c r="H126" s="650"/>
      <c r="I126" s="650"/>
      <c r="J126" s="650"/>
      <c r="K126" s="650"/>
      <c r="L126" s="650"/>
      <c r="M126" s="650"/>
      <c r="N126" s="650"/>
      <c r="O126" s="650"/>
      <c r="P126" s="650"/>
      <c r="Q126" s="650"/>
      <c r="R126" s="650"/>
      <c r="S126" s="650"/>
      <c r="T126" s="650"/>
      <c r="U126" s="650"/>
      <c r="V126" s="650"/>
      <c r="W126" s="651"/>
      <c r="AI126" s="272"/>
      <c r="AJ126" s="272"/>
      <c r="AK126" s="272"/>
      <c r="AL126" s="272"/>
    </row>
    <row r="127" spans="2:38" ht="20.25" customHeight="1">
      <c r="B127" s="389"/>
      <c r="C127" s="390"/>
      <c r="D127" s="391"/>
      <c r="E127" s="432" t="s">
        <v>51</v>
      </c>
      <c r="F127" s="433"/>
      <c r="G127" s="433"/>
      <c r="H127" s="433"/>
      <c r="I127" s="433"/>
      <c r="J127" s="433"/>
      <c r="K127" s="433"/>
      <c r="L127" s="433"/>
      <c r="M127" s="433"/>
      <c r="N127" s="649" t="s">
        <v>190</v>
      </c>
      <c r="O127" s="650"/>
      <c r="P127" s="650"/>
      <c r="Q127" s="650"/>
      <c r="R127" s="650"/>
      <c r="S127" s="651"/>
      <c r="T127" s="652" t="s">
        <v>152</v>
      </c>
      <c r="U127" s="652"/>
      <c r="V127" s="652"/>
      <c r="W127" s="652"/>
      <c r="AI127" s="272"/>
      <c r="AJ127" s="272"/>
      <c r="AK127" s="272"/>
      <c r="AL127" s="272"/>
    </row>
    <row r="128" spans="2:38" ht="42" customHeight="1">
      <c r="B128" s="392"/>
      <c r="C128" s="393"/>
      <c r="D128" s="394"/>
      <c r="E128" s="653" t="s">
        <v>154</v>
      </c>
      <c r="F128" s="654"/>
      <c r="G128" s="654"/>
      <c r="H128" s="654"/>
      <c r="I128" s="654"/>
      <c r="J128" s="654"/>
      <c r="K128" s="654"/>
      <c r="L128" s="654"/>
      <c r="M128" s="654"/>
      <c r="N128" s="655" t="s">
        <v>159</v>
      </c>
      <c r="O128" s="656"/>
      <c r="P128" s="656"/>
      <c r="Q128" s="656"/>
      <c r="R128" s="656"/>
      <c r="S128" s="657"/>
      <c r="T128" s="658" t="s">
        <v>155</v>
      </c>
      <c r="U128" s="658"/>
      <c r="V128" s="658"/>
      <c r="W128" s="658"/>
      <c r="AI128" s="272"/>
      <c r="AJ128" s="272"/>
      <c r="AK128" s="272"/>
      <c r="AL128" s="272"/>
    </row>
    <row r="129" spans="2:38" ht="16.5" customHeight="1">
      <c r="B129" s="273"/>
      <c r="C129" s="273"/>
      <c r="D129" s="273"/>
      <c r="E129" s="274"/>
      <c r="F129" s="274"/>
      <c r="G129" s="274"/>
      <c r="H129" s="274"/>
      <c r="I129" s="274"/>
      <c r="J129" s="274"/>
      <c r="K129" s="274"/>
      <c r="L129" s="274"/>
      <c r="M129" s="274"/>
      <c r="N129" s="275"/>
      <c r="O129" s="275"/>
      <c r="P129" s="275"/>
      <c r="Q129" s="275"/>
      <c r="R129" s="275"/>
      <c r="S129" s="275"/>
      <c r="T129" s="276"/>
      <c r="U129" s="276"/>
      <c r="V129" s="276"/>
      <c r="W129" s="276"/>
      <c r="AI129" s="272"/>
      <c r="AJ129" s="272"/>
      <c r="AK129" s="272"/>
      <c r="AL129" s="272"/>
    </row>
    <row r="130" spans="2:38" ht="36" customHeight="1">
      <c r="B130" s="395" t="s">
        <v>156</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7"/>
      <c r="Y130" s="397"/>
      <c r="Z130" s="397"/>
      <c r="AA130" s="397"/>
      <c r="AB130" s="397"/>
      <c r="AC130" s="397"/>
      <c r="AD130" s="397"/>
      <c r="AE130" s="397"/>
      <c r="AF130" s="397"/>
      <c r="AG130" s="397"/>
      <c r="AH130" s="397"/>
      <c r="AI130" s="272"/>
      <c r="AJ130" s="272"/>
      <c r="AK130" s="272"/>
      <c r="AL130" s="272"/>
    </row>
  </sheetData>
  <sheetProtection/>
  <mergeCells count="342">
    <mergeCell ref="AF108:AG108"/>
    <mergeCell ref="AH108:AI108"/>
    <mergeCell ref="AJ108:AK108"/>
    <mergeCell ref="AL108:AM108"/>
    <mergeCell ref="B105:AL105"/>
    <mergeCell ref="R108:S108"/>
    <mergeCell ref="T108:U108"/>
    <mergeCell ref="W108:X108"/>
    <mergeCell ref="Y108:Z108"/>
    <mergeCell ref="AA108:AB108"/>
    <mergeCell ref="AC108:AD108"/>
    <mergeCell ref="E108:F108"/>
    <mergeCell ref="G108:H108"/>
    <mergeCell ref="I108:J108"/>
    <mergeCell ref="K108:L108"/>
    <mergeCell ref="N108:O108"/>
    <mergeCell ref="P108:Q108"/>
    <mergeCell ref="AE106:AM106"/>
    <mergeCell ref="E107:F107"/>
    <mergeCell ref="G107:L107"/>
    <mergeCell ref="N107:O107"/>
    <mergeCell ref="P107:U107"/>
    <mergeCell ref="W107:X107"/>
    <mergeCell ref="Y107:AD107"/>
    <mergeCell ref="AF107:AG107"/>
    <mergeCell ref="AH107:AM107"/>
    <mergeCell ref="B82:AL82"/>
    <mergeCell ref="B97:E97"/>
    <mergeCell ref="I97:X97"/>
    <mergeCell ref="AB97:AE97"/>
    <mergeCell ref="B99:E99"/>
    <mergeCell ref="I99:X99"/>
    <mergeCell ref="AB99:AE99"/>
    <mergeCell ref="AF85:AG85"/>
    <mergeCell ref="B86:Z86"/>
    <mergeCell ref="B94:E94"/>
    <mergeCell ref="B54:E54"/>
    <mergeCell ref="I54:X54"/>
    <mergeCell ref="AB54:AE54"/>
    <mergeCell ref="B78:AL78"/>
    <mergeCell ref="B79:AL79"/>
    <mergeCell ref="B80:AL80"/>
    <mergeCell ref="AH62:AI62"/>
    <mergeCell ref="AJ62:AK62"/>
    <mergeCell ref="AL62:AM62"/>
    <mergeCell ref="B59:AL59"/>
    <mergeCell ref="B53:E53"/>
    <mergeCell ref="I53:X53"/>
    <mergeCell ref="AB53:AE53"/>
    <mergeCell ref="I52:X52"/>
    <mergeCell ref="AB52:AE52"/>
    <mergeCell ref="B48:E48"/>
    <mergeCell ref="I48:X48"/>
    <mergeCell ref="T62:U62"/>
    <mergeCell ref="W62:X62"/>
    <mergeCell ref="Y62:Z62"/>
    <mergeCell ref="AA62:AB62"/>
    <mergeCell ref="AC62:AD62"/>
    <mergeCell ref="AF62:AG62"/>
    <mergeCell ref="Y61:AD61"/>
    <mergeCell ref="AF61:AG61"/>
    <mergeCell ref="AH61:AM61"/>
    <mergeCell ref="E62:F62"/>
    <mergeCell ref="G62:H62"/>
    <mergeCell ref="I62:J62"/>
    <mergeCell ref="K62:L62"/>
    <mergeCell ref="N62:O62"/>
    <mergeCell ref="P62:Q62"/>
    <mergeCell ref="R62:S62"/>
    <mergeCell ref="B60:C61"/>
    <mergeCell ref="D60:L60"/>
    <mergeCell ref="M60:U60"/>
    <mergeCell ref="V60:AD60"/>
    <mergeCell ref="AE60:AM60"/>
    <mergeCell ref="E61:F61"/>
    <mergeCell ref="G61:L61"/>
    <mergeCell ref="N61:O61"/>
    <mergeCell ref="P61:U61"/>
    <mergeCell ref="W61:X61"/>
    <mergeCell ref="B17:AL17"/>
    <mergeCell ref="B20:AL20"/>
    <mergeCell ref="B18:AL18"/>
    <mergeCell ref="B19:AL19"/>
    <mergeCell ref="B14:AL14"/>
    <mergeCell ref="B15:AL15"/>
    <mergeCell ref="B16:AL16"/>
    <mergeCell ref="AB119:AL119"/>
    <mergeCell ref="K74:L74"/>
    <mergeCell ref="AB123:AL123"/>
    <mergeCell ref="N74:O74"/>
    <mergeCell ref="P74:Q74"/>
    <mergeCell ref="AF77:AJ77"/>
    <mergeCell ref="I87:X87"/>
    <mergeCell ref="AB87:AE87"/>
    <mergeCell ref="AA85:AE85"/>
    <mergeCell ref="B81:AL81"/>
    <mergeCell ref="B27:E27"/>
    <mergeCell ref="B30:E30"/>
    <mergeCell ref="I27:X27"/>
    <mergeCell ref="AB116:AL116"/>
    <mergeCell ref="G73:L73"/>
    <mergeCell ref="M72:U72"/>
    <mergeCell ref="P73:U73"/>
    <mergeCell ref="V72:AD72"/>
    <mergeCell ref="Y73:AD73"/>
    <mergeCell ref="AL86:AM86"/>
    <mergeCell ref="AH23:AM23"/>
    <mergeCell ref="AJ7:AK7"/>
    <mergeCell ref="AB34:AE34"/>
    <mergeCell ref="I29:X29"/>
    <mergeCell ref="E124:N124"/>
    <mergeCell ref="O124:AA124"/>
    <mergeCell ref="AL24:AM24"/>
    <mergeCell ref="AE72:AM72"/>
    <mergeCell ref="AH73:AM73"/>
    <mergeCell ref="R74:S74"/>
    <mergeCell ref="I25:X25"/>
    <mergeCell ref="AA23:AE23"/>
    <mergeCell ref="B25:E25"/>
    <mergeCell ref="AJ24:AK24"/>
    <mergeCell ref="D72:L72"/>
    <mergeCell ref="AB27:AE27"/>
    <mergeCell ref="B24:Z24"/>
    <mergeCell ref="AA24:AE24"/>
    <mergeCell ref="I35:X35"/>
    <mergeCell ref="AB35:AE35"/>
    <mergeCell ref="AB124:AL124"/>
    <mergeCell ref="AA86:AE86"/>
    <mergeCell ref="AF86:AG86"/>
    <mergeCell ref="AL74:AM74"/>
    <mergeCell ref="AH74:AI74"/>
    <mergeCell ref="E123:N123"/>
    <mergeCell ref="O123:AA123"/>
    <mergeCell ref="AB117:AL117"/>
    <mergeCell ref="B100:E100"/>
    <mergeCell ref="I100:X100"/>
    <mergeCell ref="AU1:AW1"/>
    <mergeCell ref="AE5:AM5"/>
    <mergeCell ref="AH6:AM6"/>
    <mergeCell ref="AH24:AI24"/>
    <mergeCell ref="V5:AD5"/>
    <mergeCell ref="B125:AL125"/>
    <mergeCell ref="AB122:AL122"/>
    <mergeCell ref="AJ74:AK74"/>
    <mergeCell ref="T74:U74"/>
    <mergeCell ref="E6:F6"/>
    <mergeCell ref="AX1:BS1"/>
    <mergeCell ref="N6:O6"/>
    <mergeCell ref="W6:X6"/>
    <mergeCell ref="AF6:AG6"/>
    <mergeCell ref="AA7:AB7"/>
    <mergeCell ref="A1:AK1"/>
    <mergeCell ref="D5:L5"/>
    <mergeCell ref="M5:U5"/>
    <mergeCell ref="AL7:AM7"/>
    <mergeCell ref="B5:C6"/>
    <mergeCell ref="R7:S7"/>
    <mergeCell ref="W7:X7"/>
    <mergeCell ref="Y7:Z7"/>
    <mergeCell ref="E7:F7"/>
    <mergeCell ref="P6:U6"/>
    <mergeCell ref="Y6:AD6"/>
    <mergeCell ref="AC7:AD7"/>
    <mergeCell ref="AH7:AI7"/>
    <mergeCell ref="G7:H7"/>
    <mergeCell ref="G6:L6"/>
    <mergeCell ref="AB26:AE26"/>
    <mergeCell ref="AF23:AG23"/>
    <mergeCell ref="K7:L7"/>
    <mergeCell ref="I7:J7"/>
    <mergeCell ref="N7:O7"/>
    <mergeCell ref="P7:Q7"/>
    <mergeCell ref="I26:X26"/>
    <mergeCell ref="AF24:AG24"/>
    <mergeCell ref="T7:U7"/>
    <mergeCell ref="AB25:AE25"/>
    <mergeCell ref="AB29:AE29"/>
    <mergeCell ref="AF7:AG7"/>
    <mergeCell ref="B23:Z23"/>
    <mergeCell ref="B26:E26"/>
    <mergeCell ref="B28:E28"/>
    <mergeCell ref="I28:X28"/>
    <mergeCell ref="AB28:AE28"/>
    <mergeCell ref="B33:E33"/>
    <mergeCell ref="I33:X33"/>
    <mergeCell ref="AB33:AE33"/>
    <mergeCell ref="I32:X32"/>
    <mergeCell ref="AB32:AE32"/>
    <mergeCell ref="B29:E29"/>
    <mergeCell ref="I30:X30"/>
    <mergeCell ref="AB30:AE30"/>
    <mergeCell ref="B31:E31"/>
    <mergeCell ref="I31:X31"/>
    <mergeCell ref="B43:E43"/>
    <mergeCell ref="I43:X43"/>
    <mergeCell ref="AB43:AE43"/>
    <mergeCell ref="B44:E44"/>
    <mergeCell ref="I44:X44"/>
    <mergeCell ref="AB44:AE44"/>
    <mergeCell ref="AB48:AE48"/>
    <mergeCell ref="B45:E45"/>
    <mergeCell ref="I45:X45"/>
    <mergeCell ref="AB45:AE45"/>
    <mergeCell ref="B46:E46"/>
    <mergeCell ref="I46:X46"/>
    <mergeCell ref="AB46:AE46"/>
    <mergeCell ref="B47:E47"/>
    <mergeCell ref="I47:X47"/>
    <mergeCell ref="AB47:AE47"/>
    <mergeCell ref="B55:E55"/>
    <mergeCell ref="I55:X55"/>
    <mergeCell ref="AB55:AE55"/>
    <mergeCell ref="B49:E52"/>
    <mergeCell ref="I49:X49"/>
    <mergeCell ref="AB49:AE49"/>
    <mergeCell ref="I50:X50"/>
    <mergeCell ref="AB50:AE50"/>
    <mergeCell ref="I51:X51"/>
    <mergeCell ref="AB51:AE51"/>
    <mergeCell ref="B56:E56"/>
    <mergeCell ref="I56:X56"/>
    <mergeCell ref="AB56:AE56"/>
    <mergeCell ref="B57:E57"/>
    <mergeCell ref="I57:X57"/>
    <mergeCell ref="AB57:AE57"/>
    <mergeCell ref="G74:H74"/>
    <mergeCell ref="I74:J74"/>
    <mergeCell ref="W74:X74"/>
    <mergeCell ref="Y74:Z74"/>
    <mergeCell ref="AA74:AB74"/>
    <mergeCell ref="AF74:AG74"/>
    <mergeCell ref="AC74:AD74"/>
    <mergeCell ref="B72:C74"/>
    <mergeCell ref="E73:F73"/>
    <mergeCell ref="AH86:AI86"/>
    <mergeCell ref="AJ86:AK86"/>
    <mergeCell ref="AH85:AM85"/>
    <mergeCell ref="N73:O73"/>
    <mergeCell ref="W73:X73"/>
    <mergeCell ref="AF73:AG73"/>
    <mergeCell ref="E74:F74"/>
    <mergeCell ref="B85:Z85"/>
    <mergeCell ref="I94:X94"/>
    <mergeCell ref="AB94:AE94"/>
    <mergeCell ref="B89:E89"/>
    <mergeCell ref="I89:X89"/>
    <mergeCell ref="AB89:AE89"/>
    <mergeCell ref="B91:E91"/>
    <mergeCell ref="I91:X91"/>
    <mergeCell ref="I90:X90"/>
    <mergeCell ref="B93:E93"/>
    <mergeCell ref="I93:X93"/>
    <mergeCell ref="B95:E95"/>
    <mergeCell ref="I95:X95"/>
    <mergeCell ref="AB95:AE95"/>
    <mergeCell ref="B96:E96"/>
    <mergeCell ref="I96:X96"/>
    <mergeCell ref="AB96:AE96"/>
    <mergeCell ref="B102:E102"/>
    <mergeCell ref="I102:X102"/>
    <mergeCell ref="AB102:AE102"/>
    <mergeCell ref="B98:E98"/>
    <mergeCell ref="I98:X98"/>
    <mergeCell ref="AB98:AE98"/>
    <mergeCell ref="B101:E101"/>
    <mergeCell ref="I101:X101"/>
    <mergeCell ref="AB101:AE101"/>
    <mergeCell ref="AB100:AE100"/>
    <mergeCell ref="B103:E103"/>
    <mergeCell ref="I103:X103"/>
    <mergeCell ref="AB103:AE103"/>
    <mergeCell ref="B115:D116"/>
    <mergeCell ref="E116:N116"/>
    <mergeCell ref="O116:AA116"/>
    <mergeCell ref="B106:C108"/>
    <mergeCell ref="D106:L106"/>
    <mergeCell ref="M106:U106"/>
    <mergeCell ref="V106:AD106"/>
    <mergeCell ref="B117:D117"/>
    <mergeCell ref="E117:N117"/>
    <mergeCell ref="O117:AA117"/>
    <mergeCell ref="E115:AL115"/>
    <mergeCell ref="B118:D118"/>
    <mergeCell ref="E118:N118"/>
    <mergeCell ref="O118:AA118"/>
    <mergeCell ref="AB118:AL118"/>
    <mergeCell ref="E122:N122"/>
    <mergeCell ref="B123:D123"/>
    <mergeCell ref="O122:AA122"/>
    <mergeCell ref="B119:D119"/>
    <mergeCell ref="E119:N119"/>
    <mergeCell ref="O119:AA119"/>
    <mergeCell ref="AB31:AE31"/>
    <mergeCell ref="B32:E32"/>
    <mergeCell ref="B37:E37"/>
    <mergeCell ref="I37:X37"/>
    <mergeCell ref="AB37:AE37"/>
    <mergeCell ref="B34:E34"/>
    <mergeCell ref="I34:X34"/>
    <mergeCell ref="B35:E35"/>
    <mergeCell ref="B36:E36"/>
    <mergeCell ref="I36:X36"/>
    <mergeCell ref="AB36:AE36"/>
    <mergeCell ref="B38:E38"/>
    <mergeCell ref="I38:X38"/>
    <mergeCell ref="AB38:AE38"/>
    <mergeCell ref="B40:E40"/>
    <mergeCell ref="I40:X40"/>
    <mergeCell ref="AB40:AE40"/>
    <mergeCell ref="B39:E39"/>
    <mergeCell ref="I39:X39"/>
    <mergeCell ref="AB39:AE39"/>
    <mergeCell ref="B90:E90"/>
    <mergeCell ref="B41:E41"/>
    <mergeCell ref="I41:X41"/>
    <mergeCell ref="B92:E92"/>
    <mergeCell ref="I92:X92"/>
    <mergeCell ref="AB92:AE92"/>
    <mergeCell ref="AB41:AE41"/>
    <mergeCell ref="B42:E42"/>
    <mergeCell ref="AB42:AE42"/>
    <mergeCell ref="AB91:AE91"/>
    <mergeCell ref="B130:AH130"/>
    <mergeCell ref="B126:D128"/>
    <mergeCell ref="E126:W126"/>
    <mergeCell ref="E127:M127"/>
    <mergeCell ref="N127:S127"/>
    <mergeCell ref="AB93:AE93"/>
    <mergeCell ref="B124:D124"/>
    <mergeCell ref="B120:AJ120"/>
    <mergeCell ref="B121:D122"/>
    <mergeCell ref="E121:AL121"/>
    <mergeCell ref="T127:W127"/>
    <mergeCell ref="E128:M128"/>
    <mergeCell ref="N128:S128"/>
    <mergeCell ref="T128:W128"/>
    <mergeCell ref="I42:X42"/>
    <mergeCell ref="AB90:AE90"/>
    <mergeCell ref="B88:E88"/>
    <mergeCell ref="I88:X88"/>
    <mergeCell ref="B87:E87"/>
    <mergeCell ref="AB88:AE88"/>
  </mergeCells>
  <printOptions horizontalCentered="1"/>
  <pageMargins left="0" right="0" top="0.5511811023622047" bottom="0.4330708661417323" header="0.3937007874015748" footer="0.31496062992125984"/>
  <pageSetup fitToHeight="2" horizontalDpi="600" verticalDpi="600" orientation="portrait" paperSize="9" scale="47" r:id="rId2"/>
  <rowBreaks count="1" manualBreakCount="1">
    <brk id="69" max="38" man="1"/>
  </rowBreaks>
  <drawing r:id="rId1"/>
</worksheet>
</file>

<file path=xl/worksheets/sheet9.xml><?xml version="1.0" encoding="utf-8"?>
<worksheet xmlns="http://schemas.openxmlformats.org/spreadsheetml/2006/main" xmlns:r="http://schemas.openxmlformats.org/officeDocument/2006/relationships">
  <sheetPr>
    <tabColor rgb="FF002060"/>
  </sheetPr>
  <dimension ref="A1:BS130"/>
  <sheetViews>
    <sheetView view="pageBreakPreview" zoomScaleSheetLayoutView="100" workbookViewId="0" topLeftCell="A1">
      <selection activeCell="A1" sqref="A1:AM1"/>
    </sheetView>
  </sheetViews>
  <sheetFormatPr defaultColWidth="9.00390625" defaultRowHeight="13.5"/>
  <cols>
    <col min="1" max="1" width="1.625" style="5" customWidth="1"/>
    <col min="2" max="2" width="7.50390625" style="5" customWidth="1"/>
    <col min="3" max="3" width="8.625" style="5" customWidth="1"/>
    <col min="4" max="5" width="7.625" style="5" customWidth="1"/>
    <col min="6" max="6" width="2.625" style="5" customWidth="1"/>
    <col min="7" max="7" width="6.625" style="5" customWidth="1"/>
    <col min="8" max="8" width="2.625" style="5" customWidth="1"/>
    <col min="9" max="9" width="6.625" style="5" customWidth="1"/>
    <col min="10" max="10" width="2.625" style="5" customWidth="1"/>
    <col min="11" max="11" width="6.625" style="5" customWidth="1"/>
    <col min="12" max="12" width="2.625" style="5" customWidth="1"/>
    <col min="13" max="13" width="7.625" style="5" customWidth="1"/>
    <col min="14" max="14" width="7.625" style="6" customWidth="1"/>
    <col min="15" max="15" width="2.625" style="6" customWidth="1"/>
    <col min="16" max="16" width="6.625" style="6" customWidth="1"/>
    <col min="17" max="17" width="2.625" style="6" customWidth="1"/>
    <col min="18" max="18" width="6.625" style="6" customWidth="1"/>
    <col min="19" max="19" width="2.625" style="6" customWidth="1"/>
    <col min="20" max="20" width="6.625" style="6" customWidth="1"/>
    <col min="21" max="21" width="2.625" style="6" customWidth="1"/>
    <col min="22" max="22" width="7.625" style="6" customWidth="1"/>
    <col min="23" max="23" width="7.625" style="5" customWidth="1"/>
    <col min="24" max="24" width="2.625" style="5" customWidth="1"/>
    <col min="25" max="25" width="6.625" style="5" customWidth="1"/>
    <col min="26" max="26" width="2.625" style="5" customWidth="1"/>
    <col min="27" max="27" width="6.625" style="6" customWidth="1"/>
    <col min="28" max="28" width="2.625" style="6" customWidth="1"/>
    <col min="29" max="29" width="6.625" style="6" customWidth="1"/>
    <col min="30" max="30" width="2.625" style="6" customWidth="1"/>
    <col min="31" max="31" width="7.625" style="6" customWidth="1"/>
    <col min="32" max="32" width="7.625" style="5" customWidth="1"/>
    <col min="33" max="33" width="2.625" style="5" customWidth="1"/>
    <col min="34" max="34" width="6.625" style="5" customWidth="1"/>
    <col min="35" max="35" width="2.625" style="5" customWidth="1"/>
    <col min="36" max="36" width="6.625" style="5" customWidth="1"/>
    <col min="37" max="37" width="2.625" style="5" customWidth="1"/>
    <col min="38" max="38" width="6.625" style="5" customWidth="1"/>
    <col min="39" max="39" width="2.625" style="5" customWidth="1"/>
    <col min="40" max="40" width="5.625" style="5" customWidth="1"/>
    <col min="41" max="41" width="2.625" style="5" customWidth="1"/>
    <col min="42" max="42" width="6.625" style="5" customWidth="1"/>
    <col min="43" max="43" width="2.625" style="5" customWidth="1"/>
    <col min="44" max="44" width="5.375" style="5" customWidth="1"/>
    <col min="45" max="45" width="2.625" style="5" customWidth="1"/>
    <col min="46" max="46" width="4.375" style="5" customWidth="1"/>
    <col min="47" max="47" width="5.25390625" style="5" customWidth="1"/>
    <col min="48" max="48" width="3.375" style="5" customWidth="1"/>
    <col min="49" max="49" width="5.875" style="5" customWidth="1"/>
    <col min="50" max="16384" width="9.00390625" style="5" customWidth="1"/>
  </cols>
  <sheetData>
    <row r="1" spans="1:71" s="3" customFormat="1" ht="64.5" customHeight="1">
      <c r="A1" s="724" t="s">
        <v>174</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1"/>
      <c r="AM1" s="1"/>
      <c r="AN1" s="1"/>
      <c r="AO1" s="1"/>
      <c r="AP1" s="1"/>
      <c r="AQ1" s="1"/>
      <c r="AR1" s="1"/>
      <c r="AS1" s="2"/>
      <c r="AU1" s="617"/>
      <c r="AV1" s="397"/>
      <c r="AW1" s="397"/>
      <c r="AX1" s="616"/>
      <c r="AY1" s="616"/>
      <c r="AZ1" s="616"/>
      <c r="BA1" s="616"/>
      <c r="BB1" s="616"/>
      <c r="BC1" s="617"/>
      <c r="BD1" s="617"/>
      <c r="BE1" s="617"/>
      <c r="BF1" s="617"/>
      <c r="BG1" s="617"/>
      <c r="BH1" s="617"/>
      <c r="BI1" s="617"/>
      <c r="BJ1" s="617"/>
      <c r="BK1" s="617"/>
      <c r="BL1" s="617"/>
      <c r="BM1" s="617"/>
      <c r="BN1" s="617"/>
      <c r="BO1" s="617"/>
      <c r="BP1" s="617"/>
      <c r="BQ1" s="617"/>
      <c r="BR1" s="617"/>
      <c r="BS1" s="617"/>
    </row>
    <row r="2" spans="1:38" s="3" customFormat="1" ht="84.75" customHeight="1">
      <c r="A2" s="4"/>
      <c r="X2" s="73"/>
      <c r="Y2" s="73"/>
      <c r="Z2" s="73"/>
      <c r="AL2" s="277">
        <v>45383</v>
      </c>
    </row>
    <row r="3" s="3" customFormat="1" ht="22.5" customHeight="1">
      <c r="A3" s="4" t="s">
        <v>149</v>
      </c>
    </row>
    <row r="4" ht="12" thickBot="1"/>
    <row r="5" spans="2:39" ht="18.75" customHeight="1">
      <c r="B5" s="556"/>
      <c r="C5" s="557"/>
      <c r="D5" s="441" t="s">
        <v>0</v>
      </c>
      <c r="E5" s="442"/>
      <c r="F5" s="442"/>
      <c r="G5" s="442"/>
      <c r="H5" s="442"/>
      <c r="I5" s="442"/>
      <c r="J5" s="442"/>
      <c r="K5" s="442"/>
      <c r="L5" s="443"/>
      <c r="M5" s="441" t="s">
        <v>1</v>
      </c>
      <c r="N5" s="442"/>
      <c r="O5" s="442"/>
      <c r="P5" s="442"/>
      <c r="Q5" s="442"/>
      <c r="R5" s="442"/>
      <c r="S5" s="442"/>
      <c r="T5" s="442"/>
      <c r="U5" s="443"/>
      <c r="V5" s="441" t="s">
        <v>2</v>
      </c>
      <c r="W5" s="442"/>
      <c r="X5" s="442"/>
      <c r="Y5" s="442"/>
      <c r="Z5" s="442"/>
      <c r="AA5" s="442"/>
      <c r="AB5" s="442"/>
      <c r="AC5" s="442"/>
      <c r="AD5" s="443"/>
      <c r="AE5" s="441" t="s">
        <v>111</v>
      </c>
      <c r="AF5" s="442"/>
      <c r="AG5" s="442"/>
      <c r="AH5" s="442"/>
      <c r="AI5" s="442"/>
      <c r="AJ5" s="442"/>
      <c r="AK5" s="442"/>
      <c r="AL5" s="442"/>
      <c r="AM5" s="443"/>
    </row>
    <row r="6" spans="2:39" ht="24">
      <c r="B6" s="615"/>
      <c r="C6" s="559"/>
      <c r="D6" s="7" t="s">
        <v>69</v>
      </c>
      <c r="E6" s="386" t="s">
        <v>68</v>
      </c>
      <c r="F6" s="451"/>
      <c r="G6" s="673" t="s">
        <v>64</v>
      </c>
      <c r="H6" s="674"/>
      <c r="I6" s="674"/>
      <c r="J6" s="674"/>
      <c r="K6" s="674"/>
      <c r="L6" s="675"/>
      <c r="M6" s="7" t="s">
        <v>69</v>
      </c>
      <c r="N6" s="386" t="s">
        <v>68</v>
      </c>
      <c r="O6" s="451"/>
      <c r="P6" s="673" t="s">
        <v>64</v>
      </c>
      <c r="Q6" s="674"/>
      <c r="R6" s="674"/>
      <c r="S6" s="674"/>
      <c r="T6" s="674"/>
      <c r="U6" s="675"/>
      <c r="V6" s="7" t="s">
        <v>69</v>
      </c>
      <c r="W6" s="386" t="s">
        <v>68</v>
      </c>
      <c r="X6" s="451"/>
      <c r="Y6" s="673" t="s">
        <v>64</v>
      </c>
      <c r="Z6" s="674"/>
      <c r="AA6" s="674"/>
      <c r="AB6" s="674"/>
      <c r="AC6" s="674"/>
      <c r="AD6" s="675"/>
      <c r="AE6" s="7" t="s">
        <v>69</v>
      </c>
      <c r="AF6" s="389" t="s">
        <v>68</v>
      </c>
      <c r="AG6" s="621"/>
      <c r="AH6" s="673" t="s">
        <v>64</v>
      </c>
      <c r="AI6" s="674"/>
      <c r="AJ6" s="674"/>
      <c r="AK6" s="674"/>
      <c r="AL6" s="674"/>
      <c r="AM6" s="675"/>
    </row>
    <row r="7" spans="2:39" ht="17.25" customHeight="1" thickBot="1">
      <c r="B7" s="75"/>
      <c r="C7" s="76"/>
      <c r="D7" s="91" t="s">
        <v>80</v>
      </c>
      <c r="E7" s="416" t="s">
        <v>67</v>
      </c>
      <c r="F7" s="417"/>
      <c r="G7" s="438" t="s">
        <v>65</v>
      </c>
      <c r="H7" s="438"/>
      <c r="I7" s="438" t="s">
        <v>66</v>
      </c>
      <c r="J7" s="439"/>
      <c r="K7" s="438" t="s">
        <v>112</v>
      </c>
      <c r="L7" s="446"/>
      <c r="M7" s="91" t="s">
        <v>79</v>
      </c>
      <c r="N7" s="416" t="s">
        <v>67</v>
      </c>
      <c r="O7" s="417"/>
      <c r="P7" s="438" t="s">
        <v>65</v>
      </c>
      <c r="Q7" s="438"/>
      <c r="R7" s="438" t="s">
        <v>66</v>
      </c>
      <c r="S7" s="439"/>
      <c r="T7" s="438" t="s">
        <v>112</v>
      </c>
      <c r="U7" s="446"/>
      <c r="V7" s="91" t="s">
        <v>79</v>
      </c>
      <c r="W7" s="416" t="s">
        <v>67</v>
      </c>
      <c r="X7" s="417"/>
      <c r="Y7" s="438" t="s">
        <v>65</v>
      </c>
      <c r="Z7" s="438"/>
      <c r="AA7" s="438" t="s">
        <v>66</v>
      </c>
      <c r="AB7" s="439"/>
      <c r="AC7" s="438" t="s">
        <v>112</v>
      </c>
      <c r="AD7" s="446"/>
      <c r="AE7" s="91" t="s">
        <v>79</v>
      </c>
      <c r="AF7" s="416" t="s">
        <v>67</v>
      </c>
      <c r="AG7" s="417"/>
      <c r="AH7" s="438" t="s">
        <v>65</v>
      </c>
      <c r="AI7" s="438"/>
      <c r="AJ7" s="438" t="s">
        <v>66</v>
      </c>
      <c r="AK7" s="439"/>
      <c r="AL7" s="438" t="s">
        <v>112</v>
      </c>
      <c r="AM7" s="446"/>
    </row>
    <row r="8" spans="2:39" ht="27" customHeight="1">
      <c r="B8" s="8" t="s">
        <v>3</v>
      </c>
      <c r="C8" s="9" t="s">
        <v>4</v>
      </c>
      <c r="D8" s="235">
        <v>603</v>
      </c>
      <c r="E8" s="236">
        <f>ROUNDDOWN(D8*10.17,0)</f>
        <v>6132</v>
      </c>
      <c r="F8" s="237" t="s">
        <v>5</v>
      </c>
      <c r="G8" s="238">
        <f>ROUNDUP(E8*10%,0)</f>
        <v>614</v>
      </c>
      <c r="H8" s="237" t="s">
        <v>5</v>
      </c>
      <c r="I8" s="238">
        <f>ROUNDUP(E8*20%,0)</f>
        <v>1227</v>
      </c>
      <c r="J8" s="237" t="s">
        <v>5</v>
      </c>
      <c r="K8" s="238">
        <f>ROUNDUP(E8*30%,0)</f>
        <v>1840</v>
      </c>
      <c r="L8" s="237" t="s">
        <v>5</v>
      </c>
      <c r="M8" s="235">
        <v>603</v>
      </c>
      <c r="N8" s="236">
        <f>ROUNDDOWN(M8*10.17,0)</f>
        <v>6132</v>
      </c>
      <c r="O8" s="237" t="s">
        <v>5</v>
      </c>
      <c r="P8" s="239">
        <f>ROUNDUP(N8*10%,0)</f>
        <v>614</v>
      </c>
      <c r="Q8" s="237" t="s">
        <v>8</v>
      </c>
      <c r="R8" s="238">
        <f>ROUNDUP(N8*20%,0)</f>
        <v>1227</v>
      </c>
      <c r="S8" s="237" t="s">
        <v>5</v>
      </c>
      <c r="T8" s="238">
        <f>ROUNDUP(N8*30%,0)</f>
        <v>1840</v>
      </c>
      <c r="U8" s="237" t="s">
        <v>5</v>
      </c>
      <c r="V8" s="235">
        <v>704</v>
      </c>
      <c r="W8" s="236">
        <f>ROUNDDOWN(V8*10.17,0)</f>
        <v>7159</v>
      </c>
      <c r="X8" s="237" t="s">
        <v>5</v>
      </c>
      <c r="Y8" s="239">
        <f>ROUNDUP(W8*10%,0)</f>
        <v>716</v>
      </c>
      <c r="Z8" s="237" t="s">
        <v>8</v>
      </c>
      <c r="AA8" s="238">
        <f>ROUNDUP(W8*20%,0)</f>
        <v>1432</v>
      </c>
      <c r="AB8" s="240" t="s">
        <v>5</v>
      </c>
      <c r="AC8" s="238">
        <f>ROUNDUP(W8*30%,0)</f>
        <v>2148</v>
      </c>
      <c r="AD8" s="237" t="s">
        <v>5</v>
      </c>
      <c r="AE8" s="235">
        <v>704</v>
      </c>
      <c r="AF8" s="236">
        <f>ROUNDDOWN(AE8*10.17,0)</f>
        <v>7159</v>
      </c>
      <c r="AG8" s="237" t="s">
        <v>5</v>
      </c>
      <c r="AH8" s="239">
        <f>ROUNDUP(AF8*10%,0)</f>
        <v>716</v>
      </c>
      <c r="AI8" s="237" t="s">
        <v>8</v>
      </c>
      <c r="AJ8" s="238">
        <f>ROUNDUP(AF8*20%,0)</f>
        <v>1432</v>
      </c>
      <c r="AK8" s="237" t="s">
        <v>5</v>
      </c>
      <c r="AL8" s="238">
        <f>ROUNDUP(AF8*30%,0)</f>
        <v>2148</v>
      </c>
      <c r="AM8" s="242" t="s">
        <v>5</v>
      </c>
    </row>
    <row r="9" spans="2:39" ht="27" customHeight="1">
      <c r="B9" s="12" t="s">
        <v>6</v>
      </c>
      <c r="C9" s="13" t="s">
        <v>7</v>
      </c>
      <c r="D9" s="243">
        <v>672</v>
      </c>
      <c r="E9" s="244">
        <f>ROUNDDOWN(D9*10.17,0)</f>
        <v>6834</v>
      </c>
      <c r="F9" s="245" t="s">
        <v>5</v>
      </c>
      <c r="G9" s="246">
        <f>ROUNDUP(E9*10%,0)</f>
        <v>684</v>
      </c>
      <c r="H9" s="245" t="s">
        <v>5</v>
      </c>
      <c r="I9" s="246">
        <f>ROUNDUP(E9*20%,0)</f>
        <v>1367</v>
      </c>
      <c r="J9" s="245" t="s">
        <v>5</v>
      </c>
      <c r="K9" s="246">
        <f>ROUNDUP(E9*30%,0)</f>
        <v>2051</v>
      </c>
      <c r="L9" s="247" t="s">
        <v>8</v>
      </c>
      <c r="M9" s="243">
        <v>672</v>
      </c>
      <c r="N9" s="244">
        <f>ROUNDDOWN(M9*10.17,0)</f>
        <v>6834</v>
      </c>
      <c r="O9" s="245" t="s">
        <v>8</v>
      </c>
      <c r="P9" s="246">
        <f>ROUNDUP(N9*10%,0)</f>
        <v>684</v>
      </c>
      <c r="Q9" s="245" t="s">
        <v>8</v>
      </c>
      <c r="R9" s="246">
        <f>ROUNDUP(N9*20%,0)</f>
        <v>1367</v>
      </c>
      <c r="S9" s="245" t="s">
        <v>5</v>
      </c>
      <c r="T9" s="246">
        <f>ROUNDUP(N9*30%,0)</f>
        <v>2051</v>
      </c>
      <c r="U9" s="247" t="s">
        <v>8</v>
      </c>
      <c r="V9" s="248">
        <v>772</v>
      </c>
      <c r="W9" s="244">
        <f>ROUNDDOWN(V9*10.17,0)</f>
        <v>7851</v>
      </c>
      <c r="X9" s="245" t="s">
        <v>8</v>
      </c>
      <c r="Y9" s="246">
        <f>ROUNDUP(W9*10%,0)</f>
        <v>786</v>
      </c>
      <c r="Z9" s="245" t="s">
        <v>8</v>
      </c>
      <c r="AA9" s="246">
        <f>ROUNDUP(W9*20%,0)</f>
        <v>1571</v>
      </c>
      <c r="AB9" s="249" t="s">
        <v>5</v>
      </c>
      <c r="AC9" s="246">
        <f>ROUNDUP(W9*30%,0)</f>
        <v>2356</v>
      </c>
      <c r="AD9" s="247" t="s">
        <v>8</v>
      </c>
      <c r="AE9" s="248">
        <v>772</v>
      </c>
      <c r="AF9" s="244">
        <f>ROUNDDOWN(AE9*10.17,0)</f>
        <v>7851</v>
      </c>
      <c r="AG9" s="245" t="s">
        <v>8</v>
      </c>
      <c r="AH9" s="246">
        <f>ROUNDUP(AF9*10%,0)</f>
        <v>786</v>
      </c>
      <c r="AI9" s="245" t="s">
        <v>8</v>
      </c>
      <c r="AJ9" s="246">
        <f>ROUNDUP(AF9*20%,0)</f>
        <v>1571</v>
      </c>
      <c r="AK9" s="245" t="s">
        <v>5</v>
      </c>
      <c r="AL9" s="246">
        <f>ROUNDUP(AF9*30%,0)</f>
        <v>2356</v>
      </c>
      <c r="AM9" s="247" t="s">
        <v>8</v>
      </c>
    </row>
    <row r="10" spans="2:39" ht="27" customHeight="1">
      <c r="B10" s="12" t="s">
        <v>9</v>
      </c>
      <c r="C10" s="13" t="s">
        <v>7</v>
      </c>
      <c r="D10" s="243">
        <v>745</v>
      </c>
      <c r="E10" s="244">
        <f>ROUNDDOWN(D10*10.17,0)</f>
        <v>7576</v>
      </c>
      <c r="F10" s="245" t="s">
        <v>5</v>
      </c>
      <c r="G10" s="246">
        <f>ROUNDUP(E10*10%,0)</f>
        <v>758</v>
      </c>
      <c r="H10" s="245" t="s">
        <v>5</v>
      </c>
      <c r="I10" s="246">
        <f>ROUNDUP(E10*20%,0)</f>
        <v>1516</v>
      </c>
      <c r="J10" s="245" t="s">
        <v>5</v>
      </c>
      <c r="K10" s="246">
        <f>ROUNDUP(E10*30%,0)</f>
        <v>2273</v>
      </c>
      <c r="L10" s="247" t="s">
        <v>8</v>
      </c>
      <c r="M10" s="243">
        <v>745</v>
      </c>
      <c r="N10" s="244">
        <f>ROUNDDOWN(M10*10.17,0)</f>
        <v>7576</v>
      </c>
      <c r="O10" s="245" t="s">
        <v>8</v>
      </c>
      <c r="P10" s="246">
        <f>ROUNDUP(N10*10%,0)</f>
        <v>758</v>
      </c>
      <c r="Q10" s="245" t="s">
        <v>8</v>
      </c>
      <c r="R10" s="246">
        <f>ROUNDUP(N10*20%,0)</f>
        <v>1516</v>
      </c>
      <c r="S10" s="245" t="s">
        <v>5</v>
      </c>
      <c r="T10" s="246">
        <f>ROUNDUP(N10*30%,0)</f>
        <v>2273</v>
      </c>
      <c r="U10" s="247" t="s">
        <v>8</v>
      </c>
      <c r="V10" s="248">
        <v>847</v>
      </c>
      <c r="W10" s="244">
        <f>ROUNDDOWN(V10*10.17,0)</f>
        <v>8613</v>
      </c>
      <c r="X10" s="245" t="s">
        <v>8</v>
      </c>
      <c r="Y10" s="246">
        <f>ROUNDUP(W10*10%,0)</f>
        <v>862</v>
      </c>
      <c r="Z10" s="245" t="s">
        <v>8</v>
      </c>
      <c r="AA10" s="246">
        <f>ROUNDUP(W10*20%,0)</f>
        <v>1723</v>
      </c>
      <c r="AB10" s="249" t="s">
        <v>5</v>
      </c>
      <c r="AC10" s="246">
        <f>ROUNDUP(W10*30%,0)</f>
        <v>2584</v>
      </c>
      <c r="AD10" s="247" t="s">
        <v>8</v>
      </c>
      <c r="AE10" s="248">
        <v>847</v>
      </c>
      <c r="AF10" s="244">
        <f>ROUNDDOWN(AE10*10.17,0)</f>
        <v>8613</v>
      </c>
      <c r="AG10" s="245" t="s">
        <v>8</v>
      </c>
      <c r="AH10" s="246">
        <f>ROUNDUP(AF10*10%,0)</f>
        <v>862</v>
      </c>
      <c r="AI10" s="245" t="s">
        <v>8</v>
      </c>
      <c r="AJ10" s="246">
        <f>ROUNDUP(AF10*20%,0)</f>
        <v>1723</v>
      </c>
      <c r="AK10" s="245" t="s">
        <v>5</v>
      </c>
      <c r="AL10" s="246">
        <f>ROUNDUP(AF10*30%,0)</f>
        <v>2584</v>
      </c>
      <c r="AM10" s="247" t="s">
        <v>8</v>
      </c>
    </row>
    <row r="11" spans="2:39" ht="27" customHeight="1">
      <c r="B11" s="12" t="s">
        <v>10</v>
      </c>
      <c r="C11" s="13" t="s">
        <v>7</v>
      </c>
      <c r="D11" s="243">
        <v>815</v>
      </c>
      <c r="E11" s="244">
        <f>ROUNDDOWN(D11*10.17,0)</f>
        <v>8288</v>
      </c>
      <c r="F11" s="245" t="s">
        <v>5</v>
      </c>
      <c r="G11" s="246">
        <f>ROUNDUP(E11*10%,0)</f>
        <v>829</v>
      </c>
      <c r="H11" s="245" t="s">
        <v>5</v>
      </c>
      <c r="I11" s="246">
        <f>ROUNDUP(E11*20%,0)</f>
        <v>1658</v>
      </c>
      <c r="J11" s="245" t="s">
        <v>5</v>
      </c>
      <c r="K11" s="246">
        <f>ROUNDUP(E11*30%,0)</f>
        <v>2487</v>
      </c>
      <c r="L11" s="247" t="s">
        <v>8</v>
      </c>
      <c r="M11" s="243">
        <v>815</v>
      </c>
      <c r="N11" s="244">
        <f>ROUNDDOWN(M11*10.17,0)</f>
        <v>8288</v>
      </c>
      <c r="O11" s="245" t="s">
        <v>8</v>
      </c>
      <c r="P11" s="246">
        <f>ROUNDUP(N11*10%,0)</f>
        <v>829</v>
      </c>
      <c r="Q11" s="245" t="s">
        <v>8</v>
      </c>
      <c r="R11" s="246">
        <f>ROUNDUP(N11*20%,0)</f>
        <v>1658</v>
      </c>
      <c r="S11" s="245" t="s">
        <v>5</v>
      </c>
      <c r="T11" s="246">
        <f>ROUNDUP(N11*30%,0)</f>
        <v>2487</v>
      </c>
      <c r="U11" s="247" t="s">
        <v>8</v>
      </c>
      <c r="V11" s="248">
        <v>918</v>
      </c>
      <c r="W11" s="244">
        <f>ROUNDDOWN(V11*10.17,0)</f>
        <v>9336</v>
      </c>
      <c r="X11" s="245" t="s">
        <v>8</v>
      </c>
      <c r="Y11" s="246">
        <f>ROUNDUP(W11*10%,0)</f>
        <v>934</v>
      </c>
      <c r="Z11" s="245" t="s">
        <v>8</v>
      </c>
      <c r="AA11" s="246">
        <f>ROUNDUP(W11*20%,0)</f>
        <v>1868</v>
      </c>
      <c r="AB11" s="249" t="s">
        <v>5</v>
      </c>
      <c r="AC11" s="246">
        <f>ROUNDUP(W11*30%,0)</f>
        <v>2801</v>
      </c>
      <c r="AD11" s="247" t="s">
        <v>8</v>
      </c>
      <c r="AE11" s="248">
        <v>918</v>
      </c>
      <c r="AF11" s="244">
        <f>ROUNDDOWN(AE11*10.17,0)</f>
        <v>9336</v>
      </c>
      <c r="AG11" s="245" t="s">
        <v>8</v>
      </c>
      <c r="AH11" s="246">
        <f>ROUNDUP(AF11*10%,0)</f>
        <v>934</v>
      </c>
      <c r="AI11" s="245" t="s">
        <v>8</v>
      </c>
      <c r="AJ11" s="246">
        <f>ROUNDUP(AF11*20%,0)</f>
        <v>1868</v>
      </c>
      <c r="AK11" s="245" t="s">
        <v>5</v>
      </c>
      <c r="AL11" s="246">
        <f>ROUNDUP(AF11*30%,0)</f>
        <v>2801</v>
      </c>
      <c r="AM11" s="247" t="s">
        <v>8</v>
      </c>
    </row>
    <row r="12" spans="2:39" ht="27" customHeight="1" thickBot="1">
      <c r="B12" s="19" t="s">
        <v>11</v>
      </c>
      <c r="C12" s="20" t="s">
        <v>7</v>
      </c>
      <c r="D12" s="251">
        <v>884</v>
      </c>
      <c r="E12" s="252">
        <f>ROUNDDOWN(D12*10.17,0)</f>
        <v>8990</v>
      </c>
      <c r="F12" s="253" t="s">
        <v>5</v>
      </c>
      <c r="G12" s="254">
        <f>ROUNDUP(E12*10%,0)</f>
        <v>899</v>
      </c>
      <c r="H12" s="253" t="s">
        <v>5</v>
      </c>
      <c r="I12" s="254">
        <f>ROUNDUP(E12*20%,0)</f>
        <v>1798</v>
      </c>
      <c r="J12" s="253" t="s">
        <v>5</v>
      </c>
      <c r="K12" s="254">
        <f>ROUNDUP(E12*30%,0)</f>
        <v>2697</v>
      </c>
      <c r="L12" s="255" t="s">
        <v>8</v>
      </c>
      <c r="M12" s="251">
        <v>884</v>
      </c>
      <c r="N12" s="252">
        <f>ROUNDDOWN(M12*10.17,0)</f>
        <v>8990</v>
      </c>
      <c r="O12" s="253" t="s">
        <v>8</v>
      </c>
      <c r="P12" s="254">
        <f>ROUNDUP(N12*10%,0)</f>
        <v>899</v>
      </c>
      <c r="Q12" s="253" t="s">
        <v>8</v>
      </c>
      <c r="R12" s="254">
        <f>ROUNDUP(N12*20%,0)</f>
        <v>1798</v>
      </c>
      <c r="S12" s="253" t="s">
        <v>5</v>
      </c>
      <c r="T12" s="254">
        <f>ROUNDUP(N12*30%,0)</f>
        <v>2697</v>
      </c>
      <c r="U12" s="255" t="s">
        <v>8</v>
      </c>
      <c r="V12" s="256">
        <v>987</v>
      </c>
      <c r="W12" s="252">
        <f>ROUNDDOWN(V12*10.17,0)</f>
        <v>10037</v>
      </c>
      <c r="X12" s="253" t="s">
        <v>8</v>
      </c>
      <c r="Y12" s="254">
        <f>ROUNDUP(W12*10%,0)</f>
        <v>1004</v>
      </c>
      <c r="Z12" s="253" t="s">
        <v>8</v>
      </c>
      <c r="AA12" s="254">
        <f>ROUNDUP(W12*20%,0)</f>
        <v>2008</v>
      </c>
      <c r="AB12" s="257" t="s">
        <v>5</v>
      </c>
      <c r="AC12" s="254">
        <f>ROUNDUP(W12*30%,0)</f>
        <v>3012</v>
      </c>
      <c r="AD12" s="255" t="s">
        <v>8</v>
      </c>
      <c r="AE12" s="256">
        <v>987</v>
      </c>
      <c r="AF12" s="252">
        <f>ROUNDDOWN(AE12*10.17,0)</f>
        <v>10037</v>
      </c>
      <c r="AG12" s="253" t="s">
        <v>8</v>
      </c>
      <c r="AH12" s="254">
        <f>ROUNDUP(AF12*10%,0)</f>
        <v>1004</v>
      </c>
      <c r="AI12" s="253" t="s">
        <v>8</v>
      </c>
      <c r="AJ12" s="254">
        <f>ROUNDUP(AF12*20%,0)</f>
        <v>2008</v>
      </c>
      <c r="AK12" s="253" t="s">
        <v>5</v>
      </c>
      <c r="AL12" s="254">
        <f>ROUNDUP(AF12*30%,0)</f>
        <v>3012</v>
      </c>
      <c r="AM12" s="255" t="s">
        <v>8</v>
      </c>
    </row>
    <row r="13" spans="2:39" ht="9.75" customHeight="1">
      <c r="B13" s="66"/>
      <c r="C13" s="66"/>
      <c r="D13" s="134"/>
      <c r="E13" s="68"/>
      <c r="F13" s="68"/>
      <c r="G13" s="68"/>
      <c r="H13" s="68"/>
      <c r="I13" s="68"/>
      <c r="J13" s="68"/>
      <c r="K13" s="68"/>
      <c r="L13" s="68"/>
      <c r="M13" s="68"/>
      <c r="N13" s="68"/>
      <c r="O13" s="68"/>
      <c r="P13" s="68"/>
      <c r="Q13" s="68"/>
      <c r="R13" s="68"/>
      <c r="S13" s="68"/>
      <c r="T13" s="68"/>
      <c r="U13" s="68"/>
      <c r="V13" s="68"/>
      <c r="W13" s="68"/>
      <c r="X13" s="68"/>
      <c r="Y13" s="68"/>
      <c r="Z13" s="68"/>
      <c r="AA13" s="68"/>
      <c r="AB13" s="70"/>
      <c r="AC13" s="68"/>
      <c r="AD13" s="68"/>
      <c r="AE13" s="135"/>
      <c r="AF13" s="68"/>
      <c r="AG13" s="68"/>
      <c r="AH13" s="68"/>
      <c r="AI13" s="68"/>
      <c r="AJ13" s="68"/>
      <c r="AK13" s="68"/>
      <c r="AL13" s="68"/>
      <c r="AM13" s="68"/>
    </row>
    <row r="14" spans="2:39" s="349" customFormat="1" ht="19.5" customHeight="1">
      <c r="B14" s="620" t="s">
        <v>169</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350"/>
    </row>
    <row r="15" spans="2:39" s="349" customFormat="1" ht="39.75" customHeight="1">
      <c r="B15" s="620" t="s">
        <v>178</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350"/>
    </row>
    <row r="16" spans="2:39" s="349" customFormat="1" ht="19.5" customHeight="1">
      <c r="B16" s="620" t="s">
        <v>170</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350"/>
    </row>
    <row r="17" spans="2:38" ht="19.5" customHeight="1">
      <c r="B17" s="627" t="s">
        <v>167</v>
      </c>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row>
    <row r="18" spans="2:38" ht="19.5" customHeight="1">
      <c r="B18" s="627" t="s">
        <v>168</v>
      </c>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row>
    <row r="19" spans="2:38" ht="19.5" customHeight="1">
      <c r="B19" s="620" t="s">
        <v>172</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row>
    <row r="20" spans="2:38" ht="19.5" customHeight="1">
      <c r="B20" s="628" t="s">
        <v>171</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row>
    <row r="21" spans="2:37" ht="9" customHeight="1">
      <c r="B21" s="66"/>
      <c r="C21" s="66"/>
      <c r="D21" s="67"/>
      <c r="E21" s="68"/>
      <c r="F21" s="68"/>
      <c r="G21" s="68"/>
      <c r="H21" s="68"/>
      <c r="I21" s="68"/>
      <c r="J21" s="68"/>
      <c r="K21" s="68"/>
      <c r="L21" s="68"/>
      <c r="M21" s="69"/>
      <c r="N21" s="68"/>
      <c r="O21" s="68"/>
      <c r="P21" s="68"/>
      <c r="Q21" s="68"/>
      <c r="R21" s="68"/>
      <c r="S21" s="68"/>
      <c r="T21" s="68"/>
      <c r="U21" s="68"/>
      <c r="V21" s="69"/>
      <c r="W21" s="68"/>
      <c r="X21" s="68"/>
      <c r="Y21" s="68"/>
      <c r="Z21" s="68"/>
      <c r="AA21" s="68"/>
      <c r="AB21" s="70"/>
      <c r="AC21" s="70"/>
      <c r="AD21" s="70"/>
      <c r="AE21" s="71"/>
      <c r="AF21" s="68"/>
      <c r="AG21" s="68"/>
      <c r="AH21" s="68"/>
      <c r="AI21" s="68"/>
      <c r="AJ21" s="68"/>
      <c r="AK21" s="68"/>
    </row>
    <row r="22" ht="15" customHeight="1">
      <c r="B22" s="72" t="s">
        <v>12</v>
      </c>
    </row>
    <row r="23" spans="2:39" ht="18.75" customHeight="1">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1"/>
      <c r="AA23" s="532" t="s">
        <v>72</v>
      </c>
      <c r="AB23" s="530"/>
      <c r="AC23" s="530"/>
      <c r="AD23" s="530"/>
      <c r="AE23" s="531"/>
      <c r="AF23" s="533" t="s">
        <v>75</v>
      </c>
      <c r="AG23" s="534"/>
      <c r="AH23" s="693" t="s">
        <v>71</v>
      </c>
      <c r="AI23" s="694"/>
      <c r="AJ23" s="694"/>
      <c r="AK23" s="694"/>
      <c r="AL23" s="694"/>
      <c r="AM23" s="695"/>
    </row>
    <row r="24" spans="2:39" ht="13.5" thickBo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7"/>
      <c r="AA24" s="538" t="s">
        <v>164</v>
      </c>
      <c r="AB24" s="539"/>
      <c r="AC24" s="539"/>
      <c r="AD24" s="539"/>
      <c r="AE24" s="540"/>
      <c r="AF24" s="541" t="s">
        <v>74</v>
      </c>
      <c r="AG24" s="542"/>
      <c r="AH24" s="625" t="s">
        <v>65</v>
      </c>
      <c r="AI24" s="625"/>
      <c r="AJ24" s="625" t="s">
        <v>66</v>
      </c>
      <c r="AK24" s="676"/>
      <c r="AL24" s="722" t="s">
        <v>112</v>
      </c>
      <c r="AM24" s="723"/>
    </row>
    <row r="25" spans="2:39" ht="24.75" customHeight="1" thickTop="1">
      <c r="B25" s="612" t="s">
        <v>179</v>
      </c>
      <c r="C25" s="613"/>
      <c r="D25" s="613"/>
      <c r="E25" s="614"/>
      <c r="F25" s="58"/>
      <c r="G25" s="85"/>
      <c r="H25" s="85"/>
      <c r="I25" s="609" t="s">
        <v>14</v>
      </c>
      <c r="J25" s="609"/>
      <c r="K25" s="609"/>
      <c r="L25" s="609"/>
      <c r="M25" s="609"/>
      <c r="N25" s="609"/>
      <c r="O25" s="609"/>
      <c r="P25" s="609"/>
      <c r="Q25" s="609"/>
      <c r="R25" s="609"/>
      <c r="S25" s="609"/>
      <c r="T25" s="609"/>
      <c r="U25" s="609"/>
      <c r="V25" s="609"/>
      <c r="W25" s="609"/>
      <c r="X25" s="609"/>
      <c r="Y25" s="77"/>
      <c r="Z25" s="77"/>
      <c r="AA25" s="59"/>
      <c r="AB25" s="610" t="s">
        <v>15</v>
      </c>
      <c r="AC25" s="610"/>
      <c r="AD25" s="610"/>
      <c r="AE25" s="611"/>
      <c r="AF25" s="60">
        <f aca="true" t="shared" si="0" ref="AF25:AF57">ROUNDDOWN(AB25*10.17,0)</f>
        <v>122</v>
      </c>
      <c r="AG25" s="61" t="s">
        <v>5</v>
      </c>
      <c r="AH25" s="92">
        <f>ROUNDUP(AF25*10%,0)</f>
        <v>13</v>
      </c>
      <c r="AI25" s="61" t="s">
        <v>8</v>
      </c>
      <c r="AJ25" s="62">
        <f>ROUNDUP(AF25*20%,0)</f>
        <v>25</v>
      </c>
      <c r="AK25" s="113" t="s">
        <v>5</v>
      </c>
      <c r="AL25" s="133">
        <f>ROUNDUP(AF25*30%,0)</f>
        <v>37</v>
      </c>
      <c r="AM25" s="139" t="s">
        <v>5</v>
      </c>
    </row>
    <row r="26" spans="2:39" ht="24.75" customHeight="1">
      <c r="B26" s="523" t="s">
        <v>59</v>
      </c>
      <c r="C26" s="524"/>
      <c r="D26" s="524"/>
      <c r="E26" s="525"/>
      <c r="F26" s="32"/>
      <c r="G26" s="78"/>
      <c r="H26" s="78"/>
      <c r="I26" s="526" t="s">
        <v>14</v>
      </c>
      <c r="J26" s="526"/>
      <c r="K26" s="526"/>
      <c r="L26" s="526"/>
      <c r="M26" s="526"/>
      <c r="N26" s="526"/>
      <c r="O26" s="526"/>
      <c r="P26" s="526"/>
      <c r="Q26" s="526"/>
      <c r="R26" s="526"/>
      <c r="S26" s="526"/>
      <c r="T26" s="526"/>
      <c r="U26" s="526"/>
      <c r="V26" s="526"/>
      <c r="W26" s="526"/>
      <c r="X26" s="526"/>
      <c r="Y26" s="84"/>
      <c r="Z26" s="84"/>
      <c r="AA26" s="74"/>
      <c r="AB26" s="449" t="s">
        <v>60</v>
      </c>
      <c r="AC26" s="449"/>
      <c r="AD26" s="449"/>
      <c r="AE26" s="598"/>
      <c r="AF26" s="34">
        <f t="shared" si="0"/>
        <v>569</v>
      </c>
      <c r="AG26" s="40" t="s">
        <v>5</v>
      </c>
      <c r="AH26" s="93">
        <f aca="true" t="shared" si="1" ref="AH26:AH57">ROUNDUP(AF26*10%,0)</f>
        <v>57</v>
      </c>
      <c r="AI26" s="40" t="s">
        <v>8</v>
      </c>
      <c r="AJ26" s="64">
        <f aca="true" t="shared" si="2" ref="AJ26:AJ57">ROUNDUP(AF26*20%,0)</f>
        <v>114</v>
      </c>
      <c r="AK26" s="114" t="s">
        <v>5</v>
      </c>
      <c r="AL26" s="131">
        <f>ROUNDUP(AF26*30%,0)</f>
        <v>171</v>
      </c>
      <c r="AM26" s="120" t="s">
        <v>8</v>
      </c>
    </row>
    <row r="27" spans="2:39" ht="24.75" customHeight="1">
      <c r="B27" s="602" t="s">
        <v>16</v>
      </c>
      <c r="C27" s="603"/>
      <c r="D27" s="603"/>
      <c r="E27" s="575"/>
      <c r="F27" s="161"/>
      <c r="G27" s="82"/>
      <c r="H27" s="82"/>
      <c r="I27" s="571" t="s">
        <v>14</v>
      </c>
      <c r="J27" s="530"/>
      <c r="K27" s="530"/>
      <c r="L27" s="530"/>
      <c r="M27" s="530"/>
      <c r="N27" s="530"/>
      <c r="O27" s="530"/>
      <c r="P27" s="530"/>
      <c r="Q27" s="530"/>
      <c r="R27" s="530"/>
      <c r="S27" s="530"/>
      <c r="T27" s="530"/>
      <c r="U27" s="530"/>
      <c r="V27" s="530"/>
      <c r="W27" s="530"/>
      <c r="X27" s="530"/>
      <c r="Y27" s="138"/>
      <c r="Z27" s="138"/>
      <c r="AA27" s="162"/>
      <c r="AB27" s="604" t="s">
        <v>18</v>
      </c>
      <c r="AC27" s="604"/>
      <c r="AD27" s="604"/>
      <c r="AE27" s="605"/>
      <c r="AF27" s="163">
        <f t="shared" si="0"/>
        <v>40</v>
      </c>
      <c r="AG27" s="42" t="s">
        <v>5</v>
      </c>
      <c r="AH27" s="95">
        <f t="shared" si="1"/>
        <v>4</v>
      </c>
      <c r="AI27" s="42" t="s">
        <v>8</v>
      </c>
      <c r="AJ27" s="164">
        <f t="shared" si="2"/>
        <v>8</v>
      </c>
      <c r="AK27" s="165" t="s">
        <v>5</v>
      </c>
      <c r="AL27" s="157">
        <f aca="true" t="shared" si="3" ref="AL27:AL57">ROUNDUP(AF27*30%,0)</f>
        <v>12</v>
      </c>
      <c r="AM27" s="143" t="s">
        <v>8</v>
      </c>
    </row>
    <row r="28" spans="2:39" ht="24.75" customHeight="1">
      <c r="B28" s="588" t="s">
        <v>19</v>
      </c>
      <c r="C28" s="599"/>
      <c r="D28" s="599"/>
      <c r="E28" s="600"/>
      <c r="F28" s="145"/>
      <c r="G28" s="144"/>
      <c r="H28" s="144"/>
      <c r="I28" s="552" t="s">
        <v>14</v>
      </c>
      <c r="J28" s="601"/>
      <c r="K28" s="601"/>
      <c r="L28" s="601"/>
      <c r="M28" s="601"/>
      <c r="N28" s="601"/>
      <c r="O28" s="601"/>
      <c r="P28" s="601"/>
      <c r="Q28" s="601"/>
      <c r="R28" s="601"/>
      <c r="S28" s="601"/>
      <c r="T28" s="601"/>
      <c r="U28" s="601"/>
      <c r="V28" s="601"/>
      <c r="W28" s="601"/>
      <c r="X28" s="601"/>
      <c r="Y28" s="155"/>
      <c r="Z28" s="155"/>
      <c r="AA28" s="156"/>
      <c r="AB28" s="554" t="s">
        <v>20</v>
      </c>
      <c r="AC28" s="554"/>
      <c r="AD28" s="554"/>
      <c r="AE28" s="591"/>
      <c r="AF28" s="148">
        <f t="shared" si="0"/>
        <v>81</v>
      </c>
      <c r="AG28" s="149" t="s">
        <v>5</v>
      </c>
      <c r="AH28" s="150">
        <f t="shared" si="1"/>
        <v>9</v>
      </c>
      <c r="AI28" s="149" t="s">
        <v>8</v>
      </c>
      <c r="AJ28" s="151">
        <f t="shared" si="2"/>
        <v>17</v>
      </c>
      <c r="AK28" s="152" t="s">
        <v>5</v>
      </c>
      <c r="AL28" s="158">
        <f t="shared" si="3"/>
        <v>25</v>
      </c>
      <c r="AM28" s="154" t="s">
        <v>8</v>
      </c>
    </row>
    <row r="29" spans="2:39" ht="24.75" customHeight="1">
      <c r="B29" s="588" t="s">
        <v>95</v>
      </c>
      <c r="C29" s="589"/>
      <c r="D29" s="589"/>
      <c r="E29" s="590"/>
      <c r="F29" s="145"/>
      <c r="G29" s="144"/>
      <c r="H29" s="144"/>
      <c r="I29" s="552" t="s">
        <v>14</v>
      </c>
      <c r="J29" s="553"/>
      <c r="K29" s="553"/>
      <c r="L29" s="553"/>
      <c r="M29" s="553"/>
      <c r="N29" s="553"/>
      <c r="O29" s="553"/>
      <c r="P29" s="553"/>
      <c r="Q29" s="553"/>
      <c r="R29" s="553"/>
      <c r="S29" s="553"/>
      <c r="T29" s="553"/>
      <c r="U29" s="553"/>
      <c r="V29" s="553"/>
      <c r="W29" s="553"/>
      <c r="X29" s="553"/>
      <c r="Y29" s="146"/>
      <c r="Z29" s="146"/>
      <c r="AA29" s="147"/>
      <c r="AB29" s="554" t="s">
        <v>44</v>
      </c>
      <c r="AC29" s="554"/>
      <c r="AD29" s="554"/>
      <c r="AE29" s="591"/>
      <c r="AF29" s="187">
        <f t="shared" si="0"/>
        <v>122</v>
      </c>
      <c r="AG29" s="188" t="s">
        <v>5</v>
      </c>
      <c r="AH29" s="189">
        <f t="shared" si="1"/>
        <v>13</v>
      </c>
      <c r="AI29" s="188" t="s">
        <v>8</v>
      </c>
      <c r="AJ29" s="190">
        <f t="shared" si="2"/>
        <v>25</v>
      </c>
      <c r="AK29" s="191" t="s">
        <v>5</v>
      </c>
      <c r="AL29" s="158">
        <f t="shared" si="3"/>
        <v>37</v>
      </c>
      <c r="AM29" s="154" t="s">
        <v>8</v>
      </c>
    </row>
    <row r="30" spans="2:39" ht="24.75" customHeight="1">
      <c r="B30" s="588" t="s">
        <v>96</v>
      </c>
      <c r="C30" s="589"/>
      <c r="D30" s="589"/>
      <c r="E30" s="590"/>
      <c r="F30" s="145"/>
      <c r="G30" s="144"/>
      <c r="H30" s="144"/>
      <c r="I30" s="552" t="s">
        <v>14</v>
      </c>
      <c r="J30" s="553"/>
      <c r="K30" s="553"/>
      <c r="L30" s="553"/>
      <c r="M30" s="553"/>
      <c r="N30" s="553"/>
      <c r="O30" s="553"/>
      <c r="P30" s="553"/>
      <c r="Q30" s="553"/>
      <c r="R30" s="553"/>
      <c r="S30" s="553"/>
      <c r="T30" s="553"/>
      <c r="U30" s="553"/>
      <c r="V30" s="553"/>
      <c r="W30" s="553"/>
      <c r="X30" s="553"/>
      <c r="Y30" s="146"/>
      <c r="Z30" s="146"/>
      <c r="AA30" s="147"/>
      <c r="AB30" s="554" t="s">
        <v>47</v>
      </c>
      <c r="AC30" s="554"/>
      <c r="AD30" s="554"/>
      <c r="AE30" s="591"/>
      <c r="AF30" s="187">
        <f t="shared" si="0"/>
        <v>61</v>
      </c>
      <c r="AG30" s="188" t="s">
        <v>5</v>
      </c>
      <c r="AH30" s="189">
        <f t="shared" si="1"/>
        <v>7</v>
      </c>
      <c r="AI30" s="188" t="s">
        <v>8</v>
      </c>
      <c r="AJ30" s="190">
        <f t="shared" si="2"/>
        <v>13</v>
      </c>
      <c r="AK30" s="192" t="s">
        <v>5</v>
      </c>
      <c r="AL30" s="158">
        <f t="shared" si="3"/>
        <v>19</v>
      </c>
      <c r="AM30" s="154" t="s">
        <v>8</v>
      </c>
    </row>
    <row r="31" spans="2:39" ht="24.75" customHeight="1">
      <c r="B31" s="588" t="s">
        <v>97</v>
      </c>
      <c r="C31" s="589"/>
      <c r="D31" s="589"/>
      <c r="E31" s="590"/>
      <c r="F31" s="145"/>
      <c r="G31" s="144"/>
      <c r="H31" s="144"/>
      <c r="I31" s="552" t="s">
        <v>14</v>
      </c>
      <c r="J31" s="553"/>
      <c r="K31" s="553"/>
      <c r="L31" s="553"/>
      <c r="M31" s="553"/>
      <c r="N31" s="553"/>
      <c r="O31" s="553"/>
      <c r="P31" s="553"/>
      <c r="Q31" s="553"/>
      <c r="R31" s="553"/>
      <c r="S31" s="553"/>
      <c r="T31" s="553"/>
      <c r="U31" s="553"/>
      <c r="V31" s="553"/>
      <c r="W31" s="553"/>
      <c r="X31" s="553"/>
      <c r="Y31" s="146"/>
      <c r="Z31" s="146"/>
      <c r="AA31" s="147"/>
      <c r="AB31" s="554" t="s">
        <v>33</v>
      </c>
      <c r="AC31" s="554"/>
      <c r="AD31" s="554"/>
      <c r="AE31" s="591"/>
      <c r="AF31" s="187">
        <f t="shared" si="0"/>
        <v>233</v>
      </c>
      <c r="AG31" s="188" t="s">
        <v>5</v>
      </c>
      <c r="AH31" s="189">
        <f t="shared" si="1"/>
        <v>24</v>
      </c>
      <c r="AI31" s="188" t="s">
        <v>8</v>
      </c>
      <c r="AJ31" s="190">
        <f t="shared" si="2"/>
        <v>47</v>
      </c>
      <c r="AK31" s="191" t="s">
        <v>5</v>
      </c>
      <c r="AL31" s="158">
        <f t="shared" si="3"/>
        <v>70</v>
      </c>
      <c r="AM31" s="154" t="s">
        <v>8</v>
      </c>
    </row>
    <row r="32" spans="2:39" ht="24.75" customHeight="1">
      <c r="B32" s="592" t="s">
        <v>98</v>
      </c>
      <c r="C32" s="593"/>
      <c r="D32" s="593"/>
      <c r="E32" s="594"/>
      <c r="F32" s="43"/>
      <c r="G32" s="83"/>
      <c r="H32" s="83"/>
      <c r="I32" s="569" t="s">
        <v>14</v>
      </c>
      <c r="J32" s="595"/>
      <c r="K32" s="595"/>
      <c r="L32" s="595"/>
      <c r="M32" s="595"/>
      <c r="N32" s="595"/>
      <c r="O32" s="595"/>
      <c r="P32" s="595"/>
      <c r="Q32" s="595"/>
      <c r="R32" s="595"/>
      <c r="S32" s="595"/>
      <c r="T32" s="595"/>
      <c r="U32" s="595"/>
      <c r="V32" s="595"/>
      <c r="W32" s="595"/>
      <c r="X32" s="595"/>
      <c r="Y32" s="193"/>
      <c r="Z32" s="193"/>
      <c r="AA32" s="194"/>
      <c r="AB32" s="567" t="s">
        <v>86</v>
      </c>
      <c r="AC32" s="567"/>
      <c r="AD32" s="567"/>
      <c r="AE32" s="568"/>
      <c r="AF32" s="195">
        <f t="shared" si="0"/>
        <v>132</v>
      </c>
      <c r="AG32" s="196" t="s">
        <v>5</v>
      </c>
      <c r="AH32" s="197">
        <f t="shared" si="1"/>
        <v>14</v>
      </c>
      <c r="AI32" s="196" t="s">
        <v>8</v>
      </c>
      <c r="AJ32" s="198">
        <f t="shared" si="2"/>
        <v>27</v>
      </c>
      <c r="AK32" s="199" t="s">
        <v>5</v>
      </c>
      <c r="AL32" s="132">
        <f t="shared" si="3"/>
        <v>40</v>
      </c>
      <c r="AM32" s="126" t="s">
        <v>8</v>
      </c>
    </row>
    <row r="33" spans="2:39" ht="24.75" customHeight="1">
      <c r="B33" s="523" t="s">
        <v>61</v>
      </c>
      <c r="C33" s="524"/>
      <c r="D33" s="524"/>
      <c r="E33" s="525"/>
      <c r="F33" s="32"/>
      <c r="G33" s="78"/>
      <c r="H33" s="78"/>
      <c r="I33" s="526" t="s">
        <v>14</v>
      </c>
      <c r="J33" s="526"/>
      <c r="K33" s="526"/>
      <c r="L33" s="526"/>
      <c r="M33" s="526"/>
      <c r="N33" s="526"/>
      <c r="O33" s="526"/>
      <c r="P33" s="526"/>
      <c r="Q33" s="526"/>
      <c r="R33" s="526"/>
      <c r="S33" s="526"/>
      <c r="T33" s="526"/>
      <c r="U33" s="526"/>
      <c r="V33" s="526"/>
      <c r="W33" s="526"/>
      <c r="X33" s="526"/>
      <c r="Y33" s="84"/>
      <c r="Z33" s="84"/>
      <c r="AA33" s="74"/>
      <c r="AB33" s="449" t="s">
        <v>85</v>
      </c>
      <c r="AC33" s="449"/>
      <c r="AD33" s="449"/>
      <c r="AE33" s="598"/>
      <c r="AF33" s="215">
        <f t="shared" si="0"/>
        <v>589</v>
      </c>
      <c r="AG33" s="232" t="s">
        <v>5</v>
      </c>
      <c r="AH33" s="233">
        <f t="shared" si="1"/>
        <v>59</v>
      </c>
      <c r="AI33" s="232" t="s">
        <v>8</v>
      </c>
      <c r="AJ33" s="264">
        <f t="shared" si="2"/>
        <v>118</v>
      </c>
      <c r="AK33" s="265" t="s">
        <v>5</v>
      </c>
      <c r="AL33" s="131">
        <f t="shared" si="3"/>
        <v>177</v>
      </c>
      <c r="AM33" s="120" t="s">
        <v>8</v>
      </c>
    </row>
    <row r="34" spans="2:39" ht="24.75" customHeight="1">
      <c r="B34" s="562" t="s">
        <v>136</v>
      </c>
      <c r="C34" s="596"/>
      <c r="D34" s="596"/>
      <c r="E34" s="597"/>
      <c r="F34" s="36"/>
      <c r="G34" s="80"/>
      <c r="H34" s="80"/>
      <c r="I34" s="571" t="s">
        <v>118</v>
      </c>
      <c r="J34" s="579"/>
      <c r="K34" s="579"/>
      <c r="L34" s="579"/>
      <c r="M34" s="579"/>
      <c r="N34" s="579"/>
      <c r="O34" s="579"/>
      <c r="P34" s="579"/>
      <c r="Q34" s="579"/>
      <c r="R34" s="579"/>
      <c r="S34" s="579"/>
      <c r="T34" s="579"/>
      <c r="U34" s="579"/>
      <c r="V34" s="579"/>
      <c r="W34" s="579"/>
      <c r="X34" s="579"/>
      <c r="Y34" s="140"/>
      <c r="Z34" s="140"/>
      <c r="AA34" s="141"/>
      <c r="AB34" s="580" t="s">
        <v>86</v>
      </c>
      <c r="AC34" s="580"/>
      <c r="AD34" s="580"/>
      <c r="AE34" s="581"/>
      <c r="AF34" s="200">
        <f t="shared" si="0"/>
        <v>132</v>
      </c>
      <c r="AG34" s="201" t="s">
        <v>5</v>
      </c>
      <c r="AH34" s="202">
        <f t="shared" si="1"/>
        <v>14</v>
      </c>
      <c r="AI34" s="201" t="s">
        <v>8</v>
      </c>
      <c r="AJ34" s="203">
        <f t="shared" si="2"/>
        <v>27</v>
      </c>
      <c r="AK34" s="204" t="s">
        <v>5</v>
      </c>
      <c r="AL34" s="157">
        <f t="shared" si="3"/>
        <v>40</v>
      </c>
      <c r="AM34" s="143" t="s">
        <v>8</v>
      </c>
    </row>
    <row r="35" spans="2:39" ht="24.75" customHeight="1">
      <c r="B35" s="588" t="s">
        <v>137</v>
      </c>
      <c r="C35" s="589"/>
      <c r="D35" s="589"/>
      <c r="E35" s="590"/>
      <c r="F35" s="145"/>
      <c r="G35" s="144"/>
      <c r="H35" s="144"/>
      <c r="I35" s="552" t="s">
        <v>118</v>
      </c>
      <c r="J35" s="553"/>
      <c r="K35" s="553"/>
      <c r="L35" s="553"/>
      <c r="M35" s="553"/>
      <c r="N35" s="553"/>
      <c r="O35" s="553"/>
      <c r="P35" s="553"/>
      <c r="Q35" s="553"/>
      <c r="R35" s="553"/>
      <c r="S35" s="553"/>
      <c r="T35" s="553"/>
      <c r="U35" s="553"/>
      <c r="V35" s="553"/>
      <c r="W35" s="553"/>
      <c r="X35" s="553"/>
      <c r="Y35" s="146"/>
      <c r="Z35" s="146"/>
      <c r="AA35" s="147"/>
      <c r="AB35" s="554" t="s">
        <v>21</v>
      </c>
      <c r="AC35" s="554"/>
      <c r="AD35" s="554"/>
      <c r="AE35" s="591"/>
      <c r="AF35" s="187">
        <f t="shared" si="0"/>
        <v>183</v>
      </c>
      <c r="AG35" s="188" t="s">
        <v>5</v>
      </c>
      <c r="AH35" s="189">
        <f t="shared" si="1"/>
        <v>19</v>
      </c>
      <c r="AI35" s="188" t="s">
        <v>8</v>
      </c>
      <c r="AJ35" s="190">
        <f t="shared" si="2"/>
        <v>37</v>
      </c>
      <c r="AK35" s="192" t="s">
        <v>5</v>
      </c>
      <c r="AL35" s="158">
        <f t="shared" si="3"/>
        <v>55</v>
      </c>
      <c r="AM35" s="154" t="s">
        <v>8</v>
      </c>
    </row>
    <row r="36" spans="2:39" ht="24.75" customHeight="1">
      <c r="B36" s="588" t="s">
        <v>101</v>
      </c>
      <c r="C36" s="589"/>
      <c r="D36" s="589"/>
      <c r="E36" s="590"/>
      <c r="F36" s="145"/>
      <c r="G36" s="144"/>
      <c r="H36" s="144"/>
      <c r="I36" s="552" t="s">
        <v>117</v>
      </c>
      <c r="J36" s="553"/>
      <c r="K36" s="553"/>
      <c r="L36" s="553"/>
      <c r="M36" s="553"/>
      <c r="N36" s="553"/>
      <c r="O36" s="553"/>
      <c r="P36" s="553"/>
      <c r="Q36" s="553"/>
      <c r="R36" s="553"/>
      <c r="S36" s="553"/>
      <c r="T36" s="553"/>
      <c r="U36" s="553"/>
      <c r="V36" s="553"/>
      <c r="W36" s="553"/>
      <c r="X36" s="553"/>
      <c r="Y36" s="146"/>
      <c r="Z36" s="146"/>
      <c r="AA36" s="147"/>
      <c r="AB36" s="554" t="s">
        <v>103</v>
      </c>
      <c r="AC36" s="554"/>
      <c r="AD36" s="554"/>
      <c r="AE36" s="591"/>
      <c r="AF36" s="187">
        <f t="shared" si="0"/>
        <v>152</v>
      </c>
      <c r="AG36" s="188" t="s">
        <v>5</v>
      </c>
      <c r="AH36" s="189">
        <f t="shared" si="1"/>
        <v>16</v>
      </c>
      <c r="AI36" s="188" t="s">
        <v>8</v>
      </c>
      <c r="AJ36" s="190">
        <f t="shared" si="2"/>
        <v>31</v>
      </c>
      <c r="AK36" s="192" t="s">
        <v>5</v>
      </c>
      <c r="AL36" s="158">
        <f t="shared" si="3"/>
        <v>46</v>
      </c>
      <c r="AM36" s="154" t="s">
        <v>8</v>
      </c>
    </row>
    <row r="37" spans="2:39" ht="24.75" customHeight="1">
      <c r="B37" s="592" t="s">
        <v>102</v>
      </c>
      <c r="C37" s="593"/>
      <c r="D37" s="593"/>
      <c r="E37" s="594"/>
      <c r="F37" s="43"/>
      <c r="G37" s="83"/>
      <c r="H37" s="83"/>
      <c r="I37" s="569" t="s">
        <v>118</v>
      </c>
      <c r="J37" s="595"/>
      <c r="K37" s="595"/>
      <c r="L37" s="595"/>
      <c r="M37" s="595"/>
      <c r="N37" s="595"/>
      <c r="O37" s="595"/>
      <c r="P37" s="595"/>
      <c r="Q37" s="595"/>
      <c r="R37" s="595"/>
      <c r="S37" s="595"/>
      <c r="T37" s="595"/>
      <c r="U37" s="595"/>
      <c r="V37" s="595"/>
      <c r="W37" s="595"/>
      <c r="X37" s="595"/>
      <c r="Y37" s="193"/>
      <c r="Z37" s="193"/>
      <c r="AA37" s="194"/>
      <c r="AB37" s="567" t="s">
        <v>104</v>
      </c>
      <c r="AC37" s="567"/>
      <c r="AD37" s="567"/>
      <c r="AE37" s="568"/>
      <c r="AF37" s="195">
        <f t="shared" si="0"/>
        <v>203</v>
      </c>
      <c r="AG37" s="196" t="s">
        <v>5</v>
      </c>
      <c r="AH37" s="197">
        <f t="shared" si="1"/>
        <v>21</v>
      </c>
      <c r="AI37" s="196" t="s">
        <v>8</v>
      </c>
      <c r="AJ37" s="198">
        <f t="shared" si="2"/>
        <v>41</v>
      </c>
      <c r="AK37" s="199" t="s">
        <v>5</v>
      </c>
      <c r="AL37" s="132">
        <f t="shared" si="3"/>
        <v>61</v>
      </c>
      <c r="AM37" s="126" t="s">
        <v>8</v>
      </c>
    </row>
    <row r="38" spans="2:39" s="284" customFormat="1" ht="24.75" customHeight="1">
      <c r="B38" s="400" t="s">
        <v>132</v>
      </c>
      <c r="C38" s="401"/>
      <c r="D38" s="401"/>
      <c r="E38" s="401"/>
      <c r="F38" s="278"/>
      <c r="G38" s="351"/>
      <c r="H38" s="351"/>
      <c r="I38" s="401" t="s">
        <v>135</v>
      </c>
      <c r="J38" s="402"/>
      <c r="K38" s="402"/>
      <c r="L38" s="402"/>
      <c r="M38" s="402"/>
      <c r="N38" s="402"/>
      <c r="O38" s="402"/>
      <c r="P38" s="402"/>
      <c r="Q38" s="402"/>
      <c r="R38" s="402"/>
      <c r="S38" s="402"/>
      <c r="T38" s="402"/>
      <c r="U38" s="402"/>
      <c r="V38" s="402"/>
      <c r="W38" s="402"/>
      <c r="X38" s="402"/>
      <c r="Y38" s="352"/>
      <c r="Z38" s="352"/>
      <c r="AA38" s="281"/>
      <c r="AB38" s="403" t="s">
        <v>133</v>
      </c>
      <c r="AC38" s="403"/>
      <c r="AD38" s="403"/>
      <c r="AE38" s="424"/>
      <c r="AF38" s="37">
        <f t="shared" si="0"/>
        <v>1017</v>
      </c>
      <c r="AG38" s="38" t="s">
        <v>5</v>
      </c>
      <c r="AH38" s="97">
        <f t="shared" si="1"/>
        <v>102</v>
      </c>
      <c r="AI38" s="38" t="s">
        <v>8</v>
      </c>
      <c r="AJ38" s="39">
        <f t="shared" si="2"/>
        <v>204</v>
      </c>
      <c r="AK38" s="118" t="s">
        <v>5</v>
      </c>
      <c r="AL38" s="344">
        <f t="shared" si="3"/>
        <v>306</v>
      </c>
      <c r="AM38" s="283" t="s">
        <v>8</v>
      </c>
    </row>
    <row r="39" spans="2:39" s="284" customFormat="1" ht="40.5" customHeight="1">
      <c r="B39" s="472" t="s">
        <v>183</v>
      </c>
      <c r="C39" s="473"/>
      <c r="D39" s="473"/>
      <c r="E39" s="473"/>
      <c r="F39" s="285"/>
      <c r="G39" s="353"/>
      <c r="H39" s="353"/>
      <c r="I39" s="473" t="s">
        <v>115</v>
      </c>
      <c r="J39" s="474"/>
      <c r="K39" s="474"/>
      <c r="L39" s="474"/>
      <c r="M39" s="474"/>
      <c r="N39" s="474"/>
      <c r="O39" s="474"/>
      <c r="P39" s="474"/>
      <c r="Q39" s="474"/>
      <c r="R39" s="474"/>
      <c r="S39" s="474"/>
      <c r="T39" s="474"/>
      <c r="U39" s="474"/>
      <c r="V39" s="474"/>
      <c r="W39" s="474"/>
      <c r="X39" s="474"/>
      <c r="Y39" s="354"/>
      <c r="Z39" s="354"/>
      <c r="AA39" s="288"/>
      <c r="AB39" s="485" t="s">
        <v>134</v>
      </c>
      <c r="AC39" s="485"/>
      <c r="AD39" s="485"/>
      <c r="AE39" s="486"/>
      <c r="AF39" s="289">
        <f t="shared" si="0"/>
        <v>2034</v>
      </c>
      <c r="AG39" s="290" t="s">
        <v>5</v>
      </c>
      <c r="AH39" s="291">
        <f>ROUNDUP(AF39*10%,0)</f>
        <v>204</v>
      </c>
      <c r="AI39" s="290" t="s">
        <v>8</v>
      </c>
      <c r="AJ39" s="292">
        <f>ROUNDUP(AF39*20%,0)</f>
        <v>407</v>
      </c>
      <c r="AK39" s="293" t="s">
        <v>5</v>
      </c>
      <c r="AL39" s="379">
        <f>ROUNDUP(AF39*30%,0)</f>
        <v>611</v>
      </c>
      <c r="AM39" s="295" t="s">
        <v>8</v>
      </c>
    </row>
    <row r="40" spans="2:39" s="284" customFormat="1" ht="40.5" customHeight="1">
      <c r="B40" s="421" t="s">
        <v>184</v>
      </c>
      <c r="C40" s="422"/>
      <c r="D40" s="422"/>
      <c r="E40" s="422"/>
      <c r="F40" s="296"/>
      <c r="G40" s="357"/>
      <c r="H40" s="357"/>
      <c r="I40" s="422" t="s">
        <v>115</v>
      </c>
      <c r="J40" s="423"/>
      <c r="K40" s="423"/>
      <c r="L40" s="423"/>
      <c r="M40" s="423"/>
      <c r="N40" s="423"/>
      <c r="O40" s="423"/>
      <c r="P40" s="423"/>
      <c r="Q40" s="423"/>
      <c r="R40" s="423"/>
      <c r="S40" s="423"/>
      <c r="T40" s="423"/>
      <c r="U40" s="423"/>
      <c r="V40" s="423"/>
      <c r="W40" s="423"/>
      <c r="X40" s="423"/>
      <c r="Y40" s="358"/>
      <c r="Z40" s="358"/>
      <c r="AA40" s="299"/>
      <c r="AB40" s="398" t="s">
        <v>133</v>
      </c>
      <c r="AC40" s="398"/>
      <c r="AD40" s="398"/>
      <c r="AE40" s="399"/>
      <c r="AF40" s="300">
        <f t="shared" si="0"/>
        <v>1017</v>
      </c>
      <c r="AG40" s="301" t="s">
        <v>5</v>
      </c>
      <c r="AH40" s="302">
        <f t="shared" si="1"/>
        <v>102</v>
      </c>
      <c r="AI40" s="301" t="s">
        <v>8</v>
      </c>
      <c r="AJ40" s="303">
        <f t="shared" si="2"/>
        <v>204</v>
      </c>
      <c r="AK40" s="304" t="s">
        <v>5</v>
      </c>
      <c r="AL40" s="345">
        <f t="shared" si="3"/>
        <v>306</v>
      </c>
      <c r="AM40" s="306" t="s">
        <v>8</v>
      </c>
    </row>
    <row r="41" spans="2:39" ht="24.75" customHeight="1">
      <c r="B41" s="562" t="s">
        <v>106</v>
      </c>
      <c r="C41" s="571"/>
      <c r="D41" s="571"/>
      <c r="E41" s="571"/>
      <c r="F41" s="36"/>
      <c r="G41" s="80"/>
      <c r="H41" s="80"/>
      <c r="I41" s="571" t="s">
        <v>26</v>
      </c>
      <c r="J41" s="579"/>
      <c r="K41" s="579"/>
      <c r="L41" s="579"/>
      <c r="M41" s="579"/>
      <c r="N41" s="579"/>
      <c r="O41" s="579"/>
      <c r="P41" s="579"/>
      <c r="Q41" s="579"/>
      <c r="R41" s="579"/>
      <c r="S41" s="579"/>
      <c r="T41" s="579"/>
      <c r="U41" s="579"/>
      <c r="V41" s="579"/>
      <c r="W41" s="579"/>
      <c r="X41" s="579"/>
      <c r="Y41" s="140"/>
      <c r="Z41" s="140"/>
      <c r="AA41" s="141"/>
      <c r="AB41" s="580" t="s">
        <v>108</v>
      </c>
      <c r="AC41" s="580"/>
      <c r="AD41" s="580"/>
      <c r="AE41" s="581"/>
      <c r="AF41" s="200">
        <f t="shared" si="0"/>
        <v>30</v>
      </c>
      <c r="AG41" s="201" t="s">
        <v>5</v>
      </c>
      <c r="AH41" s="202">
        <f t="shared" si="1"/>
        <v>3</v>
      </c>
      <c r="AI41" s="201" t="s">
        <v>8</v>
      </c>
      <c r="AJ41" s="203">
        <f t="shared" si="2"/>
        <v>6</v>
      </c>
      <c r="AK41" s="204" t="s">
        <v>5</v>
      </c>
      <c r="AL41" s="157">
        <f t="shared" si="3"/>
        <v>9</v>
      </c>
      <c r="AM41" s="143" t="s">
        <v>8</v>
      </c>
    </row>
    <row r="42" spans="2:39" ht="24" customHeight="1">
      <c r="B42" s="582" t="s">
        <v>107</v>
      </c>
      <c r="C42" s="583"/>
      <c r="D42" s="583"/>
      <c r="E42" s="584"/>
      <c r="F42" s="205"/>
      <c r="G42" s="185"/>
      <c r="H42" s="185"/>
      <c r="I42" s="583" t="s">
        <v>26</v>
      </c>
      <c r="J42" s="585"/>
      <c r="K42" s="585"/>
      <c r="L42" s="585"/>
      <c r="M42" s="585"/>
      <c r="N42" s="585"/>
      <c r="O42" s="585"/>
      <c r="P42" s="585"/>
      <c r="Q42" s="585"/>
      <c r="R42" s="585"/>
      <c r="S42" s="585"/>
      <c r="T42" s="585"/>
      <c r="U42" s="585"/>
      <c r="V42" s="585"/>
      <c r="W42" s="585"/>
      <c r="X42" s="585"/>
      <c r="Y42" s="206"/>
      <c r="Z42" s="206"/>
      <c r="AA42" s="207"/>
      <c r="AB42" s="586" t="s">
        <v>18</v>
      </c>
      <c r="AC42" s="586"/>
      <c r="AD42" s="586"/>
      <c r="AE42" s="587"/>
      <c r="AF42" s="208">
        <f t="shared" si="0"/>
        <v>40</v>
      </c>
      <c r="AG42" s="209" t="s">
        <v>5</v>
      </c>
      <c r="AH42" s="210">
        <f t="shared" si="1"/>
        <v>4</v>
      </c>
      <c r="AI42" s="209" t="s">
        <v>8</v>
      </c>
      <c r="AJ42" s="211">
        <f t="shared" si="2"/>
        <v>8</v>
      </c>
      <c r="AK42" s="212" t="s">
        <v>5</v>
      </c>
      <c r="AL42" s="269">
        <f t="shared" si="3"/>
        <v>12</v>
      </c>
      <c r="AM42" s="214" t="s">
        <v>8</v>
      </c>
    </row>
    <row r="43" spans="2:39" ht="24.75" customHeight="1">
      <c r="B43" s="454" t="s">
        <v>22</v>
      </c>
      <c r="C43" s="565"/>
      <c r="D43" s="565"/>
      <c r="E43" s="565"/>
      <c r="F43" s="32"/>
      <c r="G43" s="78"/>
      <c r="H43" s="78"/>
      <c r="I43" s="565" t="s">
        <v>23</v>
      </c>
      <c r="J43" s="566"/>
      <c r="K43" s="566"/>
      <c r="L43" s="566"/>
      <c r="M43" s="566"/>
      <c r="N43" s="566"/>
      <c r="O43" s="566"/>
      <c r="P43" s="566"/>
      <c r="Q43" s="566"/>
      <c r="R43" s="566"/>
      <c r="S43" s="566"/>
      <c r="T43" s="566"/>
      <c r="U43" s="566"/>
      <c r="V43" s="566"/>
      <c r="W43" s="566"/>
      <c r="X43" s="566"/>
      <c r="Y43" s="79"/>
      <c r="Z43" s="79"/>
      <c r="AA43" s="33"/>
      <c r="AB43" s="449" t="s">
        <v>24</v>
      </c>
      <c r="AC43" s="449"/>
      <c r="AD43" s="449"/>
      <c r="AE43" s="450"/>
      <c r="AF43" s="34">
        <f t="shared" si="0"/>
        <v>2034</v>
      </c>
      <c r="AG43" s="35" t="s">
        <v>5</v>
      </c>
      <c r="AH43" s="94">
        <f t="shared" si="1"/>
        <v>204</v>
      </c>
      <c r="AI43" s="35" t="s">
        <v>8</v>
      </c>
      <c r="AJ43" s="31">
        <f t="shared" si="2"/>
        <v>407</v>
      </c>
      <c r="AK43" s="116" t="s">
        <v>5</v>
      </c>
      <c r="AL43" s="131">
        <f t="shared" si="3"/>
        <v>611</v>
      </c>
      <c r="AM43" s="120" t="s">
        <v>8</v>
      </c>
    </row>
    <row r="44" spans="2:39" ht="24.75" customHeight="1">
      <c r="B44" s="454" t="s">
        <v>25</v>
      </c>
      <c r="C44" s="565"/>
      <c r="D44" s="565"/>
      <c r="E44" s="565"/>
      <c r="F44" s="32"/>
      <c r="G44" s="78"/>
      <c r="H44" s="78"/>
      <c r="I44" s="565" t="s">
        <v>26</v>
      </c>
      <c r="J44" s="566"/>
      <c r="K44" s="566"/>
      <c r="L44" s="566"/>
      <c r="M44" s="566"/>
      <c r="N44" s="566"/>
      <c r="O44" s="566"/>
      <c r="P44" s="566"/>
      <c r="Q44" s="566"/>
      <c r="R44" s="566"/>
      <c r="S44" s="566"/>
      <c r="T44" s="566"/>
      <c r="U44" s="566"/>
      <c r="V44" s="566"/>
      <c r="W44" s="566"/>
      <c r="X44" s="566"/>
      <c r="Y44" s="79"/>
      <c r="Z44" s="79"/>
      <c r="AA44" s="33"/>
      <c r="AB44" s="449" t="s">
        <v>27</v>
      </c>
      <c r="AC44" s="449"/>
      <c r="AD44" s="449"/>
      <c r="AE44" s="450"/>
      <c r="AF44" s="34">
        <f t="shared" si="0"/>
        <v>1220</v>
      </c>
      <c r="AG44" s="35" t="s">
        <v>5</v>
      </c>
      <c r="AH44" s="94">
        <f t="shared" si="1"/>
        <v>122</v>
      </c>
      <c r="AI44" s="35" t="s">
        <v>8</v>
      </c>
      <c r="AJ44" s="31">
        <f t="shared" si="2"/>
        <v>244</v>
      </c>
      <c r="AK44" s="116" t="s">
        <v>5</v>
      </c>
      <c r="AL44" s="131">
        <f t="shared" si="3"/>
        <v>366</v>
      </c>
      <c r="AM44" s="120" t="s">
        <v>8</v>
      </c>
    </row>
    <row r="45" spans="2:39" ht="24.75" customHeight="1">
      <c r="B45" s="562" t="s">
        <v>28</v>
      </c>
      <c r="C45" s="563"/>
      <c r="D45" s="563"/>
      <c r="E45" s="564"/>
      <c r="F45" s="36"/>
      <c r="G45" s="80"/>
      <c r="H45" s="80"/>
      <c r="I45" s="565" t="s">
        <v>29</v>
      </c>
      <c r="J45" s="566"/>
      <c r="K45" s="566"/>
      <c r="L45" s="566"/>
      <c r="M45" s="566"/>
      <c r="N45" s="566"/>
      <c r="O45" s="566"/>
      <c r="P45" s="566"/>
      <c r="Q45" s="566"/>
      <c r="R45" s="566"/>
      <c r="S45" s="566"/>
      <c r="T45" s="566"/>
      <c r="U45" s="566"/>
      <c r="V45" s="566"/>
      <c r="W45" s="566"/>
      <c r="X45" s="566"/>
      <c r="Y45" s="79"/>
      <c r="Z45" s="79"/>
      <c r="AA45" s="33"/>
      <c r="AB45" s="449" t="s">
        <v>30</v>
      </c>
      <c r="AC45" s="449"/>
      <c r="AD45" s="449"/>
      <c r="AE45" s="450"/>
      <c r="AF45" s="34">
        <f t="shared" si="0"/>
        <v>1871</v>
      </c>
      <c r="AG45" s="40" t="s">
        <v>5</v>
      </c>
      <c r="AH45" s="93">
        <f t="shared" si="1"/>
        <v>188</v>
      </c>
      <c r="AI45" s="40" t="s">
        <v>8</v>
      </c>
      <c r="AJ45" s="41">
        <f t="shared" si="2"/>
        <v>375</v>
      </c>
      <c r="AK45" s="116" t="s">
        <v>5</v>
      </c>
      <c r="AL45" s="131">
        <f t="shared" si="3"/>
        <v>562</v>
      </c>
      <c r="AM45" s="120" t="s">
        <v>8</v>
      </c>
    </row>
    <row r="46" spans="2:39" ht="24.75" customHeight="1">
      <c r="B46" s="454" t="s">
        <v>31</v>
      </c>
      <c r="C46" s="455"/>
      <c r="D46" s="455"/>
      <c r="E46" s="456"/>
      <c r="F46" s="32"/>
      <c r="G46" s="78"/>
      <c r="H46" s="78"/>
      <c r="I46" s="565" t="s">
        <v>23</v>
      </c>
      <c r="J46" s="526"/>
      <c r="K46" s="526"/>
      <c r="L46" s="526"/>
      <c r="M46" s="526"/>
      <c r="N46" s="526"/>
      <c r="O46" s="526"/>
      <c r="P46" s="526"/>
      <c r="Q46" s="526"/>
      <c r="R46" s="526"/>
      <c r="S46" s="526"/>
      <c r="T46" s="526"/>
      <c r="U46" s="526"/>
      <c r="V46" s="526"/>
      <c r="W46" s="526"/>
      <c r="X46" s="526"/>
      <c r="Y46" s="84"/>
      <c r="Z46" s="84"/>
      <c r="AA46" s="74"/>
      <c r="AB46" s="449" t="s">
        <v>62</v>
      </c>
      <c r="AC46" s="449"/>
      <c r="AD46" s="449"/>
      <c r="AE46" s="450"/>
      <c r="AF46" s="44">
        <f t="shared" si="0"/>
        <v>915</v>
      </c>
      <c r="AG46" s="35" t="s">
        <v>5</v>
      </c>
      <c r="AH46" s="94">
        <f t="shared" si="1"/>
        <v>92</v>
      </c>
      <c r="AI46" s="35" t="s">
        <v>8</v>
      </c>
      <c r="AJ46" s="45">
        <f t="shared" si="2"/>
        <v>183</v>
      </c>
      <c r="AK46" s="117" t="s">
        <v>5</v>
      </c>
      <c r="AL46" s="131">
        <f t="shared" si="3"/>
        <v>275</v>
      </c>
      <c r="AM46" s="120" t="s">
        <v>8</v>
      </c>
    </row>
    <row r="47" spans="2:39" s="349" customFormat="1" ht="24.75" customHeight="1">
      <c r="B47" s="503" t="s">
        <v>180</v>
      </c>
      <c r="C47" s="504"/>
      <c r="D47" s="504"/>
      <c r="E47" s="505"/>
      <c r="F47" s="371"/>
      <c r="G47" s="372"/>
      <c r="H47" s="372"/>
      <c r="I47" s="506" t="s">
        <v>181</v>
      </c>
      <c r="J47" s="507"/>
      <c r="K47" s="507"/>
      <c r="L47" s="507"/>
      <c r="M47" s="507"/>
      <c r="N47" s="507"/>
      <c r="O47" s="507"/>
      <c r="P47" s="507"/>
      <c r="Q47" s="507"/>
      <c r="R47" s="507"/>
      <c r="S47" s="507"/>
      <c r="T47" s="507"/>
      <c r="U47" s="507"/>
      <c r="V47" s="507"/>
      <c r="W47" s="507"/>
      <c r="X47" s="507"/>
      <c r="Y47" s="373"/>
      <c r="Z47" s="373"/>
      <c r="AA47" s="374"/>
      <c r="AB47" s="671" t="s">
        <v>182</v>
      </c>
      <c r="AC47" s="671"/>
      <c r="AD47" s="671"/>
      <c r="AE47" s="672"/>
      <c r="AF47" s="108">
        <f>ROUNDDOWN(AB47*10.17,0)</f>
        <v>508</v>
      </c>
      <c r="AG47" s="109" t="s">
        <v>5</v>
      </c>
      <c r="AH47" s="110">
        <f>ROUNDUP(AF47*10%,0)</f>
        <v>51</v>
      </c>
      <c r="AI47" s="109" t="s">
        <v>8</v>
      </c>
      <c r="AJ47" s="111">
        <f>ROUNDUP(AF47*20%,0)</f>
        <v>102</v>
      </c>
      <c r="AK47" s="115" t="s">
        <v>5</v>
      </c>
      <c r="AL47" s="377">
        <f>ROUNDUP(AF47*30%,0)</f>
        <v>153</v>
      </c>
      <c r="AM47" s="376" t="s">
        <v>8</v>
      </c>
    </row>
    <row r="48" spans="2:39" ht="24.75" customHeight="1">
      <c r="B48" s="454" t="s">
        <v>32</v>
      </c>
      <c r="C48" s="565"/>
      <c r="D48" s="565"/>
      <c r="E48" s="565"/>
      <c r="F48" s="32"/>
      <c r="G48" s="78"/>
      <c r="H48" s="78"/>
      <c r="I48" s="565" t="s">
        <v>124</v>
      </c>
      <c r="J48" s="526"/>
      <c r="K48" s="526"/>
      <c r="L48" s="526"/>
      <c r="M48" s="526"/>
      <c r="N48" s="526"/>
      <c r="O48" s="526"/>
      <c r="P48" s="526"/>
      <c r="Q48" s="526"/>
      <c r="R48" s="526"/>
      <c r="S48" s="526"/>
      <c r="T48" s="526"/>
      <c r="U48" s="526"/>
      <c r="V48" s="526"/>
      <c r="W48" s="526"/>
      <c r="X48" s="526"/>
      <c r="Y48" s="84"/>
      <c r="Z48" s="84"/>
      <c r="AA48" s="74"/>
      <c r="AB48" s="527" t="s">
        <v>110</v>
      </c>
      <c r="AC48" s="527"/>
      <c r="AD48" s="527"/>
      <c r="AE48" s="704"/>
      <c r="AF48" s="215">
        <f t="shared" si="0"/>
        <v>81</v>
      </c>
      <c r="AG48" s="196" t="s">
        <v>5</v>
      </c>
      <c r="AH48" s="197">
        <f t="shared" si="1"/>
        <v>9</v>
      </c>
      <c r="AI48" s="196" t="s">
        <v>8</v>
      </c>
      <c r="AJ48" s="216">
        <f t="shared" si="2"/>
        <v>17</v>
      </c>
      <c r="AK48" s="217" t="s">
        <v>5</v>
      </c>
      <c r="AL48" s="131">
        <f t="shared" si="3"/>
        <v>25</v>
      </c>
      <c r="AM48" s="120" t="s">
        <v>8</v>
      </c>
    </row>
    <row r="49" spans="2:39" ht="24.75" customHeight="1">
      <c r="B49" s="562" t="s">
        <v>34</v>
      </c>
      <c r="C49" s="571"/>
      <c r="D49" s="571"/>
      <c r="E49" s="572"/>
      <c r="F49" s="36" t="s">
        <v>35</v>
      </c>
      <c r="G49" s="80"/>
      <c r="H49" s="80"/>
      <c r="I49" s="571" t="s">
        <v>139</v>
      </c>
      <c r="J49" s="579"/>
      <c r="K49" s="579"/>
      <c r="L49" s="579"/>
      <c r="M49" s="579"/>
      <c r="N49" s="579"/>
      <c r="O49" s="579"/>
      <c r="P49" s="579"/>
      <c r="Q49" s="579"/>
      <c r="R49" s="579"/>
      <c r="S49" s="579"/>
      <c r="T49" s="579"/>
      <c r="U49" s="579"/>
      <c r="V49" s="579"/>
      <c r="W49" s="579"/>
      <c r="X49" s="579"/>
      <c r="Y49" s="140"/>
      <c r="Z49" s="140"/>
      <c r="AA49" s="141"/>
      <c r="AB49" s="580" t="s">
        <v>36</v>
      </c>
      <c r="AC49" s="580"/>
      <c r="AD49" s="580"/>
      <c r="AE49" s="581"/>
      <c r="AF49" s="200">
        <f t="shared" si="0"/>
        <v>4281</v>
      </c>
      <c r="AG49" s="218" t="s">
        <v>5</v>
      </c>
      <c r="AH49" s="219">
        <f t="shared" si="1"/>
        <v>429</v>
      </c>
      <c r="AI49" s="218" t="s">
        <v>8</v>
      </c>
      <c r="AJ49" s="220">
        <f t="shared" si="2"/>
        <v>857</v>
      </c>
      <c r="AK49" s="204" t="s">
        <v>5</v>
      </c>
      <c r="AL49" s="172">
        <f t="shared" si="3"/>
        <v>1285</v>
      </c>
      <c r="AM49" s="143" t="s">
        <v>8</v>
      </c>
    </row>
    <row r="50" spans="2:39" ht="24.75" customHeight="1">
      <c r="B50" s="573"/>
      <c r="C50" s="574"/>
      <c r="D50" s="574"/>
      <c r="E50" s="575"/>
      <c r="F50" s="145" t="s">
        <v>37</v>
      </c>
      <c r="G50" s="144"/>
      <c r="H50" s="144"/>
      <c r="I50" s="552" t="s">
        <v>140</v>
      </c>
      <c r="J50" s="553"/>
      <c r="K50" s="553"/>
      <c r="L50" s="553"/>
      <c r="M50" s="553"/>
      <c r="N50" s="553"/>
      <c r="O50" s="553"/>
      <c r="P50" s="553"/>
      <c r="Q50" s="553"/>
      <c r="R50" s="553"/>
      <c r="S50" s="553"/>
      <c r="T50" s="553"/>
      <c r="U50" s="553"/>
      <c r="V50" s="553"/>
      <c r="W50" s="553"/>
      <c r="X50" s="553"/>
      <c r="Y50" s="146"/>
      <c r="Z50" s="146"/>
      <c r="AA50" s="147"/>
      <c r="AB50" s="554" t="s">
        <v>38</v>
      </c>
      <c r="AC50" s="554"/>
      <c r="AD50" s="554"/>
      <c r="AE50" s="555"/>
      <c r="AF50" s="187">
        <f t="shared" si="0"/>
        <v>4240</v>
      </c>
      <c r="AG50" s="188" t="s">
        <v>5</v>
      </c>
      <c r="AH50" s="189">
        <f t="shared" si="1"/>
        <v>424</v>
      </c>
      <c r="AI50" s="188" t="s">
        <v>8</v>
      </c>
      <c r="AJ50" s="190">
        <f t="shared" si="2"/>
        <v>848</v>
      </c>
      <c r="AK50" s="192" t="s">
        <v>5</v>
      </c>
      <c r="AL50" s="174">
        <f t="shared" si="3"/>
        <v>1272</v>
      </c>
      <c r="AM50" s="154" t="s">
        <v>8</v>
      </c>
    </row>
    <row r="51" spans="2:39" ht="24.75" customHeight="1">
      <c r="B51" s="573"/>
      <c r="C51" s="574"/>
      <c r="D51" s="574"/>
      <c r="E51" s="575"/>
      <c r="F51" s="145" t="s">
        <v>39</v>
      </c>
      <c r="G51" s="144"/>
      <c r="H51" s="144"/>
      <c r="I51" s="552" t="s">
        <v>141</v>
      </c>
      <c r="J51" s="553"/>
      <c r="K51" s="553"/>
      <c r="L51" s="553"/>
      <c r="M51" s="553"/>
      <c r="N51" s="553"/>
      <c r="O51" s="553"/>
      <c r="P51" s="553"/>
      <c r="Q51" s="553"/>
      <c r="R51" s="553"/>
      <c r="S51" s="553"/>
      <c r="T51" s="553"/>
      <c r="U51" s="553"/>
      <c r="V51" s="553"/>
      <c r="W51" s="553"/>
      <c r="X51" s="553"/>
      <c r="Y51" s="146"/>
      <c r="Z51" s="146"/>
      <c r="AA51" s="147"/>
      <c r="AB51" s="554" t="s">
        <v>40</v>
      </c>
      <c r="AC51" s="554"/>
      <c r="AD51" s="554"/>
      <c r="AE51" s="555"/>
      <c r="AF51" s="187">
        <f t="shared" si="0"/>
        <v>4200</v>
      </c>
      <c r="AG51" s="188" t="s">
        <v>5</v>
      </c>
      <c r="AH51" s="189">
        <f t="shared" si="1"/>
        <v>420</v>
      </c>
      <c r="AI51" s="188" t="s">
        <v>8</v>
      </c>
      <c r="AJ51" s="190">
        <f t="shared" si="2"/>
        <v>840</v>
      </c>
      <c r="AK51" s="192" t="s">
        <v>5</v>
      </c>
      <c r="AL51" s="174">
        <f t="shared" si="3"/>
        <v>1260</v>
      </c>
      <c r="AM51" s="154" t="s">
        <v>8</v>
      </c>
    </row>
    <row r="52" spans="2:39" ht="24.75" customHeight="1">
      <c r="B52" s="576"/>
      <c r="C52" s="577"/>
      <c r="D52" s="577"/>
      <c r="E52" s="578"/>
      <c r="F52" s="43" t="s">
        <v>41</v>
      </c>
      <c r="G52" s="83"/>
      <c r="H52" s="83"/>
      <c r="I52" s="569" t="s">
        <v>42</v>
      </c>
      <c r="J52" s="570"/>
      <c r="K52" s="570"/>
      <c r="L52" s="570"/>
      <c r="M52" s="570"/>
      <c r="N52" s="570"/>
      <c r="O52" s="570"/>
      <c r="P52" s="570"/>
      <c r="Q52" s="570"/>
      <c r="R52" s="570"/>
      <c r="S52" s="570"/>
      <c r="T52" s="570"/>
      <c r="U52" s="570"/>
      <c r="V52" s="570"/>
      <c r="W52" s="570"/>
      <c r="X52" s="570"/>
      <c r="Y52" s="137"/>
      <c r="Z52" s="137"/>
      <c r="AA52" s="136"/>
      <c r="AB52" s="567" t="s">
        <v>43</v>
      </c>
      <c r="AC52" s="567"/>
      <c r="AD52" s="567"/>
      <c r="AE52" s="568"/>
      <c r="AF52" s="44">
        <f t="shared" si="0"/>
        <v>4322</v>
      </c>
      <c r="AG52" s="35" t="s">
        <v>5</v>
      </c>
      <c r="AH52" s="94">
        <f t="shared" si="1"/>
        <v>433</v>
      </c>
      <c r="AI52" s="35" t="s">
        <v>8</v>
      </c>
      <c r="AJ52" s="45">
        <f t="shared" si="2"/>
        <v>865</v>
      </c>
      <c r="AK52" s="117" t="s">
        <v>5</v>
      </c>
      <c r="AL52" s="173">
        <f t="shared" si="3"/>
        <v>1297</v>
      </c>
      <c r="AM52" s="126" t="s">
        <v>8</v>
      </c>
    </row>
    <row r="53" spans="2:39" s="349" customFormat="1" ht="24.75" customHeight="1">
      <c r="B53" s="503" t="s">
        <v>185</v>
      </c>
      <c r="C53" s="506"/>
      <c r="D53" s="506"/>
      <c r="E53" s="506"/>
      <c r="F53" s="371"/>
      <c r="G53" s="372"/>
      <c r="H53" s="372"/>
      <c r="I53" s="506" t="s">
        <v>115</v>
      </c>
      <c r="J53" s="507"/>
      <c r="K53" s="507"/>
      <c r="L53" s="507"/>
      <c r="M53" s="507"/>
      <c r="N53" s="507"/>
      <c r="O53" s="507"/>
      <c r="P53" s="507"/>
      <c r="Q53" s="507"/>
      <c r="R53" s="507"/>
      <c r="S53" s="507"/>
      <c r="T53" s="507"/>
      <c r="U53" s="507"/>
      <c r="V53" s="507"/>
      <c r="W53" s="507"/>
      <c r="X53" s="507"/>
      <c r="Y53" s="373"/>
      <c r="Z53" s="373"/>
      <c r="AA53" s="374"/>
      <c r="AB53" s="671" t="s">
        <v>105</v>
      </c>
      <c r="AC53" s="671"/>
      <c r="AD53" s="671"/>
      <c r="AE53" s="672"/>
      <c r="AF53" s="380">
        <f>ROUNDDOWN(AB53*10.17,0)</f>
        <v>1017</v>
      </c>
      <c r="AG53" s="109" t="s">
        <v>5</v>
      </c>
      <c r="AH53" s="110">
        <f>ROUNDUP(AF53*10%,0)</f>
        <v>102</v>
      </c>
      <c r="AI53" s="109" t="s">
        <v>8</v>
      </c>
      <c r="AJ53" s="381">
        <f>ROUNDUP(AF53*20%,0)</f>
        <v>204</v>
      </c>
      <c r="AK53" s="382" t="s">
        <v>5</v>
      </c>
      <c r="AL53" s="377">
        <f>ROUNDUP(AF53*30%,0)</f>
        <v>306</v>
      </c>
      <c r="AM53" s="376" t="s">
        <v>8</v>
      </c>
    </row>
    <row r="54" spans="2:39" ht="24.75" customHeight="1">
      <c r="B54" s="503" t="s">
        <v>186</v>
      </c>
      <c r="C54" s="506"/>
      <c r="D54" s="506"/>
      <c r="E54" s="506"/>
      <c r="F54" s="371"/>
      <c r="G54" s="372"/>
      <c r="H54" s="372"/>
      <c r="I54" s="506" t="s">
        <v>115</v>
      </c>
      <c r="J54" s="507"/>
      <c r="K54" s="507"/>
      <c r="L54" s="507"/>
      <c r="M54" s="507"/>
      <c r="N54" s="507"/>
      <c r="O54" s="507"/>
      <c r="P54" s="507"/>
      <c r="Q54" s="507"/>
      <c r="R54" s="507"/>
      <c r="S54" s="507"/>
      <c r="T54" s="507"/>
      <c r="U54" s="507"/>
      <c r="V54" s="507"/>
      <c r="W54" s="507"/>
      <c r="X54" s="507"/>
      <c r="Y54" s="373"/>
      <c r="Z54" s="373"/>
      <c r="AA54" s="374"/>
      <c r="AB54" s="671" t="s">
        <v>187</v>
      </c>
      <c r="AC54" s="671"/>
      <c r="AD54" s="671"/>
      <c r="AE54" s="672"/>
      <c r="AF54" s="380">
        <f>ROUNDDOWN(AB54*10.17,0)</f>
        <v>101</v>
      </c>
      <c r="AG54" s="109" t="s">
        <v>5</v>
      </c>
      <c r="AH54" s="110">
        <f>ROUNDUP(AF54*10%,0)</f>
        <v>11</v>
      </c>
      <c r="AI54" s="109" t="s">
        <v>8</v>
      </c>
      <c r="AJ54" s="381">
        <f>ROUNDUP(AF54*20%,0)</f>
        <v>21</v>
      </c>
      <c r="AK54" s="382" t="s">
        <v>5</v>
      </c>
      <c r="AL54" s="377">
        <f>ROUNDUP(AF54*30%,0)</f>
        <v>31</v>
      </c>
      <c r="AM54" s="376" t="s">
        <v>8</v>
      </c>
    </row>
    <row r="55" spans="2:39" s="284" customFormat="1" ht="24.75" customHeight="1">
      <c r="B55" s="400" t="s">
        <v>142</v>
      </c>
      <c r="C55" s="401"/>
      <c r="D55" s="401"/>
      <c r="E55" s="401"/>
      <c r="F55" s="278"/>
      <c r="G55" s="351"/>
      <c r="H55" s="351"/>
      <c r="I55" s="401" t="s">
        <v>14</v>
      </c>
      <c r="J55" s="402"/>
      <c r="K55" s="402"/>
      <c r="L55" s="402"/>
      <c r="M55" s="402"/>
      <c r="N55" s="402"/>
      <c r="O55" s="402"/>
      <c r="P55" s="402"/>
      <c r="Q55" s="402"/>
      <c r="R55" s="402"/>
      <c r="S55" s="402"/>
      <c r="T55" s="402"/>
      <c r="U55" s="402"/>
      <c r="V55" s="402"/>
      <c r="W55" s="402"/>
      <c r="X55" s="402"/>
      <c r="Y55" s="352"/>
      <c r="Z55" s="352"/>
      <c r="AA55" s="281"/>
      <c r="AB55" s="403" t="s">
        <v>143</v>
      </c>
      <c r="AC55" s="403"/>
      <c r="AD55" s="403"/>
      <c r="AE55" s="404"/>
      <c r="AF55" s="37">
        <f t="shared" si="0"/>
        <v>223</v>
      </c>
      <c r="AG55" s="38" t="s">
        <v>5</v>
      </c>
      <c r="AH55" s="97">
        <f t="shared" si="1"/>
        <v>23</v>
      </c>
      <c r="AI55" s="38" t="s">
        <v>8</v>
      </c>
      <c r="AJ55" s="39">
        <f t="shared" si="2"/>
        <v>45</v>
      </c>
      <c r="AK55" s="118" t="s">
        <v>5</v>
      </c>
      <c r="AL55" s="344">
        <f t="shared" si="3"/>
        <v>67</v>
      </c>
      <c r="AM55" s="283" t="s">
        <v>8</v>
      </c>
    </row>
    <row r="56" spans="2:39" s="284" customFormat="1" ht="24.75" customHeight="1">
      <c r="B56" s="405" t="s">
        <v>45</v>
      </c>
      <c r="C56" s="406"/>
      <c r="D56" s="406"/>
      <c r="E56" s="406"/>
      <c r="F56" s="307"/>
      <c r="G56" s="359"/>
      <c r="H56" s="359"/>
      <c r="I56" s="407" t="s">
        <v>46</v>
      </c>
      <c r="J56" s="408"/>
      <c r="K56" s="408"/>
      <c r="L56" s="408"/>
      <c r="M56" s="408"/>
      <c r="N56" s="408"/>
      <c r="O56" s="408"/>
      <c r="P56" s="408"/>
      <c r="Q56" s="408"/>
      <c r="R56" s="408"/>
      <c r="S56" s="408"/>
      <c r="T56" s="408"/>
      <c r="U56" s="408"/>
      <c r="V56" s="408"/>
      <c r="W56" s="408"/>
      <c r="X56" s="408"/>
      <c r="Y56" s="360"/>
      <c r="Z56" s="360"/>
      <c r="AA56" s="310"/>
      <c r="AB56" s="409" t="s">
        <v>145</v>
      </c>
      <c r="AC56" s="409"/>
      <c r="AD56" s="409"/>
      <c r="AE56" s="410"/>
      <c r="AF56" s="148">
        <f t="shared" si="0"/>
        <v>183</v>
      </c>
      <c r="AG56" s="149" t="s">
        <v>5</v>
      </c>
      <c r="AH56" s="150">
        <f t="shared" si="1"/>
        <v>19</v>
      </c>
      <c r="AI56" s="149" t="s">
        <v>8</v>
      </c>
      <c r="AJ56" s="151">
        <f t="shared" si="2"/>
        <v>37</v>
      </c>
      <c r="AK56" s="152" t="s">
        <v>5</v>
      </c>
      <c r="AL56" s="347">
        <f t="shared" si="3"/>
        <v>55</v>
      </c>
      <c r="AM56" s="312" t="s">
        <v>8</v>
      </c>
    </row>
    <row r="57" spans="2:39" s="284" customFormat="1" ht="24.75" customHeight="1">
      <c r="B57" s="500" t="s">
        <v>48</v>
      </c>
      <c r="C57" s="501"/>
      <c r="D57" s="501"/>
      <c r="E57" s="501"/>
      <c r="F57" s="313"/>
      <c r="G57" s="355"/>
      <c r="H57" s="355"/>
      <c r="I57" s="501" t="s">
        <v>14</v>
      </c>
      <c r="J57" s="502"/>
      <c r="K57" s="502"/>
      <c r="L57" s="502"/>
      <c r="M57" s="502"/>
      <c r="N57" s="502"/>
      <c r="O57" s="502"/>
      <c r="P57" s="502"/>
      <c r="Q57" s="502"/>
      <c r="R57" s="502"/>
      <c r="S57" s="502"/>
      <c r="T57" s="502"/>
      <c r="U57" s="502"/>
      <c r="V57" s="502"/>
      <c r="W57" s="502"/>
      <c r="X57" s="502"/>
      <c r="Y57" s="356"/>
      <c r="Z57" s="356"/>
      <c r="AA57" s="316"/>
      <c r="AB57" s="447" t="s">
        <v>146</v>
      </c>
      <c r="AC57" s="447"/>
      <c r="AD57" s="447"/>
      <c r="AE57" s="448"/>
      <c r="AF57" s="44">
        <f t="shared" si="0"/>
        <v>61</v>
      </c>
      <c r="AG57" s="35" t="s">
        <v>5</v>
      </c>
      <c r="AH57" s="94">
        <f t="shared" si="1"/>
        <v>7</v>
      </c>
      <c r="AI57" s="35" t="s">
        <v>8</v>
      </c>
      <c r="AJ57" s="45">
        <f t="shared" si="2"/>
        <v>13</v>
      </c>
      <c r="AK57" s="117" t="s">
        <v>5</v>
      </c>
      <c r="AL57" s="348">
        <f t="shared" si="3"/>
        <v>19</v>
      </c>
      <c r="AM57" s="318" t="s">
        <v>8</v>
      </c>
    </row>
    <row r="58" ht="11.25" customHeight="1"/>
    <row r="59" spans="2:38" ht="19.5" customHeight="1" thickBot="1">
      <c r="B59" s="620" t="s">
        <v>177</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row>
    <row r="60" spans="2:39" s="349" customFormat="1" ht="18.75" customHeight="1">
      <c r="B60" s="543"/>
      <c r="C60" s="544"/>
      <c r="D60" s="547" t="s">
        <v>0</v>
      </c>
      <c r="E60" s="548"/>
      <c r="F60" s="548"/>
      <c r="G60" s="548"/>
      <c r="H60" s="548"/>
      <c r="I60" s="548"/>
      <c r="J60" s="548"/>
      <c r="K60" s="548"/>
      <c r="L60" s="549"/>
      <c r="M60" s="547" t="s">
        <v>1</v>
      </c>
      <c r="N60" s="548"/>
      <c r="O60" s="548"/>
      <c r="P60" s="548"/>
      <c r="Q60" s="548"/>
      <c r="R60" s="548"/>
      <c r="S60" s="548"/>
      <c r="T60" s="548"/>
      <c r="U60" s="549"/>
      <c r="V60" s="547" t="s">
        <v>2</v>
      </c>
      <c r="W60" s="548"/>
      <c r="X60" s="548"/>
      <c r="Y60" s="548"/>
      <c r="Z60" s="548"/>
      <c r="AA60" s="548"/>
      <c r="AB60" s="548"/>
      <c r="AC60" s="548"/>
      <c r="AD60" s="549"/>
      <c r="AE60" s="547" t="s">
        <v>111</v>
      </c>
      <c r="AF60" s="548"/>
      <c r="AG60" s="548"/>
      <c r="AH60" s="548"/>
      <c r="AI60" s="548"/>
      <c r="AJ60" s="548"/>
      <c r="AK60" s="548"/>
      <c r="AL60" s="548"/>
      <c r="AM60" s="549"/>
    </row>
    <row r="61" spans="2:39" s="349" customFormat="1" ht="24" customHeight="1">
      <c r="B61" s="545"/>
      <c r="C61" s="546"/>
      <c r="D61" s="361" t="s">
        <v>69</v>
      </c>
      <c r="E61" s="659" t="s">
        <v>68</v>
      </c>
      <c r="F61" s="660"/>
      <c r="G61" s="701" t="s">
        <v>64</v>
      </c>
      <c r="H61" s="702"/>
      <c r="I61" s="702"/>
      <c r="J61" s="702"/>
      <c r="K61" s="702"/>
      <c r="L61" s="703"/>
      <c r="M61" s="361" t="s">
        <v>69</v>
      </c>
      <c r="N61" s="659" t="s">
        <v>68</v>
      </c>
      <c r="O61" s="660"/>
      <c r="P61" s="701" t="s">
        <v>64</v>
      </c>
      <c r="Q61" s="702"/>
      <c r="R61" s="702"/>
      <c r="S61" s="702"/>
      <c r="T61" s="702"/>
      <c r="U61" s="703"/>
      <c r="V61" s="361" t="s">
        <v>69</v>
      </c>
      <c r="W61" s="659" t="s">
        <v>68</v>
      </c>
      <c r="X61" s="660"/>
      <c r="Y61" s="701" t="s">
        <v>64</v>
      </c>
      <c r="Z61" s="702"/>
      <c r="AA61" s="702"/>
      <c r="AB61" s="702"/>
      <c r="AC61" s="702"/>
      <c r="AD61" s="703"/>
      <c r="AE61" s="361" t="s">
        <v>69</v>
      </c>
      <c r="AF61" s="664" t="s">
        <v>68</v>
      </c>
      <c r="AG61" s="665"/>
      <c r="AH61" s="701" t="s">
        <v>64</v>
      </c>
      <c r="AI61" s="702"/>
      <c r="AJ61" s="702"/>
      <c r="AK61" s="702"/>
      <c r="AL61" s="702"/>
      <c r="AM61" s="703"/>
    </row>
    <row r="62" spans="2:39" s="349" customFormat="1" ht="17.25" customHeight="1" thickBot="1">
      <c r="B62" s="362"/>
      <c r="C62" s="363"/>
      <c r="D62" s="364" t="s">
        <v>80</v>
      </c>
      <c r="E62" s="666" t="s">
        <v>67</v>
      </c>
      <c r="F62" s="667"/>
      <c r="G62" s="668" t="s">
        <v>65</v>
      </c>
      <c r="H62" s="668"/>
      <c r="I62" s="668" t="s">
        <v>66</v>
      </c>
      <c r="J62" s="669"/>
      <c r="K62" s="668" t="s">
        <v>112</v>
      </c>
      <c r="L62" s="670"/>
      <c r="M62" s="364" t="s">
        <v>79</v>
      </c>
      <c r="N62" s="666" t="s">
        <v>67</v>
      </c>
      <c r="O62" s="667"/>
      <c r="P62" s="668" t="s">
        <v>65</v>
      </c>
      <c r="Q62" s="668"/>
      <c r="R62" s="668" t="s">
        <v>66</v>
      </c>
      <c r="S62" s="669"/>
      <c r="T62" s="668" t="s">
        <v>112</v>
      </c>
      <c r="U62" s="670"/>
      <c r="V62" s="364" t="s">
        <v>79</v>
      </c>
      <c r="W62" s="666" t="s">
        <v>67</v>
      </c>
      <c r="X62" s="667"/>
      <c r="Y62" s="668" t="s">
        <v>65</v>
      </c>
      <c r="Z62" s="668"/>
      <c r="AA62" s="668" t="s">
        <v>66</v>
      </c>
      <c r="AB62" s="669"/>
      <c r="AC62" s="668" t="s">
        <v>112</v>
      </c>
      <c r="AD62" s="670"/>
      <c r="AE62" s="364" t="s">
        <v>79</v>
      </c>
      <c r="AF62" s="666" t="s">
        <v>67</v>
      </c>
      <c r="AG62" s="667"/>
      <c r="AH62" s="668" t="s">
        <v>65</v>
      </c>
      <c r="AI62" s="668"/>
      <c r="AJ62" s="668" t="s">
        <v>66</v>
      </c>
      <c r="AK62" s="669"/>
      <c r="AL62" s="668" t="s">
        <v>112</v>
      </c>
      <c r="AM62" s="670"/>
    </row>
    <row r="63" spans="2:39" s="349" customFormat="1" ht="27" customHeight="1">
      <c r="B63" s="365" t="s">
        <v>3</v>
      </c>
      <c r="C63" s="366" t="s">
        <v>4</v>
      </c>
      <c r="D63" s="235">
        <v>573</v>
      </c>
      <c r="E63" s="236">
        <f>ROUNDDOWN(D63*10.17,0)</f>
        <v>5827</v>
      </c>
      <c r="F63" s="237" t="s">
        <v>5</v>
      </c>
      <c r="G63" s="238">
        <f>ROUNDUP(E63*10%,0)</f>
        <v>583</v>
      </c>
      <c r="H63" s="237" t="s">
        <v>5</v>
      </c>
      <c r="I63" s="238">
        <f>ROUNDUP(E63*20%,0)</f>
        <v>1166</v>
      </c>
      <c r="J63" s="237" t="s">
        <v>5</v>
      </c>
      <c r="K63" s="238">
        <f>ROUNDUP(E63*30%,0)</f>
        <v>1749</v>
      </c>
      <c r="L63" s="237" t="s">
        <v>5</v>
      </c>
      <c r="M63" s="235">
        <v>573</v>
      </c>
      <c r="N63" s="236">
        <f>ROUNDDOWN(M63*10.17,0)</f>
        <v>5827</v>
      </c>
      <c r="O63" s="237" t="s">
        <v>5</v>
      </c>
      <c r="P63" s="239">
        <f>ROUNDUP(N63*10%,0)</f>
        <v>583</v>
      </c>
      <c r="Q63" s="237" t="s">
        <v>8</v>
      </c>
      <c r="R63" s="238">
        <f>ROUNDUP(N63*20%,0)</f>
        <v>1166</v>
      </c>
      <c r="S63" s="237" t="s">
        <v>5</v>
      </c>
      <c r="T63" s="238">
        <f>ROUNDUP(N63*30%,0)</f>
        <v>1749</v>
      </c>
      <c r="U63" s="237" t="s">
        <v>5</v>
      </c>
      <c r="V63" s="235">
        <v>670</v>
      </c>
      <c r="W63" s="236">
        <f>ROUNDDOWN(V63*10.17,0)</f>
        <v>6813</v>
      </c>
      <c r="X63" s="237" t="s">
        <v>5</v>
      </c>
      <c r="Y63" s="239">
        <f>ROUNDUP(W63*10%,0)</f>
        <v>682</v>
      </c>
      <c r="Z63" s="237" t="s">
        <v>8</v>
      </c>
      <c r="AA63" s="238">
        <f>ROUNDUP(W63*20%,0)</f>
        <v>1363</v>
      </c>
      <c r="AB63" s="240" t="s">
        <v>5</v>
      </c>
      <c r="AC63" s="238">
        <f>ROUNDUP(W63*30%,0)</f>
        <v>2044</v>
      </c>
      <c r="AD63" s="237" t="s">
        <v>5</v>
      </c>
      <c r="AE63" s="235">
        <v>670</v>
      </c>
      <c r="AF63" s="236">
        <f>ROUNDDOWN(AE63*10.17,0)</f>
        <v>6813</v>
      </c>
      <c r="AG63" s="237" t="s">
        <v>5</v>
      </c>
      <c r="AH63" s="239">
        <f>ROUNDUP(AF63*10%,0)</f>
        <v>682</v>
      </c>
      <c r="AI63" s="237" t="s">
        <v>8</v>
      </c>
      <c r="AJ63" s="238">
        <f>ROUNDUP(AF63*20%,0)</f>
        <v>1363</v>
      </c>
      <c r="AK63" s="237" t="s">
        <v>5</v>
      </c>
      <c r="AL63" s="238">
        <f>ROUNDUP(AF63*30%,0)</f>
        <v>2044</v>
      </c>
      <c r="AM63" s="242" t="s">
        <v>5</v>
      </c>
    </row>
    <row r="64" spans="2:39" s="349" customFormat="1" ht="27" customHeight="1">
      <c r="B64" s="367" t="s">
        <v>6</v>
      </c>
      <c r="C64" s="368" t="s">
        <v>7</v>
      </c>
      <c r="D64" s="243">
        <v>642</v>
      </c>
      <c r="E64" s="244">
        <f>ROUNDDOWN(D64*10.17,0)</f>
        <v>6529</v>
      </c>
      <c r="F64" s="245" t="s">
        <v>5</v>
      </c>
      <c r="G64" s="246">
        <f>ROUNDUP(E64*10%,0)</f>
        <v>653</v>
      </c>
      <c r="H64" s="245" t="s">
        <v>5</v>
      </c>
      <c r="I64" s="246">
        <f>ROUNDUP(E64*20%,0)</f>
        <v>1306</v>
      </c>
      <c r="J64" s="245" t="s">
        <v>5</v>
      </c>
      <c r="K64" s="246">
        <f>ROUNDUP(E64*30%,0)</f>
        <v>1959</v>
      </c>
      <c r="L64" s="247" t="s">
        <v>8</v>
      </c>
      <c r="M64" s="243">
        <v>642</v>
      </c>
      <c r="N64" s="244">
        <f>ROUNDDOWN(M64*10.17,0)</f>
        <v>6529</v>
      </c>
      <c r="O64" s="245" t="s">
        <v>8</v>
      </c>
      <c r="P64" s="246">
        <f>ROUNDUP(N64*10%,0)</f>
        <v>653</v>
      </c>
      <c r="Q64" s="245" t="s">
        <v>8</v>
      </c>
      <c r="R64" s="246">
        <f>ROUNDUP(N64*20%,0)</f>
        <v>1306</v>
      </c>
      <c r="S64" s="245" t="s">
        <v>5</v>
      </c>
      <c r="T64" s="246">
        <f>ROUNDUP(N64*30%,0)</f>
        <v>1959</v>
      </c>
      <c r="U64" s="247" t="s">
        <v>8</v>
      </c>
      <c r="V64" s="248">
        <v>740</v>
      </c>
      <c r="W64" s="244">
        <f>ROUNDDOWN(V64*10.17,0)</f>
        <v>7525</v>
      </c>
      <c r="X64" s="245" t="s">
        <v>8</v>
      </c>
      <c r="Y64" s="246">
        <f>ROUNDUP(W64*10%,0)</f>
        <v>753</v>
      </c>
      <c r="Z64" s="245" t="s">
        <v>8</v>
      </c>
      <c r="AA64" s="246">
        <f>ROUNDUP(W64*20%,0)</f>
        <v>1505</v>
      </c>
      <c r="AB64" s="249" t="s">
        <v>5</v>
      </c>
      <c r="AC64" s="246">
        <f>ROUNDUP(W64*30%,0)</f>
        <v>2258</v>
      </c>
      <c r="AD64" s="247" t="s">
        <v>8</v>
      </c>
      <c r="AE64" s="248">
        <v>740</v>
      </c>
      <c r="AF64" s="244">
        <f>ROUNDDOWN(AE64*10.17,0)</f>
        <v>7525</v>
      </c>
      <c r="AG64" s="245" t="s">
        <v>8</v>
      </c>
      <c r="AH64" s="246">
        <f>ROUNDUP(AF64*10%,0)</f>
        <v>753</v>
      </c>
      <c r="AI64" s="245" t="s">
        <v>8</v>
      </c>
      <c r="AJ64" s="246">
        <f>ROUNDUP(AF64*20%,0)</f>
        <v>1505</v>
      </c>
      <c r="AK64" s="245" t="s">
        <v>5</v>
      </c>
      <c r="AL64" s="246">
        <f>ROUNDUP(AF64*30%,0)</f>
        <v>2258</v>
      </c>
      <c r="AM64" s="247" t="s">
        <v>8</v>
      </c>
    </row>
    <row r="65" spans="2:39" s="349" customFormat="1" ht="27" customHeight="1">
      <c r="B65" s="367" t="s">
        <v>9</v>
      </c>
      <c r="C65" s="368" t="s">
        <v>7</v>
      </c>
      <c r="D65" s="243">
        <v>715</v>
      </c>
      <c r="E65" s="244">
        <f>ROUNDDOWN(D65*10.17,0)</f>
        <v>7271</v>
      </c>
      <c r="F65" s="245" t="s">
        <v>5</v>
      </c>
      <c r="G65" s="246">
        <f>ROUNDUP(E65*10%,0)</f>
        <v>728</v>
      </c>
      <c r="H65" s="245" t="s">
        <v>5</v>
      </c>
      <c r="I65" s="246">
        <f>ROUNDUP(E65*20%,0)</f>
        <v>1455</v>
      </c>
      <c r="J65" s="245" t="s">
        <v>5</v>
      </c>
      <c r="K65" s="246">
        <f>ROUNDUP(E65*30%,0)</f>
        <v>2182</v>
      </c>
      <c r="L65" s="247" t="s">
        <v>8</v>
      </c>
      <c r="M65" s="243">
        <v>715</v>
      </c>
      <c r="N65" s="244">
        <f>ROUNDDOWN(M65*10.17,0)</f>
        <v>7271</v>
      </c>
      <c r="O65" s="245" t="s">
        <v>8</v>
      </c>
      <c r="P65" s="246">
        <f>ROUNDUP(N65*10%,0)</f>
        <v>728</v>
      </c>
      <c r="Q65" s="245" t="s">
        <v>8</v>
      </c>
      <c r="R65" s="246">
        <f>ROUNDUP(N65*20%,0)</f>
        <v>1455</v>
      </c>
      <c r="S65" s="245" t="s">
        <v>5</v>
      </c>
      <c r="T65" s="246">
        <f>ROUNDUP(N65*30%,0)</f>
        <v>2182</v>
      </c>
      <c r="U65" s="247" t="s">
        <v>8</v>
      </c>
      <c r="V65" s="248">
        <v>815</v>
      </c>
      <c r="W65" s="244">
        <f>ROUNDDOWN(V65*10.17,0)</f>
        <v>8288</v>
      </c>
      <c r="X65" s="245" t="s">
        <v>8</v>
      </c>
      <c r="Y65" s="246">
        <f>ROUNDUP(W65*10%,0)</f>
        <v>829</v>
      </c>
      <c r="Z65" s="245" t="s">
        <v>8</v>
      </c>
      <c r="AA65" s="246">
        <f>ROUNDUP(W65*20%,0)</f>
        <v>1658</v>
      </c>
      <c r="AB65" s="249" t="s">
        <v>5</v>
      </c>
      <c r="AC65" s="246">
        <f>ROUNDUP(W65*30%,0)</f>
        <v>2487</v>
      </c>
      <c r="AD65" s="247" t="s">
        <v>8</v>
      </c>
      <c r="AE65" s="248">
        <v>815</v>
      </c>
      <c r="AF65" s="244">
        <f>ROUNDDOWN(AE65*10.17,0)</f>
        <v>8288</v>
      </c>
      <c r="AG65" s="245" t="s">
        <v>8</v>
      </c>
      <c r="AH65" s="246">
        <f>ROUNDUP(AF65*10%,0)</f>
        <v>829</v>
      </c>
      <c r="AI65" s="245" t="s">
        <v>8</v>
      </c>
      <c r="AJ65" s="246">
        <f>ROUNDUP(AF65*20%,0)</f>
        <v>1658</v>
      </c>
      <c r="AK65" s="245" t="s">
        <v>5</v>
      </c>
      <c r="AL65" s="246">
        <f>ROUNDUP(AF65*30%,0)</f>
        <v>2487</v>
      </c>
      <c r="AM65" s="247" t="s">
        <v>8</v>
      </c>
    </row>
    <row r="66" spans="2:39" s="349" customFormat="1" ht="27" customHeight="1">
      <c r="B66" s="367" t="s">
        <v>10</v>
      </c>
      <c r="C66" s="368" t="s">
        <v>7</v>
      </c>
      <c r="D66" s="243">
        <v>785</v>
      </c>
      <c r="E66" s="244">
        <f>ROUNDDOWN(D66*10.17,0)</f>
        <v>7983</v>
      </c>
      <c r="F66" s="245" t="s">
        <v>5</v>
      </c>
      <c r="G66" s="246">
        <f>ROUNDUP(E66*10%,0)</f>
        <v>799</v>
      </c>
      <c r="H66" s="245" t="s">
        <v>5</v>
      </c>
      <c r="I66" s="246">
        <f>ROUNDUP(E66*20%,0)</f>
        <v>1597</v>
      </c>
      <c r="J66" s="245" t="s">
        <v>5</v>
      </c>
      <c r="K66" s="246">
        <f>ROUNDUP(E66*30%,0)</f>
        <v>2395</v>
      </c>
      <c r="L66" s="247" t="s">
        <v>8</v>
      </c>
      <c r="M66" s="243">
        <v>785</v>
      </c>
      <c r="N66" s="244">
        <f>ROUNDDOWN(M66*10.17,0)</f>
        <v>7983</v>
      </c>
      <c r="O66" s="245" t="s">
        <v>8</v>
      </c>
      <c r="P66" s="246">
        <f>ROUNDUP(N66*10%,0)</f>
        <v>799</v>
      </c>
      <c r="Q66" s="245" t="s">
        <v>8</v>
      </c>
      <c r="R66" s="246">
        <f>ROUNDUP(N66*20%,0)</f>
        <v>1597</v>
      </c>
      <c r="S66" s="245" t="s">
        <v>5</v>
      </c>
      <c r="T66" s="246">
        <f>ROUNDUP(N66*30%,0)</f>
        <v>2395</v>
      </c>
      <c r="U66" s="247" t="s">
        <v>8</v>
      </c>
      <c r="V66" s="248">
        <v>886</v>
      </c>
      <c r="W66" s="244">
        <f>ROUNDDOWN(V66*10.17,0)</f>
        <v>9010</v>
      </c>
      <c r="X66" s="245" t="s">
        <v>8</v>
      </c>
      <c r="Y66" s="246">
        <f>ROUNDUP(W66*10%,0)</f>
        <v>901</v>
      </c>
      <c r="Z66" s="245" t="s">
        <v>8</v>
      </c>
      <c r="AA66" s="246">
        <f>ROUNDUP(W66*20%,0)</f>
        <v>1802</v>
      </c>
      <c r="AB66" s="249" t="s">
        <v>5</v>
      </c>
      <c r="AC66" s="246">
        <f>ROUNDUP(W66*30%,0)</f>
        <v>2703</v>
      </c>
      <c r="AD66" s="247" t="s">
        <v>8</v>
      </c>
      <c r="AE66" s="248">
        <v>886</v>
      </c>
      <c r="AF66" s="244">
        <f>ROUNDDOWN(AE66*10.17,0)</f>
        <v>9010</v>
      </c>
      <c r="AG66" s="245" t="s">
        <v>8</v>
      </c>
      <c r="AH66" s="246">
        <f>ROUNDUP(AF66*10%,0)</f>
        <v>901</v>
      </c>
      <c r="AI66" s="245" t="s">
        <v>8</v>
      </c>
      <c r="AJ66" s="246">
        <f>ROUNDUP(AF66*20%,0)</f>
        <v>1802</v>
      </c>
      <c r="AK66" s="245" t="s">
        <v>5</v>
      </c>
      <c r="AL66" s="246">
        <f>ROUNDUP(AF66*30%,0)</f>
        <v>2703</v>
      </c>
      <c r="AM66" s="247" t="s">
        <v>8</v>
      </c>
    </row>
    <row r="67" spans="2:39" s="349" customFormat="1" ht="27" customHeight="1" thickBot="1">
      <c r="B67" s="369" t="s">
        <v>11</v>
      </c>
      <c r="C67" s="370" t="s">
        <v>7</v>
      </c>
      <c r="D67" s="251">
        <v>854</v>
      </c>
      <c r="E67" s="252">
        <f>ROUNDDOWN(D67*10.17,0)</f>
        <v>8685</v>
      </c>
      <c r="F67" s="253" t="s">
        <v>5</v>
      </c>
      <c r="G67" s="254">
        <f>ROUNDUP(E67*10%,0)</f>
        <v>869</v>
      </c>
      <c r="H67" s="253" t="s">
        <v>5</v>
      </c>
      <c r="I67" s="254">
        <f>ROUNDUP(E67*20%,0)</f>
        <v>1737</v>
      </c>
      <c r="J67" s="253" t="s">
        <v>5</v>
      </c>
      <c r="K67" s="254">
        <f>ROUNDUP(E67*30%,0)</f>
        <v>2606</v>
      </c>
      <c r="L67" s="255" t="s">
        <v>8</v>
      </c>
      <c r="M67" s="251">
        <v>854</v>
      </c>
      <c r="N67" s="252">
        <f>ROUNDDOWN(M67*10.17,0)</f>
        <v>8685</v>
      </c>
      <c r="O67" s="253" t="s">
        <v>8</v>
      </c>
      <c r="P67" s="254">
        <f>ROUNDUP(N67*10%,0)</f>
        <v>869</v>
      </c>
      <c r="Q67" s="253" t="s">
        <v>8</v>
      </c>
      <c r="R67" s="254">
        <f>ROUNDUP(N67*20%,0)</f>
        <v>1737</v>
      </c>
      <c r="S67" s="253" t="s">
        <v>5</v>
      </c>
      <c r="T67" s="254">
        <f>ROUNDUP(N67*30%,0)</f>
        <v>2606</v>
      </c>
      <c r="U67" s="255" t="s">
        <v>8</v>
      </c>
      <c r="V67" s="256">
        <v>955</v>
      </c>
      <c r="W67" s="252">
        <f>ROUNDDOWN(V67*10.17,0)</f>
        <v>9712</v>
      </c>
      <c r="X67" s="253" t="s">
        <v>8</v>
      </c>
      <c r="Y67" s="254">
        <f>ROUNDUP(W67*10%,0)</f>
        <v>972</v>
      </c>
      <c r="Z67" s="253" t="s">
        <v>8</v>
      </c>
      <c r="AA67" s="254">
        <f>ROUNDUP(W67*20%,0)</f>
        <v>1943</v>
      </c>
      <c r="AB67" s="257" t="s">
        <v>5</v>
      </c>
      <c r="AC67" s="254">
        <f>ROUNDUP(W67*30%,0)</f>
        <v>2914</v>
      </c>
      <c r="AD67" s="255" t="s">
        <v>8</v>
      </c>
      <c r="AE67" s="256">
        <v>955</v>
      </c>
      <c r="AF67" s="252">
        <f>ROUNDDOWN(AE67*10.17,0)</f>
        <v>9712</v>
      </c>
      <c r="AG67" s="253" t="s">
        <v>8</v>
      </c>
      <c r="AH67" s="254">
        <f>ROUNDUP(AF67*10%,0)</f>
        <v>972</v>
      </c>
      <c r="AI67" s="253" t="s">
        <v>8</v>
      </c>
      <c r="AJ67" s="254">
        <f>ROUNDUP(AF67*20%,0)</f>
        <v>1943</v>
      </c>
      <c r="AK67" s="253" t="s">
        <v>5</v>
      </c>
      <c r="AL67" s="254">
        <f>ROUNDUP(AF67*30%,0)</f>
        <v>2914</v>
      </c>
      <c r="AM67" s="255" t="s">
        <v>8</v>
      </c>
    </row>
    <row r="68" ht="11.25" customHeight="1"/>
    <row r="69" ht="11.25" customHeight="1"/>
    <row r="70" spans="2:22" ht="12" customHeight="1">
      <c r="B70" s="47"/>
      <c r="C70" s="47"/>
      <c r="D70" s="47"/>
      <c r="E70" s="48"/>
      <c r="F70" s="48"/>
      <c r="G70" s="48"/>
      <c r="H70" s="48"/>
      <c r="I70" s="48"/>
      <c r="J70" s="48"/>
      <c r="K70" s="48"/>
      <c r="L70" s="48"/>
      <c r="M70" s="48"/>
      <c r="N70" s="49"/>
      <c r="O70" s="49"/>
      <c r="P70" s="49"/>
      <c r="Q70" s="49"/>
      <c r="R70" s="49"/>
      <c r="S70" s="49"/>
      <c r="T70" s="49"/>
      <c r="U70" s="49"/>
      <c r="V70" s="49"/>
    </row>
    <row r="71" spans="1:31" ht="26.25" customHeight="1" thickBot="1">
      <c r="A71" s="50" t="s">
        <v>150</v>
      </c>
      <c r="E71" s="6"/>
      <c r="F71" s="6"/>
      <c r="G71" s="6"/>
      <c r="H71" s="6"/>
      <c r="I71" s="6"/>
      <c r="J71" s="6"/>
      <c r="K71" s="6"/>
      <c r="L71" s="6"/>
      <c r="M71" s="6"/>
      <c r="N71" s="5"/>
      <c r="O71" s="5"/>
      <c r="P71" s="5"/>
      <c r="Q71" s="5"/>
      <c r="R71" s="5"/>
      <c r="S71" s="5"/>
      <c r="T71" s="5"/>
      <c r="U71" s="5"/>
      <c r="V71" s="5"/>
      <c r="AA71" s="5"/>
      <c r="AB71" s="5"/>
      <c r="AC71" s="5"/>
      <c r="AD71" s="5"/>
      <c r="AE71" s="5"/>
    </row>
    <row r="72" spans="2:39" ht="18.75" customHeight="1">
      <c r="B72" s="556"/>
      <c r="C72" s="557"/>
      <c r="D72" s="441" t="s">
        <v>0</v>
      </c>
      <c r="E72" s="442"/>
      <c r="F72" s="442"/>
      <c r="G72" s="442"/>
      <c r="H72" s="442"/>
      <c r="I72" s="442"/>
      <c r="J72" s="442"/>
      <c r="K72" s="442"/>
      <c r="L72" s="443"/>
      <c r="M72" s="441" t="s">
        <v>1</v>
      </c>
      <c r="N72" s="442"/>
      <c r="O72" s="442"/>
      <c r="P72" s="442"/>
      <c r="Q72" s="442"/>
      <c r="R72" s="442"/>
      <c r="S72" s="442"/>
      <c r="T72" s="442"/>
      <c r="U72" s="443"/>
      <c r="V72" s="441" t="s">
        <v>2</v>
      </c>
      <c r="W72" s="442"/>
      <c r="X72" s="442"/>
      <c r="Y72" s="442"/>
      <c r="Z72" s="442"/>
      <c r="AA72" s="442"/>
      <c r="AB72" s="442"/>
      <c r="AC72" s="442"/>
      <c r="AD72" s="443"/>
      <c r="AE72" s="441" t="s">
        <v>111</v>
      </c>
      <c r="AF72" s="442"/>
      <c r="AG72" s="442"/>
      <c r="AH72" s="442"/>
      <c r="AI72" s="442"/>
      <c r="AJ72" s="442"/>
      <c r="AK72" s="442"/>
      <c r="AL72" s="442"/>
      <c r="AM72" s="443"/>
    </row>
    <row r="73" spans="2:39" ht="24" customHeight="1">
      <c r="B73" s="558"/>
      <c r="C73" s="559"/>
      <c r="D73" s="7" t="s">
        <v>69</v>
      </c>
      <c r="E73" s="386" t="s">
        <v>68</v>
      </c>
      <c r="F73" s="451"/>
      <c r="G73" s="673" t="s">
        <v>64</v>
      </c>
      <c r="H73" s="674"/>
      <c r="I73" s="674"/>
      <c r="J73" s="674"/>
      <c r="K73" s="674"/>
      <c r="L73" s="675"/>
      <c r="M73" s="7" t="s">
        <v>69</v>
      </c>
      <c r="N73" s="386" t="s">
        <v>68</v>
      </c>
      <c r="O73" s="451"/>
      <c r="P73" s="673" t="s">
        <v>64</v>
      </c>
      <c r="Q73" s="674"/>
      <c r="R73" s="674"/>
      <c r="S73" s="674"/>
      <c r="T73" s="674"/>
      <c r="U73" s="675"/>
      <c r="V73" s="7" t="s">
        <v>69</v>
      </c>
      <c r="W73" s="386" t="s">
        <v>68</v>
      </c>
      <c r="X73" s="451"/>
      <c r="Y73" s="673" t="s">
        <v>64</v>
      </c>
      <c r="Z73" s="674"/>
      <c r="AA73" s="674"/>
      <c r="AB73" s="674"/>
      <c r="AC73" s="674"/>
      <c r="AD73" s="675"/>
      <c r="AE73" s="7" t="s">
        <v>69</v>
      </c>
      <c r="AF73" s="389" t="s">
        <v>68</v>
      </c>
      <c r="AG73" s="621"/>
      <c r="AH73" s="673" t="s">
        <v>64</v>
      </c>
      <c r="AI73" s="674"/>
      <c r="AJ73" s="674"/>
      <c r="AK73" s="674"/>
      <c r="AL73" s="674"/>
      <c r="AM73" s="675"/>
    </row>
    <row r="74" spans="2:39" ht="17.25" customHeight="1" thickBot="1">
      <c r="B74" s="560"/>
      <c r="C74" s="561"/>
      <c r="D74" s="91" t="s">
        <v>79</v>
      </c>
      <c r="E74" s="416" t="s">
        <v>67</v>
      </c>
      <c r="F74" s="417"/>
      <c r="G74" s="438" t="s">
        <v>65</v>
      </c>
      <c r="H74" s="438"/>
      <c r="I74" s="438" t="s">
        <v>66</v>
      </c>
      <c r="J74" s="439"/>
      <c r="K74" s="721" t="s">
        <v>112</v>
      </c>
      <c r="L74" s="446"/>
      <c r="M74" s="91" t="s">
        <v>79</v>
      </c>
      <c r="N74" s="416" t="s">
        <v>67</v>
      </c>
      <c r="O74" s="417"/>
      <c r="P74" s="438" t="s">
        <v>65</v>
      </c>
      <c r="Q74" s="438"/>
      <c r="R74" s="438" t="s">
        <v>66</v>
      </c>
      <c r="S74" s="439"/>
      <c r="T74" s="438" t="s">
        <v>112</v>
      </c>
      <c r="U74" s="446"/>
      <c r="V74" s="91" t="s">
        <v>79</v>
      </c>
      <c r="W74" s="416" t="s">
        <v>67</v>
      </c>
      <c r="X74" s="417"/>
      <c r="Y74" s="438" t="s">
        <v>65</v>
      </c>
      <c r="Z74" s="438"/>
      <c r="AA74" s="438" t="s">
        <v>66</v>
      </c>
      <c r="AB74" s="439"/>
      <c r="AC74" s="438" t="s">
        <v>112</v>
      </c>
      <c r="AD74" s="446"/>
      <c r="AE74" s="91" t="s">
        <v>79</v>
      </c>
      <c r="AF74" s="416" t="s">
        <v>67</v>
      </c>
      <c r="AG74" s="417"/>
      <c r="AH74" s="438" t="s">
        <v>65</v>
      </c>
      <c r="AI74" s="438"/>
      <c r="AJ74" s="438" t="s">
        <v>66</v>
      </c>
      <c r="AK74" s="439"/>
      <c r="AL74" s="438" t="s">
        <v>112</v>
      </c>
      <c r="AM74" s="446"/>
    </row>
    <row r="75" spans="2:39" ht="25.5" customHeight="1">
      <c r="B75" s="8" t="s">
        <v>57</v>
      </c>
      <c r="C75" s="9" t="s">
        <v>4</v>
      </c>
      <c r="D75" s="259">
        <v>451</v>
      </c>
      <c r="E75" s="260">
        <f>ROUNDDOWN(D75*10.17,0)</f>
        <v>4586</v>
      </c>
      <c r="F75" s="261" t="s">
        <v>5</v>
      </c>
      <c r="G75" s="239">
        <f>ROUNDUP(E75*10%,0)</f>
        <v>459</v>
      </c>
      <c r="H75" s="261" t="s">
        <v>5</v>
      </c>
      <c r="I75" s="239">
        <f>ROUNDUP(E75*20%,0)</f>
        <v>918</v>
      </c>
      <c r="J75" s="261" t="s">
        <v>5</v>
      </c>
      <c r="K75" s="238">
        <f>ROUNDUP(E75*30%,0)</f>
        <v>1376</v>
      </c>
      <c r="L75" s="237" t="s">
        <v>5</v>
      </c>
      <c r="M75" s="259">
        <v>451</v>
      </c>
      <c r="N75" s="260">
        <f>ROUNDDOWN(M75*10.17,0)</f>
        <v>4586</v>
      </c>
      <c r="O75" s="261" t="s">
        <v>5</v>
      </c>
      <c r="P75" s="239">
        <f>ROUNDUP(N75*10%,0)</f>
        <v>459</v>
      </c>
      <c r="Q75" s="261" t="s">
        <v>8</v>
      </c>
      <c r="R75" s="239">
        <f>ROUNDUP(N75*20%,0)</f>
        <v>918</v>
      </c>
      <c r="S75" s="261" t="s">
        <v>5</v>
      </c>
      <c r="T75" s="238">
        <f>ROUNDUP(N75*30%,0)</f>
        <v>1376</v>
      </c>
      <c r="U75" s="237" t="s">
        <v>5</v>
      </c>
      <c r="V75" s="259">
        <v>529</v>
      </c>
      <c r="W75" s="260">
        <f>ROUNDDOWN(V75*10.17,0)</f>
        <v>5379</v>
      </c>
      <c r="X75" s="261" t="s">
        <v>5</v>
      </c>
      <c r="Y75" s="239">
        <f>ROUNDUP(W75*10%,0)</f>
        <v>538</v>
      </c>
      <c r="Z75" s="261" t="s">
        <v>8</v>
      </c>
      <c r="AA75" s="239">
        <f>ROUNDUP(W75*20%,0)</f>
        <v>1076</v>
      </c>
      <c r="AB75" s="262" t="s">
        <v>5</v>
      </c>
      <c r="AC75" s="238">
        <f>ROUNDUP(W75*30%,0)</f>
        <v>1614</v>
      </c>
      <c r="AD75" s="237" t="s">
        <v>5</v>
      </c>
      <c r="AE75" s="263">
        <v>529</v>
      </c>
      <c r="AF75" s="260">
        <f>ROUNDDOWN(AE75*10.17,0)</f>
        <v>5379</v>
      </c>
      <c r="AG75" s="261" t="s">
        <v>5</v>
      </c>
      <c r="AH75" s="239">
        <f>ROUNDUP(AF75*10%,0)</f>
        <v>538</v>
      </c>
      <c r="AI75" s="261" t="s">
        <v>8</v>
      </c>
      <c r="AJ75" s="239">
        <f>ROUNDUP(AF75*20%,0)</f>
        <v>1076</v>
      </c>
      <c r="AK75" s="261" t="s">
        <v>5</v>
      </c>
      <c r="AL75" s="239">
        <f>ROUNDUP(AF75*30%,0)</f>
        <v>1614</v>
      </c>
      <c r="AM75" s="242" t="s">
        <v>5</v>
      </c>
    </row>
    <row r="76" spans="2:39" ht="25.5" customHeight="1" thickBot="1">
      <c r="B76" s="19" t="s">
        <v>58</v>
      </c>
      <c r="C76" s="20" t="s">
        <v>7</v>
      </c>
      <c r="D76" s="251">
        <v>561</v>
      </c>
      <c r="E76" s="252">
        <f>ROUNDDOWN(D76*10.17,0)</f>
        <v>5705</v>
      </c>
      <c r="F76" s="253" t="s">
        <v>5</v>
      </c>
      <c r="G76" s="254">
        <f>ROUNDUP(E76*10%,0)</f>
        <v>571</v>
      </c>
      <c r="H76" s="253" t="s">
        <v>5</v>
      </c>
      <c r="I76" s="254">
        <f>ROUNDUP(E76*20%,0)</f>
        <v>1141</v>
      </c>
      <c r="J76" s="253" t="s">
        <v>5</v>
      </c>
      <c r="K76" s="254">
        <f>ROUNDUP(E76*30%,0)</f>
        <v>1712</v>
      </c>
      <c r="L76" s="255" t="s">
        <v>8</v>
      </c>
      <c r="M76" s="251">
        <v>561</v>
      </c>
      <c r="N76" s="252">
        <f>ROUNDDOWN(M76*10.17,0)</f>
        <v>5705</v>
      </c>
      <c r="O76" s="253" t="s">
        <v>8</v>
      </c>
      <c r="P76" s="254">
        <f>ROUNDUP(N76*10%,0)</f>
        <v>571</v>
      </c>
      <c r="Q76" s="253" t="s">
        <v>8</v>
      </c>
      <c r="R76" s="254">
        <f>ROUNDUP(N76*20%,0)</f>
        <v>1141</v>
      </c>
      <c r="S76" s="253" t="s">
        <v>5</v>
      </c>
      <c r="T76" s="254">
        <f>ROUNDUP(N76*30%,0)</f>
        <v>1712</v>
      </c>
      <c r="U76" s="255" t="s">
        <v>8</v>
      </c>
      <c r="V76" s="256">
        <v>656</v>
      </c>
      <c r="W76" s="252">
        <f>ROUNDDOWN(V76*10.17,0)</f>
        <v>6671</v>
      </c>
      <c r="X76" s="253" t="s">
        <v>8</v>
      </c>
      <c r="Y76" s="254">
        <f>ROUNDUP(W76*10%,0)</f>
        <v>668</v>
      </c>
      <c r="Z76" s="253" t="s">
        <v>8</v>
      </c>
      <c r="AA76" s="254">
        <f>ROUNDUP(W76*20%,0)</f>
        <v>1335</v>
      </c>
      <c r="AB76" s="257" t="s">
        <v>5</v>
      </c>
      <c r="AC76" s="254">
        <f>ROUNDUP(W76*30%,0)</f>
        <v>2002</v>
      </c>
      <c r="AD76" s="255" t="s">
        <v>8</v>
      </c>
      <c r="AE76" s="258">
        <v>656</v>
      </c>
      <c r="AF76" s="252">
        <f>ROUNDDOWN(AE76*10.17,0)</f>
        <v>6671</v>
      </c>
      <c r="AG76" s="253" t="s">
        <v>8</v>
      </c>
      <c r="AH76" s="254">
        <f>ROUNDUP(AF76*10%,0)</f>
        <v>668</v>
      </c>
      <c r="AI76" s="253" t="s">
        <v>8</v>
      </c>
      <c r="AJ76" s="254">
        <f>ROUNDUP(AF76*20%,0)</f>
        <v>1335</v>
      </c>
      <c r="AK76" s="253" t="s">
        <v>5</v>
      </c>
      <c r="AL76" s="254">
        <f>ROUNDUP(AF76*30%,0)</f>
        <v>2002</v>
      </c>
      <c r="AM76" s="255" t="s">
        <v>5</v>
      </c>
    </row>
    <row r="77" spans="2:37" s="51" customFormat="1" ht="9.75" customHeight="1">
      <c r="B77" s="52"/>
      <c r="C77" s="52"/>
      <c r="D77" s="52"/>
      <c r="N77" s="53"/>
      <c r="O77" s="53"/>
      <c r="P77" s="53"/>
      <c r="Q77" s="53"/>
      <c r="R77" s="54"/>
      <c r="S77" s="54"/>
      <c r="T77" s="54"/>
      <c r="U77" s="54"/>
      <c r="V77" s="54"/>
      <c r="W77" s="53"/>
      <c r="X77" s="53"/>
      <c r="Y77" s="53"/>
      <c r="Z77" s="53"/>
      <c r="AA77" s="53"/>
      <c r="AB77" s="53"/>
      <c r="AC77" s="53"/>
      <c r="AD77" s="53"/>
      <c r="AE77" s="53"/>
      <c r="AF77" s="551"/>
      <c r="AG77" s="551"/>
      <c r="AH77" s="551"/>
      <c r="AI77" s="551"/>
      <c r="AJ77" s="551"/>
      <c r="AK77" s="55"/>
    </row>
    <row r="78" spans="2:38" s="51" customFormat="1" ht="19.5" customHeight="1">
      <c r="B78" s="620" t="s">
        <v>169</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row>
    <row r="79" spans="2:38" s="51" customFormat="1" ht="39.75" customHeight="1">
      <c r="B79" s="620" t="s">
        <v>178</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row>
    <row r="80" spans="2:38" s="51" customFormat="1" ht="19.5" customHeight="1">
      <c r="B80" s="620" t="s">
        <v>170</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row>
    <row r="81" spans="2:38" ht="19.5" customHeight="1">
      <c r="B81" s="627" t="s">
        <v>167</v>
      </c>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row>
    <row r="82" spans="2:38" ht="19.5" customHeight="1">
      <c r="B82" s="627" t="s">
        <v>168</v>
      </c>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row>
    <row r="83" spans="2:37" s="51" customFormat="1" ht="9" customHeight="1">
      <c r="B83" s="52"/>
      <c r="C83" s="52"/>
      <c r="D83" s="52"/>
      <c r="N83" s="53"/>
      <c r="O83" s="53"/>
      <c r="P83" s="53"/>
      <c r="Q83" s="53"/>
      <c r="R83" s="54"/>
      <c r="S83" s="54"/>
      <c r="T83" s="54"/>
      <c r="U83" s="54"/>
      <c r="V83" s="54"/>
      <c r="W83" s="53"/>
      <c r="X83" s="53"/>
      <c r="Y83" s="53"/>
      <c r="Z83" s="53"/>
      <c r="AA83" s="53"/>
      <c r="AB83" s="53"/>
      <c r="AC83" s="53"/>
      <c r="AD83" s="53"/>
      <c r="AE83" s="53"/>
      <c r="AF83" s="55"/>
      <c r="AG83" s="55"/>
      <c r="AH83" s="55"/>
      <c r="AI83" s="55"/>
      <c r="AJ83" s="55"/>
      <c r="AK83" s="55"/>
    </row>
    <row r="84" spans="2:37" s="51" customFormat="1" ht="21" customHeight="1">
      <c r="B84" s="51" t="s">
        <v>12</v>
      </c>
      <c r="R84" s="56"/>
      <c r="S84" s="56"/>
      <c r="T84" s="56"/>
      <c r="U84" s="56"/>
      <c r="V84" s="56"/>
      <c r="AF84" s="57"/>
      <c r="AG84" s="57"/>
      <c r="AH84" s="55"/>
      <c r="AI84" s="55"/>
      <c r="AJ84" s="55"/>
      <c r="AK84" s="55"/>
    </row>
    <row r="85" spans="2:39" ht="18.75" customHeight="1">
      <c r="B85" s="529"/>
      <c r="C85" s="530"/>
      <c r="D85" s="530"/>
      <c r="E85" s="530"/>
      <c r="F85" s="530"/>
      <c r="G85" s="530"/>
      <c r="H85" s="530"/>
      <c r="I85" s="530"/>
      <c r="J85" s="530"/>
      <c r="K85" s="530"/>
      <c r="L85" s="530"/>
      <c r="M85" s="530"/>
      <c r="N85" s="530"/>
      <c r="O85" s="530"/>
      <c r="P85" s="530"/>
      <c r="Q85" s="530"/>
      <c r="R85" s="530"/>
      <c r="S85" s="530"/>
      <c r="T85" s="530"/>
      <c r="U85" s="530"/>
      <c r="V85" s="530"/>
      <c r="W85" s="530"/>
      <c r="X85" s="530"/>
      <c r="Y85" s="530"/>
      <c r="Z85" s="531"/>
      <c r="AA85" s="532" t="s">
        <v>72</v>
      </c>
      <c r="AB85" s="530"/>
      <c r="AC85" s="530"/>
      <c r="AD85" s="530"/>
      <c r="AE85" s="531"/>
      <c r="AF85" s="533" t="s">
        <v>75</v>
      </c>
      <c r="AG85" s="534"/>
      <c r="AH85" s="622" t="s">
        <v>71</v>
      </c>
      <c r="AI85" s="623"/>
      <c r="AJ85" s="623"/>
      <c r="AK85" s="623"/>
      <c r="AL85" s="623"/>
      <c r="AM85" s="624"/>
    </row>
    <row r="86" spans="2:39" ht="13.5" thickBot="1">
      <c r="B86" s="535"/>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7"/>
      <c r="AA86" s="538" t="s">
        <v>164</v>
      </c>
      <c r="AB86" s="539"/>
      <c r="AC86" s="539"/>
      <c r="AD86" s="539"/>
      <c r="AE86" s="540"/>
      <c r="AF86" s="541" t="s">
        <v>74</v>
      </c>
      <c r="AG86" s="542"/>
      <c r="AH86" s="625" t="s">
        <v>65</v>
      </c>
      <c r="AI86" s="625"/>
      <c r="AJ86" s="625" t="s">
        <v>66</v>
      </c>
      <c r="AK86" s="676"/>
      <c r="AL86" s="700" t="s">
        <v>112</v>
      </c>
      <c r="AM86" s="626"/>
    </row>
    <row r="87" spans="2:39" ht="21.75" customHeight="1" thickTop="1">
      <c r="B87" s="517" t="s">
        <v>13</v>
      </c>
      <c r="C87" s="518"/>
      <c r="D87" s="518"/>
      <c r="E87" s="519"/>
      <c r="F87" s="26"/>
      <c r="G87" s="86"/>
      <c r="H87" s="86"/>
      <c r="I87" s="520" t="s">
        <v>14</v>
      </c>
      <c r="J87" s="520"/>
      <c r="K87" s="520"/>
      <c r="L87" s="520"/>
      <c r="M87" s="520"/>
      <c r="N87" s="520"/>
      <c r="O87" s="520"/>
      <c r="P87" s="520"/>
      <c r="Q87" s="520"/>
      <c r="R87" s="520"/>
      <c r="S87" s="520"/>
      <c r="T87" s="520"/>
      <c r="U87" s="520"/>
      <c r="V87" s="520"/>
      <c r="W87" s="520"/>
      <c r="X87" s="520"/>
      <c r="Y87" s="81"/>
      <c r="Z87" s="81"/>
      <c r="AA87" s="27"/>
      <c r="AB87" s="521" t="s">
        <v>15</v>
      </c>
      <c r="AC87" s="521"/>
      <c r="AD87" s="521"/>
      <c r="AE87" s="522"/>
      <c r="AF87" s="28">
        <f aca="true" t="shared" si="4" ref="AF87:AF103">ROUNDDOWN(AB87*10.17,0)</f>
        <v>122</v>
      </c>
      <c r="AG87" s="29" t="s">
        <v>5</v>
      </c>
      <c r="AH87" s="96">
        <f>ROUNDUP(AF87*10%,0)</f>
        <v>13</v>
      </c>
      <c r="AI87" s="29" t="s">
        <v>8</v>
      </c>
      <c r="AJ87" s="30">
        <f>ROUNDUP(AF87*20%,0)</f>
        <v>25</v>
      </c>
      <c r="AK87" s="121" t="s">
        <v>5</v>
      </c>
      <c r="AL87" s="127">
        <f>ROUNDUP(AF87*30%,0)</f>
        <v>37</v>
      </c>
      <c r="AM87" s="123" t="s">
        <v>8</v>
      </c>
    </row>
    <row r="88" spans="2:39" ht="21.75" customHeight="1">
      <c r="B88" s="523" t="s">
        <v>59</v>
      </c>
      <c r="C88" s="524"/>
      <c r="D88" s="524"/>
      <c r="E88" s="525"/>
      <c r="F88" s="32"/>
      <c r="G88" s="78"/>
      <c r="H88" s="78"/>
      <c r="I88" s="526" t="s">
        <v>14</v>
      </c>
      <c r="J88" s="526"/>
      <c r="K88" s="526"/>
      <c r="L88" s="526"/>
      <c r="M88" s="526"/>
      <c r="N88" s="526"/>
      <c r="O88" s="526"/>
      <c r="P88" s="526"/>
      <c r="Q88" s="526"/>
      <c r="R88" s="526"/>
      <c r="S88" s="526"/>
      <c r="T88" s="526"/>
      <c r="U88" s="526"/>
      <c r="V88" s="526"/>
      <c r="W88" s="526"/>
      <c r="X88" s="526"/>
      <c r="Y88" s="84"/>
      <c r="Z88" s="84"/>
      <c r="AA88" s="74"/>
      <c r="AB88" s="527" t="s">
        <v>60</v>
      </c>
      <c r="AC88" s="527"/>
      <c r="AD88" s="527"/>
      <c r="AE88" s="528"/>
      <c r="AF88" s="34">
        <f t="shared" si="4"/>
        <v>569</v>
      </c>
      <c r="AG88" s="40" t="s">
        <v>5</v>
      </c>
      <c r="AH88" s="93">
        <f aca="true" t="shared" si="5" ref="AH88:AH103">ROUNDUP(AF88*10%,0)</f>
        <v>57</v>
      </c>
      <c r="AI88" s="40" t="s">
        <v>8</v>
      </c>
      <c r="AJ88" s="64">
        <f aca="true" t="shared" si="6" ref="AJ88:AJ103">ROUNDUP(AF88*20%,0)</f>
        <v>114</v>
      </c>
      <c r="AK88" s="114" t="s">
        <v>5</v>
      </c>
      <c r="AL88" s="119">
        <f aca="true" t="shared" si="7" ref="AL88:AL103">ROUNDUP(AF88*30%,0)</f>
        <v>171</v>
      </c>
      <c r="AM88" s="120" t="s">
        <v>8</v>
      </c>
    </row>
    <row r="89" spans="2:39" s="284" customFormat="1" ht="24.75" customHeight="1">
      <c r="B89" s="400" t="s">
        <v>132</v>
      </c>
      <c r="C89" s="401"/>
      <c r="D89" s="401"/>
      <c r="E89" s="401"/>
      <c r="F89" s="278"/>
      <c r="G89" s="351"/>
      <c r="H89" s="351"/>
      <c r="I89" s="401" t="s">
        <v>135</v>
      </c>
      <c r="J89" s="402"/>
      <c r="K89" s="402"/>
      <c r="L89" s="402"/>
      <c r="M89" s="402"/>
      <c r="N89" s="402"/>
      <c r="O89" s="402"/>
      <c r="P89" s="402"/>
      <c r="Q89" s="402"/>
      <c r="R89" s="402"/>
      <c r="S89" s="402"/>
      <c r="T89" s="402"/>
      <c r="U89" s="402"/>
      <c r="V89" s="402"/>
      <c r="W89" s="402"/>
      <c r="X89" s="402"/>
      <c r="Y89" s="352"/>
      <c r="Z89" s="352"/>
      <c r="AA89" s="281"/>
      <c r="AB89" s="403" t="s">
        <v>133</v>
      </c>
      <c r="AC89" s="403"/>
      <c r="AD89" s="403"/>
      <c r="AE89" s="424"/>
      <c r="AF89" s="37">
        <f t="shared" si="4"/>
        <v>1017</v>
      </c>
      <c r="AG89" s="38" t="s">
        <v>5</v>
      </c>
      <c r="AH89" s="97">
        <f t="shared" si="5"/>
        <v>102</v>
      </c>
      <c r="AI89" s="38" t="s">
        <v>8</v>
      </c>
      <c r="AJ89" s="39">
        <f t="shared" si="6"/>
        <v>204</v>
      </c>
      <c r="AK89" s="118" t="s">
        <v>5</v>
      </c>
      <c r="AL89" s="282">
        <f t="shared" si="7"/>
        <v>306</v>
      </c>
      <c r="AM89" s="283" t="s">
        <v>8</v>
      </c>
    </row>
    <row r="90" spans="2:39" s="284" customFormat="1" ht="40.5" customHeight="1">
      <c r="B90" s="472" t="s">
        <v>183</v>
      </c>
      <c r="C90" s="473"/>
      <c r="D90" s="473"/>
      <c r="E90" s="473"/>
      <c r="F90" s="285"/>
      <c r="G90" s="353"/>
      <c r="H90" s="353"/>
      <c r="I90" s="473" t="s">
        <v>115</v>
      </c>
      <c r="J90" s="474"/>
      <c r="K90" s="474"/>
      <c r="L90" s="474"/>
      <c r="M90" s="474"/>
      <c r="N90" s="474"/>
      <c r="O90" s="474"/>
      <c r="P90" s="474"/>
      <c r="Q90" s="474"/>
      <c r="R90" s="474"/>
      <c r="S90" s="474"/>
      <c r="T90" s="474"/>
      <c r="U90" s="474"/>
      <c r="V90" s="474"/>
      <c r="W90" s="474"/>
      <c r="X90" s="474"/>
      <c r="Y90" s="354"/>
      <c r="Z90" s="354"/>
      <c r="AA90" s="288"/>
      <c r="AB90" s="485" t="s">
        <v>134</v>
      </c>
      <c r="AC90" s="485"/>
      <c r="AD90" s="485"/>
      <c r="AE90" s="486"/>
      <c r="AF90" s="289">
        <f t="shared" si="4"/>
        <v>2034</v>
      </c>
      <c r="AG90" s="290" t="s">
        <v>5</v>
      </c>
      <c r="AH90" s="291">
        <f>ROUNDUP(AF90*10%,0)</f>
        <v>204</v>
      </c>
      <c r="AI90" s="290" t="s">
        <v>8</v>
      </c>
      <c r="AJ90" s="292">
        <f>ROUNDUP(AF90*20%,0)</f>
        <v>407</v>
      </c>
      <c r="AK90" s="293" t="s">
        <v>5</v>
      </c>
      <c r="AL90" s="294">
        <f>ROUNDUP(AF90*30%,0)</f>
        <v>611</v>
      </c>
      <c r="AM90" s="295" t="s">
        <v>8</v>
      </c>
    </row>
    <row r="91" spans="2:39" s="284" customFormat="1" ht="40.5" customHeight="1">
      <c r="B91" s="421" t="s">
        <v>184</v>
      </c>
      <c r="C91" s="422"/>
      <c r="D91" s="422"/>
      <c r="E91" s="422"/>
      <c r="F91" s="296"/>
      <c r="G91" s="357"/>
      <c r="H91" s="357"/>
      <c r="I91" s="422" t="s">
        <v>115</v>
      </c>
      <c r="J91" s="423"/>
      <c r="K91" s="423"/>
      <c r="L91" s="423"/>
      <c r="M91" s="423"/>
      <c r="N91" s="423"/>
      <c r="O91" s="423"/>
      <c r="P91" s="423"/>
      <c r="Q91" s="423"/>
      <c r="R91" s="423"/>
      <c r="S91" s="423"/>
      <c r="T91" s="423"/>
      <c r="U91" s="423"/>
      <c r="V91" s="423"/>
      <c r="W91" s="423"/>
      <c r="X91" s="423"/>
      <c r="Y91" s="358"/>
      <c r="Z91" s="358"/>
      <c r="AA91" s="299"/>
      <c r="AB91" s="398" t="s">
        <v>133</v>
      </c>
      <c r="AC91" s="398"/>
      <c r="AD91" s="398"/>
      <c r="AE91" s="399"/>
      <c r="AF91" s="300">
        <f t="shared" si="4"/>
        <v>1017</v>
      </c>
      <c r="AG91" s="301" t="s">
        <v>5</v>
      </c>
      <c r="AH91" s="302">
        <f t="shared" si="5"/>
        <v>102</v>
      </c>
      <c r="AI91" s="301" t="s">
        <v>8</v>
      </c>
      <c r="AJ91" s="303">
        <f t="shared" si="6"/>
        <v>204</v>
      </c>
      <c r="AK91" s="304" t="s">
        <v>5</v>
      </c>
      <c r="AL91" s="305">
        <f t="shared" si="7"/>
        <v>306</v>
      </c>
      <c r="AM91" s="306" t="s">
        <v>8</v>
      </c>
    </row>
    <row r="92" spans="2:39" ht="24.75" customHeight="1">
      <c r="B92" s="716" t="s">
        <v>106</v>
      </c>
      <c r="C92" s="717"/>
      <c r="D92" s="717"/>
      <c r="E92" s="717"/>
      <c r="F92" s="222"/>
      <c r="G92" s="186"/>
      <c r="H92" s="186"/>
      <c r="I92" s="717" t="s">
        <v>26</v>
      </c>
      <c r="J92" s="718"/>
      <c r="K92" s="718"/>
      <c r="L92" s="718"/>
      <c r="M92" s="718"/>
      <c r="N92" s="718"/>
      <c r="O92" s="718"/>
      <c r="P92" s="718"/>
      <c r="Q92" s="718"/>
      <c r="R92" s="718"/>
      <c r="S92" s="718"/>
      <c r="T92" s="718"/>
      <c r="U92" s="718"/>
      <c r="V92" s="718"/>
      <c r="W92" s="718"/>
      <c r="X92" s="718"/>
      <c r="Y92" s="223"/>
      <c r="Z92" s="223"/>
      <c r="AA92" s="224"/>
      <c r="AB92" s="719" t="s">
        <v>108</v>
      </c>
      <c r="AC92" s="719"/>
      <c r="AD92" s="719"/>
      <c r="AE92" s="720"/>
      <c r="AF92" s="225">
        <f t="shared" si="4"/>
        <v>30</v>
      </c>
      <c r="AG92" s="226" t="s">
        <v>5</v>
      </c>
      <c r="AH92" s="227">
        <f t="shared" si="5"/>
        <v>3</v>
      </c>
      <c r="AI92" s="226" t="s">
        <v>8</v>
      </c>
      <c r="AJ92" s="228">
        <f t="shared" si="6"/>
        <v>6</v>
      </c>
      <c r="AK92" s="229" t="s">
        <v>5</v>
      </c>
      <c r="AL92" s="270">
        <f t="shared" si="7"/>
        <v>9</v>
      </c>
      <c r="AM92" s="230" t="s">
        <v>8</v>
      </c>
    </row>
    <row r="93" spans="2:39" ht="24" customHeight="1">
      <c r="B93" s="582" t="s">
        <v>107</v>
      </c>
      <c r="C93" s="583"/>
      <c r="D93" s="583"/>
      <c r="E93" s="584"/>
      <c r="F93" s="43"/>
      <c r="G93" s="83"/>
      <c r="H93" s="83"/>
      <c r="I93" s="569" t="s">
        <v>26</v>
      </c>
      <c r="J93" s="595"/>
      <c r="K93" s="595"/>
      <c r="L93" s="595"/>
      <c r="M93" s="595"/>
      <c r="N93" s="595"/>
      <c r="O93" s="595"/>
      <c r="P93" s="595"/>
      <c r="Q93" s="595"/>
      <c r="R93" s="595"/>
      <c r="S93" s="595"/>
      <c r="T93" s="595"/>
      <c r="U93" s="595"/>
      <c r="V93" s="595"/>
      <c r="W93" s="595"/>
      <c r="X93" s="595"/>
      <c r="Y93" s="193"/>
      <c r="Z93" s="193"/>
      <c r="AA93" s="194"/>
      <c r="AB93" s="567" t="s">
        <v>18</v>
      </c>
      <c r="AC93" s="567"/>
      <c r="AD93" s="567"/>
      <c r="AE93" s="568"/>
      <c r="AF93" s="195">
        <f t="shared" si="4"/>
        <v>40</v>
      </c>
      <c r="AG93" s="196" t="s">
        <v>5</v>
      </c>
      <c r="AH93" s="197">
        <f t="shared" si="5"/>
        <v>4</v>
      </c>
      <c r="AI93" s="196" t="s">
        <v>8</v>
      </c>
      <c r="AJ93" s="198">
        <f t="shared" si="6"/>
        <v>8</v>
      </c>
      <c r="AK93" s="199" t="s">
        <v>5</v>
      </c>
      <c r="AL93" s="271">
        <f t="shared" si="7"/>
        <v>12</v>
      </c>
      <c r="AM93" s="231" t="s">
        <v>8</v>
      </c>
    </row>
    <row r="94" spans="2:39" ht="21.75" customHeight="1">
      <c r="B94" s="454" t="s">
        <v>22</v>
      </c>
      <c r="C94" s="565"/>
      <c r="D94" s="565"/>
      <c r="E94" s="565"/>
      <c r="F94" s="32"/>
      <c r="G94" s="78"/>
      <c r="H94" s="78"/>
      <c r="I94" s="565" t="s">
        <v>23</v>
      </c>
      <c r="J94" s="566"/>
      <c r="K94" s="566"/>
      <c r="L94" s="566"/>
      <c r="M94" s="566"/>
      <c r="N94" s="566"/>
      <c r="O94" s="566"/>
      <c r="P94" s="566"/>
      <c r="Q94" s="566"/>
      <c r="R94" s="566"/>
      <c r="S94" s="566"/>
      <c r="T94" s="566"/>
      <c r="U94" s="566"/>
      <c r="V94" s="566"/>
      <c r="W94" s="566"/>
      <c r="X94" s="566"/>
      <c r="Y94" s="79"/>
      <c r="Z94" s="79"/>
      <c r="AA94" s="33"/>
      <c r="AB94" s="527" t="s">
        <v>24</v>
      </c>
      <c r="AC94" s="527"/>
      <c r="AD94" s="527"/>
      <c r="AE94" s="704"/>
      <c r="AF94" s="34">
        <f t="shared" si="4"/>
        <v>2034</v>
      </c>
      <c r="AG94" s="35" t="s">
        <v>5</v>
      </c>
      <c r="AH94" s="94">
        <f t="shared" si="5"/>
        <v>204</v>
      </c>
      <c r="AI94" s="35" t="s">
        <v>8</v>
      </c>
      <c r="AJ94" s="31">
        <f t="shared" si="6"/>
        <v>407</v>
      </c>
      <c r="AK94" s="116" t="s">
        <v>5</v>
      </c>
      <c r="AL94" s="119">
        <f t="shared" si="7"/>
        <v>611</v>
      </c>
      <c r="AM94" s="120" t="s">
        <v>8</v>
      </c>
    </row>
    <row r="95" spans="2:39" ht="21.75" customHeight="1">
      <c r="B95" s="454" t="s">
        <v>25</v>
      </c>
      <c r="C95" s="565"/>
      <c r="D95" s="565"/>
      <c r="E95" s="565"/>
      <c r="F95" s="32"/>
      <c r="G95" s="78"/>
      <c r="H95" s="78"/>
      <c r="I95" s="565" t="s">
        <v>26</v>
      </c>
      <c r="J95" s="566"/>
      <c r="K95" s="566"/>
      <c r="L95" s="566"/>
      <c r="M95" s="566"/>
      <c r="N95" s="566"/>
      <c r="O95" s="566"/>
      <c r="P95" s="566"/>
      <c r="Q95" s="566"/>
      <c r="R95" s="566"/>
      <c r="S95" s="566"/>
      <c r="T95" s="566"/>
      <c r="U95" s="566"/>
      <c r="V95" s="566"/>
      <c r="W95" s="566"/>
      <c r="X95" s="566"/>
      <c r="Y95" s="79"/>
      <c r="Z95" s="79"/>
      <c r="AA95" s="33"/>
      <c r="AB95" s="527" t="s">
        <v>27</v>
      </c>
      <c r="AC95" s="527"/>
      <c r="AD95" s="527"/>
      <c r="AE95" s="704"/>
      <c r="AF95" s="34">
        <f t="shared" si="4"/>
        <v>1220</v>
      </c>
      <c r="AG95" s="35" t="s">
        <v>5</v>
      </c>
      <c r="AH95" s="94">
        <f t="shared" si="5"/>
        <v>122</v>
      </c>
      <c r="AI95" s="35" t="s">
        <v>8</v>
      </c>
      <c r="AJ95" s="31">
        <f t="shared" si="6"/>
        <v>244</v>
      </c>
      <c r="AK95" s="116" t="s">
        <v>5</v>
      </c>
      <c r="AL95" s="119">
        <f t="shared" si="7"/>
        <v>366</v>
      </c>
      <c r="AM95" s="120" t="s">
        <v>8</v>
      </c>
    </row>
    <row r="96" spans="2:39" ht="21.75" customHeight="1">
      <c r="B96" s="562" t="s">
        <v>28</v>
      </c>
      <c r="C96" s="563"/>
      <c r="D96" s="563"/>
      <c r="E96" s="564"/>
      <c r="F96" s="36"/>
      <c r="G96" s="80"/>
      <c r="H96" s="80"/>
      <c r="I96" s="565" t="s">
        <v>29</v>
      </c>
      <c r="J96" s="566"/>
      <c r="K96" s="566"/>
      <c r="L96" s="566"/>
      <c r="M96" s="566"/>
      <c r="N96" s="566"/>
      <c r="O96" s="566"/>
      <c r="P96" s="566"/>
      <c r="Q96" s="566"/>
      <c r="R96" s="566"/>
      <c r="S96" s="566"/>
      <c r="T96" s="566"/>
      <c r="U96" s="566"/>
      <c r="V96" s="566"/>
      <c r="W96" s="566"/>
      <c r="X96" s="566"/>
      <c r="Y96" s="79"/>
      <c r="Z96" s="79"/>
      <c r="AA96" s="33"/>
      <c r="AB96" s="527" t="s">
        <v>30</v>
      </c>
      <c r="AC96" s="527"/>
      <c r="AD96" s="527"/>
      <c r="AE96" s="704"/>
      <c r="AF96" s="34">
        <f t="shared" si="4"/>
        <v>1871</v>
      </c>
      <c r="AG96" s="40" t="s">
        <v>5</v>
      </c>
      <c r="AH96" s="93">
        <f t="shared" si="5"/>
        <v>188</v>
      </c>
      <c r="AI96" s="40" t="s">
        <v>8</v>
      </c>
      <c r="AJ96" s="41">
        <f t="shared" si="6"/>
        <v>375</v>
      </c>
      <c r="AK96" s="116" t="s">
        <v>5</v>
      </c>
      <c r="AL96" s="119">
        <f t="shared" si="7"/>
        <v>562</v>
      </c>
      <c r="AM96" s="120" t="s">
        <v>8</v>
      </c>
    </row>
    <row r="97" spans="2:39" ht="21.75" customHeight="1">
      <c r="B97" s="503" t="s">
        <v>180</v>
      </c>
      <c r="C97" s="504"/>
      <c r="D97" s="504"/>
      <c r="E97" s="505"/>
      <c r="F97" s="371"/>
      <c r="G97" s="372"/>
      <c r="H97" s="372"/>
      <c r="I97" s="506" t="s">
        <v>181</v>
      </c>
      <c r="J97" s="507"/>
      <c r="K97" s="507"/>
      <c r="L97" s="507"/>
      <c r="M97" s="507"/>
      <c r="N97" s="507"/>
      <c r="O97" s="507"/>
      <c r="P97" s="507"/>
      <c r="Q97" s="507"/>
      <c r="R97" s="507"/>
      <c r="S97" s="507"/>
      <c r="T97" s="507"/>
      <c r="U97" s="507"/>
      <c r="V97" s="507"/>
      <c r="W97" s="507"/>
      <c r="X97" s="507"/>
      <c r="Y97" s="373"/>
      <c r="Z97" s="373"/>
      <c r="AA97" s="374"/>
      <c r="AB97" s="671" t="s">
        <v>182</v>
      </c>
      <c r="AC97" s="671"/>
      <c r="AD97" s="671"/>
      <c r="AE97" s="672"/>
      <c r="AF97" s="380">
        <f t="shared" si="4"/>
        <v>508</v>
      </c>
      <c r="AG97" s="383" t="s">
        <v>5</v>
      </c>
      <c r="AH97" s="384">
        <f t="shared" si="5"/>
        <v>51</v>
      </c>
      <c r="AI97" s="383" t="s">
        <v>8</v>
      </c>
      <c r="AJ97" s="385">
        <f t="shared" si="6"/>
        <v>102</v>
      </c>
      <c r="AK97" s="382" t="s">
        <v>5</v>
      </c>
      <c r="AL97" s="377">
        <f t="shared" si="7"/>
        <v>153</v>
      </c>
      <c r="AM97" s="376" t="s">
        <v>8</v>
      </c>
    </row>
    <row r="98" spans="2:39" ht="21.75" customHeight="1">
      <c r="B98" s="454" t="s">
        <v>32</v>
      </c>
      <c r="C98" s="565"/>
      <c r="D98" s="565"/>
      <c r="E98" s="565"/>
      <c r="F98" s="32"/>
      <c r="G98" s="78"/>
      <c r="H98" s="78"/>
      <c r="I98" s="565" t="s">
        <v>124</v>
      </c>
      <c r="J98" s="526"/>
      <c r="K98" s="526"/>
      <c r="L98" s="526"/>
      <c r="M98" s="526"/>
      <c r="N98" s="526"/>
      <c r="O98" s="526"/>
      <c r="P98" s="526"/>
      <c r="Q98" s="526"/>
      <c r="R98" s="526"/>
      <c r="S98" s="526"/>
      <c r="T98" s="526"/>
      <c r="U98" s="526"/>
      <c r="V98" s="526"/>
      <c r="W98" s="526"/>
      <c r="X98" s="526"/>
      <c r="Y98" s="84"/>
      <c r="Z98" s="84"/>
      <c r="AA98" s="74"/>
      <c r="AB98" s="527" t="s">
        <v>110</v>
      </c>
      <c r="AC98" s="527"/>
      <c r="AD98" s="527"/>
      <c r="AE98" s="704"/>
      <c r="AF98" s="215">
        <f t="shared" si="4"/>
        <v>81</v>
      </c>
      <c r="AG98" s="232" t="s">
        <v>5</v>
      </c>
      <c r="AH98" s="233">
        <f t="shared" si="5"/>
        <v>9</v>
      </c>
      <c r="AI98" s="232" t="s">
        <v>8</v>
      </c>
      <c r="AJ98" s="234">
        <f t="shared" si="6"/>
        <v>17</v>
      </c>
      <c r="AK98" s="217" t="s">
        <v>5</v>
      </c>
      <c r="AL98" s="119">
        <f t="shared" si="7"/>
        <v>25</v>
      </c>
      <c r="AM98" s="120" t="s">
        <v>8</v>
      </c>
    </row>
    <row r="99" spans="2:39" ht="21.75" customHeight="1">
      <c r="B99" s="503" t="s">
        <v>185</v>
      </c>
      <c r="C99" s="506"/>
      <c r="D99" s="506"/>
      <c r="E99" s="506"/>
      <c r="F99" s="371"/>
      <c r="G99" s="372"/>
      <c r="H99" s="372"/>
      <c r="I99" s="506" t="s">
        <v>115</v>
      </c>
      <c r="J99" s="507"/>
      <c r="K99" s="507"/>
      <c r="L99" s="507"/>
      <c r="M99" s="507"/>
      <c r="N99" s="507"/>
      <c r="O99" s="507"/>
      <c r="P99" s="507"/>
      <c r="Q99" s="507"/>
      <c r="R99" s="507"/>
      <c r="S99" s="507"/>
      <c r="T99" s="507"/>
      <c r="U99" s="507"/>
      <c r="V99" s="507"/>
      <c r="W99" s="507"/>
      <c r="X99" s="507"/>
      <c r="Y99" s="373"/>
      <c r="Z99" s="373"/>
      <c r="AA99" s="374"/>
      <c r="AB99" s="671" t="s">
        <v>105</v>
      </c>
      <c r="AC99" s="671"/>
      <c r="AD99" s="671"/>
      <c r="AE99" s="672"/>
      <c r="AF99" s="380">
        <f t="shared" si="4"/>
        <v>1017</v>
      </c>
      <c r="AG99" s="109" t="s">
        <v>5</v>
      </c>
      <c r="AH99" s="110">
        <f t="shared" si="5"/>
        <v>102</v>
      </c>
      <c r="AI99" s="109" t="s">
        <v>8</v>
      </c>
      <c r="AJ99" s="381">
        <f t="shared" si="6"/>
        <v>204</v>
      </c>
      <c r="AK99" s="382" t="s">
        <v>5</v>
      </c>
      <c r="AL99" s="377">
        <f t="shared" si="7"/>
        <v>306</v>
      </c>
      <c r="AM99" s="376" t="s">
        <v>8</v>
      </c>
    </row>
    <row r="100" spans="2:39" ht="21.75" customHeight="1">
      <c r="B100" s="503" t="s">
        <v>186</v>
      </c>
      <c r="C100" s="506"/>
      <c r="D100" s="506"/>
      <c r="E100" s="506"/>
      <c r="F100" s="371"/>
      <c r="G100" s="372"/>
      <c r="H100" s="372"/>
      <c r="I100" s="506" t="s">
        <v>115</v>
      </c>
      <c r="J100" s="507"/>
      <c r="K100" s="507"/>
      <c r="L100" s="507"/>
      <c r="M100" s="507"/>
      <c r="N100" s="507"/>
      <c r="O100" s="507"/>
      <c r="P100" s="507"/>
      <c r="Q100" s="507"/>
      <c r="R100" s="507"/>
      <c r="S100" s="507"/>
      <c r="T100" s="507"/>
      <c r="U100" s="507"/>
      <c r="V100" s="507"/>
      <c r="W100" s="507"/>
      <c r="X100" s="507"/>
      <c r="Y100" s="373"/>
      <c r="Z100" s="373"/>
      <c r="AA100" s="374"/>
      <c r="AB100" s="671" t="s">
        <v>187</v>
      </c>
      <c r="AC100" s="671"/>
      <c r="AD100" s="671"/>
      <c r="AE100" s="672"/>
      <c r="AF100" s="380">
        <f t="shared" si="4"/>
        <v>101</v>
      </c>
      <c r="AG100" s="109" t="s">
        <v>5</v>
      </c>
      <c r="AH100" s="110">
        <f t="shared" si="5"/>
        <v>11</v>
      </c>
      <c r="AI100" s="109" t="s">
        <v>8</v>
      </c>
      <c r="AJ100" s="381">
        <f t="shared" si="6"/>
        <v>21</v>
      </c>
      <c r="AK100" s="382" t="s">
        <v>5</v>
      </c>
      <c r="AL100" s="377">
        <f t="shared" si="7"/>
        <v>31</v>
      </c>
      <c r="AM100" s="376" t="s">
        <v>8</v>
      </c>
    </row>
    <row r="101" spans="2:39" s="284" customFormat="1" ht="21.75" customHeight="1">
      <c r="B101" s="400" t="s">
        <v>142</v>
      </c>
      <c r="C101" s="401"/>
      <c r="D101" s="401"/>
      <c r="E101" s="401"/>
      <c r="F101" s="278"/>
      <c r="G101" s="351"/>
      <c r="H101" s="351"/>
      <c r="I101" s="401" t="s">
        <v>17</v>
      </c>
      <c r="J101" s="402"/>
      <c r="K101" s="402"/>
      <c r="L101" s="402"/>
      <c r="M101" s="402"/>
      <c r="N101" s="402"/>
      <c r="O101" s="402"/>
      <c r="P101" s="402"/>
      <c r="Q101" s="402"/>
      <c r="R101" s="402"/>
      <c r="S101" s="402"/>
      <c r="T101" s="402"/>
      <c r="U101" s="402"/>
      <c r="V101" s="402"/>
      <c r="W101" s="402"/>
      <c r="X101" s="402"/>
      <c r="Y101" s="352"/>
      <c r="Z101" s="352"/>
      <c r="AA101" s="281"/>
      <c r="AB101" s="677" t="s">
        <v>143</v>
      </c>
      <c r="AC101" s="677"/>
      <c r="AD101" s="677"/>
      <c r="AE101" s="678"/>
      <c r="AF101" s="37">
        <f t="shared" si="4"/>
        <v>223</v>
      </c>
      <c r="AG101" s="38" t="s">
        <v>5</v>
      </c>
      <c r="AH101" s="97">
        <f t="shared" si="5"/>
        <v>23</v>
      </c>
      <c r="AI101" s="38" t="s">
        <v>8</v>
      </c>
      <c r="AJ101" s="39">
        <f t="shared" si="6"/>
        <v>45</v>
      </c>
      <c r="AK101" s="118" t="s">
        <v>5</v>
      </c>
      <c r="AL101" s="282">
        <f t="shared" si="7"/>
        <v>67</v>
      </c>
      <c r="AM101" s="283" t="s">
        <v>8</v>
      </c>
    </row>
    <row r="102" spans="2:39" s="284" customFormat="1" ht="21.75" customHeight="1">
      <c r="B102" s="405" t="s">
        <v>45</v>
      </c>
      <c r="C102" s="406"/>
      <c r="D102" s="406"/>
      <c r="E102" s="406"/>
      <c r="F102" s="307"/>
      <c r="G102" s="359"/>
      <c r="H102" s="359"/>
      <c r="I102" s="407" t="s">
        <v>46</v>
      </c>
      <c r="J102" s="408"/>
      <c r="K102" s="408"/>
      <c r="L102" s="408"/>
      <c r="M102" s="408"/>
      <c r="N102" s="408"/>
      <c r="O102" s="408"/>
      <c r="P102" s="408"/>
      <c r="Q102" s="408"/>
      <c r="R102" s="408"/>
      <c r="S102" s="408"/>
      <c r="T102" s="408"/>
      <c r="U102" s="408"/>
      <c r="V102" s="408"/>
      <c r="W102" s="408"/>
      <c r="X102" s="408"/>
      <c r="Y102" s="360"/>
      <c r="Z102" s="360"/>
      <c r="AA102" s="310"/>
      <c r="AB102" s="679" t="s">
        <v>145</v>
      </c>
      <c r="AC102" s="679"/>
      <c r="AD102" s="679"/>
      <c r="AE102" s="680"/>
      <c r="AF102" s="148">
        <f t="shared" si="4"/>
        <v>183</v>
      </c>
      <c r="AG102" s="149" t="s">
        <v>5</v>
      </c>
      <c r="AH102" s="150">
        <f t="shared" si="5"/>
        <v>19</v>
      </c>
      <c r="AI102" s="149" t="s">
        <v>8</v>
      </c>
      <c r="AJ102" s="151">
        <f t="shared" si="6"/>
        <v>37</v>
      </c>
      <c r="AK102" s="152" t="s">
        <v>5</v>
      </c>
      <c r="AL102" s="311">
        <f t="shared" si="7"/>
        <v>55</v>
      </c>
      <c r="AM102" s="312" t="s">
        <v>8</v>
      </c>
    </row>
    <row r="103" spans="2:39" s="284" customFormat="1" ht="21.75" customHeight="1">
      <c r="B103" s="500" t="s">
        <v>48</v>
      </c>
      <c r="C103" s="501"/>
      <c r="D103" s="501"/>
      <c r="E103" s="501"/>
      <c r="F103" s="313"/>
      <c r="G103" s="355"/>
      <c r="H103" s="355"/>
      <c r="I103" s="501" t="s">
        <v>17</v>
      </c>
      <c r="J103" s="502"/>
      <c r="K103" s="502"/>
      <c r="L103" s="502"/>
      <c r="M103" s="502"/>
      <c r="N103" s="502"/>
      <c r="O103" s="502"/>
      <c r="P103" s="502"/>
      <c r="Q103" s="502"/>
      <c r="R103" s="502"/>
      <c r="S103" s="502"/>
      <c r="T103" s="502"/>
      <c r="U103" s="502"/>
      <c r="V103" s="502"/>
      <c r="W103" s="502"/>
      <c r="X103" s="502"/>
      <c r="Y103" s="356"/>
      <c r="Z103" s="356"/>
      <c r="AA103" s="316"/>
      <c r="AB103" s="681" t="s">
        <v>146</v>
      </c>
      <c r="AC103" s="681"/>
      <c r="AD103" s="681"/>
      <c r="AE103" s="682"/>
      <c r="AF103" s="44">
        <f t="shared" si="4"/>
        <v>61</v>
      </c>
      <c r="AG103" s="35" t="s">
        <v>5</v>
      </c>
      <c r="AH103" s="94">
        <f t="shared" si="5"/>
        <v>7</v>
      </c>
      <c r="AI103" s="35" t="s">
        <v>8</v>
      </c>
      <c r="AJ103" s="45">
        <f t="shared" si="6"/>
        <v>13</v>
      </c>
      <c r="AK103" s="117" t="s">
        <v>5</v>
      </c>
      <c r="AL103" s="317">
        <f t="shared" si="7"/>
        <v>19</v>
      </c>
      <c r="AM103" s="318" t="s">
        <v>8</v>
      </c>
    </row>
    <row r="104" ht="11.25" customHeight="1"/>
    <row r="105" spans="2:38" ht="19.5" customHeight="1" thickBot="1">
      <c r="B105" s="620" t="s">
        <v>188</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620"/>
    </row>
    <row r="106" spans="2:39" ht="18.75" customHeight="1">
      <c r="B106" s="556"/>
      <c r="C106" s="557"/>
      <c r="D106" s="441" t="s">
        <v>0</v>
      </c>
      <c r="E106" s="442"/>
      <c r="F106" s="442"/>
      <c r="G106" s="442"/>
      <c r="H106" s="442"/>
      <c r="I106" s="442"/>
      <c r="J106" s="442"/>
      <c r="K106" s="442"/>
      <c r="L106" s="443"/>
      <c r="M106" s="441" t="s">
        <v>1</v>
      </c>
      <c r="N106" s="442"/>
      <c r="O106" s="442"/>
      <c r="P106" s="442"/>
      <c r="Q106" s="442"/>
      <c r="R106" s="442"/>
      <c r="S106" s="442"/>
      <c r="T106" s="442"/>
      <c r="U106" s="443"/>
      <c r="V106" s="441" t="s">
        <v>2</v>
      </c>
      <c r="W106" s="442"/>
      <c r="X106" s="442"/>
      <c r="Y106" s="442"/>
      <c r="Z106" s="442"/>
      <c r="AA106" s="442"/>
      <c r="AB106" s="442"/>
      <c r="AC106" s="442"/>
      <c r="AD106" s="443"/>
      <c r="AE106" s="441" t="s">
        <v>111</v>
      </c>
      <c r="AF106" s="442"/>
      <c r="AG106" s="442"/>
      <c r="AH106" s="442"/>
      <c r="AI106" s="442"/>
      <c r="AJ106" s="442"/>
      <c r="AK106" s="442"/>
      <c r="AL106" s="442"/>
      <c r="AM106" s="443"/>
    </row>
    <row r="107" spans="2:39" ht="24" customHeight="1">
      <c r="B107" s="558"/>
      <c r="C107" s="559"/>
      <c r="D107" s="7" t="s">
        <v>69</v>
      </c>
      <c r="E107" s="386" t="s">
        <v>68</v>
      </c>
      <c r="F107" s="451"/>
      <c r="G107" s="673" t="s">
        <v>64</v>
      </c>
      <c r="H107" s="674"/>
      <c r="I107" s="674"/>
      <c r="J107" s="674"/>
      <c r="K107" s="674"/>
      <c r="L107" s="675"/>
      <c r="M107" s="7" t="s">
        <v>69</v>
      </c>
      <c r="N107" s="386" t="s">
        <v>68</v>
      </c>
      <c r="O107" s="451"/>
      <c r="P107" s="673" t="s">
        <v>64</v>
      </c>
      <c r="Q107" s="674"/>
      <c r="R107" s="674"/>
      <c r="S107" s="674"/>
      <c r="T107" s="674"/>
      <c r="U107" s="675"/>
      <c r="V107" s="7" t="s">
        <v>69</v>
      </c>
      <c r="W107" s="386" t="s">
        <v>68</v>
      </c>
      <c r="X107" s="451"/>
      <c r="Y107" s="673" t="s">
        <v>64</v>
      </c>
      <c r="Z107" s="674"/>
      <c r="AA107" s="674"/>
      <c r="AB107" s="674"/>
      <c r="AC107" s="674"/>
      <c r="AD107" s="675"/>
      <c r="AE107" s="7" t="s">
        <v>69</v>
      </c>
      <c r="AF107" s="389" t="s">
        <v>68</v>
      </c>
      <c r="AG107" s="621"/>
      <c r="AH107" s="673" t="s">
        <v>64</v>
      </c>
      <c r="AI107" s="674"/>
      <c r="AJ107" s="674"/>
      <c r="AK107" s="674"/>
      <c r="AL107" s="674"/>
      <c r="AM107" s="675"/>
    </row>
    <row r="108" spans="2:39" ht="17.25" customHeight="1" thickBot="1">
      <c r="B108" s="560"/>
      <c r="C108" s="561"/>
      <c r="D108" s="91" t="s">
        <v>79</v>
      </c>
      <c r="E108" s="416" t="s">
        <v>67</v>
      </c>
      <c r="F108" s="417"/>
      <c r="G108" s="438" t="s">
        <v>65</v>
      </c>
      <c r="H108" s="438"/>
      <c r="I108" s="438" t="s">
        <v>66</v>
      </c>
      <c r="J108" s="439"/>
      <c r="K108" s="721" t="s">
        <v>112</v>
      </c>
      <c r="L108" s="446"/>
      <c r="M108" s="91" t="s">
        <v>79</v>
      </c>
      <c r="N108" s="416" t="s">
        <v>67</v>
      </c>
      <c r="O108" s="417"/>
      <c r="P108" s="438" t="s">
        <v>65</v>
      </c>
      <c r="Q108" s="438"/>
      <c r="R108" s="438" t="s">
        <v>66</v>
      </c>
      <c r="S108" s="439"/>
      <c r="T108" s="438" t="s">
        <v>112</v>
      </c>
      <c r="U108" s="446"/>
      <c r="V108" s="91" t="s">
        <v>79</v>
      </c>
      <c r="W108" s="416" t="s">
        <v>67</v>
      </c>
      <c r="X108" s="417"/>
      <c r="Y108" s="438" t="s">
        <v>65</v>
      </c>
      <c r="Z108" s="438"/>
      <c r="AA108" s="438" t="s">
        <v>66</v>
      </c>
      <c r="AB108" s="439"/>
      <c r="AC108" s="438" t="s">
        <v>112</v>
      </c>
      <c r="AD108" s="446"/>
      <c r="AE108" s="91" t="s">
        <v>79</v>
      </c>
      <c r="AF108" s="416" t="s">
        <v>67</v>
      </c>
      <c r="AG108" s="417"/>
      <c r="AH108" s="438" t="s">
        <v>65</v>
      </c>
      <c r="AI108" s="438"/>
      <c r="AJ108" s="438" t="s">
        <v>66</v>
      </c>
      <c r="AK108" s="439"/>
      <c r="AL108" s="438" t="s">
        <v>112</v>
      </c>
      <c r="AM108" s="446"/>
    </row>
    <row r="109" spans="2:39" ht="27" customHeight="1">
      <c r="B109" s="8" t="s">
        <v>57</v>
      </c>
      <c r="C109" s="9" t="s">
        <v>4</v>
      </c>
      <c r="D109" s="259">
        <v>442</v>
      </c>
      <c r="E109" s="260">
        <f>ROUNDDOWN(D109*10.17,0)</f>
        <v>4495</v>
      </c>
      <c r="F109" s="261" t="s">
        <v>5</v>
      </c>
      <c r="G109" s="239">
        <f>ROUNDUP(E109*10%,0)</f>
        <v>450</v>
      </c>
      <c r="H109" s="261" t="s">
        <v>5</v>
      </c>
      <c r="I109" s="239">
        <f>ROUNDUP(E109*20%,0)</f>
        <v>899</v>
      </c>
      <c r="J109" s="261" t="s">
        <v>5</v>
      </c>
      <c r="K109" s="238">
        <f>ROUNDUP(E109*30%,0)</f>
        <v>1349</v>
      </c>
      <c r="L109" s="237" t="s">
        <v>5</v>
      </c>
      <c r="M109" s="259">
        <v>442</v>
      </c>
      <c r="N109" s="260">
        <f>ROUNDDOWN(M109*10.17,0)</f>
        <v>4495</v>
      </c>
      <c r="O109" s="261" t="s">
        <v>5</v>
      </c>
      <c r="P109" s="239">
        <f>ROUNDUP(N109*10%,0)</f>
        <v>450</v>
      </c>
      <c r="Q109" s="261" t="s">
        <v>8</v>
      </c>
      <c r="R109" s="239">
        <f>ROUNDUP(N109*20%,0)</f>
        <v>899</v>
      </c>
      <c r="S109" s="261" t="s">
        <v>5</v>
      </c>
      <c r="T109" s="238">
        <f>ROUNDUP(N109*30%,0)</f>
        <v>1349</v>
      </c>
      <c r="U109" s="237" t="s">
        <v>5</v>
      </c>
      <c r="V109" s="259">
        <v>503</v>
      </c>
      <c r="W109" s="260">
        <f>ROUNDDOWN(V109*10.17,0)</f>
        <v>5115</v>
      </c>
      <c r="X109" s="261" t="s">
        <v>5</v>
      </c>
      <c r="Y109" s="239">
        <f>ROUNDUP(W109*10%,0)</f>
        <v>512</v>
      </c>
      <c r="Z109" s="261" t="s">
        <v>8</v>
      </c>
      <c r="AA109" s="239">
        <f>ROUNDUP(W109*20%,0)</f>
        <v>1023</v>
      </c>
      <c r="AB109" s="262" t="s">
        <v>5</v>
      </c>
      <c r="AC109" s="238">
        <f>ROUNDUP(W109*30%,0)</f>
        <v>1535</v>
      </c>
      <c r="AD109" s="237" t="s">
        <v>5</v>
      </c>
      <c r="AE109" s="263">
        <v>503</v>
      </c>
      <c r="AF109" s="260">
        <f>ROUNDDOWN(AE109*10.17,0)</f>
        <v>5115</v>
      </c>
      <c r="AG109" s="261" t="s">
        <v>5</v>
      </c>
      <c r="AH109" s="239">
        <f>ROUNDUP(AF109*10%,0)</f>
        <v>512</v>
      </c>
      <c r="AI109" s="261" t="s">
        <v>8</v>
      </c>
      <c r="AJ109" s="239">
        <f>ROUNDUP(AF109*20%,0)</f>
        <v>1023</v>
      </c>
      <c r="AK109" s="261" t="s">
        <v>5</v>
      </c>
      <c r="AL109" s="239">
        <f>ROUNDUP(AF109*30%,0)</f>
        <v>1535</v>
      </c>
      <c r="AM109" s="242" t="s">
        <v>5</v>
      </c>
    </row>
    <row r="110" spans="2:39" ht="27" customHeight="1" thickBot="1">
      <c r="B110" s="19" t="s">
        <v>58</v>
      </c>
      <c r="C110" s="20" t="s">
        <v>7</v>
      </c>
      <c r="D110" s="251">
        <v>548</v>
      </c>
      <c r="E110" s="252">
        <f>ROUNDDOWN(D110*10.17,0)</f>
        <v>5573</v>
      </c>
      <c r="F110" s="253" t="s">
        <v>5</v>
      </c>
      <c r="G110" s="254">
        <f>ROUNDUP(E110*10%,0)</f>
        <v>558</v>
      </c>
      <c r="H110" s="253" t="s">
        <v>5</v>
      </c>
      <c r="I110" s="254">
        <f>ROUNDUP(E110*20%,0)</f>
        <v>1115</v>
      </c>
      <c r="J110" s="253" t="s">
        <v>5</v>
      </c>
      <c r="K110" s="254">
        <f>ROUNDUP(E110*30%,0)</f>
        <v>1672</v>
      </c>
      <c r="L110" s="255" t="s">
        <v>8</v>
      </c>
      <c r="M110" s="251">
        <v>548</v>
      </c>
      <c r="N110" s="252">
        <f>ROUNDDOWN(M110*10.17,0)</f>
        <v>5573</v>
      </c>
      <c r="O110" s="253" t="s">
        <v>8</v>
      </c>
      <c r="P110" s="254">
        <f>ROUNDUP(N110*10%,0)</f>
        <v>558</v>
      </c>
      <c r="Q110" s="253" t="s">
        <v>8</v>
      </c>
      <c r="R110" s="254">
        <f>ROUNDUP(N110*20%,0)</f>
        <v>1115</v>
      </c>
      <c r="S110" s="253" t="s">
        <v>5</v>
      </c>
      <c r="T110" s="254">
        <f>ROUNDUP(N110*30%,0)</f>
        <v>1672</v>
      </c>
      <c r="U110" s="255" t="s">
        <v>8</v>
      </c>
      <c r="V110" s="256">
        <v>623</v>
      </c>
      <c r="W110" s="252">
        <f>ROUNDDOWN(V110*10.17,0)</f>
        <v>6335</v>
      </c>
      <c r="X110" s="253" t="s">
        <v>8</v>
      </c>
      <c r="Y110" s="254">
        <f>ROUNDUP(W110*10%,0)</f>
        <v>634</v>
      </c>
      <c r="Z110" s="253" t="s">
        <v>8</v>
      </c>
      <c r="AA110" s="254">
        <f>ROUNDUP(W110*20%,0)</f>
        <v>1267</v>
      </c>
      <c r="AB110" s="257" t="s">
        <v>5</v>
      </c>
      <c r="AC110" s="254">
        <f>ROUNDUP(W110*30%,0)</f>
        <v>1901</v>
      </c>
      <c r="AD110" s="255" t="s">
        <v>8</v>
      </c>
      <c r="AE110" s="258">
        <v>623</v>
      </c>
      <c r="AF110" s="252">
        <f>ROUNDDOWN(AE110*10.17,0)</f>
        <v>6335</v>
      </c>
      <c r="AG110" s="253" t="s">
        <v>8</v>
      </c>
      <c r="AH110" s="254">
        <f>ROUNDUP(AF110*10%,0)</f>
        <v>634</v>
      </c>
      <c r="AI110" s="253" t="s">
        <v>8</v>
      </c>
      <c r="AJ110" s="254">
        <f>ROUNDUP(AF110*20%,0)</f>
        <v>1267</v>
      </c>
      <c r="AK110" s="253" t="s">
        <v>5</v>
      </c>
      <c r="AL110" s="254">
        <f>ROUNDUP(AF110*30%,0)</f>
        <v>1901</v>
      </c>
      <c r="AM110" s="255" t="s">
        <v>5</v>
      </c>
    </row>
    <row r="111" ht="11.25" customHeight="1"/>
    <row r="112" ht="11.25" customHeight="1"/>
    <row r="113" ht="11.25" customHeight="1"/>
    <row r="114" ht="23.25" customHeight="1" thickBot="1">
      <c r="B114" s="65" t="s">
        <v>63</v>
      </c>
    </row>
    <row r="115" spans="2:38" ht="30.75" customHeight="1">
      <c r="B115" s="425" t="s">
        <v>49</v>
      </c>
      <c r="C115" s="480"/>
      <c r="D115" s="480"/>
      <c r="E115" s="688" t="s">
        <v>50</v>
      </c>
      <c r="F115" s="689"/>
      <c r="G115" s="689"/>
      <c r="H115" s="689"/>
      <c r="I115" s="689"/>
      <c r="J115" s="689"/>
      <c r="K115" s="689"/>
      <c r="L115" s="689"/>
      <c r="M115" s="689"/>
      <c r="N115" s="689"/>
      <c r="O115" s="689"/>
      <c r="P115" s="689"/>
      <c r="Q115" s="689"/>
      <c r="R115" s="689"/>
      <c r="S115" s="689"/>
      <c r="T115" s="689"/>
      <c r="U115" s="689"/>
      <c r="V115" s="689"/>
      <c r="W115" s="689"/>
      <c r="X115" s="689"/>
      <c r="Y115" s="689"/>
      <c r="Z115" s="689"/>
      <c r="AA115" s="689"/>
      <c r="AB115" s="689"/>
      <c r="AC115" s="689"/>
      <c r="AD115" s="689"/>
      <c r="AE115" s="689"/>
      <c r="AF115" s="689"/>
      <c r="AG115" s="689"/>
      <c r="AH115" s="689"/>
      <c r="AI115" s="689"/>
      <c r="AJ115" s="689"/>
      <c r="AK115" s="689"/>
      <c r="AL115" s="690"/>
    </row>
    <row r="116" spans="2:38" ht="16.5" customHeight="1">
      <c r="B116" s="481"/>
      <c r="C116" s="393"/>
      <c r="D116" s="393"/>
      <c r="E116" s="683" t="s">
        <v>51</v>
      </c>
      <c r="F116" s="684"/>
      <c r="G116" s="684"/>
      <c r="H116" s="684"/>
      <c r="I116" s="684"/>
      <c r="J116" s="684"/>
      <c r="K116" s="684"/>
      <c r="L116" s="684"/>
      <c r="M116" s="684"/>
      <c r="N116" s="685"/>
      <c r="O116" s="683" t="s">
        <v>190</v>
      </c>
      <c r="P116" s="684"/>
      <c r="Q116" s="684"/>
      <c r="R116" s="686"/>
      <c r="S116" s="686"/>
      <c r="T116" s="686"/>
      <c r="U116" s="686"/>
      <c r="V116" s="686"/>
      <c r="W116" s="686"/>
      <c r="X116" s="686"/>
      <c r="Y116" s="686"/>
      <c r="Z116" s="686"/>
      <c r="AA116" s="687"/>
      <c r="AB116" s="432" t="s">
        <v>52</v>
      </c>
      <c r="AC116" s="433"/>
      <c r="AD116" s="433"/>
      <c r="AE116" s="433"/>
      <c r="AF116" s="433"/>
      <c r="AG116" s="433"/>
      <c r="AH116" s="433"/>
      <c r="AI116" s="433"/>
      <c r="AJ116" s="433"/>
      <c r="AK116" s="433"/>
      <c r="AL116" s="434"/>
    </row>
    <row r="117" spans="2:38" ht="36.75" customHeight="1">
      <c r="B117" s="457" t="s">
        <v>53</v>
      </c>
      <c r="C117" s="458"/>
      <c r="D117" s="459"/>
      <c r="E117" s="460" t="s">
        <v>87</v>
      </c>
      <c r="F117" s="461"/>
      <c r="G117" s="461"/>
      <c r="H117" s="461"/>
      <c r="I117" s="461"/>
      <c r="J117" s="461"/>
      <c r="K117" s="461"/>
      <c r="L117" s="461"/>
      <c r="M117" s="461"/>
      <c r="N117" s="462"/>
      <c r="O117" s="490" t="s">
        <v>90</v>
      </c>
      <c r="P117" s="491"/>
      <c r="Q117" s="491"/>
      <c r="R117" s="492"/>
      <c r="S117" s="492"/>
      <c r="T117" s="492"/>
      <c r="U117" s="492"/>
      <c r="V117" s="492"/>
      <c r="W117" s="492"/>
      <c r="X117" s="492"/>
      <c r="Y117" s="492"/>
      <c r="Z117" s="492"/>
      <c r="AA117" s="493"/>
      <c r="AB117" s="435" t="s">
        <v>54</v>
      </c>
      <c r="AC117" s="436"/>
      <c r="AD117" s="436"/>
      <c r="AE117" s="436"/>
      <c r="AF117" s="436"/>
      <c r="AG117" s="436"/>
      <c r="AH117" s="436"/>
      <c r="AI117" s="436"/>
      <c r="AJ117" s="436"/>
      <c r="AK117" s="436"/>
      <c r="AL117" s="437"/>
    </row>
    <row r="118" spans="2:38" ht="36.75" customHeight="1">
      <c r="B118" s="457" t="s">
        <v>55</v>
      </c>
      <c r="C118" s="458"/>
      <c r="D118" s="459"/>
      <c r="E118" s="691" t="s">
        <v>88</v>
      </c>
      <c r="F118" s="488"/>
      <c r="G118" s="488"/>
      <c r="H118" s="488"/>
      <c r="I118" s="488"/>
      <c r="J118" s="488"/>
      <c r="K118" s="488"/>
      <c r="L118" s="488"/>
      <c r="M118" s="488"/>
      <c r="N118" s="489"/>
      <c r="O118" s="490" t="s">
        <v>91</v>
      </c>
      <c r="P118" s="491"/>
      <c r="Q118" s="491"/>
      <c r="R118" s="492"/>
      <c r="S118" s="492"/>
      <c r="T118" s="492"/>
      <c r="U118" s="492"/>
      <c r="V118" s="492"/>
      <c r="W118" s="492"/>
      <c r="X118" s="492"/>
      <c r="Y118" s="492"/>
      <c r="Z118" s="492"/>
      <c r="AA118" s="493"/>
      <c r="AB118" s="435" t="s">
        <v>54</v>
      </c>
      <c r="AC118" s="436"/>
      <c r="AD118" s="436"/>
      <c r="AE118" s="436"/>
      <c r="AF118" s="436"/>
      <c r="AG118" s="436"/>
      <c r="AH118" s="436"/>
      <c r="AI118" s="436"/>
      <c r="AJ118" s="436"/>
      <c r="AK118" s="436"/>
      <c r="AL118" s="437"/>
    </row>
    <row r="119" spans="2:38" ht="36.75" customHeight="1" thickBot="1">
      <c r="B119" s="457" t="s">
        <v>56</v>
      </c>
      <c r="C119" s="458"/>
      <c r="D119" s="459"/>
      <c r="E119" s="691" t="s">
        <v>89</v>
      </c>
      <c r="F119" s="488"/>
      <c r="G119" s="488"/>
      <c r="H119" s="488"/>
      <c r="I119" s="488"/>
      <c r="J119" s="488"/>
      <c r="K119" s="488"/>
      <c r="L119" s="488"/>
      <c r="M119" s="488"/>
      <c r="N119" s="489"/>
      <c r="O119" s="490" t="s">
        <v>92</v>
      </c>
      <c r="P119" s="491"/>
      <c r="Q119" s="491"/>
      <c r="R119" s="494"/>
      <c r="S119" s="494"/>
      <c r="T119" s="494"/>
      <c r="U119" s="494"/>
      <c r="V119" s="494"/>
      <c r="W119" s="494"/>
      <c r="X119" s="494"/>
      <c r="Y119" s="494"/>
      <c r="Z119" s="494"/>
      <c r="AA119" s="495"/>
      <c r="AB119" s="413" t="s">
        <v>54</v>
      </c>
      <c r="AC119" s="414"/>
      <c r="AD119" s="414"/>
      <c r="AE119" s="414"/>
      <c r="AF119" s="414"/>
      <c r="AG119" s="414"/>
      <c r="AH119" s="414"/>
      <c r="AI119" s="414"/>
      <c r="AJ119" s="414"/>
      <c r="AK119" s="414"/>
      <c r="AL119" s="415"/>
    </row>
    <row r="120" spans="2:37" ht="18" customHeight="1" thickBot="1">
      <c r="B120" s="463"/>
      <c r="C120" s="463"/>
      <c r="D120" s="463"/>
      <c r="E120" s="463"/>
      <c r="F120" s="463"/>
      <c r="G120" s="463"/>
      <c r="H120" s="463"/>
      <c r="I120" s="463"/>
      <c r="J120" s="463"/>
      <c r="K120" s="463"/>
      <c r="L120" s="463"/>
      <c r="M120" s="463"/>
      <c r="N120" s="463"/>
      <c r="O120" s="463"/>
      <c r="P120" s="463"/>
      <c r="Q120" s="463"/>
      <c r="R120" s="463"/>
      <c r="S120" s="463"/>
      <c r="T120" s="463"/>
      <c r="U120" s="463"/>
      <c r="V120" s="463"/>
      <c r="W120" s="463"/>
      <c r="X120" s="463"/>
      <c r="Y120" s="463"/>
      <c r="Z120" s="463"/>
      <c r="AA120" s="463"/>
      <c r="AB120" s="464"/>
      <c r="AC120" s="464"/>
      <c r="AD120" s="464"/>
      <c r="AE120" s="464"/>
      <c r="AF120" s="464"/>
      <c r="AG120" s="464"/>
      <c r="AH120" s="464"/>
      <c r="AI120" s="464"/>
      <c r="AJ120" s="464"/>
      <c r="AK120" s="46"/>
    </row>
    <row r="121" spans="2:38" ht="25.5" customHeight="1">
      <c r="B121" s="635" t="s">
        <v>125</v>
      </c>
      <c r="C121" s="636"/>
      <c r="D121" s="636"/>
      <c r="E121" s="467" t="s">
        <v>151</v>
      </c>
      <c r="F121" s="467"/>
      <c r="G121" s="467"/>
      <c r="H121" s="467"/>
      <c r="I121" s="467"/>
      <c r="J121" s="467"/>
      <c r="K121" s="467"/>
      <c r="L121" s="467"/>
      <c r="M121" s="467"/>
      <c r="N121" s="467"/>
      <c r="O121" s="467"/>
      <c r="P121" s="467"/>
      <c r="Q121" s="467"/>
      <c r="R121" s="467"/>
      <c r="S121" s="467"/>
      <c r="T121" s="467"/>
      <c r="U121" s="467"/>
      <c r="V121" s="467"/>
      <c r="W121" s="467"/>
      <c r="X121" s="468"/>
      <c r="Y121" s="468"/>
      <c r="Z121" s="468"/>
      <c r="AA121" s="468"/>
      <c r="AB121" s="468"/>
      <c r="AC121" s="468"/>
      <c r="AD121" s="468"/>
      <c r="AE121" s="468"/>
      <c r="AF121" s="468"/>
      <c r="AG121" s="468"/>
      <c r="AH121" s="468"/>
      <c r="AI121" s="468"/>
      <c r="AJ121" s="468"/>
      <c r="AK121" s="468"/>
      <c r="AL121" s="469"/>
    </row>
    <row r="122" spans="2:38" ht="25.5" customHeight="1">
      <c r="B122" s="637"/>
      <c r="C122" s="638"/>
      <c r="D122" s="638"/>
      <c r="E122" s="645" t="s">
        <v>51</v>
      </c>
      <c r="F122" s="648"/>
      <c r="G122" s="648"/>
      <c r="H122" s="648"/>
      <c r="I122" s="648"/>
      <c r="J122" s="648"/>
      <c r="K122" s="648"/>
      <c r="L122" s="648"/>
      <c r="M122" s="648"/>
      <c r="N122" s="648"/>
      <c r="O122" s="645" t="s">
        <v>190</v>
      </c>
      <c r="P122" s="466"/>
      <c r="Q122" s="466"/>
      <c r="R122" s="466"/>
      <c r="S122" s="466"/>
      <c r="T122" s="466"/>
      <c r="U122" s="466"/>
      <c r="V122" s="466"/>
      <c r="W122" s="466"/>
      <c r="X122" s="466"/>
      <c r="Y122" s="466"/>
      <c r="Z122" s="466"/>
      <c r="AA122" s="466"/>
      <c r="AB122" s="632" t="s">
        <v>127</v>
      </c>
      <c r="AC122" s="466"/>
      <c r="AD122" s="466"/>
      <c r="AE122" s="466"/>
      <c r="AF122" s="466"/>
      <c r="AG122" s="466"/>
      <c r="AH122" s="466"/>
      <c r="AI122" s="466"/>
      <c r="AJ122" s="466"/>
      <c r="AK122" s="466"/>
      <c r="AL122" s="471"/>
    </row>
    <row r="123" spans="2:38" ht="33.75" customHeight="1">
      <c r="B123" s="639" t="s">
        <v>53</v>
      </c>
      <c r="C123" s="640"/>
      <c r="D123" s="640"/>
      <c r="E123" s="641" t="s">
        <v>157</v>
      </c>
      <c r="F123" s="642"/>
      <c r="G123" s="642"/>
      <c r="H123" s="642"/>
      <c r="I123" s="642"/>
      <c r="J123" s="642"/>
      <c r="K123" s="642"/>
      <c r="L123" s="642"/>
      <c r="M123" s="642"/>
      <c r="N123" s="642"/>
      <c r="O123" s="465" t="s">
        <v>129</v>
      </c>
      <c r="P123" s="466"/>
      <c r="Q123" s="466"/>
      <c r="R123" s="466"/>
      <c r="S123" s="466"/>
      <c r="T123" s="466"/>
      <c r="U123" s="466"/>
      <c r="V123" s="466"/>
      <c r="W123" s="466"/>
      <c r="X123" s="466"/>
      <c r="Y123" s="466"/>
      <c r="Z123" s="466"/>
      <c r="AA123" s="466"/>
      <c r="AB123" s="470" t="s">
        <v>128</v>
      </c>
      <c r="AC123" s="466"/>
      <c r="AD123" s="466"/>
      <c r="AE123" s="466"/>
      <c r="AF123" s="466"/>
      <c r="AG123" s="466"/>
      <c r="AH123" s="466"/>
      <c r="AI123" s="466"/>
      <c r="AJ123" s="466"/>
      <c r="AK123" s="466"/>
      <c r="AL123" s="471"/>
    </row>
    <row r="124" spans="2:38" ht="33.75" customHeight="1" thickBot="1">
      <c r="B124" s="633" t="s">
        <v>126</v>
      </c>
      <c r="C124" s="634"/>
      <c r="D124" s="634"/>
      <c r="E124" s="643" t="s">
        <v>158</v>
      </c>
      <c r="F124" s="644"/>
      <c r="G124" s="644"/>
      <c r="H124" s="644"/>
      <c r="I124" s="644"/>
      <c r="J124" s="644"/>
      <c r="K124" s="644"/>
      <c r="L124" s="644"/>
      <c r="M124" s="644"/>
      <c r="N124" s="644"/>
      <c r="O124" s="646" t="s">
        <v>130</v>
      </c>
      <c r="P124" s="647"/>
      <c r="Q124" s="647"/>
      <c r="R124" s="647"/>
      <c r="S124" s="647"/>
      <c r="T124" s="647"/>
      <c r="U124" s="647"/>
      <c r="V124" s="647"/>
      <c r="W124" s="647"/>
      <c r="X124" s="647"/>
      <c r="Y124" s="647"/>
      <c r="Z124" s="647"/>
      <c r="AA124" s="647"/>
      <c r="AB124" s="452" t="s">
        <v>128</v>
      </c>
      <c r="AC124" s="452"/>
      <c r="AD124" s="452"/>
      <c r="AE124" s="452"/>
      <c r="AF124" s="452"/>
      <c r="AG124" s="452"/>
      <c r="AH124" s="452"/>
      <c r="AI124" s="452"/>
      <c r="AJ124" s="452"/>
      <c r="AK124" s="452"/>
      <c r="AL124" s="453"/>
    </row>
    <row r="125" spans="2:38" ht="20.25" customHeight="1">
      <c r="B125" s="629"/>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1"/>
    </row>
    <row r="126" spans="2:38" ht="20.25" customHeight="1">
      <c r="B126" s="386" t="s">
        <v>153</v>
      </c>
      <c r="C126" s="387"/>
      <c r="D126" s="388"/>
      <c r="E126" s="649" t="s">
        <v>151</v>
      </c>
      <c r="F126" s="650"/>
      <c r="G126" s="650"/>
      <c r="H126" s="650"/>
      <c r="I126" s="650"/>
      <c r="J126" s="650"/>
      <c r="K126" s="650"/>
      <c r="L126" s="650"/>
      <c r="M126" s="650"/>
      <c r="N126" s="650"/>
      <c r="O126" s="650"/>
      <c r="P126" s="650"/>
      <c r="Q126" s="650"/>
      <c r="R126" s="650"/>
      <c r="S126" s="650"/>
      <c r="T126" s="650"/>
      <c r="U126" s="650"/>
      <c r="V126" s="650"/>
      <c r="W126" s="651"/>
      <c r="AI126" s="272"/>
      <c r="AJ126" s="272"/>
      <c r="AK126" s="272"/>
      <c r="AL126" s="272"/>
    </row>
    <row r="127" spans="2:38" ht="20.25" customHeight="1">
      <c r="B127" s="389"/>
      <c r="C127" s="390"/>
      <c r="D127" s="391"/>
      <c r="E127" s="432" t="s">
        <v>51</v>
      </c>
      <c r="F127" s="433"/>
      <c r="G127" s="433"/>
      <c r="H127" s="433"/>
      <c r="I127" s="433"/>
      <c r="J127" s="433"/>
      <c r="K127" s="433"/>
      <c r="L127" s="433"/>
      <c r="M127" s="433"/>
      <c r="N127" s="649" t="s">
        <v>190</v>
      </c>
      <c r="O127" s="650"/>
      <c r="P127" s="650"/>
      <c r="Q127" s="650"/>
      <c r="R127" s="650"/>
      <c r="S127" s="651"/>
      <c r="T127" s="652" t="s">
        <v>152</v>
      </c>
      <c r="U127" s="652"/>
      <c r="V127" s="652"/>
      <c r="W127" s="652"/>
      <c r="AI127" s="272"/>
      <c r="AJ127" s="272"/>
      <c r="AK127" s="272"/>
      <c r="AL127" s="272"/>
    </row>
    <row r="128" spans="2:38" ht="42" customHeight="1">
      <c r="B128" s="392"/>
      <c r="C128" s="393"/>
      <c r="D128" s="394"/>
      <c r="E128" s="653" t="s">
        <v>154</v>
      </c>
      <c r="F128" s="654"/>
      <c r="G128" s="654"/>
      <c r="H128" s="654"/>
      <c r="I128" s="654"/>
      <c r="J128" s="654"/>
      <c r="K128" s="654"/>
      <c r="L128" s="654"/>
      <c r="M128" s="654"/>
      <c r="N128" s="655" t="s">
        <v>159</v>
      </c>
      <c r="O128" s="656"/>
      <c r="P128" s="656"/>
      <c r="Q128" s="656"/>
      <c r="R128" s="656"/>
      <c r="S128" s="657"/>
      <c r="T128" s="658" t="s">
        <v>155</v>
      </c>
      <c r="U128" s="658"/>
      <c r="V128" s="658"/>
      <c r="W128" s="658"/>
      <c r="AI128" s="272"/>
      <c r="AJ128" s="272"/>
      <c r="AK128" s="272"/>
      <c r="AL128" s="272"/>
    </row>
    <row r="129" spans="2:38" ht="16.5" customHeight="1">
      <c r="B129" s="273"/>
      <c r="C129" s="273"/>
      <c r="D129" s="273"/>
      <c r="E129" s="274"/>
      <c r="F129" s="274"/>
      <c r="G129" s="274"/>
      <c r="H129" s="274"/>
      <c r="I129" s="274"/>
      <c r="J129" s="274"/>
      <c r="K129" s="274"/>
      <c r="L129" s="274"/>
      <c r="M129" s="274"/>
      <c r="N129" s="275"/>
      <c r="O129" s="275"/>
      <c r="P129" s="275"/>
      <c r="Q129" s="275"/>
      <c r="R129" s="275"/>
      <c r="S129" s="275"/>
      <c r="T129" s="276"/>
      <c r="U129" s="276"/>
      <c r="V129" s="276"/>
      <c r="W129" s="276"/>
      <c r="AI129" s="272"/>
      <c r="AJ129" s="272"/>
      <c r="AK129" s="272"/>
      <c r="AL129" s="272"/>
    </row>
    <row r="130" spans="2:38" ht="36" customHeight="1">
      <c r="B130" s="395" t="s">
        <v>156</v>
      </c>
      <c r="C130" s="396"/>
      <c r="D130" s="396"/>
      <c r="E130" s="396"/>
      <c r="F130" s="396"/>
      <c r="G130" s="396"/>
      <c r="H130" s="396"/>
      <c r="I130" s="396"/>
      <c r="J130" s="396"/>
      <c r="K130" s="396"/>
      <c r="L130" s="396"/>
      <c r="M130" s="396"/>
      <c r="N130" s="396"/>
      <c r="O130" s="396"/>
      <c r="P130" s="396"/>
      <c r="Q130" s="396"/>
      <c r="R130" s="396"/>
      <c r="S130" s="396"/>
      <c r="T130" s="396"/>
      <c r="U130" s="396"/>
      <c r="V130" s="396"/>
      <c r="W130" s="396"/>
      <c r="X130" s="397"/>
      <c r="Y130" s="397"/>
      <c r="Z130" s="397"/>
      <c r="AA130" s="397"/>
      <c r="AB130" s="397"/>
      <c r="AC130" s="397"/>
      <c r="AD130" s="397"/>
      <c r="AE130" s="397"/>
      <c r="AF130" s="397"/>
      <c r="AG130" s="397"/>
      <c r="AH130" s="397"/>
      <c r="AI130" s="272"/>
      <c r="AJ130" s="272"/>
      <c r="AK130" s="272"/>
      <c r="AL130" s="272"/>
    </row>
  </sheetData>
  <sheetProtection/>
  <mergeCells count="342">
    <mergeCell ref="AH108:AI108"/>
    <mergeCell ref="AJ108:AK108"/>
    <mergeCell ref="AL108:AM108"/>
    <mergeCell ref="B105:AL105"/>
    <mergeCell ref="T108:U108"/>
    <mergeCell ref="W108:X108"/>
    <mergeCell ref="Y108:Z108"/>
    <mergeCell ref="AA108:AB108"/>
    <mergeCell ref="AC108:AD108"/>
    <mergeCell ref="AF108:AG108"/>
    <mergeCell ref="Y107:AD107"/>
    <mergeCell ref="AF107:AG107"/>
    <mergeCell ref="AH107:AM107"/>
    <mergeCell ref="E108:F108"/>
    <mergeCell ref="G108:H108"/>
    <mergeCell ref="I108:J108"/>
    <mergeCell ref="K108:L108"/>
    <mergeCell ref="N108:O108"/>
    <mergeCell ref="P108:Q108"/>
    <mergeCell ref="R108:S108"/>
    <mergeCell ref="B106:C108"/>
    <mergeCell ref="D106:L106"/>
    <mergeCell ref="M106:U106"/>
    <mergeCell ref="V106:AD106"/>
    <mergeCell ref="AE106:AM106"/>
    <mergeCell ref="E107:F107"/>
    <mergeCell ref="G107:L107"/>
    <mergeCell ref="N107:O107"/>
    <mergeCell ref="P107:U107"/>
    <mergeCell ref="W107:X107"/>
    <mergeCell ref="B97:E97"/>
    <mergeCell ref="I97:X97"/>
    <mergeCell ref="AB97:AE97"/>
    <mergeCell ref="B99:E99"/>
    <mergeCell ref="I99:X99"/>
    <mergeCell ref="AB99:AE99"/>
    <mergeCell ref="B98:E98"/>
    <mergeCell ref="I98:X98"/>
    <mergeCell ref="AB98:AE98"/>
    <mergeCell ref="AB54:AE54"/>
    <mergeCell ref="B78:AL78"/>
    <mergeCell ref="B79:AL79"/>
    <mergeCell ref="B80:AL80"/>
    <mergeCell ref="B81:AL81"/>
    <mergeCell ref="B82:AL82"/>
    <mergeCell ref="AH62:AI62"/>
    <mergeCell ref="AJ62:AK62"/>
    <mergeCell ref="AL62:AM62"/>
    <mergeCell ref="B59:AL59"/>
    <mergeCell ref="B47:E47"/>
    <mergeCell ref="I47:X47"/>
    <mergeCell ref="AB47:AE47"/>
    <mergeCell ref="B53:E53"/>
    <mergeCell ref="I53:X53"/>
    <mergeCell ref="AB53:AE53"/>
    <mergeCell ref="I52:X52"/>
    <mergeCell ref="AB52:AE52"/>
    <mergeCell ref="I51:X51"/>
    <mergeCell ref="AB51:AE51"/>
    <mergeCell ref="T62:U62"/>
    <mergeCell ref="W62:X62"/>
    <mergeCell ref="Y62:Z62"/>
    <mergeCell ref="AA62:AB62"/>
    <mergeCell ref="AC62:AD62"/>
    <mergeCell ref="AF62:AG62"/>
    <mergeCell ref="Y61:AD61"/>
    <mergeCell ref="AF61:AG61"/>
    <mergeCell ref="AH61:AM61"/>
    <mergeCell ref="E62:F62"/>
    <mergeCell ref="G62:H62"/>
    <mergeCell ref="I62:J62"/>
    <mergeCell ref="K62:L62"/>
    <mergeCell ref="N62:O62"/>
    <mergeCell ref="P62:Q62"/>
    <mergeCell ref="R62:S62"/>
    <mergeCell ref="B60:C61"/>
    <mergeCell ref="D60:L60"/>
    <mergeCell ref="M60:U60"/>
    <mergeCell ref="V60:AD60"/>
    <mergeCell ref="AE60:AM60"/>
    <mergeCell ref="E61:F61"/>
    <mergeCell ref="G61:L61"/>
    <mergeCell ref="N61:O61"/>
    <mergeCell ref="P61:U61"/>
    <mergeCell ref="W61:X61"/>
    <mergeCell ref="B17:AL17"/>
    <mergeCell ref="B20:AL20"/>
    <mergeCell ref="B18:AL18"/>
    <mergeCell ref="B19:AL19"/>
    <mergeCell ref="B14:AL14"/>
    <mergeCell ref="B15:AL15"/>
    <mergeCell ref="B16:AL16"/>
    <mergeCell ref="B130:AH130"/>
    <mergeCell ref="B125:AL125"/>
    <mergeCell ref="B126:D128"/>
    <mergeCell ref="E126:W126"/>
    <mergeCell ref="E127:M127"/>
    <mergeCell ref="N127:S127"/>
    <mergeCell ref="T127:W127"/>
    <mergeCell ref="E128:M128"/>
    <mergeCell ref="N128:S128"/>
    <mergeCell ref="T128:W128"/>
    <mergeCell ref="B123:D123"/>
    <mergeCell ref="E123:N123"/>
    <mergeCell ref="O123:AA123"/>
    <mergeCell ref="AB123:AL123"/>
    <mergeCell ref="B124:D124"/>
    <mergeCell ref="E124:N124"/>
    <mergeCell ref="O124:AA124"/>
    <mergeCell ref="AB124:AL124"/>
    <mergeCell ref="B120:AJ120"/>
    <mergeCell ref="B121:D122"/>
    <mergeCell ref="E121:AL121"/>
    <mergeCell ref="E122:N122"/>
    <mergeCell ref="O122:AA122"/>
    <mergeCell ref="AB122:AL122"/>
    <mergeCell ref="B118:D118"/>
    <mergeCell ref="E118:N118"/>
    <mergeCell ref="O118:AA118"/>
    <mergeCell ref="AB118:AL118"/>
    <mergeCell ref="B119:D119"/>
    <mergeCell ref="E119:N119"/>
    <mergeCell ref="O119:AA119"/>
    <mergeCell ref="AB119:AL119"/>
    <mergeCell ref="B115:D116"/>
    <mergeCell ref="E115:AL115"/>
    <mergeCell ref="E116:N116"/>
    <mergeCell ref="O116:AA116"/>
    <mergeCell ref="AB116:AL116"/>
    <mergeCell ref="B117:D117"/>
    <mergeCell ref="E117:N117"/>
    <mergeCell ref="O117:AA117"/>
    <mergeCell ref="AB117:AL117"/>
    <mergeCell ref="B102:E102"/>
    <mergeCell ref="I102:X102"/>
    <mergeCell ref="AB102:AE102"/>
    <mergeCell ref="B103:E103"/>
    <mergeCell ref="I103:X103"/>
    <mergeCell ref="AB103:AE103"/>
    <mergeCell ref="B101:E101"/>
    <mergeCell ref="I101:X101"/>
    <mergeCell ref="AB101:AE101"/>
    <mergeCell ref="B100:E100"/>
    <mergeCell ref="I100:X100"/>
    <mergeCell ref="AB100:AE100"/>
    <mergeCell ref="B95:E95"/>
    <mergeCell ref="I95:X95"/>
    <mergeCell ref="AB95:AE95"/>
    <mergeCell ref="B96:E96"/>
    <mergeCell ref="I96:X96"/>
    <mergeCell ref="AB96:AE96"/>
    <mergeCell ref="B93:E93"/>
    <mergeCell ref="I93:X93"/>
    <mergeCell ref="AB93:AE93"/>
    <mergeCell ref="B94:E94"/>
    <mergeCell ref="I94:X94"/>
    <mergeCell ref="AB94:AE94"/>
    <mergeCell ref="B91:E91"/>
    <mergeCell ref="I91:X91"/>
    <mergeCell ref="AB91:AE91"/>
    <mergeCell ref="B92:E92"/>
    <mergeCell ref="I92:X92"/>
    <mergeCell ref="AB92:AE92"/>
    <mergeCell ref="B89:E89"/>
    <mergeCell ref="I89:X89"/>
    <mergeCell ref="AB89:AE89"/>
    <mergeCell ref="B90:E90"/>
    <mergeCell ref="I90:X90"/>
    <mergeCell ref="AB90:AE90"/>
    <mergeCell ref="B87:E87"/>
    <mergeCell ref="I87:X87"/>
    <mergeCell ref="AB87:AE87"/>
    <mergeCell ref="B88:E88"/>
    <mergeCell ref="I88:X88"/>
    <mergeCell ref="AB88:AE88"/>
    <mergeCell ref="B85:Z85"/>
    <mergeCell ref="AA85:AE85"/>
    <mergeCell ref="AF85:AG85"/>
    <mergeCell ref="AH85:AM85"/>
    <mergeCell ref="B86:Z86"/>
    <mergeCell ref="AA86:AE86"/>
    <mergeCell ref="AF86:AG86"/>
    <mergeCell ref="AH86:AI86"/>
    <mergeCell ref="AJ86:AK86"/>
    <mergeCell ref="AL86:AM86"/>
    <mergeCell ref="AF74:AG74"/>
    <mergeCell ref="AH74:AI74"/>
    <mergeCell ref="AJ74:AK74"/>
    <mergeCell ref="AL74:AM74"/>
    <mergeCell ref="AF77:AJ77"/>
    <mergeCell ref="R74:S74"/>
    <mergeCell ref="T74:U74"/>
    <mergeCell ref="W74:X74"/>
    <mergeCell ref="Y74:Z74"/>
    <mergeCell ref="AA74:AB74"/>
    <mergeCell ref="AC74:AD74"/>
    <mergeCell ref="E74:F74"/>
    <mergeCell ref="G74:H74"/>
    <mergeCell ref="I74:J74"/>
    <mergeCell ref="K74:L74"/>
    <mergeCell ref="N74:O74"/>
    <mergeCell ref="P74:Q74"/>
    <mergeCell ref="N73:O73"/>
    <mergeCell ref="P73:U73"/>
    <mergeCell ref="W73:X73"/>
    <mergeCell ref="Y73:AD73"/>
    <mergeCell ref="AF73:AG73"/>
    <mergeCell ref="AH73:AM73"/>
    <mergeCell ref="B57:E57"/>
    <mergeCell ref="I57:X57"/>
    <mergeCell ref="AB57:AE57"/>
    <mergeCell ref="B72:C74"/>
    <mergeCell ref="D72:L72"/>
    <mergeCell ref="M72:U72"/>
    <mergeCell ref="V72:AD72"/>
    <mergeCell ref="AE72:AM72"/>
    <mergeCell ref="E73:F73"/>
    <mergeCell ref="G73:L73"/>
    <mergeCell ref="B55:E55"/>
    <mergeCell ref="I55:X55"/>
    <mergeCell ref="AB55:AE55"/>
    <mergeCell ref="B56:E56"/>
    <mergeCell ref="I56:X56"/>
    <mergeCell ref="AB56:AE56"/>
    <mergeCell ref="B54:E54"/>
    <mergeCell ref="I54:X54"/>
    <mergeCell ref="B48:E48"/>
    <mergeCell ref="I48:X48"/>
    <mergeCell ref="AB48:AE48"/>
    <mergeCell ref="B49:E52"/>
    <mergeCell ref="I49:X49"/>
    <mergeCell ref="AB49:AE49"/>
    <mergeCell ref="I50:X50"/>
    <mergeCell ref="AB50:AE50"/>
    <mergeCell ref="B45:E45"/>
    <mergeCell ref="I45:X45"/>
    <mergeCell ref="AB45:AE45"/>
    <mergeCell ref="B46:E46"/>
    <mergeCell ref="I46:X46"/>
    <mergeCell ref="AB46:AE46"/>
    <mergeCell ref="B43:E43"/>
    <mergeCell ref="I43:X43"/>
    <mergeCell ref="AB43:AE43"/>
    <mergeCell ref="B44:E44"/>
    <mergeCell ref="I44:X44"/>
    <mergeCell ref="AB44:AE44"/>
    <mergeCell ref="B41:E41"/>
    <mergeCell ref="I41:X41"/>
    <mergeCell ref="AB41:AE41"/>
    <mergeCell ref="B42:E42"/>
    <mergeCell ref="I42:X42"/>
    <mergeCell ref="AB42:AE42"/>
    <mergeCell ref="B39:E39"/>
    <mergeCell ref="I39:X39"/>
    <mergeCell ref="AB39:AE39"/>
    <mergeCell ref="B40:E40"/>
    <mergeCell ref="I40:X40"/>
    <mergeCell ref="AB40:AE40"/>
    <mergeCell ref="B37:E37"/>
    <mergeCell ref="I37:X37"/>
    <mergeCell ref="AB37:AE37"/>
    <mergeCell ref="B38:E38"/>
    <mergeCell ref="I38:X38"/>
    <mergeCell ref="AB38:AE38"/>
    <mergeCell ref="B35:E35"/>
    <mergeCell ref="I35:X35"/>
    <mergeCell ref="AB35:AE35"/>
    <mergeCell ref="B36:E36"/>
    <mergeCell ref="I36:X36"/>
    <mergeCell ref="AB36:AE36"/>
    <mergeCell ref="B33:E33"/>
    <mergeCell ref="I33:X33"/>
    <mergeCell ref="AB33:AE33"/>
    <mergeCell ref="B34:E34"/>
    <mergeCell ref="I34:X34"/>
    <mergeCell ref="AB34:AE34"/>
    <mergeCell ref="B31:E31"/>
    <mergeCell ref="I31:X31"/>
    <mergeCell ref="AB31:AE31"/>
    <mergeCell ref="B32:E32"/>
    <mergeCell ref="I32:X32"/>
    <mergeCell ref="AB32:AE32"/>
    <mergeCell ref="B29:E29"/>
    <mergeCell ref="I29:X29"/>
    <mergeCell ref="AB29:AE29"/>
    <mergeCell ref="B30:E30"/>
    <mergeCell ref="I30:X30"/>
    <mergeCell ref="AB30:AE30"/>
    <mergeCell ref="B27:E27"/>
    <mergeCell ref="I27:X27"/>
    <mergeCell ref="AB27:AE27"/>
    <mergeCell ref="B28:E28"/>
    <mergeCell ref="I28:X28"/>
    <mergeCell ref="AB28:AE28"/>
    <mergeCell ref="B25:E25"/>
    <mergeCell ref="I25:X25"/>
    <mergeCell ref="AB25:AE25"/>
    <mergeCell ref="B26:E26"/>
    <mergeCell ref="I26:X26"/>
    <mergeCell ref="AB26:AE26"/>
    <mergeCell ref="B23:Z23"/>
    <mergeCell ref="AA23:AE23"/>
    <mergeCell ref="AF23:AG23"/>
    <mergeCell ref="AH23:AM23"/>
    <mergeCell ref="B24:Z24"/>
    <mergeCell ref="AA24:AE24"/>
    <mergeCell ref="AF24:AG24"/>
    <mergeCell ref="AH24:AI24"/>
    <mergeCell ref="AJ24:AK24"/>
    <mergeCell ref="AL24:AM24"/>
    <mergeCell ref="AF7:AG7"/>
    <mergeCell ref="AH7:AI7"/>
    <mergeCell ref="AJ7:AK7"/>
    <mergeCell ref="AL7:AM7"/>
    <mergeCell ref="R7:S7"/>
    <mergeCell ref="T7:U7"/>
    <mergeCell ref="W7:X7"/>
    <mergeCell ref="Y7:Z7"/>
    <mergeCell ref="AA7:AB7"/>
    <mergeCell ref="AC7:AD7"/>
    <mergeCell ref="E7:F7"/>
    <mergeCell ref="G7:H7"/>
    <mergeCell ref="I7:J7"/>
    <mergeCell ref="K7:L7"/>
    <mergeCell ref="N7:O7"/>
    <mergeCell ref="P7:Q7"/>
    <mergeCell ref="N6:O6"/>
    <mergeCell ref="P6:U6"/>
    <mergeCell ref="W6:X6"/>
    <mergeCell ref="Y6:AD6"/>
    <mergeCell ref="AF6:AG6"/>
    <mergeCell ref="AH6:AM6"/>
    <mergeCell ref="A1:AK1"/>
    <mergeCell ref="AU1:AW1"/>
    <mergeCell ref="AX1:BS1"/>
    <mergeCell ref="B5:C6"/>
    <mergeCell ref="D5:L5"/>
    <mergeCell ref="M5:U5"/>
    <mergeCell ref="V5:AD5"/>
    <mergeCell ref="AE5:AM5"/>
    <mergeCell ref="E6:F6"/>
    <mergeCell ref="G6:L6"/>
  </mergeCells>
  <printOptions horizontalCentered="1"/>
  <pageMargins left="0" right="0" top="0.5511811023622047" bottom="0.4330708661417323" header="0.3937007874015748" footer="0.31496062992125984"/>
  <pageSetup fitToHeight="2" horizontalDpi="600" verticalDpi="600" orientation="portrait" paperSize="9" scale="47" r:id="rId2"/>
  <rowBreaks count="1" manualBreakCount="1">
    <brk id="69"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2024-04-10T01:31:25Z</dcterms:created>
  <dcterms:modified xsi:type="dcterms:W3CDTF">2024-04-10T01:31:31Z</dcterms:modified>
  <cp:category/>
  <cp:version/>
  <cp:contentType/>
  <cp:contentStatus/>
</cp:coreProperties>
</file>